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iach\OneDrive\Documents\"/>
    </mc:Choice>
  </mc:AlternateContent>
  <xr:revisionPtr revIDLastSave="0" documentId="13_ncr:1_{25B1AFB9-1D05-4F51-BCBB-2D4828AD31BB}" xr6:coauthVersionLast="47" xr6:coauthVersionMax="47" xr10:uidLastSave="{00000000-0000-0000-0000-000000000000}"/>
  <bookViews>
    <workbookView xWindow="-110" yWindow="-110" windowWidth="19420" windowHeight="10300" activeTab="1" xr2:uid="{8F1D048D-6475-4FC4-B32E-E6B44FCB937B}"/>
  </bookViews>
  <sheets>
    <sheet name="DATA" sheetId="1" r:id="rId1"/>
    <sheet name="Q4" sheetId="13" r:id="rId2"/>
    <sheet name="Q1" sheetId="5" r:id="rId3"/>
    <sheet name="Q2" sheetId="7" r:id="rId4"/>
    <sheet name="Q3" sheetId="8" r:id="rId5"/>
    <sheet name="Q4-TABLES" sheetId="12" r:id="rId6"/>
  </sheets>
  <definedNames>
    <definedName name="_xlnm._FilterDatabase" localSheetId="2" hidden="1">'Q1'!$B$3:$M$946</definedName>
    <definedName name="_xlnm._FilterDatabase" localSheetId="3" hidden="1">'Q2'!$B$5:$C$38</definedName>
    <definedName name="_xlchart.v1.0" hidden="1">'Q1'!$I$4:$I$946</definedName>
    <definedName name="NativeTimeline_ActivityDate1">#N/A</definedName>
    <definedName name="Slicer_Id">#N/A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8" l="1"/>
  <c r="F8" i="8"/>
  <c r="H31" i="12"/>
  <c r="D36" i="12"/>
  <c r="H16" i="12"/>
  <c r="H10" i="12"/>
  <c r="H33" i="12"/>
  <c r="H34" i="12"/>
  <c r="H9" i="12"/>
  <c r="H15" i="12"/>
  <c r="D38" i="12"/>
  <c r="D13" i="12"/>
  <c r="H24" i="12"/>
  <c r="H20" i="12"/>
  <c r="H12" i="12"/>
  <c r="H13" i="12"/>
  <c r="H19" i="12"/>
  <c r="H17" i="12"/>
  <c r="H23" i="12"/>
  <c r="H18" i="12"/>
  <c r="H36" i="12"/>
  <c r="H14" i="12"/>
  <c r="H30" i="12"/>
  <c r="H21" i="12"/>
  <c r="H27" i="12"/>
  <c r="H25" i="12"/>
  <c r="D15" i="12"/>
  <c r="D16" i="12"/>
  <c r="H6" i="12"/>
  <c r="H29" i="12"/>
  <c r="H35" i="12"/>
  <c r="D17" i="12"/>
  <c r="D18" i="12"/>
  <c r="D24" i="12"/>
  <c r="D6" i="12"/>
  <c r="H37" i="12"/>
  <c r="H22" i="12"/>
  <c r="D31" i="12"/>
  <c r="D8" i="12"/>
  <c r="D21" i="12"/>
  <c r="D28" i="12"/>
  <c r="D9" i="12"/>
  <c r="D35" i="12"/>
  <c r="H7" i="12"/>
  <c r="D27" i="12"/>
  <c r="D14" i="12"/>
  <c r="H8" i="12"/>
  <c r="H28" i="12"/>
  <c r="H11" i="12"/>
  <c r="D19" i="12"/>
  <c r="D20" i="12"/>
  <c r="D26" i="12"/>
  <c r="D32" i="12"/>
  <c r="D7" i="12"/>
  <c r="D23" i="12"/>
  <c r="D33" i="12"/>
  <c r="D10" i="12"/>
  <c r="D22" i="12"/>
  <c r="D34" i="12"/>
  <c r="D25" i="12"/>
  <c r="D12" i="12"/>
  <c r="H32" i="12"/>
  <c r="D30" i="12"/>
  <c r="D11" i="12"/>
  <c r="D37" i="12"/>
  <c r="D29" i="12"/>
  <c r="H26" i="12"/>
  <c r="H38" i="12"/>
  <c r="N5" i="5" l="1"/>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4" i="5"/>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4" i="1"/>
  <c r="G16" i="8"/>
  <c r="G24" i="8"/>
  <c r="G26" i="8"/>
  <c r="G28" i="8"/>
  <c r="G39" i="8"/>
  <c r="G34" i="8"/>
  <c r="G36" i="8"/>
  <c r="G14" i="8"/>
  <c r="G11" i="8"/>
  <c r="G31" i="8"/>
  <c r="G22" i="8"/>
  <c r="G19" i="8"/>
  <c r="G13" i="8"/>
  <c r="G30" i="8"/>
  <c r="G27" i="8"/>
  <c r="G38" i="8"/>
  <c r="G15" i="8"/>
  <c r="G10" i="8"/>
  <c r="G20" i="8"/>
  <c r="G32" i="8"/>
  <c r="G9" i="8"/>
  <c r="G17" i="8"/>
  <c r="G21" i="8"/>
  <c r="G35" i="8"/>
  <c r="G12" i="8"/>
  <c r="G18" i="8"/>
  <c r="G23" i="8"/>
  <c r="G25" i="8"/>
  <c r="G8" i="8"/>
  <c r="G37" i="8"/>
  <c r="G33" i="8"/>
  <c r="G29" i="8"/>
  <c r="G7" i="8"/>
  <c r="F10" i="8"/>
  <c r="F35" i="8"/>
  <c r="F21" i="8"/>
  <c r="F17" i="8"/>
  <c r="F19" i="8"/>
  <c r="F27" i="8"/>
  <c r="F16" i="8"/>
  <c r="F18" i="8"/>
  <c r="F30" i="8"/>
  <c r="F29" i="8"/>
  <c r="F34" i="8"/>
  <c r="F28" i="8"/>
  <c r="F11" i="8"/>
  <c r="F38" i="8"/>
  <c r="F13" i="8"/>
  <c r="F24" i="8"/>
  <c r="F26" i="8"/>
  <c r="F12" i="8"/>
  <c r="F37" i="8"/>
  <c r="F14" i="8"/>
  <c r="F15" i="8"/>
  <c r="F23" i="8"/>
  <c r="F31" i="8"/>
  <c r="F39" i="8"/>
  <c r="F32" i="8"/>
  <c r="F20" i="8"/>
  <c r="F22" i="8"/>
  <c r="F36" i="8"/>
  <c r="F25" i="8"/>
  <c r="F33" i="8"/>
  <c r="F7" i="8"/>
  <c r="E8" i="8"/>
  <c r="E16" i="8"/>
  <c r="E24" i="8"/>
  <c r="E32" i="8"/>
  <c r="E17" i="8"/>
  <c r="E25" i="8"/>
  <c r="E33" i="8"/>
  <c r="E18" i="8"/>
  <c r="E26" i="8"/>
  <c r="E34" i="8"/>
  <c r="E19" i="8"/>
  <c r="E27" i="8"/>
  <c r="E35" i="8"/>
  <c r="E20" i="8"/>
  <c r="E28" i="8"/>
  <c r="E36" i="8"/>
  <c r="E21" i="8"/>
  <c r="E29" i="8"/>
  <c r="E37" i="8"/>
  <c r="E22" i="8"/>
  <c r="E30" i="8"/>
  <c r="E38" i="8"/>
  <c r="E23" i="8"/>
  <c r="E31" i="8"/>
  <c r="E39" i="8"/>
  <c r="E9" i="8"/>
  <c r="E10" i="8"/>
  <c r="E11" i="8"/>
  <c r="E12" i="8"/>
  <c r="E13" i="8"/>
  <c r="E14" i="8"/>
  <c r="E15" i="8"/>
  <c r="E7" i="8"/>
  <c r="E44" i="7"/>
  <c r="E52" i="7"/>
  <c r="E60" i="7"/>
  <c r="E68" i="7"/>
  <c r="E46" i="7"/>
  <c r="E54" i="7"/>
  <c r="E62" i="7"/>
  <c r="E70" i="7"/>
  <c r="E47" i="7"/>
  <c r="E63" i="7"/>
  <c r="E71" i="7"/>
  <c r="E48" i="7"/>
  <c r="E72" i="7"/>
  <c r="E49" i="7"/>
  <c r="E66" i="7"/>
  <c r="E67" i="7"/>
  <c r="E45" i="7"/>
  <c r="E53" i="7"/>
  <c r="E61" i="7"/>
  <c r="E69" i="7"/>
  <c r="E55" i="7"/>
  <c r="E64" i="7"/>
  <c r="E65" i="7"/>
  <c r="E50" i="7"/>
  <c r="E74" i="7"/>
  <c r="E59" i="7"/>
  <c r="E75" i="7"/>
  <c r="E56" i="7"/>
  <c r="E57" i="7"/>
  <c r="E73" i="7"/>
  <c r="E58" i="7"/>
  <c r="E51" i="7"/>
  <c r="E43" i="7"/>
</calcChain>
</file>

<file path=xl/sharedStrings.xml><?xml version="1.0" encoding="utf-8"?>
<sst xmlns="http://schemas.openxmlformats.org/spreadsheetml/2006/main" count="2178" uniqueCount="162">
  <si>
    <t>Id</t>
  </si>
  <si>
    <t>ActivityDate</t>
  </si>
  <si>
    <t>TotalSteps</t>
  </si>
  <si>
    <t>TotalDistance</t>
  </si>
  <si>
    <t>VeryActiveDistance</t>
  </si>
  <si>
    <t>ModeratelyActiveDistance</t>
  </si>
  <si>
    <t>LightActiveDistance</t>
  </si>
  <si>
    <t>SedentaryActiveDistance</t>
  </si>
  <si>
    <t>VeryActiveMinutes</t>
  </si>
  <si>
    <t>FairlyActiveMinutes</t>
  </si>
  <si>
    <t>LightlyActiveMinutes</t>
  </si>
  <si>
    <t>SedentaryMinutes</t>
  </si>
  <si>
    <t>Calories</t>
  </si>
  <si>
    <t>AverageWeight</t>
  </si>
  <si>
    <t>BMI</t>
  </si>
  <si>
    <t>AverageHeartRate</t>
  </si>
  <si>
    <t>TotalMinutesAsleep</t>
  </si>
  <si>
    <t>TotalTimeInBed</t>
  </si>
  <si>
    <t>BMI_Classification</t>
  </si>
  <si>
    <t>Heart_Rate_risk</t>
  </si>
  <si>
    <t>Grand Total</t>
  </si>
  <si>
    <t>Sum of TotalSteps</t>
  </si>
  <si>
    <t>Average of BMI</t>
  </si>
  <si>
    <t>TotalActiveMinutes</t>
  </si>
  <si>
    <t>TotalActiveDistance</t>
  </si>
  <si>
    <t>Healthy</t>
  </si>
  <si>
    <t>Normal</t>
  </si>
  <si>
    <t>Obese</t>
  </si>
  <si>
    <t>Overweight</t>
  </si>
  <si>
    <t>BMI Classification</t>
  </si>
  <si>
    <t>Count</t>
  </si>
  <si>
    <t>LIST OF USER ID (OVERWEIGHT/OBESE)</t>
  </si>
  <si>
    <t>Overweight user id</t>
  </si>
  <si>
    <t>User ID</t>
  </si>
  <si>
    <t>ANALYSIS</t>
  </si>
  <si>
    <t>CUSTOMER SEGMENTATION ANALYSIS</t>
  </si>
  <si>
    <t>ACTIVITY LEVELS ANALYSIS</t>
  </si>
  <si>
    <t>HEART RATE ANALYSIS</t>
  </si>
  <si>
    <t>INSIGHTS</t>
  </si>
  <si>
    <t>BMI and Classification:</t>
  </si>
  <si>
    <t>32.98 (across classifications)</t>
  </si>
  <si>
    <t>Standard Deviation</t>
  </si>
  <si>
    <t>BMI Classifications</t>
  </si>
  <si>
    <t>Mean BMI for Healthy</t>
  </si>
  <si>
    <t>Mean BMI for Obese</t>
  </si>
  <si>
    <t>Mean BMI for Overweight</t>
  </si>
  <si>
    <t>Healthy, Obese, Overweight</t>
  </si>
  <si>
    <t>12.62 (across classifications)</t>
  </si>
  <si>
    <t>Mean BMI</t>
  </si>
  <si>
    <t>Average Heart Rate and Risks:</t>
  </si>
  <si>
    <t>Mean Average Heart Rate</t>
  </si>
  <si>
    <t xml:space="preserve"> 77.40 bpm</t>
  </si>
  <si>
    <t xml:space="preserve"> 3.62 bpm</t>
  </si>
  <si>
    <t>Heart Rate Risk Classification</t>
  </si>
  <si>
    <t xml:space="preserve"> Normal</t>
  </si>
  <si>
    <t>Total Steps Taken</t>
  </si>
  <si>
    <t>Mean Steps Taken</t>
  </si>
  <si>
    <t xml:space="preserve"> 7652.19 steps</t>
  </si>
  <si>
    <t xml:space="preserve"> 5086.53 steps</t>
  </si>
  <si>
    <t>Minimum Steps Taken</t>
  </si>
  <si>
    <t xml:space="preserve"> 0 steps</t>
  </si>
  <si>
    <t>Maximum Steps Taken</t>
  </si>
  <si>
    <t xml:space="preserve"> 36019 steps</t>
  </si>
  <si>
    <t>Median Steps Taken</t>
  </si>
  <si>
    <t xml:space="preserve"> 7439 steps</t>
  </si>
  <si>
    <t>Mode Steps Taken</t>
  </si>
  <si>
    <t>CONCLUSION</t>
  </si>
  <si>
    <t>CASE-1 ANALYSIS</t>
  </si>
  <si>
    <t>Count of ActivityDate</t>
  </si>
  <si>
    <t>Sum of VeryActiveMinutes</t>
  </si>
  <si>
    <t>Sum of FairlyActiveMinutes</t>
  </si>
  <si>
    <t>Average of VeryActiveMinutes</t>
  </si>
  <si>
    <t>Average of FairlyActiveMinutes</t>
  </si>
  <si>
    <t>Active Users</t>
  </si>
  <si>
    <t>Fairly Active</t>
  </si>
  <si>
    <t>Highly Active</t>
  </si>
  <si>
    <t>Lightly Active</t>
  </si>
  <si>
    <t>Count of Active Users</t>
  </si>
  <si>
    <t>Activity Level</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</si>
  <si>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</si>
  <si>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</si>
  <si>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</si>
  <si>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</si>
  <si>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</si>
  <si>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</si>
  <si>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</si>
  <si>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</si>
  <si>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</si>
  <si>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</si>
  <si>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</si>
  <si>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</si>
  <si>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</si>
  <si>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</si>
  <si>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</si>
  <si>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</si>
  <si>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</si>
  <si>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</si>
  <si>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</si>
  <si>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</si>
  <si>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</si>
  <si>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</si>
  <si>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</si>
  <si>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05-May</t>
  </si>
  <si>
    <t>06-May</t>
  </si>
  <si>
    <t>07-May</t>
  </si>
  <si>
    <t>08-May</t>
  </si>
  <si>
    <t>09-May</t>
  </si>
  <si>
    <t>10-May</t>
  </si>
  <si>
    <t>11-May</t>
  </si>
  <si>
    <t>12-May</t>
  </si>
  <si>
    <t>Average of TotalActiveMinutes</t>
  </si>
  <si>
    <t>(All)</t>
  </si>
  <si>
    <t>CASE-2 ANALYSIS</t>
  </si>
  <si>
    <t>No. of Active Users</t>
  </si>
  <si>
    <t>Activity level of Users:</t>
  </si>
  <si>
    <t>Total Active Minutes of Users Over Time:</t>
  </si>
  <si>
    <t>Average of TotalMinutesAsleep</t>
  </si>
  <si>
    <t>Average of TotalTimeInBed</t>
  </si>
  <si>
    <t>SleepEfficiency</t>
  </si>
  <si>
    <t>SleepDeprivation</t>
  </si>
  <si>
    <t>SleeperCategory</t>
  </si>
  <si>
    <t>Regular Sleeper</t>
  </si>
  <si>
    <t>Sleep Deprived</t>
  </si>
  <si>
    <t>Count of SleeperCategory</t>
  </si>
  <si>
    <t>Frequency</t>
  </si>
  <si>
    <t>AsleepTIme</t>
  </si>
  <si>
    <t>CASE-3 ANALYSIS</t>
  </si>
  <si>
    <t>Sleeper Category</t>
  </si>
  <si>
    <t>Distribution of Average Sleep Time</t>
  </si>
  <si>
    <t>Comparison of Average time asleep and Average time in Bed</t>
  </si>
  <si>
    <t>DATA</t>
  </si>
  <si>
    <t>Sleep Patterns Insights</t>
  </si>
  <si>
    <t>Sleep Efficiency and Deprivation</t>
  </si>
  <si>
    <t>user classification</t>
  </si>
  <si>
    <t>Sum of TotalDistance</t>
  </si>
  <si>
    <t>Average of TotalDistance</t>
  </si>
  <si>
    <t>distance classification</t>
  </si>
  <si>
    <t>Sum of Calories</t>
  </si>
  <si>
    <t>Sum of LightlyActiveMinutes</t>
  </si>
  <si>
    <t>Active</t>
  </si>
  <si>
    <t>Light</t>
  </si>
  <si>
    <t>Moderate</t>
  </si>
  <si>
    <t>Count of user classification</t>
  </si>
  <si>
    <t>Active Status</t>
  </si>
  <si>
    <t>Beginner</t>
  </si>
  <si>
    <t>Intermediate</t>
  </si>
  <si>
    <t>Pro</t>
  </si>
  <si>
    <t>Count of distance classification</t>
  </si>
  <si>
    <t>Activity Date</t>
  </si>
  <si>
    <t>Number of Active Days:</t>
  </si>
  <si>
    <t>Total Distance Travelled:</t>
  </si>
  <si>
    <t>Total Steps:</t>
  </si>
  <si>
    <t>Total Calories Burnt:</t>
  </si>
  <si>
    <t>Trend of Total Distance Travelled:</t>
  </si>
  <si>
    <t>Trend of Total Steps:</t>
  </si>
  <si>
    <t>Trend of Total Calories Burnt:</t>
  </si>
  <si>
    <t>Classification of Active Minutes (by Users):</t>
  </si>
  <si>
    <t>Classification of Active Minutes (by date):</t>
  </si>
  <si>
    <t>Classification</t>
  </si>
  <si>
    <t>Active Status Classification:</t>
  </si>
  <si>
    <t>Distance Travelled Classification:</t>
  </si>
  <si>
    <t>CASE-4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</si>
</sst>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24"/>
      <color theme="1"/>
      <name val="Calibri"/>
      <family val="2"/>
      <scheme val="minor"/>
    </font>
    <font>
      <b/>
      <sz val="14"/>
      <color theme="1"/>
      <name val="Calibri"/>
      <family val="2"/>
      <scheme val="minor"/>
    </font>
    <font>
      <b/>
      <sz val="16"/>
      <color theme="1"/>
      <name val="Calibri"/>
      <family val="2"/>
      <scheme val="minor"/>
    </font>
    <font>
      <b/>
      <sz val="11"/>
      <color rgb="FF262627"/>
      <name val="Calibri"/>
      <family val="2"/>
      <scheme val="minor"/>
    </font>
    <font>
      <b/>
      <sz val="26"/>
      <color theme="4" tint="-0.499984740745262"/>
      <name val="Calibri"/>
      <family val="2"/>
      <scheme val="minor"/>
    </font>
    <font>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7" fillId="0" borderId="0" applyFont="0" applyFill="0" applyBorder="0" applyAlignment="0" applyProtection="0"/>
  </cellStyleXfs>
  <cellXfs count="39">
    <xf numFmtId="0" fontId="0" fillId="0" borderId="0" xfId="0"/>
    <xf numFmtId="164" fontId="0" fillId="0" borderId="0" xfId="0" applyNumberFormat="1"/>
    <xf numFmtId="1" fontId="0" fillId="0" borderId="0" xfId="0" applyNumberFormat="1"/>
    <xf numFmtId="0" fontId="0" fillId="0" borderId="0" xfId="0" pivotButton="1"/>
    <xf numFmtId="1" fontId="0" fillId="0" borderId="0" xfId="0" applyNumberFormat="1" applyAlignment="1">
      <alignment horizontal="left"/>
    </xf>
    <xf numFmtId="0" fontId="0" fillId="0" borderId="0" xfId="0" applyAlignment="1">
      <alignment horizontal="left"/>
    </xf>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3" fillId="0" borderId="0" xfId="0" applyFont="1"/>
    <xf numFmtId="0" fontId="5" fillId="0" borderId="1" xfId="0" applyFont="1" applyBorder="1"/>
    <xf numFmtId="0" fontId="0" fillId="0" borderId="1" xfId="0" applyBorder="1" applyAlignment="1">
      <alignment horizontal="left"/>
    </xf>
    <xf numFmtId="0" fontId="4" fillId="0" borderId="0" xfId="0" applyFont="1"/>
    <xf numFmtId="0" fontId="0" fillId="0" borderId="1" xfId="0" pivotButton="1" applyBorder="1"/>
    <xf numFmtId="1" fontId="0" fillId="0" borderId="1" xfId="0" applyNumberFormat="1" applyBorder="1" applyAlignment="1">
      <alignment horizontal="left"/>
    </xf>
    <xf numFmtId="0" fontId="1" fillId="3" borderId="1" xfId="0" applyFont="1" applyFill="1" applyBorder="1"/>
    <xf numFmtId="0" fontId="3" fillId="0" borderId="0" xfId="0" applyFont="1" applyAlignment="1">
      <alignment horizontal="left"/>
    </xf>
    <xf numFmtId="9" fontId="0" fillId="0" borderId="0" xfId="1" applyFont="1"/>
    <xf numFmtId="9" fontId="0" fillId="0" borderId="1" xfId="1" applyFont="1" applyBorder="1"/>
    <xf numFmtId="0" fontId="0" fillId="0" borderId="3" xfId="0" applyBorder="1"/>
    <xf numFmtId="0" fontId="8" fillId="0" borderId="4" xfId="0" applyFont="1" applyBorder="1" applyAlignment="1">
      <alignment horizontal="center"/>
    </xf>
    <xf numFmtId="0" fontId="0" fillId="4" borderId="1" xfId="0" applyFill="1" applyBorder="1"/>
    <xf numFmtId="0" fontId="1" fillId="5" borderId="1" xfId="0" applyFont="1" applyFill="1" applyBorder="1"/>
    <xf numFmtId="0" fontId="1" fillId="4" borderId="1" xfId="0" applyFont="1" applyFill="1" applyBorder="1"/>
    <xf numFmtId="0" fontId="1" fillId="4" borderId="1" xfId="0" applyFont="1" applyFill="1" applyBorder="1" applyAlignment="1">
      <alignment horizontal="center" vertical="center"/>
    </xf>
    <xf numFmtId="0" fontId="3" fillId="0" borderId="0" xfId="0" applyFont="1"/>
    <xf numFmtId="0" fontId="0" fillId="0" borderId="0" xfId="0"/>
    <xf numFmtId="0" fontId="6"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 fontId="3" fillId="0" borderId="0" xfId="0" applyNumberFormat="1" applyFont="1" applyAlignment="1">
      <alignment horizontal="center"/>
    </xf>
    <xf numFmtId="0" fontId="3" fillId="0" borderId="0" xfId="0" applyFont="1" applyAlignment="1">
      <alignment horizontal="left"/>
    </xf>
  </cellXfs>
  <cellStyles count="2">
    <cellStyle name="Normal" xfId="0" builtinId="0"/>
    <cellStyle name="Percent" xfId="1" builtinId="5"/>
  </cellStyles>
  <dxfs count="169">
    <dxf>
      <font>
        <strike val="0"/>
      </font>
      <fill>
        <patternFill>
          <bgColor rgb="FFFF0000"/>
        </patternFill>
      </fill>
    </dxf>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ustomXml" Target="../customXml/item1.xml"/><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[fitbit_dashboard.xlsx]Q4-TABLES!PivotTable1</c:name>
    <c:fmtId val="16"/>
  </c:pivotSource>
  <c:chart>
    <c:autoTitleDeleted val="1"/>
    <c:pivotFmts>
      <c:pivotFmt>
        <c:idx val="0"/>
        <c:spPr>
          <a:solidFill>
            <a:schemeClr val="accent5"/>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tint val="65000"/>
            </a:schemeClr>
          </a:solidFill>
          <a:ln w="19050">
            <a:solidFill>
              <a:schemeClr val="lt1"/>
            </a:solidFill>
          </a:ln>
          <a:effectLst/>
        </c:spPr>
        <c:dLbl>
          <c:idx val="0"/>
          <c:layout>
            <c:manualLayout>
              <c:x val="0"/>
              <c:y val="-0.1246290218794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2535612535612536"/>
              <c:y val="-1.18694306551878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hade val="65000"/>
            </a:schemeClr>
          </a:solidFill>
          <a:ln w="19050">
            <a:solidFill>
              <a:schemeClr val="lt1"/>
            </a:solidFill>
          </a:ln>
          <a:effectLst/>
        </c:spPr>
        <c:dLbl>
          <c:idx val="0"/>
          <c:layout>
            <c:manualLayout>
              <c:x val="0.11016144349477683"/>
              <c:y val="3.56082919655635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6308"/>
                    <a:gd name="adj2" fmla="val -95185"/>
                  </a:avLst>
                </a:prstGeom>
                <a:noFill/>
                <a:ln>
                  <a:noFill/>
                </a:ln>
              </c15:spPr>
            </c:ext>
          </c:extLst>
        </c:dLbl>
      </c:pivotFmt>
      <c:pivotFmt>
        <c:idx val="4"/>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hade val="65000"/>
            </a:schemeClr>
          </a:solidFill>
          <a:ln w="19050">
            <a:solidFill>
              <a:schemeClr val="lt1"/>
            </a:solidFill>
          </a:ln>
          <a:effectLst/>
        </c:spPr>
        <c:dLbl>
          <c:idx val="0"/>
          <c:layout>
            <c:manualLayout>
              <c:x val="0.11016144349477683"/>
              <c:y val="3.56082919655635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6308"/>
                    <a:gd name="adj2" fmla="val -95185"/>
                  </a:avLst>
                </a:prstGeom>
                <a:noFill/>
                <a:ln>
                  <a:noFill/>
                </a:ln>
              </c15:spPr>
            </c:ext>
          </c:extLst>
        </c:dLbl>
      </c:pivotFmt>
      <c:pivotFmt>
        <c:idx val="6"/>
        <c:spPr>
          <a:solidFill>
            <a:schemeClr val="accent5"/>
          </a:solidFill>
          <a:ln w="19050">
            <a:solidFill>
              <a:schemeClr val="lt1"/>
            </a:solidFill>
          </a:ln>
          <a:effectLst/>
        </c:spPr>
        <c:dLbl>
          <c:idx val="0"/>
          <c:layout>
            <c:manualLayout>
              <c:x val="-0.12535612535612536"/>
              <c:y val="-1.18694306551878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tint val="65000"/>
            </a:schemeClr>
          </a:solidFill>
          <a:ln w="19050">
            <a:solidFill>
              <a:schemeClr val="lt1"/>
            </a:solidFill>
          </a:ln>
          <a:effectLst/>
        </c:spPr>
        <c:dLbl>
          <c:idx val="0"/>
          <c:layout>
            <c:manualLayout>
              <c:x val="0"/>
              <c:y val="-0.1246290218794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shade val="65000"/>
            </a:schemeClr>
          </a:solidFill>
          <a:ln w="19050">
            <a:solidFill>
              <a:schemeClr val="lt1"/>
            </a:solidFill>
          </a:ln>
          <a:effectLst/>
        </c:spPr>
        <c:dLbl>
          <c:idx val="0"/>
          <c:layout>
            <c:manualLayout>
              <c:x val="0.11016144349477683"/>
              <c:y val="3.56082919655635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6308"/>
                    <a:gd name="adj2" fmla="val -95185"/>
                  </a:avLst>
                </a:prstGeom>
                <a:noFill/>
                <a:ln>
                  <a:noFill/>
                </a:ln>
              </c15:spPr>
            </c:ext>
          </c:extLst>
        </c:dLbl>
      </c:pivotFmt>
      <c:pivotFmt>
        <c:idx val="10"/>
        <c:spPr>
          <a:solidFill>
            <a:schemeClr val="accent5"/>
          </a:solidFill>
          <a:ln w="19050">
            <a:solidFill>
              <a:schemeClr val="lt1"/>
            </a:solidFill>
          </a:ln>
          <a:effectLst/>
        </c:spPr>
        <c:dLbl>
          <c:idx val="0"/>
          <c:layout>
            <c:manualLayout>
              <c:x val="-0.12535612535612536"/>
              <c:y val="-1.18694306551878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tint val="65000"/>
            </a:schemeClr>
          </a:solidFill>
          <a:ln w="19050">
            <a:solidFill>
              <a:schemeClr val="lt1"/>
            </a:solidFill>
          </a:ln>
          <a:effectLst/>
        </c:spPr>
        <c:dLbl>
          <c:idx val="0"/>
          <c:layout>
            <c:manualLayout>
              <c:x val="0"/>
              <c:y val="-0.1246290218794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4600085245754538"/>
          <c:y val="0.27343897126616451"/>
          <c:w val="0.41276038942069249"/>
          <c:h val="0.66075840224544202"/>
        </c:manualLayout>
      </c:layout>
      <c:doughnutChart>
        <c:varyColors val="1"/>
        <c:ser>
          <c:idx val="0"/>
          <c:order val="0"/>
          <c:tx>
            <c:strRef>
              <c:f>'Q4-TABLES'!$C$77</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4F9B-4B54-876E-ABC21A67C63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F9B-4B54-876E-ABC21A67C631}"/>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4F9B-4B54-876E-ABC21A67C631}"/>
              </c:ext>
            </c:extLst>
          </c:dPt>
          <c:dLbls>
            <c:dLbl>
              <c:idx val="0"/>
              <c:layout>
                <c:manualLayout>
                  <c:x val="0.11016144349477683"/>
                  <c:y val="3.56082919655635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6308"/>
                        <a:gd name="adj2" fmla="val -95185"/>
                      </a:avLst>
                    </a:prstGeom>
                    <a:noFill/>
                    <a:ln>
                      <a:noFill/>
                    </a:ln>
                  </c15:spPr>
                </c:ext>
                <c:ext xmlns:c16="http://schemas.microsoft.com/office/drawing/2014/chart" uri="{C3380CC4-5D6E-409C-BE32-E72D297353CC}">
                  <c16:uniqueId val="{00000001-4F9B-4B54-876E-ABC21A67C631}"/>
                </c:ext>
              </c:extLst>
            </c:dLbl>
            <c:dLbl>
              <c:idx val="1"/>
              <c:layout>
                <c:manualLayout>
                  <c:x val="-0.12535612535612536"/>
                  <c:y val="-1.18694306551878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F9B-4B54-876E-ABC21A67C631}"/>
                </c:ext>
              </c:extLst>
            </c:dLbl>
            <c:dLbl>
              <c:idx val="2"/>
              <c:layout>
                <c:manualLayout>
                  <c:x val="0"/>
                  <c:y val="-0.1246290218794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F9B-4B54-876E-ABC21A67C63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t"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'Q4-TABLES'!$B$78:$B$81</c:f>
              <c:strCache>
                <c:ptCount val="3"/>
                <c:pt idx="0">
                  <c:v>Active</c:v>
                </c:pt>
                <c:pt idx="1">
                  <c:v>Light</c:v>
                </c:pt>
                <c:pt idx="2">
                  <c:v>Moderate</c:v>
                </c:pt>
              </c:strCache>
            </c:strRef>
          </c:cat>
          <c:val>
            <c:numRef>
              <c:f>'Q4-TABLES'!$C$78:$C$81</c:f>
              <c:numCache>
                <c:formatCode>General</c:formatCode>
                <c:ptCount val="3"/>
                <c:pt idx="0">
                  <c:v>29</c:v>
                </c:pt>
                <c:pt idx="1">
                  <c:v>1</c:v>
                </c:pt>
                <c:pt idx="2">
                  <c:v>3</c:v>
                </c:pt>
              </c:numCache>
            </c:numRef>
          </c:val>
          <c:extLst>
            <c:ext xmlns:c16="http://schemas.microsoft.com/office/drawing/2014/chart" uri="{C3380CC4-5D6E-409C-BE32-E72D297353CC}">
              <c16:uniqueId val="{00000006-4F9B-4B54-876E-ABC21A67C63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[fitbit_dashboard.xlsx]Q4-TABLES!PivotTable24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Total Distance Travelled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'Q4-TABLES'!$C$42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'Q4-TABLES'!$B$43:$B$73</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01-May</c:v>
                </c:pt>
                <c:pt idx="20">
                  <c:v>02-May</c:v>
                </c:pt>
                <c:pt idx="21">
                  <c:v>03-May</c:v>
                </c:pt>
                <c:pt idx="22">
                  <c:v>04-May</c:v>
                </c:pt>
                <c:pt idx="23">
                  <c:v>05-May</c:v>
                </c:pt>
                <c:pt idx="24">
                  <c:v>06-May</c:v>
                </c:pt>
                <c:pt idx="25">
                  <c:v>07-May</c:v>
                </c:pt>
                <c:pt idx="26">
                  <c:v>08-May</c:v>
                </c:pt>
                <c:pt idx="27">
                  <c:v>09-May</c:v>
                </c:pt>
                <c:pt idx="28">
                  <c:v>10-May</c:v>
                </c:pt>
                <c:pt idx="29">
                  <c:v>11-May</c:v>
                </c:pt>
                <c:pt idx="30">
                  <c:v>12-May</c:v>
                </c:pt>
              </c:strCache>
            </c:strRef>
          </c:cat>
          <c:val>
            <c:numRef>
              <c:f>'Q4-TABLES'!$C$43:$C$73</c:f>
              <c:numCache>
                <c:formatCode>General</c:formatCode>
                <c:ptCount val="31"/>
                <c:pt idx="0">
                  <c:v>197.42999920248988</c:v>
                </c:pt>
                <c:pt idx="1">
                  <c:v>168.40999943017957</c:v>
                </c:pt>
                <c:pt idx="2">
                  <c:v>184.78000076115129</c:v>
                </c:pt>
                <c:pt idx="3">
                  <c:v>174.49999964237213</c:v>
                </c:pt>
                <c:pt idx="4">
                  <c:v>201.33000055886799</c:v>
                </c:pt>
                <c:pt idx="5">
                  <c:v>145.29999872855842</c:v>
                </c:pt>
                <c:pt idx="6">
                  <c:v>181.04999919980759</c:v>
                </c:pt>
                <c:pt idx="7">
                  <c:v>187.89999759197224</c:v>
                </c:pt>
                <c:pt idx="8">
                  <c:v>190.41000140644613</c:v>
                </c:pt>
                <c:pt idx="9">
                  <c:v>192.96000215411178</c:v>
                </c:pt>
                <c:pt idx="10">
                  <c:v>170.48999912291771</c:v>
                </c:pt>
                <c:pt idx="11">
                  <c:v>186.92000126838693</c:v>
                </c:pt>
                <c:pt idx="12">
                  <c:v>174.96000087261211</c:v>
                </c:pt>
                <c:pt idx="13">
                  <c:v>190.09000073373321</c:v>
                </c:pt>
                <c:pt idx="14">
                  <c:v>177.11000084877008</c:v>
                </c:pt>
                <c:pt idx="15">
                  <c:v>189.28999996185308</c:v>
                </c:pt>
                <c:pt idx="16">
                  <c:v>171.5700005292893</c:v>
                </c:pt>
                <c:pt idx="17">
                  <c:v>165.79999962262815</c:v>
                </c:pt>
                <c:pt idx="18">
                  <c:v>189.11999821662906</c:v>
                </c:pt>
                <c:pt idx="19">
                  <c:v>149.24999982118607</c:v>
                </c:pt>
                <c:pt idx="20">
                  <c:v>144.04999956488612</c:v>
                </c:pt>
                <c:pt idx="21">
                  <c:v>176.73999960161751</c:v>
                </c:pt>
                <c:pt idx="22">
                  <c:v>143.26999896764752</c:v>
                </c:pt>
                <c:pt idx="23">
                  <c:v>187.66000068187699</c:v>
                </c:pt>
                <c:pt idx="24">
                  <c:v>158.25999989919364</c:v>
                </c:pt>
                <c:pt idx="25">
                  <c:v>160.25999999046323</c:v>
                </c:pt>
                <c:pt idx="26">
                  <c:v>138.77999949455267</c:v>
                </c:pt>
                <c:pt idx="27">
                  <c:v>160.99999988079074</c:v>
                </c:pt>
                <c:pt idx="28">
                  <c:v>147.31999757885933</c:v>
                </c:pt>
                <c:pt idx="29">
                  <c:v>131.86999940872192</c:v>
                </c:pt>
                <c:pt idx="30">
                  <c:v>51.309999743476524</c:v>
                </c:pt>
              </c:numCache>
            </c:numRef>
          </c:val>
          <c:smooth val="0"/>
          <c:extLst>
            <c:ext xmlns:c16="http://schemas.microsoft.com/office/drawing/2014/chart" uri="{C3380CC4-5D6E-409C-BE32-E72D297353CC}">
              <c16:uniqueId val="{00000000-9D6A-426D-B5B3-AE2767566E52}"/>
            </c:ext>
          </c:extLst>
        </c:ser>
        <c:dLbls>
          <c:showLegendKey val="0"/>
          <c:showVal val="0"/>
          <c:showCatName val="0"/>
          <c:showSerName val="0"/>
          <c:showPercent val="0"/>
          <c:showBubbleSize val="0"/>
        </c:dLbls>
        <c:marker val="1"/>
        <c:smooth val="0"/>
        <c:axId val="1214893135"/>
        <c:axId val="1214890735"/>
      </c:lineChart>
      <c:catAx>
        <c:axId val="121489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90735"/>
        <c:crosses val="autoZero"/>
        <c:auto val="1"/>
        <c:lblAlgn val="ctr"/>
        <c:lblOffset val="100"/>
        <c:noMultiLvlLbl val="0"/>
      </c:catAx>
      <c:valAx>
        <c:axId val="12148907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1489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[fitbit_dashboard.xlsx]Q1!PivotTable29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BMI Classification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705984253738565E-2"/>
              <c:y val="-5.420434482227356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'Q1'!$Q$7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12F-4813-9C95-BB3A2F0EE7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12F-4813-9C95-BB3A2F0EE7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0ED-42E1-ABBF-71CA8F487D4A}"/>
              </c:ext>
            </c:extLst>
          </c:dPt>
          <c:dLbls>
            <c:dLbl>
              <c:idx val="2"/>
              <c:layout>
                <c:manualLayout>
                  <c:x val="5.5705984253738565E-2"/>
                  <c:y val="-5.4204344822273569E-17"/>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0ED-42E1-ABBF-71CA8F487D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'Q1'!$P$8:$P$11</c:f>
              <c:strCache>
                <c:ptCount val="3"/>
                <c:pt idx="0">
                  <c:v>Healthy</c:v>
                </c:pt>
                <c:pt idx="1">
                  <c:v>Obese</c:v>
                </c:pt>
                <c:pt idx="2">
                  <c:v>Overweight</c:v>
                </c:pt>
              </c:strCache>
            </c:strRef>
          </c:cat>
          <c:val>
            <c:numRef>
              <c:f>'Q1'!$Q$8:$Q$11</c:f>
              <c:numCache>
                <c:formatCode>General</c:formatCode>
                <c:ptCount val="3"/>
                <c:pt idx="0">
                  <c:v>921</c:v>
                </c:pt>
                <c:pt idx="1">
                  <c:v>1</c:v>
                </c:pt>
                <c:pt idx="2">
                  <c:v>21</c:v>
                </c:pt>
              </c:numCache>
            </c:numRef>
          </c:val>
          <c:extLst>
            <c:ext xmlns:c16="http://schemas.microsoft.com/office/drawing/2014/chart" uri="{C3380CC4-5D6E-409C-BE32-E72D297353CC}">
              <c16:uniqueId val="{00000000-B0ED-42E1-ABBF-71CA8F487D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[fitbit_dashboard.xlsx]Q1!PivotTable31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BMI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'Q1'!$Q$23</c:f>
              <c:strCache>
                <c:ptCount val="1"/>
                <c:pt idx="0">
                  <c:v>Total</c:v>
                </c:pt>
              </c:strCache>
            </c:strRef>
          </c:tx>
          <c:spPr>
            <a:ln w="28575" cap="rnd">
              <a:solidFill>
                <a:schemeClr val="accent1"/>
              </a:solidFill>
              <a:round/>
            </a:ln>
            <a:effectLst/>
          </c:spPr>
          <c:marker>
            <c:symbol val="none"/>
          </c:marker>
          <c:cat>
            <c:strRef>
              <c:f>'Q1'!$P$24:$P$56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'Q1'!$Q$24:$Q$56</c:f>
              <c:numCache>
                <c:formatCode>0.0</c:formatCode>
                <c:ptCount val="33"/>
                <c:pt idx="0">
                  <c:v>25.021660942975441</c:v>
                </c:pt>
                <c:pt idx="1">
                  <c:v>25.185223792835817</c:v>
                </c:pt>
                <c:pt idx="2">
                  <c:v>25.185223792835817</c:v>
                </c:pt>
                <c:pt idx="3">
                  <c:v>25.185223792835817</c:v>
                </c:pt>
                <c:pt idx="4">
                  <c:v>25.906345635647561</c:v>
                </c:pt>
                <c:pt idx="5">
                  <c:v>25.185223792835817</c:v>
                </c:pt>
                <c:pt idx="6">
                  <c:v>25.185223792835817</c:v>
                </c:pt>
                <c:pt idx="7">
                  <c:v>25.185223792835817</c:v>
                </c:pt>
                <c:pt idx="8">
                  <c:v>25.185223792835817</c:v>
                </c:pt>
                <c:pt idx="9">
                  <c:v>24.951983589749634</c:v>
                </c:pt>
                <c:pt idx="10">
                  <c:v>25.185223792835817</c:v>
                </c:pt>
                <c:pt idx="11">
                  <c:v>25.185223792835817</c:v>
                </c:pt>
                <c:pt idx="12">
                  <c:v>25.185223792835817</c:v>
                </c:pt>
                <c:pt idx="13">
                  <c:v>25.185223792835817</c:v>
                </c:pt>
                <c:pt idx="14">
                  <c:v>25.329080319749636</c:v>
                </c:pt>
                <c:pt idx="15">
                  <c:v>25.185223792835817</c:v>
                </c:pt>
                <c:pt idx="16">
                  <c:v>25.185223792835817</c:v>
                </c:pt>
                <c:pt idx="17">
                  <c:v>25.512445751733264</c:v>
                </c:pt>
                <c:pt idx="18">
                  <c:v>25.185223792835817</c:v>
                </c:pt>
                <c:pt idx="19">
                  <c:v>25.185223792835817</c:v>
                </c:pt>
                <c:pt idx="20">
                  <c:v>25.279049666407953</c:v>
                </c:pt>
                <c:pt idx="21">
                  <c:v>25.185223792835817</c:v>
                </c:pt>
                <c:pt idx="22">
                  <c:v>25.185223792835817</c:v>
                </c:pt>
                <c:pt idx="23">
                  <c:v>25.185223792835817</c:v>
                </c:pt>
                <c:pt idx="24">
                  <c:v>24.065329557510829</c:v>
                </c:pt>
                <c:pt idx="25">
                  <c:v>25.185223792835817</c:v>
                </c:pt>
                <c:pt idx="26">
                  <c:v>25.185223792835817</c:v>
                </c:pt>
                <c:pt idx="27">
                  <c:v>25.185223792835817</c:v>
                </c:pt>
                <c:pt idx="28">
                  <c:v>25.185223792835817</c:v>
                </c:pt>
                <c:pt idx="29">
                  <c:v>25.185223792835817</c:v>
                </c:pt>
                <c:pt idx="30">
                  <c:v>25.185223792835817</c:v>
                </c:pt>
                <c:pt idx="31">
                  <c:v>25.185223792835817</c:v>
                </c:pt>
                <c:pt idx="32">
                  <c:v>25.418921519995177</c:v>
                </c:pt>
              </c:numCache>
            </c:numRef>
          </c:val>
          <c:smooth val="0"/>
          <c:extLst>
            <c:ext xmlns:c16="http://schemas.microsoft.com/office/drawing/2014/chart" uri="{C3380CC4-5D6E-409C-BE32-E72D297353CC}">
              <c16:uniqueId val="{00000000-6F08-4640-B9E1-BE51C4836514}"/>
            </c:ext>
          </c:extLst>
        </c:ser>
        <c:dLbls>
          <c:showLegendKey val="0"/>
          <c:showVal val="0"/>
          <c:showCatName val="0"/>
          <c:showSerName val="0"/>
          <c:showPercent val="0"/>
          <c:showBubbleSize val="0"/>
        </c:dLbls>
        <c:smooth val="0"/>
        <c:axId val="1612336831"/>
        <c:axId val="94416239"/>
      </c:lineChart>
      <c:catAx>
        <c:axId val="161233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16239"/>
        <c:crosses val="autoZero"/>
        <c:auto val="1"/>
        <c:lblAlgn val="ctr"/>
        <c:lblOffset val="100"/>
        <c:noMultiLvlLbl val="0"/>
      </c:catAx>
      <c:valAx>
        <c:axId val="944162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3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VS STEPS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'Q1'!$E$3</c:f>
              <c:strCache>
                <c:ptCount val="1"/>
                <c:pt idx="0">
                  <c:v>BMI</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'Q1'!$D$4:$D$946</c:f>
              <c:numCache>
                <c:formatCode>0</c:formatCode>
                <c:ptCount val="943"/>
                <c:pt idx="0">
                  <c:v>13162</c:v>
                </c:pt>
                <c:pt idx="1">
                  <c:v>14727</c:v>
                </c:pt>
                <c:pt idx="2">
                  <c:v>10735</c:v>
                </c:pt>
                <c:pt idx="3">
                  <c:v>9762</c:v>
                </c:pt>
                <c:pt idx="4">
                  <c:v>10460</c:v>
                </c:pt>
                <c:pt idx="5">
                  <c:v>12669</c:v>
                </c:pt>
                <c:pt idx="6">
                  <c:v>15103</c:v>
                </c:pt>
                <c:pt idx="7">
                  <c:v>9705</c:v>
                </c:pt>
                <c:pt idx="8">
                  <c:v>15506</c:v>
                </c:pt>
                <c:pt idx="9">
                  <c:v>10544</c:v>
                </c:pt>
                <c:pt idx="10">
                  <c:v>9819</c:v>
                </c:pt>
                <c:pt idx="11">
                  <c:v>13019</c:v>
                </c:pt>
                <c:pt idx="12">
                  <c:v>14371</c:v>
                </c:pt>
                <c:pt idx="13">
                  <c:v>10039</c:v>
                </c:pt>
                <c:pt idx="14">
                  <c:v>15355</c:v>
                </c:pt>
                <c:pt idx="15">
                  <c:v>13755</c:v>
                </c:pt>
                <c:pt idx="16">
                  <c:v>12764</c:v>
                </c:pt>
                <c:pt idx="17">
                  <c:v>13154</c:v>
                </c:pt>
                <c:pt idx="18">
                  <c:v>11181</c:v>
                </c:pt>
                <c:pt idx="19">
                  <c:v>14673</c:v>
                </c:pt>
                <c:pt idx="20">
                  <c:v>10602</c:v>
                </c:pt>
                <c:pt idx="21">
                  <c:v>18134</c:v>
                </c:pt>
                <c:pt idx="22">
                  <c:v>14070</c:v>
                </c:pt>
                <c:pt idx="23">
                  <c:v>12159</c:v>
                </c:pt>
                <c:pt idx="24">
                  <c:v>11992</c:v>
                </c:pt>
                <c:pt idx="25">
                  <c:v>10060</c:v>
                </c:pt>
                <c:pt idx="26">
                  <c:v>11100</c:v>
                </c:pt>
                <c:pt idx="27">
                  <c:v>12022</c:v>
                </c:pt>
                <c:pt idx="28">
                  <c:v>12207</c:v>
                </c:pt>
                <c:pt idx="29">
                  <c:v>12770</c:v>
                </c:pt>
                <c:pt idx="30">
                  <c:v>3176</c:v>
                </c:pt>
                <c:pt idx="31">
                  <c:v>18213</c:v>
                </c:pt>
                <c:pt idx="32">
                  <c:v>3758</c:v>
                </c:pt>
                <c:pt idx="33">
                  <c:v>6724</c:v>
                </c:pt>
                <c:pt idx="34">
                  <c:v>3844</c:v>
                </c:pt>
                <c:pt idx="35">
                  <c:v>0</c:v>
                </c:pt>
                <c:pt idx="36">
                  <c:v>4014</c:v>
                </c:pt>
                <c:pt idx="37">
                  <c:v>8163</c:v>
                </c:pt>
                <c:pt idx="38">
                  <c:v>2573</c:v>
                </c:pt>
                <c:pt idx="39">
                  <c:v>7007</c:v>
                </c:pt>
                <c:pt idx="40">
                  <c:v>678</c:v>
                </c:pt>
                <c:pt idx="41">
                  <c:v>9107</c:v>
                </c:pt>
                <c:pt idx="42">
                  <c:v>356</c:v>
                </c:pt>
                <c:pt idx="43">
                  <c:v>1510</c:v>
                </c:pt>
                <c:pt idx="44">
                  <c:v>980</c:v>
                </c:pt>
                <c:pt idx="45">
                  <c:v>5370</c:v>
                </c:pt>
                <c:pt idx="46">
                  <c:v>3761</c:v>
                </c:pt>
                <c:pt idx="47">
                  <c:v>6175</c:v>
                </c:pt>
                <c:pt idx="48">
                  <c:v>1675</c:v>
                </c:pt>
                <c:pt idx="49">
                  <c:v>10536</c:v>
                </c:pt>
                <c:pt idx="50">
                  <c:v>4414</c:v>
                </c:pt>
                <c:pt idx="51">
                  <c:v>2916</c:v>
                </c:pt>
                <c:pt idx="52">
                  <c:v>4993</c:v>
                </c:pt>
                <c:pt idx="53">
                  <c:v>4974</c:v>
                </c:pt>
                <c:pt idx="54">
                  <c:v>3335</c:v>
                </c:pt>
                <c:pt idx="55">
                  <c:v>6349</c:v>
                </c:pt>
                <c:pt idx="56">
                  <c:v>3821</c:v>
                </c:pt>
                <c:pt idx="57">
                  <c:v>4026</c:v>
                </c:pt>
                <c:pt idx="58">
                  <c:v>2547</c:v>
                </c:pt>
                <c:pt idx="59">
                  <c:v>8538</c:v>
                </c:pt>
                <c:pt idx="60">
                  <c:v>838</c:v>
                </c:pt>
                <c:pt idx="61">
                  <c:v>6076</c:v>
                </c:pt>
                <c:pt idx="62">
                  <c:v>2424</c:v>
                </c:pt>
                <c:pt idx="63">
                  <c:v>6497</c:v>
                </c:pt>
                <c:pt idx="64">
                  <c:v>7222</c:v>
                </c:pt>
                <c:pt idx="65">
                  <c:v>2826</c:v>
                </c:pt>
                <c:pt idx="66">
                  <c:v>2467</c:v>
                </c:pt>
                <c:pt idx="67">
                  <c:v>8367</c:v>
                </c:pt>
                <c:pt idx="68">
                  <c:v>2915</c:v>
                </c:pt>
                <c:pt idx="69">
                  <c:v>2759</c:v>
                </c:pt>
                <c:pt idx="70">
                  <c:v>12357</c:v>
                </c:pt>
                <c:pt idx="71">
                  <c:v>2390</c:v>
                </c:pt>
                <c:pt idx="72">
                  <c:v>3490</c:v>
                </c:pt>
                <c:pt idx="73">
                  <c:v>6474</c:v>
                </c:pt>
                <c:pt idx="74">
                  <c:v>6017</c:v>
                </c:pt>
                <c:pt idx="75">
                  <c:v>36019</c:v>
                </c:pt>
                <c:pt idx="76">
                  <c:v>6088</c:v>
                </c:pt>
                <c:pt idx="77">
                  <c:v>7155</c:v>
                </c:pt>
                <c:pt idx="78">
                  <c:v>6375</c:v>
                </c:pt>
                <c:pt idx="79">
                  <c:v>2100</c:v>
                </c:pt>
                <c:pt idx="80">
                  <c:v>7604</c:v>
                </c:pt>
                <c:pt idx="81">
                  <c:v>2193</c:v>
                </c:pt>
                <c:pt idx="82">
                  <c:v>4729</c:v>
                </c:pt>
                <c:pt idx="83">
                  <c:v>2470</c:v>
                </c:pt>
                <c:pt idx="84">
                  <c:v>3609</c:v>
                </c:pt>
                <c:pt idx="85">
                  <c:v>1727</c:v>
                </c:pt>
                <c:pt idx="86">
                  <c:v>7018</c:v>
                </c:pt>
                <c:pt idx="87">
                  <c:v>2104</c:v>
                </c:pt>
                <c:pt idx="88">
                  <c:v>6564</c:v>
                </c:pt>
                <c:pt idx="89">
                  <c:v>3427</c:v>
                </c:pt>
                <c:pt idx="90">
                  <c:v>12167</c:v>
                </c:pt>
                <c:pt idx="91">
                  <c:v>1732</c:v>
                </c:pt>
                <c:pt idx="92">
                  <c:v>8198</c:v>
                </c:pt>
                <c:pt idx="93">
                  <c:v>2969</c:v>
                </c:pt>
                <c:pt idx="94">
                  <c:v>4193</c:v>
                </c:pt>
                <c:pt idx="95">
                  <c:v>3134</c:v>
                </c:pt>
                <c:pt idx="96">
                  <c:v>5528</c:v>
                </c:pt>
                <c:pt idx="97">
                  <c:v>2971</c:v>
                </c:pt>
                <c:pt idx="98">
                  <c:v>10685</c:v>
                </c:pt>
                <c:pt idx="99">
                  <c:v>10694</c:v>
                </c:pt>
                <c:pt idx="100">
                  <c:v>254</c:v>
                </c:pt>
                <c:pt idx="101">
                  <c:v>8001</c:v>
                </c:pt>
                <c:pt idx="102">
                  <c:v>8580</c:v>
                </c:pt>
                <c:pt idx="103">
                  <c:v>11037</c:v>
                </c:pt>
                <c:pt idx="104">
                  <c:v>8891</c:v>
                </c:pt>
                <c:pt idx="105">
                  <c:v>5263</c:v>
                </c:pt>
                <c:pt idx="106">
                  <c:v>5079</c:v>
                </c:pt>
                <c:pt idx="107">
                  <c:v>15300</c:v>
                </c:pt>
                <c:pt idx="108">
                  <c:v>10352</c:v>
                </c:pt>
                <c:pt idx="109">
                  <c:v>8757</c:v>
                </c:pt>
                <c:pt idx="110">
                  <c:v>10129</c:v>
                </c:pt>
                <c:pt idx="111">
                  <c:v>7132</c:v>
                </c:pt>
                <c:pt idx="112">
                  <c:v>10465</c:v>
                </c:pt>
                <c:pt idx="113">
                  <c:v>11256</c:v>
                </c:pt>
                <c:pt idx="114">
                  <c:v>5472</c:v>
                </c:pt>
                <c:pt idx="115">
                  <c:v>2436</c:v>
                </c:pt>
                <c:pt idx="116">
                  <c:v>8247</c:v>
                </c:pt>
                <c:pt idx="117">
                  <c:v>1223</c:v>
                </c:pt>
                <c:pt idx="118">
                  <c:v>6711</c:v>
                </c:pt>
                <c:pt idx="119">
                  <c:v>3673</c:v>
                </c:pt>
                <c:pt idx="120">
                  <c:v>10080</c:v>
                </c:pt>
                <c:pt idx="121">
                  <c:v>6637</c:v>
                </c:pt>
                <c:pt idx="122">
                  <c:v>7804</c:v>
                </c:pt>
                <c:pt idx="123">
                  <c:v>3321</c:v>
                </c:pt>
                <c:pt idx="124">
                  <c:v>16901</c:v>
                </c:pt>
                <c:pt idx="125">
                  <c:v>3580</c:v>
                </c:pt>
                <c:pt idx="126">
                  <c:v>9471</c:v>
                </c:pt>
                <c:pt idx="127">
                  <c:v>9919</c:v>
                </c:pt>
                <c:pt idx="128">
                  <c:v>9482</c:v>
                </c:pt>
                <c:pt idx="129">
                  <c:v>3032</c:v>
                </c:pt>
                <c:pt idx="130">
                  <c:v>5980</c:v>
                </c:pt>
                <c:pt idx="131">
                  <c:v>9405</c:v>
                </c:pt>
                <c:pt idx="132">
                  <c:v>11423</c:v>
                </c:pt>
                <c:pt idx="133">
                  <c:v>5439</c:v>
                </c:pt>
                <c:pt idx="134">
                  <c:v>42</c:v>
                </c:pt>
                <c:pt idx="135">
                  <c:v>6132</c:v>
                </c:pt>
                <c:pt idx="136">
                  <c:v>8856</c:v>
                </c:pt>
                <c:pt idx="137">
                  <c:v>10035</c:v>
                </c:pt>
                <c:pt idx="138">
                  <c:v>12850</c:v>
                </c:pt>
                <c:pt idx="139">
                  <c:v>7641</c:v>
                </c:pt>
                <c:pt idx="140">
                  <c:v>2309</c:v>
                </c:pt>
                <c:pt idx="141">
                  <c:v>9010</c:v>
                </c:pt>
                <c:pt idx="142">
                  <c:v>4363</c:v>
                </c:pt>
                <c:pt idx="143">
                  <c:v>13459</c:v>
                </c:pt>
                <c:pt idx="144">
                  <c:v>9787</c:v>
                </c:pt>
                <c:pt idx="145">
                  <c:v>10415</c:v>
                </c:pt>
                <c:pt idx="146">
                  <c:v>13372</c:v>
                </c:pt>
                <c:pt idx="147">
                  <c:v>11663</c:v>
                </c:pt>
                <c:pt idx="148">
                  <c:v>12414</c:v>
                </c:pt>
                <c:pt idx="149">
                  <c:v>6643</c:v>
                </c:pt>
                <c:pt idx="150">
                  <c:v>11658</c:v>
                </c:pt>
                <c:pt idx="151">
                  <c:v>9167</c:v>
                </c:pt>
                <c:pt idx="152">
                  <c:v>6093</c:v>
                </c:pt>
                <c:pt idx="153">
                  <c:v>1329</c:v>
                </c:pt>
                <c:pt idx="154">
                  <c:v>8911</c:v>
                </c:pt>
                <c:pt idx="155">
                  <c:v>6697</c:v>
                </c:pt>
                <c:pt idx="156">
                  <c:v>12058</c:v>
                </c:pt>
                <c:pt idx="157">
                  <c:v>4929</c:v>
                </c:pt>
                <c:pt idx="158">
                  <c:v>14112</c:v>
                </c:pt>
                <c:pt idx="159">
                  <c:v>7937</c:v>
                </c:pt>
                <c:pt idx="160">
                  <c:v>11177</c:v>
                </c:pt>
                <c:pt idx="161">
                  <c:v>11388</c:v>
                </c:pt>
                <c:pt idx="162">
                  <c:v>3414</c:v>
                </c:pt>
                <c:pt idx="163">
                  <c:v>7193</c:v>
                </c:pt>
                <c:pt idx="164">
                  <c:v>4525</c:v>
                </c:pt>
                <c:pt idx="165">
                  <c:v>7114</c:v>
                </c:pt>
                <c:pt idx="166">
                  <c:v>4597</c:v>
                </c:pt>
                <c:pt idx="167">
                  <c:v>10645</c:v>
                </c:pt>
                <c:pt idx="168">
                  <c:v>197</c:v>
                </c:pt>
                <c:pt idx="169">
                  <c:v>13238</c:v>
                </c:pt>
                <c:pt idx="170">
                  <c:v>8</c:v>
                </c:pt>
                <c:pt idx="171">
                  <c:v>10414</c:v>
                </c:pt>
                <c:pt idx="172">
                  <c:v>8054</c:v>
                </c:pt>
                <c:pt idx="173">
                  <c:v>16520</c:v>
                </c:pt>
                <c:pt idx="174">
                  <c:v>5372</c:v>
                </c:pt>
                <c:pt idx="175">
                  <c:v>14335</c:v>
                </c:pt>
                <c:pt idx="176">
                  <c:v>3570</c:v>
                </c:pt>
                <c:pt idx="177">
                  <c:v>13559</c:v>
                </c:pt>
                <c:pt idx="178">
                  <c:v>0</c:v>
                </c:pt>
                <c:pt idx="179">
                  <c:v>12312</c:v>
                </c:pt>
                <c:pt idx="180">
                  <c:v>0</c:v>
                </c:pt>
                <c:pt idx="181">
                  <c:v>11677</c:v>
                </c:pt>
                <c:pt idx="182">
                  <c:v>0</c:v>
                </c:pt>
                <c:pt idx="183">
                  <c:v>11550</c:v>
                </c:pt>
                <c:pt idx="184">
                  <c:v>4</c:v>
                </c:pt>
                <c:pt idx="185">
                  <c:v>13585</c:v>
                </c:pt>
                <c:pt idx="186">
                  <c:v>6907</c:v>
                </c:pt>
                <c:pt idx="187">
                  <c:v>13072</c:v>
                </c:pt>
                <c:pt idx="188">
                  <c:v>4920</c:v>
                </c:pt>
                <c:pt idx="189">
                  <c:v>8539</c:v>
                </c:pt>
                <c:pt idx="190">
                  <c:v>1982</c:v>
                </c:pt>
                <c:pt idx="191">
                  <c:v>4496</c:v>
                </c:pt>
                <c:pt idx="192">
                  <c:v>0</c:v>
                </c:pt>
                <c:pt idx="193">
                  <c:v>10252</c:v>
                </c:pt>
                <c:pt idx="194">
                  <c:v>4059</c:v>
                </c:pt>
                <c:pt idx="195">
                  <c:v>11728</c:v>
                </c:pt>
                <c:pt idx="196">
                  <c:v>2080</c:v>
                </c:pt>
                <c:pt idx="197">
                  <c:v>4369</c:v>
                </c:pt>
                <c:pt idx="198">
                  <c:v>2237</c:v>
                </c:pt>
                <c:pt idx="199">
                  <c:v>5862</c:v>
                </c:pt>
                <c:pt idx="200">
                  <c:v>44</c:v>
                </c:pt>
                <c:pt idx="201">
                  <c:v>5546</c:v>
                </c:pt>
                <c:pt idx="202">
                  <c:v>0</c:v>
                </c:pt>
                <c:pt idx="203">
                  <c:v>10210</c:v>
                </c:pt>
                <c:pt idx="204">
                  <c:v>0</c:v>
                </c:pt>
                <c:pt idx="205">
                  <c:v>5664</c:v>
                </c:pt>
                <c:pt idx="206">
                  <c:v>0</c:v>
                </c:pt>
                <c:pt idx="207">
                  <c:v>4744</c:v>
                </c:pt>
                <c:pt idx="208">
                  <c:v>0</c:v>
                </c:pt>
                <c:pt idx="209">
                  <c:v>2276</c:v>
                </c:pt>
                <c:pt idx="210">
                  <c:v>0</c:v>
                </c:pt>
                <c:pt idx="211">
                  <c:v>8925</c:v>
                </c:pt>
                <c:pt idx="212">
                  <c:v>0</c:v>
                </c:pt>
                <c:pt idx="213">
                  <c:v>8954</c:v>
                </c:pt>
                <c:pt idx="214">
                  <c:v>3702</c:v>
                </c:pt>
                <c:pt idx="215">
                  <c:v>4500</c:v>
                </c:pt>
                <c:pt idx="216">
                  <c:v>2163</c:v>
                </c:pt>
                <c:pt idx="217">
                  <c:v>4935</c:v>
                </c:pt>
                <c:pt idx="218">
                  <c:v>4081</c:v>
                </c:pt>
                <c:pt idx="219">
                  <c:v>0</c:v>
                </c:pt>
                <c:pt idx="220">
                  <c:v>9259</c:v>
                </c:pt>
                <c:pt idx="221">
                  <c:v>0</c:v>
                </c:pt>
                <c:pt idx="222">
                  <c:v>9899</c:v>
                </c:pt>
                <c:pt idx="223">
                  <c:v>244</c:v>
                </c:pt>
                <c:pt idx="224">
                  <c:v>10780</c:v>
                </c:pt>
                <c:pt idx="225">
                  <c:v>0</c:v>
                </c:pt>
                <c:pt idx="226">
                  <c:v>10817</c:v>
                </c:pt>
                <c:pt idx="227">
                  <c:v>0</c:v>
                </c:pt>
                <c:pt idx="228">
                  <c:v>7990</c:v>
                </c:pt>
                <c:pt idx="229">
                  <c:v>0</c:v>
                </c:pt>
                <c:pt idx="230">
                  <c:v>8221</c:v>
                </c:pt>
                <c:pt idx="231">
                  <c:v>149</c:v>
                </c:pt>
                <c:pt idx="232">
                  <c:v>1251</c:v>
                </c:pt>
                <c:pt idx="233">
                  <c:v>2945</c:v>
                </c:pt>
                <c:pt idx="234">
                  <c:v>9261</c:v>
                </c:pt>
                <c:pt idx="235">
                  <c:v>2090</c:v>
                </c:pt>
                <c:pt idx="236">
                  <c:v>9648</c:v>
                </c:pt>
                <c:pt idx="237">
                  <c:v>152</c:v>
                </c:pt>
                <c:pt idx="238">
                  <c:v>9524</c:v>
                </c:pt>
                <c:pt idx="239">
                  <c:v>7937</c:v>
                </c:pt>
                <c:pt idx="240">
                  <c:v>0</c:v>
                </c:pt>
                <c:pt idx="241">
                  <c:v>3672</c:v>
                </c:pt>
                <c:pt idx="242">
                  <c:v>10378</c:v>
                </c:pt>
                <c:pt idx="243">
                  <c:v>0</c:v>
                </c:pt>
                <c:pt idx="244">
                  <c:v>9487</c:v>
                </c:pt>
                <c:pt idx="245">
                  <c:v>0</c:v>
                </c:pt>
                <c:pt idx="246">
                  <c:v>9129</c:v>
                </c:pt>
                <c:pt idx="247">
                  <c:v>2704</c:v>
                </c:pt>
                <c:pt idx="248">
                  <c:v>17</c:v>
                </c:pt>
                <c:pt idx="249">
                  <c:v>3790</c:v>
                </c:pt>
                <c:pt idx="250">
                  <c:v>1326</c:v>
                </c:pt>
                <c:pt idx="251">
                  <c:v>1786</c:v>
                </c:pt>
                <c:pt idx="252">
                  <c:v>0</c:v>
                </c:pt>
                <c:pt idx="253">
                  <c:v>2091</c:v>
                </c:pt>
                <c:pt idx="254">
                  <c:v>1510</c:v>
                </c:pt>
                <c:pt idx="255">
                  <c:v>0</c:v>
                </c:pt>
                <c:pt idx="256">
                  <c:v>0</c:v>
                </c:pt>
                <c:pt idx="257">
                  <c:v>0</c:v>
                </c:pt>
                <c:pt idx="258">
                  <c:v>0</c:v>
                </c:pt>
                <c:pt idx="259">
                  <c:v>0</c:v>
                </c:pt>
                <c:pt idx="260">
                  <c:v>11875</c:v>
                </c:pt>
                <c:pt idx="261">
                  <c:v>12024</c:v>
                </c:pt>
                <c:pt idx="262">
                  <c:v>10690</c:v>
                </c:pt>
                <c:pt idx="263">
                  <c:v>11034</c:v>
                </c:pt>
                <c:pt idx="264">
                  <c:v>10100</c:v>
                </c:pt>
                <c:pt idx="265">
                  <c:v>15112</c:v>
                </c:pt>
                <c:pt idx="266">
                  <c:v>14131</c:v>
                </c:pt>
                <c:pt idx="267">
                  <c:v>11548</c:v>
                </c:pt>
                <c:pt idx="268">
                  <c:v>15112</c:v>
                </c:pt>
                <c:pt idx="269">
                  <c:v>12453</c:v>
                </c:pt>
                <c:pt idx="270">
                  <c:v>12954</c:v>
                </c:pt>
                <c:pt idx="271">
                  <c:v>6001</c:v>
                </c:pt>
                <c:pt idx="272">
                  <c:v>13481</c:v>
                </c:pt>
                <c:pt idx="273">
                  <c:v>11369</c:v>
                </c:pt>
                <c:pt idx="274">
                  <c:v>10119</c:v>
                </c:pt>
                <c:pt idx="275">
                  <c:v>10159</c:v>
                </c:pt>
                <c:pt idx="276">
                  <c:v>10140</c:v>
                </c:pt>
                <c:pt idx="277">
                  <c:v>10245</c:v>
                </c:pt>
                <c:pt idx="278">
                  <c:v>18387</c:v>
                </c:pt>
                <c:pt idx="279">
                  <c:v>10538</c:v>
                </c:pt>
                <c:pt idx="280">
                  <c:v>10379</c:v>
                </c:pt>
                <c:pt idx="281">
                  <c:v>12183</c:v>
                </c:pt>
                <c:pt idx="282">
                  <c:v>11768</c:v>
                </c:pt>
                <c:pt idx="283">
                  <c:v>11895</c:v>
                </c:pt>
                <c:pt idx="284">
                  <c:v>10227</c:v>
                </c:pt>
                <c:pt idx="285">
                  <c:v>6708</c:v>
                </c:pt>
                <c:pt idx="286">
                  <c:v>3292</c:v>
                </c:pt>
                <c:pt idx="287">
                  <c:v>13379</c:v>
                </c:pt>
                <c:pt idx="288">
                  <c:v>12798</c:v>
                </c:pt>
                <c:pt idx="289">
                  <c:v>13272</c:v>
                </c:pt>
                <c:pt idx="290">
                  <c:v>9117</c:v>
                </c:pt>
                <c:pt idx="291">
                  <c:v>3325</c:v>
                </c:pt>
                <c:pt idx="292">
                  <c:v>5933</c:v>
                </c:pt>
                <c:pt idx="293">
                  <c:v>5992</c:v>
                </c:pt>
                <c:pt idx="294">
                  <c:v>10725</c:v>
                </c:pt>
                <c:pt idx="295">
                  <c:v>7275</c:v>
                </c:pt>
                <c:pt idx="296">
                  <c:v>3973</c:v>
                </c:pt>
                <c:pt idx="297">
                  <c:v>5205</c:v>
                </c:pt>
                <c:pt idx="298">
                  <c:v>5057</c:v>
                </c:pt>
                <c:pt idx="299">
                  <c:v>6198</c:v>
                </c:pt>
                <c:pt idx="300">
                  <c:v>6559</c:v>
                </c:pt>
                <c:pt idx="301">
                  <c:v>5997</c:v>
                </c:pt>
                <c:pt idx="302">
                  <c:v>7192</c:v>
                </c:pt>
                <c:pt idx="303">
                  <c:v>3404</c:v>
                </c:pt>
                <c:pt idx="304">
                  <c:v>5583</c:v>
                </c:pt>
                <c:pt idx="305">
                  <c:v>4165</c:v>
                </c:pt>
                <c:pt idx="306">
                  <c:v>3588</c:v>
                </c:pt>
                <c:pt idx="307">
                  <c:v>3409</c:v>
                </c:pt>
                <c:pt idx="308">
                  <c:v>1715</c:v>
                </c:pt>
                <c:pt idx="309">
                  <c:v>1532</c:v>
                </c:pt>
                <c:pt idx="310">
                  <c:v>924</c:v>
                </c:pt>
                <c:pt idx="311">
                  <c:v>4571</c:v>
                </c:pt>
                <c:pt idx="312">
                  <c:v>772</c:v>
                </c:pt>
                <c:pt idx="313">
                  <c:v>3634</c:v>
                </c:pt>
                <c:pt idx="314">
                  <c:v>7443</c:v>
                </c:pt>
                <c:pt idx="315">
                  <c:v>1201</c:v>
                </c:pt>
                <c:pt idx="316">
                  <c:v>5202</c:v>
                </c:pt>
                <c:pt idx="317">
                  <c:v>4878</c:v>
                </c:pt>
                <c:pt idx="318">
                  <c:v>7379</c:v>
                </c:pt>
                <c:pt idx="319">
                  <c:v>5161</c:v>
                </c:pt>
                <c:pt idx="320">
                  <c:v>3090</c:v>
                </c:pt>
                <c:pt idx="321">
                  <c:v>6227</c:v>
                </c:pt>
                <c:pt idx="322">
                  <c:v>6424</c:v>
                </c:pt>
                <c:pt idx="323">
                  <c:v>2661</c:v>
                </c:pt>
                <c:pt idx="324">
                  <c:v>10113</c:v>
                </c:pt>
                <c:pt idx="325">
                  <c:v>22244</c:v>
                </c:pt>
                <c:pt idx="326">
                  <c:v>10999</c:v>
                </c:pt>
                <c:pt idx="327">
                  <c:v>8796</c:v>
                </c:pt>
                <c:pt idx="328">
                  <c:v>7618</c:v>
                </c:pt>
                <c:pt idx="329">
                  <c:v>7910</c:v>
                </c:pt>
                <c:pt idx="330">
                  <c:v>8482</c:v>
                </c:pt>
                <c:pt idx="331">
                  <c:v>9685</c:v>
                </c:pt>
                <c:pt idx="332">
                  <c:v>2524</c:v>
                </c:pt>
                <c:pt idx="333">
                  <c:v>7762</c:v>
                </c:pt>
                <c:pt idx="334">
                  <c:v>7948</c:v>
                </c:pt>
                <c:pt idx="335">
                  <c:v>9202</c:v>
                </c:pt>
                <c:pt idx="336">
                  <c:v>8859</c:v>
                </c:pt>
                <c:pt idx="337">
                  <c:v>7286</c:v>
                </c:pt>
                <c:pt idx="338">
                  <c:v>9317</c:v>
                </c:pt>
                <c:pt idx="339">
                  <c:v>6873</c:v>
                </c:pt>
                <c:pt idx="340">
                  <c:v>7373</c:v>
                </c:pt>
                <c:pt idx="341">
                  <c:v>8242</c:v>
                </c:pt>
                <c:pt idx="342">
                  <c:v>3516</c:v>
                </c:pt>
                <c:pt idx="343">
                  <c:v>7913</c:v>
                </c:pt>
                <c:pt idx="344">
                  <c:v>7365</c:v>
                </c:pt>
                <c:pt idx="345">
                  <c:v>8452</c:v>
                </c:pt>
                <c:pt idx="346">
                  <c:v>7399</c:v>
                </c:pt>
                <c:pt idx="347">
                  <c:v>7525</c:v>
                </c:pt>
                <c:pt idx="348">
                  <c:v>7412</c:v>
                </c:pt>
                <c:pt idx="349">
                  <c:v>8278</c:v>
                </c:pt>
                <c:pt idx="350">
                  <c:v>8314</c:v>
                </c:pt>
                <c:pt idx="351">
                  <c:v>7063</c:v>
                </c:pt>
                <c:pt idx="352">
                  <c:v>4940</c:v>
                </c:pt>
                <c:pt idx="353">
                  <c:v>8168</c:v>
                </c:pt>
                <c:pt idx="354">
                  <c:v>7726</c:v>
                </c:pt>
                <c:pt idx="355">
                  <c:v>8275</c:v>
                </c:pt>
                <c:pt idx="356">
                  <c:v>6440</c:v>
                </c:pt>
                <c:pt idx="357">
                  <c:v>7566</c:v>
                </c:pt>
                <c:pt idx="358">
                  <c:v>4747</c:v>
                </c:pt>
                <c:pt idx="359">
                  <c:v>9715</c:v>
                </c:pt>
                <c:pt idx="360">
                  <c:v>8844</c:v>
                </c:pt>
                <c:pt idx="361">
                  <c:v>7451</c:v>
                </c:pt>
                <c:pt idx="362">
                  <c:v>6905</c:v>
                </c:pt>
                <c:pt idx="363">
                  <c:v>8199</c:v>
                </c:pt>
                <c:pt idx="364">
                  <c:v>6798</c:v>
                </c:pt>
                <c:pt idx="365">
                  <c:v>7711</c:v>
                </c:pt>
                <c:pt idx="366">
                  <c:v>4880</c:v>
                </c:pt>
                <c:pt idx="367">
                  <c:v>8857</c:v>
                </c:pt>
                <c:pt idx="368">
                  <c:v>3843</c:v>
                </c:pt>
                <c:pt idx="369">
                  <c:v>7396</c:v>
                </c:pt>
                <c:pt idx="370">
                  <c:v>6731</c:v>
                </c:pt>
                <c:pt idx="371">
                  <c:v>5995</c:v>
                </c:pt>
                <c:pt idx="372">
                  <c:v>8283</c:v>
                </c:pt>
                <c:pt idx="373">
                  <c:v>7904</c:v>
                </c:pt>
                <c:pt idx="374">
                  <c:v>5512</c:v>
                </c:pt>
                <c:pt idx="375">
                  <c:v>9135</c:v>
                </c:pt>
                <c:pt idx="376">
                  <c:v>5250</c:v>
                </c:pt>
                <c:pt idx="377">
                  <c:v>3077</c:v>
                </c:pt>
                <c:pt idx="378">
                  <c:v>14687</c:v>
                </c:pt>
                <c:pt idx="379">
                  <c:v>746</c:v>
                </c:pt>
                <c:pt idx="380">
                  <c:v>0</c:v>
                </c:pt>
                <c:pt idx="381">
                  <c:v>108</c:v>
                </c:pt>
                <c:pt idx="382">
                  <c:v>1882</c:v>
                </c:pt>
                <c:pt idx="383">
                  <c:v>16</c:v>
                </c:pt>
                <c:pt idx="384">
                  <c:v>62</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475</c:v>
                </c:pt>
                <c:pt idx="399">
                  <c:v>6132</c:v>
                </c:pt>
                <c:pt idx="400">
                  <c:v>4556</c:v>
                </c:pt>
                <c:pt idx="401">
                  <c:v>3689</c:v>
                </c:pt>
                <c:pt idx="402">
                  <c:v>590</c:v>
                </c:pt>
                <c:pt idx="403">
                  <c:v>5394</c:v>
                </c:pt>
                <c:pt idx="404">
                  <c:v>5974</c:v>
                </c:pt>
                <c:pt idx="405">
                  <c:v>0</c:v>
                </c:pt>
                <c:pt idx="406">
                  <c:v>3984</c:v>
                </c:pt>
                <c:pt idx="407">
                  <c:v>7753</c:v>
                </c:pt>
                <c:pt idx="408">
                  <c:v>8204</c:v>
                </c:pt>
                <c:pt idx="409">
                  <c:v>29</c:v>
                </c:pt>
                <c:pt idx="410">
                  <c:v>10429</c:v>
                </c:pt>
                <c:pt idx="411">
                  <c:v>13658</c:v>
                </c:pt>
                <c:pt idx="412">
                  <c:v>10122</c:v>
                </c:pt>
                <c:pt idx="413">
                  <c:v>10993</c:v>
                </c:pt>
                <c:pt idx="414">
                  <c:v>8863</c:v>
                </c:pt>
                <c:pt idx="415">
                  <c:v>8758</c:v>
                </c:pt>
                <c:pt idx="416">
                  <c:v>6580</c:v>
                </c:pt>
                <c:pt idx="417">
                  <c:v>4660</c:v>
                </c:pt>
                <c:pt idx="418">
                  <c:v>11009</c:v>
                </c:pt>
                <c:pt idx="419">
                  <c:v>10181</c:v>
                </c:pt>
                <c:pt idx="420">
                  <c:v>10553</c:v>
                </c:pt>
                <c:pt idx="421">
                  <c:v>10055</c:v>
                </c:pt>
                <c:pt idx="422">
                  <c:v>12139</c:v>
                </c:pt>
                <c:pt idx="423">
                  <c:v>13236</c:v>
                </c:pt>
                <c:pt idx="424">
                  <c:v>10243</c:v>
                </c:pt>
                <c:pt idx="425">
                  <c:v>12961</c:v>
                </c:pt>
                <c:pt idx="426">
                  <c:v>9461</c:v>
                </c:pt>
                <c:pt idx="427">
                  <c:v>11193</c:v>
                </c:pt>
                <c:pt idx="428">
                  <c:v>10074</c:v>
                </c:pt>
                <c:pt idx="429">
                  <c:v>9232</c:v>
                </c:pt>
                <c:pt idx="430">
                  <c:v>12533</c:v>
                </c:pt>
                <c:pt idx="431">
                  <c:v>10255</c:v>
                </c:pt>
                <c:pt idx="432">
                  <c:v>10096</c:v>
                </c:pt>
                <c:pt idx="433">
                  <c:v>12727</c:v>
                </c:pt>
                <c:pt idx="434">
                  <c:v>12375</c:v>
                </c:pt>
                <c:pt idx="435">
                  <c:v>9603</c:v>
                </c:pt>
                <c:pt idx="436">
                  <c:v>9603</c:v>
                </c:pt>
                <c:pt idx="437">
                  <c:v>13175</c:v>
                </c:pt>
                <c:pt idx="438">
                  <c:v>22770</c:v>
                </c:pt>
                <c:pt idx="439">
                  <c:v>17298</c:v>
                </c:pt>
                <c:pt idx="440">
                  <c:v>10218</c:v>
                </c:pt>
                <c:pt idx="441">
                  <c:v>10299</c:v>
                </c:pt>
                <c:pt idx="442">
                  <c:v>10201</c:v>
                </c:pt>
                <c:pt idx="443">
                  <c:v>3369</c:v>
                </c:pt>
                <c:pt idx="444">
                  <c:v>3276</c:v>
                </c:pt>
                <c:pt idx="445">
                  <c:v>2961</c:v>
                </c:pt>
                <c:pt idx="446">
                  <c:v>3974</c:v>
                </c:pt>
                <c:pt idx="447">
                  <c:v>7198</c:v>
                </c:pt>
                <c:pt idx="448">
                  <c:v>3945</c:v>
                </c:pt>
                <c:pt idx="449">
                  <c:v>2268</c:v>
                </c:pt>
                <c:pt idx="450">
                  <c:v>6155</c:v>
                </c:pt>
                <c:pt idx="451">
                  <c:v>2064</c:v>
                </c:pt>
                <c:pt idx="452">
                  <c:v>2072</c:v>
                </c:pt>
                <c:pt idx="453">
                  <c:v>3809</c:v>
                </c:pt>
                <c:pt idx="454">
                  <c:v>6831</c:v>
                </c:pt>
                <c:pt idx="455">
                  <c:v>4363</c:v>
                </c:pt>
                <c:pt idx="456">
                  <c:v>5002</c:v>
                </c:pt>
                <c:pt idx="457">
                  <c:v>3385</c:v>
                </c:pt>
                <c:pt idx="458">
                  <c:v>6326</c:v>
                </c:pt>
                <c:pt idx="459">
                  <c:v>7243</c:v>
                </c:pt>
                <c:pt idx="460">
                  <c:v>4493</c:v>
                </c:pt>
                <c:pt idx="461">
                  <c:v>4676</c:v>
                </c:pt>
                <c:pt idx="462">
                  <c:v>6222</c:v>
                </c:pt>
                <c:pt idx="463">
                  <c:v>5232</c:v>
                </c:pt>
                <c:pt idx="464">
                  <c:v>6910</c:v>
                </c:pt>
                <c:pt idx="465">
                  <c:v>7502</c:v>
                </c:pt>
                <c:pt idx="466">
                  <c:v>2923</c:v>
                </c:pt>
                <c:pt idx="467">
                  <c:v>3800</c:v>
                </c:pt>
                <c:pt idx="468">
                  <c:v>4514</c:v>
                </c:pt>
                <c:pt idx="469">
                  <c:v>5183</c:v>
                </c:pt>
                <c:pt idx="470">
                  <c:v>7303</c:v>
                </c:pt>
                <c:pt idx="471">
                  <c:v>5275</c:v>
                </c:pt>
                <c:pt idx="472">
                  <c:v>3915</c:v>
                </c:pt>
                <c:pt idx="473">
                  <c:v>9105</c:v>
                </c:pt>
                <c:pt idx="474">
                  <c:v>768</c:v>
                </c:pt>
                <c:pt idx="475">
                  <c:v>5135</c:v>
                </c:pt>
                <c:pt idx="476">
                  <c:v>4978</c:v>
                </c:pt>
                <c:pt idx="477">
                  <c:v>6799</c:v>
                </c:pt>
                <c:pt idx="478">
                  <c:v>7795</c:v>
                </c:pt>
                <c:pt idx="479">
                  <c:v>7289</c:v>
                </c:pt>
                <c:pt idx="480">
                  <c:v>9634</c:v>
                </c:pt>
                <c:pt idx="481">
                  <c:v>8940</c:v>
                </c:pt>
                <c:pt idx="482">
                  <c:v>5401</c:v>
                </c:pt>
                <c:pt idx="483">
                  <c:v>4803</c:v>
                </c:pt>
                <c:pt idx="484">
                  <c:v>13743</c:v>
                </c:pt>
                <c:pt idx="485">
                  <c:v>9601</c:v>
                </c:pt>
                <c:pt idx="486">
                  <c:v>6890</c:v>
                </c:pt>
                <c:pt idx="487">
                  <c:v>8563</c:v>
                </c:pt>
                <c:pt idx="488">
                  <c:v>8095</c:v>
                </c:pt>
                <c:pt idx="489">
                  <c:v>9148</c:v>
                </c:pt>
                <c:pt idx="490">
                  <c:v>9557</c:v>
                </c:pt>
                <c:pt idx="491">
                  <c:v>9451</c:v>
                </c:pt>
                <c:pt idx="492">
                  <c:v>7833</c:v>
                </c:pt>
                <c:pt idx="493">
                  <c:v>10319</c:v>
                </c:pt>
                <c:pt idx="494">
                  <c:v>3428</c:v>
                </c:pt>
                <c:pt idx="495">
                  <c:v>7891</c:v>
                </c:pt>
                <c:pt idx="496">
                  <c:v>5267</c:v>
                </c:pt>
                <c:pt idx="497">
                  <c:v>5232</c:v>
                </c:pt>
                <c:pt idx="498">
                  <c:v>10611</c:v>
                </c:pt>
                <c:pt idx="499">
                  <c:v>3755</c:v>
                </c:pt>
                <c:pt idx="500">
                  <c:v>8237</c:v>
                </c:pt>
                <c:pt idx="501">
                  <c:v>6543</c:v>
                </c:pt>
                <c:pt idx="502">
                  <c:v>11451</c:v>
                </c:pt>
                <c:pt idx="503">
                  <c:v>6435</c:v>
                </c:pt>
                <c:pt idx="504">
                  <c:v>9108</c:v>
                </c:pt>
                <c:pt idx="505">
                  <c:v>6307</c:v>
                </c:pt>
                <c:pt idx="506">
                  <c:v>7213</c:v>
                </c:pt>
                <c:pt idx="507">
                  <c:v>6877</c:v>
                </c:pt>
                <c:pt idx="508">
                  <c:v>7860</c:v>
                </c:pt>
                <c:pt idx="509">
                  <c:v>6506</c:v>
                </c:pt>
                <c:pt idx="510">
                  <c:v>11140</c:v>
                </c:pt>
                <c:pt idx="511">
                  <c:v>12692</c:v>
                </c:pt>
                <c:pt idx="512">
                  <c:v>9105</c:v>
                </c:pt>
                <c:pt idx="513">
                  <c:v>6708</c:v>
                </c:pt>
                <c:pt idx="514">
                  <c:v>8793</c:v>
                </c:pt>
                <c:pt idx="515">
                  <c:v>6530</c:v>
                </c:pt>
                <c:pt idx="516">
                  <c:v>1664</c:v>
                </c:pt>
                <c:pt idx="517">
                  <c:v>15126</c:v>
                </c:pt>
                <c:pt idx="518">
                  <c:v>15050</c:v>
                </c:pt>
                <c:pt idx="519">
                  <c:v>9167</c:v>
                </c:pt>
                <c:pt idx="520">
                  <c:v>6108</c:v>
                </c:pt>
                <c:pt idx="521">
                  <c:v>7047</c:v>
                </c:pt>
                <c:pt idx="522">
                  <c:v>9023</c:v>
                </c:pt>
                <c:pt idx="523">
                  <c:v>9930</c:v>
                </c:pt>
                <c:pt idx="524">
                  <c:v>10144</c:v>
                </c:pt>
                <c:pt idx="525">
                  <c:v>0</c:v>
                </c:pt>
                <c:pt idx="526">
                  <c:v>7245</c:v>
                </c:pt>
                <c:pt idx="527">
                  <c:v>9454</c:v>
                </c:pt>
                <c:pt idx="528">
                  <c:v>8161</c:v>
                </c:pt>
                <c:pt idx="529">
                  <c:v>8614</c:v>
                </c:pt>
                <c:pt idx="530">
                  <c:v>6943</c:v>
                </c:pt>
                <c:pt idx="531">
                  <c:v>14370</c:v>
                </c:pt>
                <c:pt idx="532">
                  <c:v>14370</c:v>
                </c:pt>
                <c:pt idx="533">
                  <c:v>12857</c:v>
                </c:pt>
                <c:pt idx="534">
                  <c:v>8232</c:v>
                </c:pt>
                <c:pt idx="535">
                  <c:v>10613</c:v>
                </c:pt>
                <c:pt idx="536">
                  <c:v>9810</c:v>
                </c:pt>
                <c:pt idx="537">
                  <c:v>2752</c:v>
                </c:pt>
                <c:pt idx="538">
                  <c:v>11596</c:v>
                </c:pt>
                <c:pt idx="539">
                  <c:v>4832</c:v>
                </c:pt>
                <c:pt idx="540">
                  <c:v>17022</c:v>
                </c:pt>
                <c:pt idx="541">
                  <c:v>16556</c:v>
                </c:pt>
                <c:pt idx="542">
                  <c:v>5771</c:v>
                </c:pt>
                <c:pt idx="543">
                  <c:v>655</c:v>
                </c:pt>
                <c:pt idx="544">
                  <c:v>3727</c:v>
                </c:pt>
                <c:pt idx="545">
                  <c:v>15482</c:v>
                </c:pt>
                <c:pt idx="546">
                  <c:v>2713</c:v>
                </c:pt>
                <c:pt idx="547">
                  <c:v>12346</c:v>
                </c:pt>
                <c:pt idx="548">
                  <c:v>11682</c:v>
                </c:pt>
                <c:pt idx="549">
                  <c:v>4112</c:v>
                </c:pt>
                <c:pt idx="550">
                  <c:v>1807</c:v>
                </c:pt>
                <c:pt idx="551">
                  <c:v>10946</c:v>
                </c:pt>
                <c:pt idx="552">
                  <c:v>11886</c:v>
                </c:pt>
                <c:pt idx="553">
                  <c:v>10538</c:v>
                </c:pt>
                <c:pt idx="554">
                  <c:v>11393</c:v>
                </c:pt>
                <c:pt idx="555">
                  <c:v>12764</c:v>
                </c:pt>
                <c:pt idx="556">
                  <c:v>1202</c:v>
                </c:pt>
                <c:pt idx="557">
                  <c:v>5164</c:v>
                </c:pt>
                <c:pt idx="558">
                  <c:v>9769</c:v>
                </c:pt>
                <c:pt idx="559">
                  <c:v>12848</c:v>
                </c:pt>
                <c:pt idx="560">
                  <c:v>4249</c:v>
                </c:pt>
                <c:pt idx="561">
                  <c:v>14331</c:v>
                </c:pt>
                <c:pt idx="562">
                  <c:v>9632</c:v>
                </c:pt>
                <c:pt idx="563">
                  <c:v>1868</c:v>
                </c:pt>
                <c:pt idx="564">
                  <c:v>6083</c:v>
                </c:pt>
                <c:pt idx="565">
                  <c:v>11611</c:v>
                </c:pt>
                <c:pt idx="566">
                  <c:v>16358</c:v>
                </c:pt>
                <c:pt idx="567">
                  <c:v>4926</c:v>
                </c:pt>
                <c:pt idx="568">
                  <c:v>3121</c:v>
                </c:pt>
                <c:pt idx="569">
                  <c:v>8135</c:v>
                </c:pt>
                <c:pt idx="570">
                  <c:v>5077</c:v>
                </c:pt>
                <c:pt idx="571">
                  <c:v>8596</c:v>
                </c:pt>
                <c:pt idx="572">
                  <c:v>12087</c:v>
                </c:pt>
                <c:pt idx="573">
                  <c:v>14269</c:v>
                </c:pt>
                <c:pt idx="574">
                  <c:v>12231</c:v>
                </c:pt>
                <c:pt idx="575">
                  <c:v>9893</c:v>
                </c:pt>
                <c:pt idx="576">
                  <c:v>12574</c:v>
                </c:pt>
                <c:pt idx="577">
                  <c:v>8330</c:v>
                </c:pt>
                <c:pt idx="578">
                  <c:v>10830</c:v>
                </c:pt>
                <c:pt idx="579">
                  <c:v>9172</c:v>
                </c:pt>
                <c:pt idx="580">
                  <c:v>7638</c:v>
                </c:pt>
                <c:pt idx="581">
                  <c:v>15764</c:v>
                </c:pt>
                <c:pt idx="582">
                  <c:v>6393</c:v>
                </c:pt>
                <c:pt idx="583">
                  <c:v>5325</c:v>
                </c:pt>
                <c:pt idx="584">
                  <c:v>6805</c:v>
                </c:pt>
                <c:pt idx="585">
                  <c:v>9841</c:v>
                </c:pt>
                <c:pt idx="586">
                  <c:v>7924</c:v>
                </c:pt>
                <c:pt idx="587">
                  <c:v>12363</c:v>
                </c:pt>
                <c:pt idx="588">
                  <c:v>13368</c:v>
                </c:pt>
                <c:pt idx="589">
                  <c:v>7439</c:v>
                </c:pt>
                <c:pt idx="590">
                  <c:v>11045</c:v>
                </c:pt>
                <c:pt idx="591">
                  <c:v>5206</c:v>
                </c:pt>
                <c:pt idx="592">
                  <c:v>7550</c:v>
                </c:pt>
                <c:pt idx="593">
                  <c:v>4950</c:v>
                </c:pt>
                <c:pt idx="594">
                  <c:v>0</c:v>
                </c:pt>
                <c:pt idx="595">
                  <c:v>0</c:v>
                </c:pt>
                <c:pt idx="596">
                  <c:v>3421</c:v>
                </c:pt>
                <c:pt idx="597">
                  <c:v>8869</c:v>
                </c:pt>
                <c:pt idx="598">
                  <c:v>4038</c:v>
                </c:pt>
                <c:pt idx="599">
                  <c:v>0</c:v>
                </c:pt>
                <c:pt idx="600">
                  <c:v>0</c:v>
                </c:pt>
                <c:pt idx="601">
                  <c:v>0</c:v>
                </c:pt>
                <c:pt idx="602">
                  <c:v>14019</c:v>
                </c:pt>
                <c:pt idx="603">
                  <c:v>14450</c:v>
                </c:pt>
                <c:pt idx="604">
                  <c:v>7150</c:v>
                </c:pt>
                <c:pt idx="605">
                  <c:v>5153</c:v>
                </c:pt>
                <c:pt idx="606">
                  <c:v>11135</c:v>
                </c:pt>
                <c:pt idx="607">
                  <c:v>10449</c:v>
                </c:pt>
                <c:pt idx="608">
                  <c:v>19542</c:v>
                </c:pt>
                <c:pt idx="609">
                  <c:v>8206</c:v>
                </c:pt>
                <c:pt idx="610">
                  <c:v>11495</c:v>
                </c:pt>
                <c:pt idx="611">
                  <c:v>7623</c:v>
                </c:pt>
                <c:pt idx="612">
                  <c:v>0</c:v>
                </c:pt>
                <c:pt idx="613">
                  <c:v>9543</c:v>
                </c:pt>
                <c:pt idx="614">
                  <c:v>9411</c:v>
                </c:pt>
                <c:pt idx="615">
                  <c:v>3403</c:v>
                </c:pt>
                <c:pt idx="616">
                  <c:v>9592</c:v>
                </c:pt>
                <c:pt idx="617">
                  <c:v>6987</c:v>
                </c:pt>
                <c:pt idx="618">
                  <c:v>8915</c:v>
                </c:pt>
                <c:pt idx="619">
                  <c:v>4933</c:v>
                </c:pt>
                <c:pt idx="620">
                  <c:v>0</c:v>
                </c:pt>
                <c:pt idx="621">
                  <c:v>2997</c:v>
                </c:pt>
                <c:pt idx="622">
                  <c:v>9799</c:v>
                </c:pt>
                <c:pt idx="623">
                  <c:v>3365</c:v>
                </c:pt>
                <c:pt idx="624">
                  <c:v>7336</c:v>
                </c:pt>
                <c:pt idx="625">
                  <c:v>7328</c:v>
                </c:pt>
                <c:pt idx="626">
                  <c:v>4477</c:v>
                </c:pt>
                <c:pt idx="627">
                  <c:v>4562</c:v>
                </c:pt>
                <c:pt idx="628">
                  <c:v>7142</c:v>
                </c:pt>
                <c:pt idx="629">
                  <c:v>7671</c:v>
                </c:pt>
                <c:pt idx="630">
                  <c:v>9501</c:v>
                </c:pt>
                <c:pt idx="631">
                  <c:v>8301</c:v>
                </c:pt>
                <c:pt idx="632">
                  <c:v>7851</c:v>
                </c:pt>
                <c:pt idx="633">
                  <c:v>6885</c:v>
                </c:pt>
                <c:pt idx="634">
                  <c:v>7142</c:v>
                </c:pt>
                <c:pt idx="635">
                  <c:v>6361</c:v>
                </c:pt>
                <c:pt idx="636">
                  <c:v>0</c:v>
                </c:pt>
                <c:pt idx="637">
                  <c:v>6238</c:v>
                </c:pt>
                <c:pt idx="638">
                  <c:v>0</c:v>
                </c:pt>
                <c:pt idx="639">
                  <c:v>5896</c:v>
                </c:pt>
                <c:pt idx="640">
                  <c:v>7802</c:v>
                </c:pt>
                <c:pt idx="641">
                  <c:v>0</c:v>
                </c:pt>
                <c:pt idx="642">
                  <c:v>5565</c:v>
                </c:pt>
                <c:pt idx="643">
                  <c:v>5731</c:v>
                </c:pt>
                <c:pt idx="644">
                  <c:v>0</c:v>
                </c:pt>
                <c:pt idx="645">
                  <c:v>6744</c:v>
                </c:pt>
                <c:pt idx="646">
                  <c:v>9837</c:v>
                </c:pt>
                <c:pt idx="647">
                  <c:v>6781</c:v>
                </c:pt>
                <c:pt idx="648">
                  <c:v>6047</c:v>
                </c:pt>
                <c:pt idx="649">
                  <c:v>5832</c:v>
                </c:pt>
                <c:pt idx="650">
                  <c:v>6339</c:v>
                </c:pt>
                <c:pt idx="651">
                  <c:v>6116</c:v>
                </c:pt>
                <c:pt idx="652">
                  <c:v>5510</c:v>
                </c:pt>
                <c:pt idx="653">
                  <c:v>7706</c:v>
                </c:pt>
                <c:pt idx="654">
                  <c:v>6277</c:v>
                </c:pt>
                <c:pt idx="655">
                  <c:v>0</c:v>
                </c:pt>
                <c:pt idx="656">
                  <c:v>0</c:v>
                </c:pt>
                <c:pt idx="657">
                  <c:v>4053</c:v>
                </c:pt>
                <c:pt idx="658">
                  <c:v>5162</c:v>
                </c:pt>
                <c:pt idx="659">
                  <c:v>1282</c:v>
                </c:pt>
                <c:pt idx="660">
                  <c:v>4732</c:v>
                </c:pt>
                <c:pt idx="661">
                  <c:v>2497</c:v>
                </c:pt>
                <c:pt idx="662">
                  <c:v>8294</c:v>
                </c:pt>
                <c:pt idx="663">
                  <c:v>0</c:v>
                </c:pt>
                <c:pt idx="664">
                  <c:v>10771</c:v>
                </c:pt>
                <c:pt idx="665">
                  <c:v>0</c:v>
                </c:pt>
                <c:pt idx="666">
                  <c:v>637</c:v>
                </c:pt>
                <c:pt idx="667">
                  <c:v>0</c:v>
                </c:pt>
                <c:pt idx="668">
                  <c:v>2153</c:v>
                </c:pt>
                <c:pt idx="669">
                  <c:v>6474</c:v>
                </c:pt>
                <c:pt idx="670">
                  <c:v>7091</c:v>
                </c:pt>
                <c:pt idx="671">
                  <c:v>0</c:v>
                </c:pt>
                <c:pt idx="672">
                  <c:v>703</c:v>
                </c:pt>
                <c:pt idx="673">
                  <c:v>0</c:v>
                </c:pt>
                <c:pt idx="674">
                  <c:v>2503</c:v>
                </c:pt>
                <c:pt idx="675">
                  <c:v>2487</c:v>
                </c:pt>
                <c:pt idx="676">
                  <c:v>0</c:v>
                </c:pt>
                <c:pt idx="677">
                  <c:v>9</c:v>
                </c:pt>
                <c:pt idx="678">
                  <c:v>0</c:v>
                </c:pt>
                <c:pt idx="679">
                  <c:v>0</c:v>
                </c:pt>
                <c:pt idx="680">
                  <c:v>4697</c:v>
                </c:pt>
                <c:pt idx="681">
                  <c:v>1967</c:v>
                </c:pt>
                <c:pt idx="682">
                  <c:v>10199</c:v>
                </c:pt>
                <c:pt idx="683">
                  <c:v>5652</c:v>
                </c:pt>
                <c:pt idx="684">
                  <c:v>1551</c:v>
                </c:pt>
                <c:pt idx="685">
                  <c:v>5563</c:v>
                </c:pt>
                <c:pt idx="686">
                  <c:v>13217</c:v>
                </c:pt>
                <c:pt idx="687">
                  <c:v>10145</c:v>
                </c:pt>
                <c:pt idx="688">
                  <c:v>11404</c:v>
                </c:pt>
                <c:pt idx="689">
                  <c:v>10742</c:v>
                </c:pt>
                <c:pt idx="690">
                  <c:v>13928</c:v>
                </c:pt>
                <c:pt idx="691">
                  <c:v>11835</c:v>
                </c:pt>
                <c:pt idx="692">
                  <c:v>10725</c:v>
                </c:pt>
                <c:pt idx="693">
                  <c:v>20031</c:v>
                </c:pt>
                <c:pt idx="694">
                  <c:v>5029</c:v>
                </c:pt>
                <c:pt idx="695">
                  <c:v>13239</c:v>
                </c:pt>
                <c:pt idx="696">
                  <c:v>10433</c:v>
                </c:pt>
                <c:pt idx="697">
                  <c:v>10320</c:v>
                </c:pt>
                <c:pt idx="698">
                  <c:v>12627</c:v>
                </c:pt>
                <c:pt idx="699">
                  <c:v>10762</c:v>
                </c:pt>
                <c:pt idx="700">
                  <c:v>10081</c:v>
                </c:pt>
                <c:pt idx="701">
                  <c:v>5454</c:v>
                </c:pt>
                <c:pt idx="702">
                  <c:v>12912</c:v>
                </c:pt>
                <c:pt idx="703">
                  <c:v>12109</c:v>
                </c:pt>
                <c:pt idx="704">
                  <c:v>10147</c:v>
                </c:pt>
                <c:pt idx="705">
                  <c:v>10524</c:v>
                </c:pt>
                <c:pt idx="706">
                  <c:v>5908</c:v>
                </c:pt>
                <c:pt idx="707">
                  <c:v>6815</c:v>
                </c:pt>
                <c:pt idx="708">
                  <c:v>4188</c:v>
                </c:pt>
                <c:pt idx="709">
                  <c:v>12342</c:v>
                </c:pt>
                <c:pt idx="710">
                  <c:v>15448</c:v>
                </c:pt>
                <c:pt idx="711">
                  <c:v>6722</c:v>
                </c:pt>
                <c:pt idx="712">
                  <c:v>3587</c:v>
                </c:pt>
                <c:pt idx="713">
                  <c:v>14172</c:v>
                </c:pt>
                <c:pt idx="714">
                  <c:v>12862</c:v>
                </c:pt>
                <c:pt idx="715">
                  <c:v>11179</c:v>
                </c:pt>
                <c:pt idx="716">
                  <c:v>5273</c:v>
                </c:pt>
                <c:pt idx="717">
                  <c:v>4631</c:v>
                </c:pt>
                <c:pt idx="718">
                  <c:v>8059</c:v>
                </c:pt>
                <c:pt idx="719">
                  <c:v>14816</c:v>
                </c:pt>
                <c:pt idx="720">
                  <c:v>14194</c:v>
                </c:pt>
                <c:pt idx="721">
                  <c:v>15566</c:v>
                </c:pt>
                <c:pt idx="722">
                  <c:v>13744</c:v>
                </c:pt>
                <c:pt idx="723">
                  <c:v>15299</c:v>
                </c:pt>
                <c:pt idx="724">
                  <c:v>8093</c:v>
                </c:pt>
                <c:pt idx="725">
                  <c:v>11085</c:v>
                </c:pt>
                <c:pt idx="726">
                  <c:v>18229</c:v>
                </c:pt>
                <c:pt idx="727">
                  <c:v>15090</c:v>
                </c:pt>
                <c:pt idx="728">
                  <c:v>13541</c:v>
                </c:pt>
                <c:pt idx="729">
                  <c:v>15128</c:v>
                </c:pt>
                <c:pt idx="730">
                  <c:v>20067</c:v>
                </c:pt>
                <c:pt idx="731">
                  <c:v>3761</c:v>
                </c:pt>
                <c:pt idx="732">
                  <c:v>5600</c:v>
                </c:pt>
                <c:pt idx="733">
                  <c:v>13041</c:v>
                </c:pt>
                <c:pt idx="734">
                  <c:v>14510</c:v>
                </c:pt>
                <c:pt idx="735">
                  <c:v>0</c:v>
                </c:pt>
                <c:pt idx="736">
                  <c:v>15010</c:v>
                </c:pt>
                <c:pt idx="737">
                  <c:v>11459</c:v>
                </c:pt>
                <c:pt idx="738">
                  <c:v>0</c:v>
                </c:pt>
                <c:pt idx="739">
                  <c:v>11317</c:v>
                </c:pt>
                <c:pt idx="740">
                  <c:v>5813</c:v>
                </c:pt>
                <c:pt idx="741">
                  <c:v>9123</c:v>
                </c:pt>
                <c:pt idx="742">
                  <c:v>8585</c:v>
                </c:pt>
                <c:pt idx="743">
                  <c:v>31</c:v>
                </c:pt>
                <c:pt idx="744">
                  <c:v>0</c:v>
                </c:pt>
                <c:pt idx="745">
                  <c:v>9827</c:v>
                </c:pt>
                <c:pt idx="746">
                  <c:v>10688</c:v>
                </c:pt>
                <c:pt idx="747">
                  <c:v>14365</c:v>
                </c:pt>
                <c:pt idx="748">
                  <c:v>9469</c:v>
                </c:pt>
                <c:pt idx="749">
                  <c:v>9753</c:v>
                </c:pt>
                <c:pt idx="750">
                  <c:v>2817</c:v>
                </c:pt>
                <c:pt idx="751">
                  <c:v>3520</c:v>
                </c:pt>
                <c:pt idx="752">
                  <c:v>10091</c:v>
                </c:pt>
                <c:pt idx="753">
                  <c:v>10387</c:v>
                </c:pt>
                <c:pt idx="754">
                  <c:v>11107</c:v>
                </c:pt>
                <c:pt idx="755">
                  <c:v>11584</c:v>
                </c:pt>
                <c:pt idx="756">
                  <c:v>7881</c:v>
                </c:pt>
                <c:pt idx="757">
                  <c:v>14560</c:v>
                </c:pt>
                <c:pt idx="758">
                  <c:v>12390</c:v>
                </c:pt>
                <c:pt idx="759">
                  <c:v>10052</c:v>
                </c:pt>
                <c:pt idx="760">
                  <c:v>10288</c:v>
                </c:pt>
                <c:pt idx="761">
                  <c:v>10988</c:v>
                </c:pt>
                <c:pt idx="762">
                  <c:v>8564</c:v>
                </c:pt>
                <c:pt idx="763">
                  <c:v>12461</c:v>
                </c:pt>
                <c:pt idx="764">
                  <c:v>12827</c:v>
                </c:pt>
                <c:pt idx="765">
                  <c:v>10677</c:v>
                </c:pt>
                <c:pt idx="766">
                  <c:v>13566</c:v>
                </c:pt>
                <c:pt idx="767">
                  <c:v>14433</c:v>
                </c:pt>
                <c:pt idx="768">
                  <c:v>9572</c:v>
                </c:pt>
                <c:pt idx="769">
                  <c:v>3789</c:v>
                </c:pt>
                <c:pt idx="770">
                  <c:v>18060</c:v>
                </c:pt>
                <c:pt idx="771">
                  <c:v>16433</c:v>
                </c:pt>
                <c:pt idx="772">
                  <c:v>20159</c:v>
                </c:pt>
                <c:pt idx="773">
                  <c:v>20669</c:v>
                </c:pt>
                <c:pt idx="774">
                  <c:v>14549</c:v>
                </c:pt>
                <c:pt idx="775">
                  <c:v>18827</c:v>
                </c:pt>
                <c:pt idx="776">
                  <c:v>17076</c:v>
                </c:pt>
                <c:pt idx="777">
                  <c:v>15929</c:v>
                </c:pt>
                <c:pt idx="778">
                  <c:v>15108</c:v>
                </c:pt>
                <c:pt idx="779">
                  <c:v>16057</c:v>
                </c:pt>
                <c:pt idx="780">
                  <c:v>10520</c:v>
                </c:pt>
                <c:pt idx="781">
                  <c:v>22359</c:v>
                </c:pt>
                <c:pt idx="782">
                  <c:v>22988</c:v>
                </c:pt>
                <c:pt idx="783">
                  <c:v>20500</c:v>
                </c:pt>
                <c:pt idx="784">
                  <c:v>12685</c:v>
                </c:pt>
                <c:pt idx="785">
                  <c:v>12422</c:v>
                </c:pt>
                <c:pt idx="786">
                  <c:v>15447</c:v>
                </c:pt>
                <c:pt idx="787">
                  <c:v>12315</c:v>
                </c:pt>
                <c:pt idx="788">
                  <c:v>7135</c:v>
                </c:pt>
                <c:pt idx="789">
                  <c:v>1170</c:v>
                </c:pt>
                <c:pt idx="790">
                  <c:v>1969</c:v>
                </c:pt>
                <c:pt idx="791">
                  <c:v>15484</c:v>
                </c:pt>
                <c:pt idx="792">
                  <c:v>14581</c:v>
                </c:pt>
                <c:pt idx="793">
                  <c:v>14990</c:v>
                </c:pt>
                <c:pt idx="794">
                  <c:v>13953</c:v>
                </c:pt>
                <c:pt idx="795">
                  <c:v>19769</c:v>
                </c:pt>
                <c:pt idx="796">
                  <c:v>22026</c:v>
                </c:pt>
                <c:pt idx="797">
                  <c:v>12465</c:v>
                </c:pt>
                <c:pt idx="798">
                  <c:v>14810</c:v>
                </c:pt>
                <c:pt idx="799">
                  <c:v>12209</c:v>
                </c:pt>
                <c:pt idx="800">
                  <c:v>4998</c:v>
                </c:pt>
                <c:pt idx="801">
                  <c:v>9033</c:v>
                </c:pt>
                <c:pt idx="802">
                  <c:v>8053</c:v>
                </c:pt>
                <c:pt idx="803">
                  <c:v>5234</c:v>
                </c:pt>
                <c:pt idx="804">
                  <c:v>2672</c:v>
                </c:pt>
                <c:pt idx="805">
                  <c:v>9256</c:v>
                </c:pt>
                <c:pt idx="806">
                  <c:v>10204</c:v>
                </c:pt>
                <c:pt idx="807">
                  <c:v>5151</c:v>
                </c:pt>
                <c:pt idx="808">
                  <c:v>4212</c:v>
                </c:pt>
                <c:pt idx="809">
                  <c:v>6466</c:v>
                </c:pt>
                <c:pt idx="810">
                  <c:v>11268</c:v>
                </c:pt>
                <c:pt idx="811">
                  <c:v>2824</c:v>
                </c:pt>
                <c:pt idx="812">
                  <c:v>9282</c:v>
                </c:pt>
                <c:pt idx="813">
                  <c:v>8905</c:v>
                </c:pt>
                <c:pt idx="814">
                  <c:v>6829</c:v>
                </c:pt>
                <c:pt idx="815">
                  <c:v>4562</c:v>
                </c:pt>
                <c:pt idx="816">
                  <c:v>10232</c:v>
                </c:pt>
                <c:pt idx="817">
                  <c:v>2718</c:v>
                </c:pt>
                <c:pt idx="818">
                  <c:v>6260</c:v>
                </c:pt>
                <c:pt idx="819">
                  <c:v>0</c:v>
                </c:pt>
                <c:pt idx="820">
                  <c:v>7626</c:v>
                </c:pt>
                <c:pt idx="821">
                  <c:v>12386</c:v>
                </c:pt>
                <c:pt idx="822">
                  <c:v>13318</c:v>
                </c:pt>
                <c:pt idx="823">
                  <c:v>14461</c:v>
                </c:pt>
                <c:pt idx="824">
                  <c:v>11207</c:v>
                </c:pt>
                <c:pt idx="825">
                  <c:v>2132</c:v>
                </c:pt>
                <c:pt idx="826">
                  <c:v>13630</c:v>
                </c:pt>
                <c:pt idx="827">
                  <c:v>13070</c:v>
                </c:pt>
                <c:pt idx="828">
                  <c:v>9388</c:v>
                </c:pt>
                <c:pt idx="829">
                  <c:v>15148</c:v>
                </c:pt>
                <c:pt idx="830">
                  <c:v>12200</c:v>
                </c:pt>
                <c:pt idx="831">
                  <c:v>5709</c:v>
                </c:pt>
                <c:pt idx="832">
                  <c:v>3703</c:v>
                </c:pt>
                <c:pt idx="833">
                  <c:v>12405</c:v>
                </c:pt>
                <c:pt idx="834">
                  <c:v>12405</c:v>
                </c:pt>
                <c:pt idx="835">
                  <c:v>16208</c:v>
                </c:pt>
                <c:pt idx="836">
                  <c:v>7359</c:v>
                </c:pt>
                <c:pt idx="837">
                  <c:v>5417</c:v>
                </c:pt>
                <c:pt idx="838">
                  <c:v>6175</c:v>
                </c:pt>
                <c:pt idx="839">
                  <c:v>2946</c:v>
                </c:pt>
                <c:pt idx="840">
                  <c:v>11419</c:v>
                </c:pt>
                <c:pt idx="841">
                  <c:v>6064</c:v>
                </c:pt>
                <c:pt idx="842">
                  <c:v>8712</c:v>
                </c:pt>
                <c:pt idx="843">
                  <c:v>7875</c:v>
                </c:pt>
                <c:pt idx="844">
                  <c:v>8567</c:v>
                </c:pt>
                <c:pt idx="845">
                  <c:v>7045</c:v>
                </c:pt>
                <c:pt idx="846">
                  <c:v>4468</c:v>
                </c:pt>
                <c:pt idx="847">
                  <c:v>2943</c:v>
                </c:pt>
                <c:pt idx="848">
                  <c:v>8382</c:v>
                </c:pt>
                <c:pt idx="849">
                  <c:v>6582</c:v>
                </c:pt>
                <c:pt idx="850">
                  <c:v>9143</c:v>
                </c:pt>
                <c:pt idx="851">
                  <c:v>4561</c:v>
                </c:pt>
                <c:pt idx="852">
                  <c:v>5014</c:v>
                </c:pt>
                <c:pt idx="853">
                  <c:v>5571</c:v>
                </c:pt>
                <c:pt idx="854">
                  <c:v>3135</c:v>
                </c:pt>
                <c:pt idx="855">
                  <c:v>3430</c:v>
                </c:pt>
                <c:pt idx="856">
                  <c:v>5319</c:v>
                </c:pt>
                <c:pt idx="857">
                  <c:v>3008</c:v>
                </c:pt>
                <c:pt idx="858">
                  <c:v>3864</c:v>
                </c:pt>
                <c:pt idx="859">
                  <c:v>5697</c:v>
                </c:pt>
                <c:pt idx="860">
                  <c:v>5273</c:v>
                </c:pt>
                <c:pt idx="861">
                  <c:v>8538</c:v>
                </c:pt>
                <c:pt idx="862">
                  <c:v>8687</c:v>
                </c:pt>
                <c:pt idx="863">
                  <c:v>9423</c:v>
                </c:pt>
                <c:pt idx="864">
                  <c:v>8286</c:v>
                </c:pt>
                <c:pt idx="865">
                  <c:v>4503</c:v>
                </c:pt>
                <c:pt idx="866">
                  <c:v>10499</c:v>
                </c:pt>
                <c:pt idx="867">
                  <c:v>12474</c:v>
                </c:pt>
                <c:pt idx="868">
                  <c:v>6174</c:v>
                </c:pt>
                <c:pt idx="869">
                  <c:v>15168</c:v>
                </c:pt>
                <c:pt idx="870">
                  <c:v>10085</c:v>
                </c:pt>
                <c:pt idx="871">
                  <c:v>4512</c:v>
                </c:pt>
                <c:pt idx="872">
                  <c:v>8469</c:v>
                </c:pt>
                <c:pt idx="873">
                  <c:v>12015</c:v>
                </c:pt>
                <c:pt idx="874">
                  <c:v>3588</c:v>
                </c:pt>
                <c:pt idx="875">
                  <c:v>12427</c:v>
                </c:pt>
                <c:pt idx="876">
                  <c:v>5843</c:v>
                </c:pt>
                <c:pt idx="877">
                  <c:v>6117</c:v>
                </c:pt>
                <c:pt idx="878">
                  <c:v>9217</c:v>
                </c:pt>
                <c:pt idx="879">
                  <c:v>9877</c:v>
                </c:pt>
                <c:pt idx="880">
                  <c:v>8240</c:v>
                </c:pt>
                <c:pt idx="881">
                  <c:v>8701</c:v>
                </c:pt>
                <c:pt idx="882">
                  <c:v>0</c:v>
                </c:pt>
                <c:pt idx="883">
                  <c:v>2564</c:v>
                </c:pt>
                <c:pt idx="884">
                  <c:v>1320</c:v>
                </c:pt>
                <c:pt idx="885">
                  <c:v>1219</c:v>
                </c:pt>
                <c:pt idx="886">
                  <c:v>2483</c:v>
                </c:pt>
                <c:pt idx="887">
                  <c:v>244</c:v>
                </c:pt>
                <c:pt idx="888">
                  <c:v>0</c:v>
                </c:pt>
                <c:pt idx="889">
                  <c:v>0</c:v>
                </c:pt>
                <c:pt idx="890">
                  <c:v>0</c:v>
                </c:pt>
                <c:pt idx="891">
                  <c:v>3147</c:v>
                </c:pt>
                <c:pt idx="892">
                  <c:v>144</c:v>
                </c:pt>
                <c:pt idx="893">
                  <c:v>4068</c:v>
                </c:pt>
                <c:pt idx="894">
                  <c:v>5245</c:v>
                </c:pt>
                <c:pt idx="895">
                  <c:v>400</c:v>
                </c:pt>
                <c:pt idx="896">
                  <c:v>0</c:v>
                </c:pt>
                <c:pt idx="897">
                  <c:v>1321</c:v>
                </c:pt>
                <c:pt idx="898">
                  <c:v>1758</c:v>
                </c:pt>
                <c:pt idx="899">
                  <c:v>6157</c:v>
                </c:pt>
                <c:pt idx="900">
                  <c:v>8360</c:v>
                </c:pt>
                <c:pt idx="901">
                  <c:v>7174</c:v>
                </c:pt>
                <c:pt idx="902">
                  <c:v>1619</c:v>
                </c:pt>
                <c:pt idx="903">
                  <c:v>1831</c:v>
                </c:pt>
                <c:pt idx="904">
                  <c:v>2421</c:v>
                </c:pt>
                <c:pt idx="905">
                  <c:v>2283</c:v>
                </c:pt>
                <c:pt idx="906">
                  <c:v>0</c:v>
                </c:pt>
                <c:pt idx="907">
                  <c:v>0</c:v>
                </c:pt>
                <c:pt idx="908">
                  <c:v>0</c:v>
                </c:pt>
                <c:pt idx="909">
                  <c:v>0</c:v>
                </c:pt>
                <c:pt idx="910">
                  <c:v>0</c:v>
                </c:pt>
                <c:pt idx="911">
                  <c:v>0</c:v>
                </c:pt>
                <c:pt idx="912">
                  <c:v>23186</c:v>
                </c:pt>
                <c:pt idx="913">
                  <c:v>15337</c:v>
                </c:pt>
                <c:pt idx="914">
                  <c:v>21129</c:v>
                </c:pt>
                <c:pt idx="915">
                  <c:v>13422</c:v>
                </c:pt>
                <c:pt idx="916">
                  <c:v>29326</c:v>
                </c:pt>
                <c:pt idx="917">
                  <c:v>15118</c:v>
                </c:pt>
                <c:pt idx="918">
                  <c:v>11423</c:v>
                </c:pt>
                <c:pt idx="919">
                  <c:v>18785</c:v>
                </c:pt>
                <c:pt idx="920">
                  <c:v>19948</c:v>
                </c:pt>
                <c:pt idx="921">
                  <c:v>19377</c:v>
                </c:pt>
                <c:pt idx="922">
                  <c:v>18258</c:v>
                </c:pt>
                <c:pt idx="923">
                  <c:v>11200</c:v>
                </c:pt>
                <c:pt idx="924">
                  <c:v>16674</c:v>
                </c:pt>
                <c:pt idx="925">
                  <c:v>12986</c:v>
                </c:pt>
                <c:pt idx="926">
                  <c:v>11101</c:v>
                </c:pt>
                <c:pt idx="927">
                  <c:v>23629</c:v>
                </c:pt>
                <c:pt idx="928">
                  <c:v>14890</c:v>
                </c:pt>
                <c:pt idx="929">
                  <c:v>9733</c:v>
                </c:pt>
                <c:pt idx="930">
                  <c:v>27745</c:v>
                </c:pt>
                <c:pt idx="931">
                  <c:v>10930</c:v>
                </c:pt>
                <c:pt idx="932">
                  <c:v>4790</c:v>
                </c:pt>
                <c:pt idx="933">
                  <c:v>10818</c:v>
                </c:pt>
                <c:pt idx="934">
                  <c:v>18193</c:v>
                </c:pt>
                <c:pt idx="935">
                  <c:v>14055</c:v>
                </c:pt>
                <c:pt idx="936">
                  <c:v>21727</c:v>
                </c:pt>
                <c:pt idx="937">
                  <c:v>12332</c:v>
                </c:pt>
                <c:pt idx="938">
                  <c:v>10686</c:v>
                </c:pt>
                <c:pt idx="939">
                  <c:v>20226</c:v>
                </c:pt>
                <c:pt idx="940">
                  <c:v>10733</c:v>
                </c:pt>
                <c:pt idx="941">
                  <c:v>21420</c:v>
                </c:pt>
                <c:pt idx="942">
                  <c:v>8064</c:v>
                </c:pt>
              </c:numCache>
            </c:numRef>
          </c:xVal>
          <c:yVal>
            <c:numRef>
              <c:f>'Q1'!$E$4:$E$946</c:f>
              <c:numCache>
                <c:formatCode>0.0</c:formatCode>
                <c:ptCount val="943"/>
                <c:pt idx="0">
                  <c:v>25.185223792835817</c:v>
                </c:pt>
                <c:pt idx="1">
                  <c:v>22.649999619999999</c:v>
                </c:pt>
                <c:pt idx="2">
                  <c:v>25.185223792835817</c:v>
                </c:pt>
                <c:pt idx="3">
                  <c:v>25.185223792835817</c:v>
                </c:pt>
                <c:pt idx="4">
                  <c:v>25.185223792835817</c:v>
                </c:pt>
                <c:pt idx="5">
                  <c:v>25.185223792835817</c:v>
                </c:pt>
                <c:pt idx="6">
                  <c:v>22.649999619999999</c:v>
                </c:pt>
                <c:pt idx="7">
                  <c:v>25.185223792835817</c:v>
                </c:pt>
                <c:pt idx="8">
                  <c:v>25.185223792835817</c:v>
                </c:pt>
                <c:pt idx="9">
                  <c:v>25.185223792835817</c:v>
                </c:pt>
                <c:pt idx="10">
                  <c:v>25.185223792835817</c:v>
                </c:pt>
                <c:pt idx="11">
                  <c:v>25.185223792835817</c:v>
                </c:pt>
                <c:pt idx="12">
                  <c:v>25.185223792835817</c:v>
                </c:pt>
                <c:pt idx="13">
                  <c:v>25.185223792835817</c:v>
                </c:pt>
                <c:pt idx="14">
                  <c:v>25.185223792835817</c:v>
                </c:pt>
                <c:pt idx="15">
                  <c:v>25.185223792835817</c:v>
                </c:pt>
                <c:pt idx="16">
                  <c:v>25.185223792835817</c:v>
                </c:pt>
                <c:pt idx="17">
                  <c:v>25.185223792835817</c:v>
                </c:pt>
                <c:pt idx="18">
                  <c:v>25.185223792835817</c:v>
                </c:pt>
                <c:pt idx="19">
                  <c:v>25.185223792835817</c:v>
                </c:pt>
                <c:pt idx="20">
                  <c:v>25.185223792835817</c:v>
                </c:pt>
                <c:pt idx="21">
                  <c:v>25.185223792835817</c:v>
                </c:pt>
                <c:pt idx="22">
                  <c:v>25.185223792835817</c:v>
                </c:pt>
                <c:pt idx="23">
                  <c:v>25.185223792835817</c:v>
                </c:pt>
                <c:pt idx="24">
                  <c:v>25.185223792835817</c:v>
                </c:pt>
                <c:pt idx="25">
                  <c:v>25.185223792835817</c:v>
                </c:pt>
                <c:pt idx="26">
                  <c:v>25.185223792835817</c:v>
                </c:pt>
                <c:pt idx="27">
                  <c:v>25.185223792835817</c:v>
                </c:pt>
                <c:pt idx="28">
                  <c:v>25.185223792835817</c:v>
                </c:pt>
                <c:pt idx="29">
                  <c:v>25.185223792835817</c:v>
                </c:pt>
                <c:pt idx="30">
                  <c:v>25.185223792835817</c:v>
                </c:pt>
                <c:pt idx="31">
                  <c:v>25.185223792835817</c:v>
                </c:pt>
                <c:pt idx="32">
                  <c:v>25.185223792835817</c:v>
                </c:pt>
                <c:pt idx="33">
                  <c:v>25.185223792835817</c:v>
                </c:pt>
                <c:pt idx="34">
                  <c:v>25.185223792835817</c:v>
                </c:pt>
                <c:pt idx="35">
                  <c:v>25.185223792835817</c:v>
                </c:pt>
                <c:pt idx="36">
                  <c:v>25.185223792835817</c:v>
                </c:pt>
                <c:pt idx="37">
                  <c:v>25.185223792835817</c:v>
                </c:pt>
                <c:pt idx="38">
                  <c:v>25.185223792835817</c:v>
                </c:pt>
                <c:pt idx="39">
                  <c:v>25.185223792835817</c:v>
                </c:pt>
                <c:pt idx="40">
                  <c:v>25.185223792835817</c:v>
                </c:pt>
                <c:pt idx="41">
                  <c:v>25.185223792835817</c:v>
                </c:pt>
                <c:pt idx="42">
                  <c:v>47.540000919999997</c:v>
                </c:pt>
                <c:pt idx="43">
                  <c:v>25.185223792835817</c:v>
                </c:pt>
                <c:pt idx="44">
                  <c:v>25.185223792835817</c:v>
                </c:pt>
                <c:pt idx="45">
                  <c:v>25.185223792835817</c:v>
                </c:pt>
                <c:pt idx="46">
                  <c:v>25.185223792835817</c:v>
                </c:pt>
                <c:pt idx="47">
                  <c:v>25.185223792835817</c:v>
                </c:pt>
                <c:pt idx="48">
                  <c:v>25.185223792835817</c:v>
                </c:pt>
                <c:pt idx="49">
                  <c:v>25.185223792835817</c:v>
                </c:pt>
                <c:pt idx="50">
                  <c:v>25.185223792835817</c:v>
                </c:pt>
                <c:pt idx="51">
                  <c:v>25.185223792835817</c:v>
                </c:pt>
                <c:pt idx="52">
                  <c:v>25.185223792835817</c:v>
                </c:pt>
                <c:pt idx="53">
                  <c:v>25.185223792835817</c:v>
                </c:pt>
                <c:pt idx="54">
                  <c:v>25.185223792835817</c:v>
                </c:pt>
                <c:pt idx="55">
                  <c:v>25.185223792835817</c:v>
                </c:pt>
                <c:pt idx="56">
                  <c:v>25.185223792835817</c:v>
                </c:pt>
                <c:pt idx="57">
                  <c:v>25.185223792835817</c:v>
                </c:pt>
                <c:pt idx="58">
                  <c:v>25.185223792835817</c:v>
                </c:pt>
                <c:pt idx="59">
                  <c:v>25.185223792835817</c:v>
                </c:pt>
                <c:pt idx="60">
                  <c:v>25.185223792835817</c:v>
                </c:pt>
                <c:pt idx="61">
                  <c:v>25.185223792835817</c:v>
                </c:pt>
                <c:pt idx="62">
                  <c:v>25.185223792835817</c:v>
                </c:pt>
                <c:pt idx="63">
                  <c:v>25.185223792835817</c:v>
                </c:pt>
                <c:pt idx="64">
                  <c:v>25.185223792835817</c:v>
                </c:pt>
                <c:pt idx="65">
                  <c:v>25.185223792835817</c:v>
                </c:pt>
                <c:pt idx="66">
                  <c:v>25.185223792835817</c:v>
                </c:pt>
                <c:pt idx="67">
                  <c:v>25.185223792835817</c:v>
                </c:pt>
                <c:pt idx="68">
                  <c:v>25.185223792835817</c:v>
                </c:pt>
                <c:pt idx="69">
                  <c:v>25.185223792835817</c:v>
                </c:pt>
                <c:pt idx="70">
                  <c:v>25.185223792835817</c:v>
                </c:pt>
                <c:pt idx="71">
                  <c:v>25.185223792835817</c:v>
                </c:pt>
                <c:pt idx="72">
                  <c:v>25.185223792835817</c:v>
                </c:pt>
                <c:pt idx="73">
                  <c:v>25.185223792835817</c:v>
                </c:pt>
                <c:pt idx="74">
                  <c:v>25.185223792835817</c:v>
                </c:pt>
                <c:pt idx="75">
                  <c:v>25.185223792835817</c:v>
                </c:pt>
                <c:pt idx="76">
                  <c:v>25.185223792835817</c:v>
                </c:pt>
                <c:pt idx="77">
                  <c:v>25.185223792835817</c:v>
                </c:pt>
                <c:pt idx="78">
                  <c:v>25.185223792835817</c:v>
                </c:pt>
                <c:pt idx="79">
                  <c:v>25.185223792835817</c:v>
                </c:pt>
                <c:pt idx="80">
                  <c:v>25.185223792835817</c:v>
                </c:pt>
                <c:pt idx="81">
                  <c:v>25.185223792835817</c:v>
                </c:pt>
                <c:pt idx="82">
                  <c:v>25.185223792835817</c:v>
                </c:pt>
                <c:pt idx="83">
                  <c:v>25.185223792835817</c:v>
                </c:pt>
                <c:pt idx="84">
                  <c:v>25.185223792835817</c:v>
                </c:pt>
                <c:pt idx="85">
                  <c:v>25.185223792835817</c:v>
                </c:pt>
                <c:pt idx="86">
                  <c:v>25.185223792835817</c:v>
                </c:pt>
                <c:pt idx="87">
                  <c:v>25.185223792835817</c:v>
                </c:pt>
                <c:pt idx="88">
                  <c:v>25.185223792835817</c:v>
                </c:pt>
                <c:pt idx="89">
                  <c:v>25.185223792835817</c:v>
                </c:pt>
                <c:pt idx="90">
                  <c:v>25.185223792835817</c:v>
                </c:pt>
                <c:pt idx="91">
                  <c:v>25.185223792835817</c:v>
                </c:pt>
                <c:pt idx="92">
                  <c:v>25.185223792835817</c:v>
                </c:pt>
                <c:pt idx="93">
                  <c:v>25.185223792835817</c:v>
                </c:pt>
                <c:pt idx="94">
                  <c:v>25.185223792835817</c:v>
                </c:pt>
                <c:pt idx="95">
                  <c:v>25.185223792835817</c:v>
                </c:pt>
                <c:pt idx="96">
                  <c:v>25.185223792835817</c:v>
                </c:pt>
                <c:pt idx="97">
                  <c:v>25.185223792835817</c:v>
                </c:pt>
                <c:pt idx="98">
                  <c:v>25.185223792835817</c:v>
                </c:pt>
                <c:pt idx="99">
                  <c:v>25.185223792835817</c:v>
                </c:pt>
                <c:pt idx="100">
                  <c:v>25.185223792835817</c:v>
                </c:pt>
                <c:pt idx="101">
                  <c:v>25.185223792835817</c:v>
                </c:pt>
                <c:pt idx="102">
                  <c:v>25.185223792835817</c:v>
                </c:pt>
                <c:pt idx="103">
                  <c:v>25.185223792835817</c:v>
                </c:pt>
                <c:pt idx="104">
                  <c:v>25.185223792835817</c:v>
                </c:pt>
                <c:pt idx="105">
                  <c:v>25.185223792835817</c:v>
                </c:pt>
                <c:pt idx="106">
                  <c:v>25.185223792835817</c:v>
                </c:pt>
                <c:pt idx="107">
                  <c:v>25.185223792835817</c:v>
                </c:pt>
                <c:pt idx="108">
                  <c:v>25.185223792835817</c:v>
                </c:pt>
                <c:pt idx="109">
                  <c:v>25.185223792835817</c:v>
                </c:pt>
                <c:pt idx="110">
                  <c:v>25.185223792835817</c:v>
                </c:pt>
                <c:pt idx="111">
                  <c:v>25.185223792835817</c:v>
                </c:pt>
                <c:pt idx="112">
                  <c:v>25.185223792835817</c:v>
                </c:pt>
                <c:pt idx="113">
                  <c:v>25.185223792835817</c:v>
                </c:pt>
                <c:pt idx="114">
                  <c:v>25.185223792835817</c:v>
                </c:pt>
                <c:pt idx="115">
                  <c:v>25.185223792835817</c:v>
                </c:pt>
                <c:pt idx="116">
                  <c:v>25.185223792835817</c:v>
                </c:pt>
                <c:pt idx="117">
                  <c:v>25.185223792835817</c:v>
                </c:pt>
                <c:pt idx="118">
                  <c:v>25.185223792835817</c:v>
                </c:pt>
                <c:pt idx="119">
                  <c:v>25.185223792835817</c:v>
                </c:pt>
                <c:pt idx="120">
                  <c:v>25.185223792835817</c:v>
                </c:pt>
                <c:pt idx="121">
                  <c:v>25.185223792835817</c:v>
                </c:pt>
                <c:pt idx="122">
                  <c:v>25.185223792835817</c:v>
                </c:pt>
                <c:pt idx="123">
                  <c:v>25.185223792835817</c:v>
                </c:pt>
                <c:pt idx="124">
                  <c:v>25.185223792835817</c:v>
                </c:pt>
                <c:pt idx="125">
                  <c:v>25.185223792835817</c:v>
                </c:pt>
                <c:pt idx="126">
                  <c:v>25.185223792835817</c:v>
                </c:pt>
                <c:pt idx="127">
                  <c:v>25.185223792835817</c:v>
                </c:pt>
                <c:pt idx="128">
                  <c:v>25.185223792835817</c:v>
                </c:pt>
                <c:pt idx="129">
                  <c:v>25.185223792835817</c:v>
                </c:pt>
                <c:pt idx="130">
                  <c:v>25.185223792835817</c:v>
                </c:pt>
                <c:pt idx="131">
                  <c:v>25.185223792835817</c:v>
                </c:pt>
                <c:pt idx="132">
                  <c:v>25.185223792835817</c:v>
                </c:pt>
                <c:pt idx="133">
                  <c:v>25.185223792835817</c:v>
                </c:pt>
                <c:pt idx="134">
                  <c:v>25.185223792835817</c:v>
                </c:pt>
                <c:pt idx="135">
                  <c:v>25.185223792835817</c:v>
                </c:pt>
                <c:pt idx="136">
                  <c:v>25.185223792835817</c:v>
                </c:pt>
                <c:pt idx="137">
                  <c:v>25.185223792835817</c:v>
                </c:pt>
                <c:pt idx="138">
                  <c:v>25.185223792835817</c:v>
                </c:pt>
                <c:pt idx="139">
                  <c:v>25.185223792835817</c:v>
                </c:pt>
                <c:pt idx="140">
                  <c:v>25.185223792835817</c:v>
                </c:pt>
                <c:pt idx="141">
                  <c:v>25.185223792835817</c:v>
                </c:pt>
                <c:pt idx="142">
                  <c:v>25.185223792835817</c:v>
                </c:pt>
                <c:pt idx="143">
                  <c:v>25.185223792835817</c:v>
                </c:pt>
                <c:pt idx="144">
                  <c:v>25.185223792835817</c:v>
                </c:pt>
                <c:pt idx="145">
                  <c:v>25.185223792835817</c:v>
                </c:pt>
                <c:pt idx="146">
                  <c:v>25.185223792835817</c:v>
                </c:pt>
                <c:pt idx="147">
                  <c:v>25.185223792835817</c:v>
                </c:pt>
                <c:pt idx="148">
                  <c:v>25.185223792835817</c:v>
                </c:pt>
                <c:pt idx="149">
                  <c:v>25.185223792835817</c:v>
                </c:pt>
                <c:pt idx="150">
                  <c:v>25.185223792835817</c:v>
                </c:pt>
                <c:pt idx="151">
                  <c:v>25.185223792835817</c:v>
                </c:pt>
                <c:pt idx="152">
                  <c:v>25.185223792835817</c:v>
                </c:pt>
                <c:pt idx="153">
                  <c:v>25.185223792835817</c:v>
                </c:pt>
                <c:pt idx="154">
                  <c:v>25.185223792835817</c:v>
                </c:pt>
                <c:pt idx="155">
                  <c:v>25.185223792835817</c:v>
                </c:pt>
                <c:pt idx="156">
                  <c:v>25.185223792835817</c:v>
                </c:pt>
                <c:pt idx="157">
                  <c:v>25.185223792835817</c:v>
                </c:pt>
                <c:pt idx="158">
                  <c:v>25.185223792835817</c:v>
                </c:pt>
                <c:pt idx="159">
                  <c:v>25.185223792835817</c:v>
                </c:pt>
                <c:pt idx="160">
                  <c:v>25.185223792835817</c:v>
                </c:pt>
                <c:pt idx="161">
                  <c:v>25.185223792835817</c:v>
                </c:pt>
                <c:pt idx="162">
                  <c:v>25.185223792835817</c:v>
                </c:pt>
                <c:pt idx="163">
                  <c:v>25.185223792835817</c:v>
                </c:pt>
                <c:pt idx="164">
                  <c:v>25.185223792835817</c:v>
                </c:pt>
                <c:pt idx="165">
                  <c:v>25.185223792835817</c:v>
                </c:pt>
                <c:pt idx="166">
                  <c:v>25.185223792835817</c:v>
                </c:pt>
                <c:pt idx="167">
                  <c:v>25.185223792835817</c:v>
                </c:pt>
                <c:pt idx="168">
                  <c:v>25.185223792835817</c:v>
                </c:pt>
                <c:pt idx="169">
                  <c:v>25.185223792835817</c:v>
                </c:pt>
                <c:pt idx="170">
                  <c:v>25.185223792835817</c:v>
                </c:pt>
                <c:pt idx="171">
                  <c:v>25.185223792835817</c:v>
                </c:pt>
                <c:pt idx="172">
                  <c:v>25.185223792835817</c:v>
                </c:pt>
                <c:pt idx="173">
                  <c:v>25.185223792835817</c:v>
                </c:pt>
                <c:pt idx="174">
                  <c:v>25.185223792835817</c:v>
                </c:pt>
                <c:pt idx="175">
                  <c:v>25.185223792835817</c:v>
                </c:pt>
                <c:pt idx="176">
                  <c:v>25.185223792835817</c:v>
                </c:pt>
                <c:pt idx="177">
                  <c:v>25.185223792835817</c:v>
                </c:pt>
                <c:pt idx="178">
                  <c:v>25.185223792835817</c:v>
                </c:pt>
                <c:pt idx="179">
                  <c:v>25.185223792835817</c:v>
                </c:pt>
                <c:pt idx="180">
                  <c:v>25.185223792835817</c:v>
                </c:pt>
                <c:pt idx="181">
                  <c:v>25.185223792835817</c:v>
                </c:pt>
                <c:pt idx="182">
                  <c:v>25.185223792835817</c:v>
                </c:pt>
                <c:pt idx="183">
                  <c:v>25.185223792835817</c:v>
                </c:pt>
                <c:pt idx="184">
                  <c:v>25.185223792835817</c:v>
                </c:pt>
                <c:pt idx="185">
                  <c:v>25.185223792835817</c:v>
                </c:pt>
                <c:pt idx="186">
                  <c:v>25.185223792835817</c:v>
                </c:pt>
                <c:pt idx="187">
                  <c:v>25.185223792835817</c:v>
                </c:pt>
                <c:pt idx="188">
                  <c:v>25.185223792835817</c:v>
                </c:pt>
                <c:pt idx="189">
                  <c:v>25.185223792835817</c:v>
                </c:pt>
                <c:pt idx="190">
                  <c:v>25.185223792835817</c:v>
                </c:pt>
                <c:pt idx="191">
                  <c:v>25.185223792835817</c:v>
                </c:pt>
                <c:pt idx="192">
                  <c:v>25.185223792835817</c:v>
                </c:pt>
                <c:pt idx="193">
                  <c:v>25.185223792835817</c:v>
                </c:pt>
                <c:pt idx="194">
                  <c:v>25.185223792835817</c:v>
                </c:pt>
                <c:pt idx="195">
                  <c:v>25.185223792835817</c:v>
                </c:pt>
                <c:pt idx="196">
                  <c:v>25.185223792835817</c:v>
                </c:pt>
                <c:pt idx="197">
                  <c:v>25.185223792835817</c:v>
                </c:pt>
                <c:pt idx="198">
                  <c:v>25.185223792835817</c:v>
                </c:pt>
                <c:pt idx="199">
                  <c:v>25.185223792835817</c:v>
                </c:pt>
                <c:pt idx="200">
                  <c:v>25.185223792835817</c:v>
                </c:pt>
                <c:pt idx="201">
                  <c:v>25.185223792835817</c:v>
                </c:pt>
                <c:pt idx="202">
                  <c:v>25.185223792835817</c:v>
                </c:pt>
                <c:pt idx="203">
                  <c:v>25.185223792835817</c:v>
                </c:pt>
                <c:pt idx="204">
                  <c:v>25.185223792835817</c:v>
                </c:pt>
                <c:pt idx="205">
                  <c:v>25.185223792835817</c:v>
                </c:pt>
                <c:pt idx="206">
                  <c:v>25.185223792835817</c:v>
                </c:pt>
                <c:pt idx="207">
                  <c:v>25.185223792835817</c:v>
                </c:pt>
                <c:pt idx="208">
                  <c:v>25.185223792835817</c:v>
                </c:pt>
                <c:pt idx="209">
                  <c:v>25.185223792835817</c:v>
                </c:pt>
                <c:pt idx="210">
                  <c:v>25.185223792835817</c:v>
                </c:pt>
                <c:pt idx="211">
                  <c:v>25.185223792835817</c:v>
                </c:pt>
                <c:pt idx="212">
                  <c:v>25.185223792835817</c:v>
                </c:pt>
                <c:pt idx="213">
                  <c:v>25.185223792835817</c:v>
                </c:pt>
                <c:pt idx="214">
                  <c:v>25.185223792835817</c:v>
                </c:pt>
                <c:pt idx="215">
                  <c:v>25.185223792835817</c:v>
                </c:pt>
                <c:pt idx="216">
                  <c:v>25.185223792835817</c:v>
                </c:pt>
                <c:pt idx="217">
                  <c:v>25.185223792835817</c:v>
                </c:pt>
                <c:pt idx="218">
                  <c:v>25.185223792835817</c:v>
                </c:pt>
                <c:pt idx="219">
                  <c:v>25.185223792835817</c:v>
                </c:pt>
                <c:pt idx="220">
                  <c:v>25.185223792835817</c:v>
                </c:pt>
                <c:pt idx="221">
                  <c:v>25.185223792835817</c:v>
                </c:pt>
                <c:pt idx="222">
                  <c:v>25.185223792835817</c:v>
                </c:pt>
                <c:pt idx="223">
                  <c:v>25.185223792835817</c:v>
                </c:pt>
                <c:pt idx="224">
                  <c:v>25.185223792835817</c:v>
                </c:pt>
                <c:pt idx="225">
                  <c:v>25.185223792835817</c:v>
                </c:pt>
                <c:pt idx="226">
                  <c:v>25.185223792835817</c:v>
                </c:pt>
                <c:pt idx="227">
                  <c:v>25.185223792835817</c:v>
                </c:pt>
                <c:pt idx="228">
                  <c:v>25.185223792835817</c:v>
                </c:pt>
                <c:pt idx="229">
                  <c:v>25.185223792835817</c:v>
                </c:pt>
                <c:pt idx="230">
                  <c:v>25.185223792835817</c:v>
                </c:pt>
                <c:pt idx="231">
                  <c:v>25.185223792835817</c:v>
                </c:pt>
                <c:pt idx="232">
                  <c:v>25.185223792835817</c:v>
                </c:pt>
                <c:pt idx="233">
                  <c:v>25.185223792835817</c:v>
                </c:pt>
                <c:pt idx="234">
                  <c:v>25.185223792835817</c:v>
                </c:pt>
                <c:pt idx="235">
                  <c:v>25.185223792835817</c:v>
                </c:pt>
                <c:pt idx="236">
                  <c:v>25.185223792835817</c:v>
                </c:pt>
                <c:pt idx="237">
                  <c:v>25.185223792835817</c:v>
                </c:pt>
                <c:pt idx="238">
                  <c:v>25.185223792835817</c:v>
                </c:pt>
                <c:pt idx="239">
                  <c:v>25.185223792835817</c:v>
                </c:pt>
                <c:pt idx="240">
                  <c:v>25.185223792835817</c:v>
                </c:pt>
                <c:pt idx="241">
                  <c:v>25.185223792835817</c:v>
                </c:pt>
                <c:pt idx="242">
                  <c:v>25.185223792835817</c:v>
                </c:pt>
                <c:pt idx="243">
                  <c:v>25.185223792835817</c:v>
                </c:pt>
                <c:pt idx="244">
                  <c:v>25.185223792835817</c:v>
                </c:pt>
                <c:pt idx="245">
                  <c:v>25.185223792835817</c:v>
                </c:pt>
                <c:pt idx="246">
                  <c:v>25.185223792835817</c:v>
                </c:pt>
                <c:pt idx="247">
                  <c:v>25.185223792835817</c:v>
                </c:pt>
                <c:pt idx="248">
                  <c:v>25.185223792835817</c:v>
                </c:pt>
                <c:pt idx="249">
                  <c:v>25.185223792835817</c:v>
                </c:pt>
                <c:pt idx="250">
                  <c:v>25.185223792835817</c:v>
                </c:pt>
                <c:pt idx="251">
                  <c:v>25.185223792835817</c:v>
                </c:pt>
                <c:pt idx="252">
                  <c:v>25.185223792835817</c:v>
                </c:pt>
                <c:pt idx="253">
                  <c:v>25.185223792835817</c:v>
                </c:pt>
                <c:pt idx="254">
                  <c:v>25.185223792835817</c:v>
                </c:pt>
                <c:pt idx="255">
                  <c:v>25.185223792835817</c:v>
                </c:pt>
                <c:pt idx="256">
                  <c:v>25.185223792835817</c:v>
                </c:pt>
                <c:pt idx="257">
                  <c:v>25.185223792835817</c:v>
                </c:pt>
                <c:pt idx="258">
                  <c:v>25.185223792835817</c:v>
                </c:pt>
                <c:pt idx="259">
                  <c:v>25.185223792835817</c:v>
                </c:pt>
                <c:pt idx="260">
                  <c:v>25.185223792835817</c:v>
                </c:pt>
                <c:pt idx="261">
                  <c:v>25.185223792835817</c:v>
                </c:pt>
                <c:pt idx="262">
                  <c:v>25.185223792835817</c:v>
                </c:pt>
                <c:pt idx="263">
                  <c:v>25.185223792835817</c:v>
                </c:pt>
                <c:pt idx="264">
                  <c:v>25.185223792835817</c:v>
                </c:pt>
                <c:pt idx="265">
                  <c:v>25.185223792835817</c:v>
                </c:pt>
                <c:pt idx="266">
                  <c:v>25.185223792835817</c:v>
                </c:pt>
                <c:pt idx="267">
                  <c:v>25.185223792835817</c:v>
                </c:pt>
                <c:pt idx="268">
                  <c:v>25.185223792835817</c:v>
                </c:pt>
                <c:pt idx="269">
                  <c:v>25.185223792835817</c:v>
                </c:pt>
                <c:pt idx="270">
                  <c:v>25.185223792835817</c:v>
                </c:pt>
                <c:pt idx="271">
                  <c:v>25.185223792835817</c:v>
                </c:pt>
                <c:pt idx="272">
                  <c:v>25.185223792835817</c:v>
                </c:pt>
                <c:pt idx="273">
                  <c:v>25.185223792835817</c:v>
                </c:pt>
                <c:pt idx="274">
                  <c:v>25.185223792835817</c:v>
                </c:pt>
                <c:pt idx="275">
                  <c:v>25.185223792835817</c:v>
                </c:pt>
                <c:pt idx="276">
                  <c:v>25.185223792835817</c:v>
                </c:pt>
                <c:pt idx="277">
                  <c:v>25.185223792835817</c:v>
                </c:pt>
                <c:pt idx="278">
                  <c:v>25.185223792835817</c:v>
                </c:pt>
                <c:pt idx="279">
                  <c:v>25.185223792835817</c:v>
                </c:pt>
                <c:pt idx="280">
                  <c:v>25.185223792835817</c:v>
                </c:pt>
                <c:pt idx="281">
                  <c:v>25.185223792835817</c:v>
                </c:pt>
                <c:pt idx="282">
                  <c:v>25.185223792835817</c:v>
                </c:pt>
                <c:pt idx="283">
                  <c:v>25.185223792835817</c:v>
                </c:pt>
                <c:pt idx="284">
                  <c:v>25.185223792835817</c:v>
                </c:pt>
                <c:pt idx="285">
                  <c:v>25.185223792835817</c:v>
                </c:pt>
                <c:pt idx="286">
                  <c:v>25.185223792835817</c:v>
                </c:pt>
                <c:pt idx="287">
                  <c:v>25.185223792835817</c:v>
                </c:pt>
                <c:pt idx="288">
                  <c:v>25.185223792835817</c:v>
                </c:pt>
                <c:pt idx="289">
                  <c:v>25.185223792835817</c:v>
                </c:pt>
                <c:pt idx="290">
                  <c:v>25.185223792835817</c:v>
                </c:pt>
                <c:pt idx="291">
                  <c:v>25.185223792835817</c:v>
                </c:pt>
                <c:pt idx="292">
                  <c:v>25.185223792835817</c:v>
                </c:pt>
                <c:pt idx="293">
                  <c:v>25.185223792835817</c:v>
                </c:pt>
                <c:pt idx="294">
                  <c:v>25.185223792835817</c:v>
                </c:pt>
                <c:pt idx="295">
                  <c:v>25.185223792835817</c:v>
                </c:pt>
                <c:pt idx="296">
                  <c:v>25.185223792835817</c:v>
                </c:pt>
                <c:pt idx="297">
                  <c:v>25.185223792835817</c:v>
                </c:pt>
                <c:pt idx="298">
                  <c:v>25.185223792835817</c:v>
                </c:pt>
                <c:pt idx="299">
                  <c:v>25.185223792835817</c:v>
                </c:pt>
                <c:pt idx="300">
                  <c:v>25.185223792835817</c:v>
                </c:pt>
                <c:pt idx="301">
                  <c:v>25.185223792835817</c:v>
                </c:pt>
                <c:pt idx="302">
                  <c:v>25.185223792835817</c:v>
                </c:pt>
                <c:pt idx="303">
                  <c:v>25.185223792835817</c:v>
                </c:pt>
                <c:pt idx="304">
                  <c:v>25.185223792835817</c:v>
                </c:pt>
                <c:pt idx="305">
                  <c:v>25.185223792835817</c:v>
                </c:pt>
                <c:pt idx="306">
                  <c:v>25.185223792835817</c:v>
                </c:pt>
                <c:pt idx="307">
                  <c:v>25.185223792835817</c:v>
                </c:pt>
                <c:pt idx="308">
                  <c:v>25.185223792835817</c:v>
                </c:pt>
                <c:pt idx="309">
                  <c:v>25.185223792835817</c:v>
                </c:pt>
                <c:pt idx="310">
                  <c:v>25.185223792835817</c:v>
                </c:pt>
                <c:pt idx="311">
                  <c:v>25.185223792835817</c:v>
                </c:pt>
                <c:pt idx="312">
                  <c:v>25.185223792835817</c:v>
                </c:pt>
                <c:pt idx="313">
                  <c:v>25.185223792835817</c:v>
                </c:pt>
                <c:pt idx="314">
                  <c:v>25.185223792835817</c:v>
                </c:pt>
                <c:pt idx="315">
                  <c:v>25.185223792835817</c:v>
                </c:pt>
                <c:pt idx="316">
                  <c:v>25.185223792835817</c:v>
                </c:pt>
                <c:pt idx="317">
                  <c:v>25.185223792835817</c:v>
                </c:pt>
                <c:pt idx="318">
                  <c:v>25.185223792835817</c:v>
                </c:pt>
                <c:pt idx="319">
                  <c:v>25.185223792835817</c:v>
                </c:pt>
                <c:pt idx="320">
                  <c:v>25.185223792835817</c:v>
                </c:pt>
                <c:pt idx="321">
                  <c:v>25.185223792835817</c:v>
                </c:pt>
                <c:pt idx="322">
                  <c:v>25.185223792835817</c:v>
                </c:pt>
                <c:pt idx="323">
                  <c:v>25.185223792835817</c:v>
                </c:pt>
                <c:pt idx="324">
                  <c:v>25.185223792835817</c:v>
                </c:pt>
                <c:pt idx="325">
                  <c:v>25.185223792835817</c:v>
                </c:pt>
                <c:pt idx="326">
                  <c:v>25.185223792835817</c:v>
                </c:pt>
                <c:pt idx="327">
                  <c:v>25.185223792835817</c:v>
                </c:pt>
                <c:pt idx="328">
                  <c:v>25.185223792835817</c:v>
                </c:pt>
                <c:pt idx="329">
                  <c:v>25.185223792835817</c:v>
                </c:pt>
                <c:pt idx="330">
                  <c:v>25.185223792835817</c:v>
                </c:pt>
                <c:pt idx="331">
                  <c:v>25.185223792835817</c:v>
                </c:pt>
                <c:pt idx="332">
                  <c:v>25.185223792835817</c:v>
                </c:pt>
                <c:pt idx="333">
                  <c:v>25.185223792835817</c:v>
                </c:pt>
                <c:pt idx="334">
                  <c:v>25.185223792835817</c:v>
                </c:pt>
                <c:pt idx="335">
                  <c:v>25.185223792835817</c:v>
                </c:pt>
                <c:pt idx="336">
                  <c:v>21.450000760000002</c:v>
                </c:pt>
                <c:pt idx="337">
                  <c:v>25.185223792835817</c:v>
                </c:pt>
                <c:pt idx="338">
                  <c:v>25.185223792835817</c:v>
                </c:pt>
                <c:pt idx="339">
                  <c:v>25.185223792835817</c:v>
                </c:pt>
                <c:pt idx="340">
                  <c:v>25.185223792835817</c:v>
                </c:pt>
                <c:pt idx="341">
                  <c:v>25.185223792835817</c:v>
                </c:pt>
                <c:pt idx="342">
                  <c:v>25.185223792835817</c:v>
                </c:pt>
                <c:pt idx="343">
                  <c:v>25.185223792835817</c:v>
                </c:pt>
                <c:pt idx="344">
                  <c:v>25.185223792835817</c:v>
                </c:pt>
                <c:pt idx="345">
                  <c:v>25.185223792835817</c:v>
                </c:pt>
                <c:pt idx="346">
                  <c:v>25.185223792835817</c:v>
                </c:pt>
                <c:pt idx="347">
                  <c:v>25.185223792835817</c:v>
                </c:pt>
                <c:pt idx="348">
                  <c:v>25.185223792835817</c:v>
                </c:pt>
                <c:pt idx="349">
                  <c:v>25.185223792835817</c:v>
                </c:pt>
                <c:pt idx="350">
                  <c:v>25.185223792835817</c:v>
                </c:pt>
                <c:pt idx="351">
                  <c:v>25.185223792835817</c:v>
                </c:pt>
                <c:pt idx="352">
                  <c:v>25.185223792835817</c:v>
                </c:pt>
                <c:pt idx="353">
                  <c:v>25.185223792835817</c:v>
                </c:pt>
                <c:pt idx="354">
                  <c:v>25.185223792835817</c:v>
                </c:pt>
                <c:pt idx="355">
                  <c:v>25.185223792835817</c:v>
                </c:pt>
                <c:pt idx="356">
                  <c:v>25.185223792835817</c:v>
                </c:pt>
                <c:pt idx="357">
                  <c:v>21.690000529999999</c:v>
                </c:pt>
                <c:pt idx="358">
                  <c:v>25.185223792835817</c:v>
                </c:pt>
                <c:pt idx="359">
                  <c:v>25.185223792835817</c:v>
                </c:pt>
                <c:pt idx="360">
                  <c:v>25.185223792835817</c:v>
                </c:pt>
                <c:pt idx="361">
                  <c:v>25.185223792835817</c:v>
                </c:pt>
                <c:pt idx="362">
                  <c:v>25.185223792835817</c:v>
                </c:pt>
                <c:pt idx="363">
                  <c:v>25.185223792835817</c:v>
                </c:pt>
                <c:pt idx="364">
                  <c:v>25.185223792835817</c:v>
                </c:pt>
                <c:pt idx="365">
                  <c:v>25.185223792835817</c:v>
                </c:pt>
                <c:pt idx="366">
                  <c:v>25.185223792835817</c:v>
                </c:pt>
                <c:pt idx="367">
                  <c:v>25.185223792835817</c:v>
                </c:pt>
                <c:pt idx="368">
                  <c:v>25.185223792835817</c:v>
                </c:pt>
                <c:pt idx="369">
                  <c:v>25.185223792835817</c:v>
                </c:pt>
                <c:pt idx="370">
                  <c:v>25.185223792835817</c:v>
                </c:pt>
                <c:pt idx="371">
                  <c:v>25.185223792835817</c:v>
                </c:pt>
                <c:pt idx="372">
                  <c:v>25.185223792835817</c:v>
                </c:pt>
                <c:pt idx="373">
                  <c:v>25.185223792835817</c:v>
                </c:pt>
                <c:pt idx="374">
                  <c:v>25.185223792835817</c:v>
                </c:pt>
                <c:pt idx="375">
                  <c:v>25.185223792835817</c:v>
                </c:pt>
                <c:pt idx="376">
                  <c:v>25.185223792835817</c:v>
                </c:pt>
                <c:pt idx="377">
                  <c:v>25.185223792835817</c:v>
                </c:pt>
                <c:pt idx="378">
                  <c:v>25.185223792835817</c:v>
                </c:pt>
                <c:pt idx="379">
                  <c:v>25.185223792835817</c:v>
                </c:pt>
                <c:pt idx="380">
                  <c:v>25.185223792835817</c:v>
                </c:pt>
                <c:pt idx="381">
                  <c:v>25.185223792835817</c:v>
                </c:pt>
                <c:pt idx="382">
                  <c:v>25.185223792835817</c:v>
                </c:pt>
                <c:pt idx="383">
                  <c:v>25.185223792835817</c:v>
                </c:pt>
                <c:pt idx="384">
                  <c:v>25.185223792835817</c:v>
                </c:pt>
                <c:pt idx="385">
                  <c:v>25.185223792835817</c:v>
                </c:pt>
                <c:pt idx="386">
                  <c:v>25.185223792835817</c:v>
                </c:pt>
                <c:pt idx="387">
                  <c:v>25.185223792835817</c:v>
                </c:pt>
                <c:pt idx="388">
                  <c:v>25.185223792835817</c:v>
                </c:pt>
                <c:pt idx="389">
                  <c:v>25.185223792835817</c:v>
                </c:pt>
                <c:pt idx="390">
                  <c:v>25.185223792835817</c:v>
                </c:pt>
                <c:pt idx="391">
                  <c:v>25.185223792835817</c:v>
                </c:pt>
                <c:pt idx="392">
                  <c:v>25.185223792835817</c:v>
                </c:pt>
                <c:pt idx="393">
                  <c:v>25.185223792835817</c:v>
                </c:pt>
                <c:pt idx="394">
                  <c:v>25.185223792835817</c:v>
                </c:pt>
                <c:pt idx="395">
                  <c:v>25.185223792835817</c:v>
                </c:pt>
                <c:pt idx="396">
                  <c:v>25.185223792835817</c:v>
                </c:pt>
                <c:pt idx="397">
                  <c:v>25.185223792835817</c:v>
                </c:pt>
                <c:pt idx="398">
                  <c:v>25.185223792835817</c:v>
                </c:pt>
                <c:pt idx="399">
                  <c:v>25.185223792835817</c:v>
                </c:pt>
                <c:pt idx="400">
                  <c:v>25.185223792835817</c:v>
                </c:pt>
                <c:pt idx="401">
                  <c:v>25.185223792835817</c:v>
                </c:pt>
                <c:pt idx="402">
                  <c:v>25.185223792835817</c:v>
                </c:pt>
                <c:pt idx="403">
                  <c:v>25.185223792835817</c:v>
                </c:pt>
                <c:pt idx="404">
                  <c:v>25.185223792835817</c:v>
                </c:pt>
                <c:pt idx="405">
                  <c:v>25.185223792835817</c:v>
                </c:pt>
                <c:pt idx="406">
                  <c:v>25.185223792835817</c:v>
                </c:pt>
                <c:pt idx="407">
                  <c:v>25.185223792835817</c:v>
                </c:pt>
                <c:pt idx="408">
                  <c:v>25.185223792835817</c:v>
                </c:pt>
                <c:pt idx="409">
                  <c:v>27.450000760000002</c:v>
                </c:pt>
                <c:pt idx="410">
                  <c:v>27.379999160000001</c:v>
                </c:pt>
                <c:pt idx="411">
                  <c:v>25.185223792835817</c:v>
                </c:pt>
                <c:pt idx="412">
                  <c:v>25.185223792835817</c:v>
                </c:pt>
                <c:pt idx="413">
                  <c:v>25.185223792835817</c:v>
                </c:pt>
                <c:pt idx="414">
                  <c:v>25.185223792835817</c:v>
                </c:pt>
                <c:pt idx="415">
                  <c:v>25.185223792835817</c:v>
                </c:pt>
                <c:pt idx="416">
                  <c:v>25.185223792835817</c:v>
                </c:pt>
                <c:pt idx="417">
                  <c:v>25.185223792835817</c:v>
                </c:pt>
                <c:pt idx="418">
                  <c:v>25.185223792835817</c:v>
                </c:pt>
                <c:pt idx="419">
                  <c:v>25.185223792835817</c:v>
                </c:pt>
                <c:pt idx="420">
                  <c:v>25.185223792835817</c:v>
                </c:pt>
                <c:pt idx="421">
                  <c:v>25.185223792835817</c:v>
                </c:pt>
                <c:pt idx="422">
                  <c:v>25.185223792835817</c:v>
                </c:pt>
                <c:pt idx="423">
                  <c:v>25.185223792835817</c:v>
                </c:pt>
                <c:pt idx="424">
                  <c:v>25.185223792835817</c:v>
                </c:pt>
                <c:pt idx="425">
                  <c:v>25.185223792835817</c:v>
                </c:pt>
                <c:pt idx="426">
                  <c:v>25.185223792835817</c:v>
                </c:pt>
                <c:pt idx="427">
                  <c:v>25.185223792835817</c:v>
                </c:pt>
                <c:pt idx="428">
                  <c:v>25.185223792835817</c:v>
                </c:pt>
                <c:pt idx="429">
                  <c:v>25.185223792835817</c:v>
                </c:pt>
                <c:pt idx="430">
                  <c:v>25.185223792835817</c:v>
                </c:pt>
                <c:pt idx="431">
                  <c:v>25.185223792835817</c:v>
                </c:pt>
                <c:pt idx="432">
                  <c:v>25.185223792835817</c:v>
                </c:pt>
                <c:pt idx="433">
                  <c:v>25.185223792835817</c:v>
                </c:pt>
                <c:pt idx="434">
                  <c:v>25.185223792835817</c:v>
                </c:pt>
                <c:pt idx="435">
                  <c:v>25.185223792835817</c:v>
                </c:pt>
                <c:pt idx="436">
                  <c:v>25.185223792835817</c:v>
                </c:pt>
                <c:pt idx="437">
                  <c:v>25.185223792835817</c:v>
                </c:pt>
                <c:pt idx="438">
                  <c:v>25.185223792835817</c:v>
                </c:pt>
                <c:pt idx="439">
                  <c:v>25.185223792835817</c:v>
                </c:pt>
                <c:pt idx="440">
                  <c:v>25.185223792835817</c:v>
                </c:pt>
                <c:pt idx="441">
                  <c:v>25.185223792835817</c:v>
                </c:pt>
                <c:pt idx="442">
                  <c:v>25.185223792835817</c:v>
                </c:pt>
                <c:pt idx="443">
                  <c:v>25.185223792835817</c:v>
                </c:pt>
                <c:pt idx="444">
                  <c:v>25.185223792835817</c:v>
                </c:pt>
                <c:pt idx="445">
                  <c:v>25.185223792835817</c:v>
                </c:pt>
                <c:pt idx="446">
                  <c:v>25.185223792835817</c:v>
                </c:pt>
                <c:pt idx="447">
                  <c:v>25.185223792835817</c:v>
                </c:pt>
                <c:pt idx="448">
                  <c:v>25.185223792835817</c:v>
                </c:pt>
                <c:pt idx="449">
                  <c:v>25.185223792835817</c:v>
                </c:pt>
                <c:pt idx="450">
                  <c:v>25.185223792835817</c:v>
                </c:pt>
                <c:pt idx="451">
                  <c:v>25.185223792835817</c:v>
                </c:pt>
                <c:pt idx="452">
                  <c:v>25.185223792835817</c:v>
                </c:pt>
                <c:pt idx="453">
                  <c:v>25.185223792835817</c:v>
                </c:pt>
                <c:pt idx="454">
                  <c:v>25.185223792835817</c:v>
                </c:pt>
                <c:pt idx="455">
                  <c:v>25.185223792835817</c:v>
                </c:pt>
                <c:pt idx="456">
                  <c:v>25.185223792835817</c:v>
                </c:pt>
                <c:pt idx="457">
                  <c:v>25.185223792835817</c:v>
                </c:pt>
                <c:pt idx="458">
                  <c:v>25.185223792835817</c:v>
                </c:pt>
                <c:pt idx="459">
                  <c:v>25.185223792835817</c:v>
                </c:pt>
                <c:pt idx="460">
                  <c:v>25.185223792835817</c:v>
                </c:pt>
                <c:pt idx="461">
                  <c:v>25.185223792835817</c:v>
                </c:pt>
                <c:pt idx="462">
                  <c:v>25.185223792835817</c:v>
                </c:pt>
                <c:pt idx="463">
                  <c:v>25.185223792835817</c:v>
                </c:pt>
                <c:pt idx="464">
                  <c:v>25.185223792835817</c:v>
                </c:pt>
                <c:pt idx="465">
                  <c:v>25.185223792835817</c:v>
                </c:pt>
                <c:pt idx="466">
                  <c:v>25.185223792835817</c:v>
                </c:pt>
                <c:pt idx="467">
                  <c:v>25.185223792835817</c:v>
                </c:pt>
                <c:pt idx="468">
                  <c:v>25.185223792835817</c:v>
                </c:pt>
                <c:pt idx="469">
                  <c:v>25.185223792835817</c:v>
                </c:pt>
                <c:pt idx="470">
                  <c:v>25.185223792835817</c:v>
                </c:pt>
                <c:pt idx="471">
                  <c:v>25.185223792835817</c:v>
                </c:pt>
                <c:pt idx="472">
                  <c:v>25.185223792835817</c:v>
                </c:pt>
                <c:pt idx="473">
                  <c:v>25.185223792835817</c:v>
                </c:pt>
                <c:pt idx="474">
                  <c:v>25.185223792835817</c:v>
                </c:pt>
                <c:pt idx="475">
                  <c:v>25.185223792835817</c:v>
                </c:pt>
                <c:pt idx="476">
                  <c:v>25.185223792835817</c:v>
                </c:pt>
                <c:pt idx="477">
                  <c:v>25.185223792835817</c:v>
                </c:pt>
                <c:pt idx="478">
                  <c:v>25.185223792835817</c:v>
                </c:pt>
                <c:pt idx="479">
                  <c:v>25.185223792835817</c:v>
                </c:pt>
                <c:pt idx="480">
                  <c:v>25.185223792835817</c:v>
                </c:pt>
                <c:pt idx="481">
                  <c:v>27.25</c:v>
                </c:pt>
                <c:pt idx="482">
                  <c:v>25.185223792835817</c:v>
                </c:pt>
                <c:pt idx="483">
                  <c:v>25.185223792835817</c:v>
                </c:pt>
                <c:pt idx="484">
                  <c:v>25.185223792835817</c:v>
                </c:pt>
                <c:pt idx="485">
                  <c:v>25.185223792835817</c:v>
                </c:pt>
                <c:pt idx="486">
                  <c:v>25.185223792835817</c:v>
                </c:pt>
                <c:pt idx="487">
                  <c:v>25.185223792835817</c:v>
                </c:pt>
                <c:pt idx="488">
                  <c:v>27.459999079999999</c:v>
                </c:pt>
                <c:pt idx="489">
                  <c:v>25.185223792835817</c:v>
                </c:pt>
                <c:pt idx="490">
                  <c:v>25.185223792835817</c:v>
                </c:pt>
                <c:pt idx="491">
                  <c:v>25.185223792835817</c:v>
                </c:pt>
                <c:pt idx="492">
                  <c:v>25.185223792835817</c:v>
                </c:pt>
                <c:pt idx="493">
                  <c:v>25.185223792835817</c:v>
                </c:pt>
                <c:pt idx="494">
                  <c:v>27.31999969</c:v>
                </c:pt>
                <c:pt idx="495">
                  <c:v>27.040000920000001</c:v>
                </c:pt>
                <c:pt idx="496">
                  <c:v>25.185223792835817</c:v>
                </c:pt>
                <c:pt idx="497">
                  <c:v>25.185223792835817</c:v>
                </c:pt>
                <c:pt idx="498">
                  <c:v>25.185223792835817</c:v>
                </c:pt>
                <c:pt idx="499">
                  <c:v>25.185223792835817</c:v>
                </c:pt>
                <c:pt idx="500">
                  <c:v>25.185223792835817</c:v>
                </c:pt>
                <c:pt idx="501">
                  <c:v>25.185223792835817</c:v>
                </c:pt>
                <c:pt idx="502">
                  <c:v>27</c:v>
                </c:pt>
                <c:pt idx="503">
                  <c:v>25.185223792835817</c:v>
                </c:pt>
                <c:pt idx="504">
                  <c:v>25.185223792835817</c:v>
                </c:pt>
                <c:pt idx="505">
                  <c:v>25.185223792835817</c:v>
                </c:pt>
                <c:pt idx="506">
                  <c:v>25.185223792835817</c:v>
                </c:pt>
                <c:pt idx="507">
                  <c:v>25.185223792835817</c:v>
                </c:pt>
                <c:pt idx="508">
                  <c:v>25.185223792835817</c:v>
                </c:pt>
                <c:pt idx="509">
                  <c:v>25.185223792835817</c:v>
                </c:pt>
                <c:pt idx="510">
                  <c:v>25.185223792835817</c:v>
                </c:pt>
                <c:pt idx="511">
                  <c:v>25.185223792835817</c:v>
                </c:pt>
                <c:pt idx="512">
                  <c:v>25.185223792835817</c:v>
                </c:pt>
                <c:pt idx="513">
                  <c:v>25.185223792835817</c:v>
                </c:pt>
                <c:pt idx="514">
                  <c:v>25.185223792835817</c:v>
                </c:pt>
                <c:pt idx="515">
                  <c:v>25.185223792835817</c:v>
                </c:pt>
                <c:pt idx="516">
                  <c:v>25.185223792835817</c:v>
                </c:pt>
                <c:pt idx="517">
                  <c:v>25.185223792835817</c:v>
                </c:pt>
                <c:pt idx="518">
                  <c:v>25.185223792835817</c:v>
                </c:pt>
                <c:pt idx="519">
                  <c:v>25.185223792835817</c:v>
                </c:pt>
                <c:pt idx="520">
                  <c:v>25.185223792835817</c:v>
                </c:pt>
                <c:pt idx="521">
                  <c:v>25.185223792835817</c:v>
                </c:pt>
                <c:pt idx="522">
                  <c:v>25.185223792835817</c:v>
                </c:pt>
                <c:pt idx="523">
                  <c:v>25.185223792835817</c:v>
                </c:pt>
                <c:pt idx="524">
                  <c:v>25.185223792835817</c:v>
                </c:pt>
                <c:pt idx="525">
                  <c:v>25.185223792835817</c:v>
                </c:pt>
                <c:pt idx="526">
                  <c:v>25.185223792835817</c:v>
                </c:pt>
                <c:pt idx="527">
                  <c:v>25.185223792835817</c:v>
                </c:pt>
                <c:pt idx="528">
                  <c:v>25.185223792835817</c:v>
                </c:pt>
                <c:pt idx="529">
                  <c:v>25.185223792835817</c:v>
                </c:pt>
                <c:pt idx="530">
                  <c:v>25.185223792835817</c:v>
                </c:pt>
                <c:pt idx="531">
                  <c:v>25.185223792835817</c:v>
                </c:pt>
                <c:pt idx="532">
                  <c:v>25.185223792835817</c:v>
                </c:pt>
                <c:pt idx="533">
                  <c:v>25.185223792835817</c:v>
                </c:pt>
                <c:pt idx="534">
                  <c:v>25.185223792835817</c:v>
                </c:pt>
                <c:pt idx="535">
                  <c:v>25.185223792835817</c:v>
                </c:pt>
                <c:pt idx="536">
                  <c:v>25.185223792835817</c:v>
                </c:pt>
                <c:pt idx="537">
                  <c:v>25.185223792835817</c:v>
                </c:pt>
                <c:pt idx="538">
                  <c:v>25.185223792835817</c:v>
                </c:pt>
                <c:pt idx="539">
                  <c:v>25.185223792835817</c:v>
                </c:pt>
                <c:pt idx="540">
                  <c:v>25.185223792835817</c:v>
                </c:pt>
                <c:pt idx="541">
                  <c:v>25.185223792835817</c:v>
                </c:pt>
                <c:pt idx="542">
                  <c:v>25.185223792835817</c:v>
                </c:pt>
                <c:pt idx="543">
                  <c:v>25.185223792835817</c:v>
                </c:pt>
                <c:pt idx="544">
                  <c:v>25.185223792835817</c:v>
                </c:pt>
                <c:pt idx="545">
                  <c:v>25.185223792835817</c:v>
                </c:pt>
                <c:pt idx="546">
                  <c:v>25.185223792835817</c:v>
                </c:pt>
                <c:pt idx="547">
                  <c:v>25.185223792835817</c:v>
                </c:pt>
                <c:pt idx="548">
                  <c:v>25.185223792835817</c:v>
                </c:pt>
                <c:pt idx="549">
                  <c:v>25.185223792835817</c:v>
                </c:pt>
                <c:pt idx="550">
                  <c:v>25.185223792835817</c:v>
                </c:pt>
                <c:pt idx="551">
                  <c:v>25.185223792835817</c:v>
                </c:pt>
                <c:pt idx="552">
                  <c:v>25.185223792835817</c:v>
                </c:pt>
                <c:pt idx="553">
                  <c:v>25.185223792835817</c:v>
                </c:pt>
                <c:pt idx="554">
                  <c:v>25.185223792835817</c:v>
                </c:pt>
                <c:pt idx="555">
                  <c:v>25.185223792835817</c:v>
                </c:pt>
                <c:pt idx="556">
                  <c:v>25.185223792835817</c:v>
                </c:pt>
                <c:pt idx="557">
                  <c:v>25.185223792835817</c:v>
                </c:pt>
                <c:pt idx="558">
                  <c:v>25.185223792835817</c:v>
                </c:pt>
                <c:pt idx="559">
                  <c:v>25.185223792835817</c:v>
                </c:pt>
                <c:pt idx="560">
                  <c:v>25.185223792835817</c:v>
                </c:pt>
                <c:pt idx="561">
                  <c:v>25.185223792835817</c:v>
                </c:pt>
                <c:pt idx="562">
                  <c:v>25.185223792835817</c:v>
                </c:pt>
                <c:pt idx="563">
                  <c:v>25.185223792835817</c:v>
                </c:pt>
                <c:pt idx="564">
                  <c:v>25.185223792835817</c:v>
                </c:pt>
                <c:pt idx="565">
                  <c:v>25.185223792835817</c:v>
                </c:pt>
                <c:pt idx="566">
                  <c:v>25.185223792835817</c:v>
                </c:pt>
                <c:pt idx="567">
                  <c:v>25.185223792835817</c:v>
                </c:pt>
                <c:pt idx="568">
                  <c:v>25.185223792835817</c:v>
                </c:pt>
                <c:pt idx="569">
                  <c:v>25.185223792835817</c:v>
                </c:pt>
                <c:pt idx="570">
                  <c:v>25.185223792835817</c:v>
                </c:pt>
                <c:pt idx="571">
                  <c:v>25.185223792835817</c:v>
                </c:pt>
                <c:pt idx="572">
                  <c:v>25.185223792835817</c:v>
                </c:pt>
                <c:pt idx="573">
                  <c:v>25.185223792835817</c:v>
                </c:pt>
                <c:pt idx="574">
                  <c:v>28</c:v>
                </c:pt>
                <c:pt idx="575">
                  <c:v>25.185223792835817</c:v>
                </c:pt>
                <c:pt idx="576">
                  <c:v>25.185223792835817</c:v>
                </c:pt>
                <c:pt idx="577">
                  <c:v>25.185223792835817</c:v>
                </c:pt>
                <c:pt idx="578">
                  <c:v>25.185223792835817</c:v>
                </c:pt>
                <c:pt idx="579">
                  <c:v>25.185223792835817</c:v>
                </c:pt>
                <c:pt idx="580">
                  <c:v>25.185223792835817</c:v>
                </c:pt>
                <c:pt idx="581">
                  <c:v>25.185223792835817</c:v>
                </c:pt>
                <c:pt idx="582">
                  <c:v>25.185223792835817</c:v>
                </c:pt>
                <c:pt idx="583">
                  <c:v>25.185223792835817</c:v>
                </c:pt>
                <c:pt idx="584">
                  <c:v>25.185223792835817</c:v>
                </c:pt>
                <c:pt idx="585">
                  <c:v>25.185223792835817</c:v>
                </c:pt>
                <c:pt idx="586">
                  <c:v>25.185223792835817</c:v>
                </c:pt>
                <c:pt idx="587">
                  <c:v>25.185223792835817</c:v>
                </c:pt>
                <c:pt idx="588">
                  <c:v>25.185223792835817</c:v>
                </c:pt>
                <c:pt idx="589">
                  <c:v>25.185223792835817</c:v>
                </c:pt>
                <c:pt idx="590">
                  <c:v>25.185223792835817</c:v>
                </c:pt>
                <c:pt idx="591">
                  <c:v>25.185223792835817</c:v>
                </c:pt>
                <c:pt idx="592">
                  <c:v>25.185223792835817</c:v>
                </c:pt>
                <c:pt idx="593">
                  <c:v>25.185223792835817</c:v>
                </c:pt>
                <c:pt idx="594">
                  <c:v>25.185223792835817</c:v>
                </c:pt>
                <c:pt idx="595">
                  <c:v>25.185223792835817</c:v>
                </c:pt>
                <c:pt idx="596">
                  <c:v>25.185223792835817</c:v>
                </c:pt>
                <c:pt idx="597">
                  <c:v>25.185223792835817</c:v>
                </c:pt>
                <c:pt idx="598">
                  <c:v>25.185223792835817</c:v>
                </c:pt>
                <c:pt idx="599">
                  <c:v>25.185223792835817</c:v>
                </c:pt>
                <c:pt idx="600">
                  <c:v>25.185223792835817</c:v>
                </c:pt>
                <c:pt idx="601">
                  <c:v>25.185223792835817</c:v>
                </c:pt>
                <c:pt idx="602">
                  <c:v>25.185223792835817</c:v>
                </c:pt>
                <c:pt idx="603">
                  <c:v>25.185223792835817</c:v>
                </c:pt>
                <c:pt idx="604">
                  <c:v>25.185223792835817</c:v>
                </c:pt>
                <c:pt idx="605">
                  <c:v>25.185223792835817</c:v>
                </c:pt>
                <c:pt idx="606">
                  <c:v>25.185223792835817</c:v>
                </c:pt>
                <c:pt idx="607">
                  <c:v>25.185223792835817</c:v>
                </c:pt>
                <c:pt idx="608">
                  <c:v>25.185223792835817</c:v>
                </c:pt>
                <c:pt idx="609">
                  <c:v>25.185223792835817</c:v>
                </c:pt>
                <c:pt idx="610">
                  <c:v>25.185223792835817</c:v>
                </c:pt>
                <c:pt idx="611">
                  <c:v>25.185223792835817</c:v>
                </c:pt>
                <c:pt idx="612">
                  <c:v>25.185223792835817</c:v>
                </c:pt>
                <c:pt idx="613">
                  <c:v>25.185223792835817</c:v>
                </c:pt>
                <c:pt idx="614">
                  <c:v>25.185223792835817</c:v>
                </c:pt>
                <c:pt idx="615">
                  <c:v>25.185223792835817</c:v>
                </c:pt>
                <c:pt idx="616">
                  <c:v>25.185223792835817</c:v>
                </c:pt>
                <c:pt idx="617">
                  <c:v>25.185223792835817</c:v>
                </c:pt>
                <c:pt idx="618">
                  <c:v>25.185223792835817</c:v>
                </c:pt>
                <c:pt idx="619">
                  <c:v>25.185223792835817</c:v>
                </c:pt>
                <c:pt idx="620">
                  <c:v>25.185223792835817</c:v>
                </c:pt>
                <c:pt idx="621">
                  <c:v>25.185223792835817</c:v>
                </c:pt>
                <c:pt idx="622">
                  <c:v>25.185223792835817</c:v>
                </c:pt>
                <c:pt idx="623">
                  <c:v>25.185223792835817</c:v>
                </c:pt>
                <c:pt idx="624">
                  <c:v>25.185223792835817</c:v>
                </c:pt>
                <c:pt idx="625">
                  <c:v>25.185223792835817</c:v>
                </c:pt>
                <c:pt idx="626">
                  <c:v>25.185223792835817</c:v>
                </c:pt>
                <c:pt idx="627">
                  <c:v>25.185223792835817</c:v>
                </c:pt>
                <c:pt idx="628">
                  <c:v>25.185223792835817</c:v>
                </c:pt>
                <c:pt idx="629">
                  <c:v>25.185223792835817</c:v>
                </c:pt>
                <c:pt idx="630">
                  <c:v>25.185223792835817</c:v>
                </c:pt>
                <c:pt idx="631">
                  <c:v>25.185223792835817</c:v>
                </c:pt>
                <c:pt idx="632">
                  <c:v>25.185223792835817</c:v>
                </c:pt>
                <c:pt idx="633">
                  <c:v>25.185223792835817</c:v>
                </c:pt>
                <c:pt idx="634">
                  <c:v>25.185223792835817</c:v>
                </c:pt>
                <c:pt idx="635">
                  <c:v>25.185223792835817</c:v>
                </c:pt>
                <c:pt idx="636">
                  <c:v>25.185223792835817</c:v>
                </c:pt>
                <c:pt idx="637">
                  <c:v>25.185223792835817</c:v>
                </c:pt>
                <c:pt idx="638">
                  <c:v>25.185223792835817</c:v>
                </c:pt>
                <c:pt idx="639">
                  <c:v>25.185223792835817</c:v>
                </c:pt>
                <c:pt idx="640">
                  <c:v>25.185223792835817</c:v>
                </c:pt>
                <c:pt idx="641">
                  <c:v>25.185223792835817</c:v>
                </c:pt>
                <c:pt idx="642">
                  <c:v>25.185223792835817</c:v>
                </c:pt>
                <c:pt idx="643">
                  <c:v>25.185223792835817</c:v>
                </c:pt>
                <c:pt idx="644">
                  <c:v>25.185223792835817</c:v>
                </c:pt>
                <c:pt idx="645">
                  <c:v>25.185223792835817</c:v>
                </c:pt>
                <c:pt idx="646">
                  <c:v>25.185223792835817</c:v>
                </c:pt>
                <c:pt idx="647">
                  <c:v>25.185223792835817</c:v>
                </c:pt>
                <c:pt idx="648">
                  <c:v>25.185223792835817</c:v>
                </c:pt>
                <c:pt idx="649">
                  <c:v>25.185223792835817</c:v>
                </c:pt>
                <c:pt idx="650">
                  <c:v>25.185223792835817</c:v>
                </c:pt>
                <c:pt idx="651">
                  <c:v>25.185223792835817</c:v>
                </c:pt>
                <c:pt idx="652">
                  <c:v>25.185223792835817</c:v>
                </c:pt>
                <c:pt idx="653">
                  <c:v>25.185223792835817</c:v>
                </c:pt>
                <c:pt idx="654">
                  <c:v>25.185223792835817</c:v>
                </c:pt>
                <c:pt idx="655">
                  <c:v>25.185223792835817</c:v>
                </c:pt>
                <c:pt idx="656">
                  <c:v>25.185223792835817</c:v>
                </c:pt>
                <c:pt idx="657">
                  <c:v>25.185223792835817</c:v>
                </c:pt>
                <c:pt idx="658">
                  <c:v>25.185223792835817</c:v>
                </c:pt>
                <c:pt idx="659">
                  <c:v>25.185223792835817</c:v>
                </c:pt>
                <c:pt idx="660">
                  <c:v>25.185223792835817</c:v>
                </c:pt>
                <c:pt idx="661">
                  <c:v>25.185223792835817</c:v>
                </c:pt>
                <c:pt idx="662">
                  <c:v>25.185223792835817</c:v>
                </c:pt>
                <c:pt idx="663">
                  <c:v>25.185223792835817</c:v>
                </c:pt>
                <c:pt idx="664">
                  <c:v>25.185223792835817</c:v>
                </c:pt>
                <c:pt idx="665">
                  <c:v>25.185223792835817</c:v>
                </c:pt>
                <c:pt idx="666">
                  <c:v>25.185223792835817</c:v>
                </c:pt>
                <c:pt idx="667">
                  <c:v>25.185223792835817</c:v>
                </c:pt>
                <c:pt idx="668">
                  <c:v>25.185223792835817</c:v>
                </c:pt>
                <c:pt idx="669">
                  <c:v>25.185223792835817</c:v>
                </c:pt>
                <c:pt idx="670">
                  <c:v>25.185223792835817</c:v>
                </c:pt>
                <c:pt idx="671">
                  <c:v>25.185223792835817</c:v>
                </c:pt>
                <c:pt idx="672">
                  <c:v>25.185223792835817</c:v>
                </c:pt>
                <c:pt idx="673">
                  <c:v>25.185223792835817</c:v>
                </c:pt>
                <c:pt idx="674">
                  <c:v>25.185223792835817</c:v>
                </c:pt>
                <c:pt idx="675">
                  <c:v>25.185223792835817</c:v>
                </c:pt>
                <c:pt idx="676">
                  <c:v>25.185223792835817</c:v>
                </c:pt>
                <c:pt idx="677">
                  <c:v>25.185223792835817</c:v>
                </c:pt>
                <c:pt idx="678">
                  <c:v>25.185223792835817</c:v>
                </c:pt>
                <c:pt idx="679">
                  <c:v>25.185223792835817</c:v>
                </c:pt>
                <c:pt idx="680">
                  <c:v>25.185223792835817</c:v>
                </c:pt>
                <c:pt idx="681">
                  <c:v>25.185223792835817</c:v>
                </c:pt>
                <c:pt idx="682">
                  <c:v>24.38999939</c:v>
                </c:pt>
                <c:pt idx="683">
                  <c:v>24.239999770000001</c:v>
                </c:pt>
                <c:pt idx="684">
                  <c:v>24.100000380000001</c:v>
                </c:pt>
                <c:pt idx="685">
                  <c:v>24</c:v>
                </c:pt>
                <c:pt idx="686">
                  <c:v>24.209999079999999</c:v>
                </c:pt>
                <c:pt idx="687">
                  <c:v>23.959999079999999</c:v>
                </c:pt>
                <c:pt idx="688">
                  <c:v>23.88999939</c:v>
                </c:pt>
                <c:pt idx="689">
                  <c:v>23.959999079999999</c:v>
                </c:pt>
                <c:pt idx="690">
                  <c:v>24.100000380000001</c:v>
                </c:pt>
                <c:pt idx="691">
                  <c:v>23.959999079999999</c:v>
                </c:pt>
                <c:pt idx="692">
                  <c:v>23.959999079999999</c:v>
                </c:pt>
                <c:pt idx="693">
                  <c:v>24</c:v>
                </c:pt>
                <c:pt idx="694">
                  <c:v>24</c:v>
                </c:pt>
                <c:pt idx="695">
                  <c:v>24.100000380000001</c:v>
                </c:pt>
                <c:pt idx="696">
                  <c:v>25.185223792835817</c:v>
                </c:pt>
                <c:pt idx="697">
                  <c:v>23.88999939</c:v>
                </c:pt>
                <c:pt idx="698">
                  <c:v>23.88999939</c:v>
                </c:pt>
                <c:pt idx="699">
                  <c:v>23.959999079999999</c:v>
                </c:pt>
                <c:pt idx="700">
                  <c:v>23.81999969</c:v>
                </c:pt>
                <c:pt idx="701">
                  <c:v>24.100000380000001</c:v>
                </c:pt>
                <c:pt idx="702">
                  <c:v>24</c:v>
                </c:pt>
                <c:pt idx="703">
                  <c:v>23.81999969</c:v>
                </c:pt>
                <c:pt idx="704">
                  <c:v>23.850000380000001</c:v>
                </c:pt>
                <c:pt idx="705">
                  <c:v>23.93000031</c:v>
                </c:pt>
                <c:pt idx="706">
                  <c:v>24</c:v>
                </c:pt>
                <c:pt idx="707">
                  <c:v>23.88999939</c:v>
                </c:pt>
                <c:pt idx="708">
                  <c:v>23.88999939</c:v>
                </c:pt>
                <c:pt idx="709">
                  <c:v>24.350000380000001</c:v>
                </c:pt>
                <c:pt idx="710">
                  <c:v>24.239999770000001</c:v>
                </c:pt>
                <c:pt idx="711">
                  <c:v>24.170000080000001</c:v>
                </c:pt>
                <c:pt idx="712">
                  <c:v>24.170000080000001</c:v>
                </c:pt>
                <c:pt idx="713">
                  <c:v>25.185223792835817</c:v>
                </c:pt>
                <c:pt idx="714">
                  <c:v>25.185223792835817</c:v>
                </c:pt>
                <c:pt idx="715">
                  <c:v>25.185223792835817</c:v>
                </c:pt>
                <c:pt idx="716">
                  <c:v>25.185223792835817</c:v>
                </c:pt>
                <c:pt idx="717">
                  <c:v>25.185223792835817</c:v>
                </c:pt>
                <c:pt idx="718">
                  <c:v>25.185223792835817</c:v>
                </c:pt>
                <c:pt idx="719">
                  <c:v>25.185223792835817</c:v>
                </c:pt>
                <c:pt idx="720">
                  <c:v>25.185223792835817</c:v>
                </c:pt>
                <c:pt idx="721">
                  <c:v>25.185223792835817</c:v>
                </c:pt>
                <c:pt idx="722">
                  <c:v>25.185223792835817</c:v>
                </c:pt>
                <c:pt idx="723">
                  <c:v>25.185223792835817</c:v>
                </c:pt>
                <c:pt idx="724">
                  <c:v>25.185223792835817</c:v>
                </c:pt>
                <c:pt idx="725">
                  <c:v>25.185223792835817</c:v>
                </c:pt>
                <c:pt idx="726">
                  <c:v>25.185223792835817</c:v>
                </c:pt>
                <c:pt idx="727">
                  <c:v>25.185223792835817</c:v>
                </c:pt>
                <c:pt idx="728">
                  <c:v>25.185223792835817</c:v>
                </c:pt>
                <c:pt idx="729">
                  <c:v>25.185223792835817</c:v>
                </c:pt>
                <c:pt idx="730">
                  <c:v>25.185223792835817</c:v>
                </c:pt>
                <c:pt idx="731">
                  <c:v>25.185223792835817</c:v>
                </c:pt>
                <c:pt idx="732">
                  <c:v>25.185223792835817</c:v>
                </c:pt>
                <c:pt idx="733">
                  <c:v>25.185223792835817</c:v>
                </c:pt>
                <c:pt idx="734">
                  <c:v>25.185223792835817</c:v>
                </c:pt>
                <c:pt idx="735">
                  <c:v>25.185223792835817</c:v>
                </c:pt>
                <c:pt idx="736">
                  <c:v>25.185223792835817</c:v>
                </c:pt>
                <c:pt idx="737">
                  <c:v>25.185223792835817</c:v>
                </c:pt>
                <c:pt idx="738">
                  <c:v>25.185223792835817</c:v>
                </c:pt>
                <c:pt idx="739">
                  <c:v>25.185223792835817</c:v>
                </c:pt>
                <c:pt idx="740">
                  <c:v>25.185223792835817</c:v>
                </c:pt>
                <c:pt idx="741">
                  <c:v>25.185223792835817</c:v>
                </c:pt>
                <c:pt idx="742">
                  <c:v>25.185223792835817</c:v>
                </c:pt>
                <c:pt idx="743">
                  <c:v>25.185223792835817</c:v>
                </c:pt>
                <c:pt idx="744">
                  <c:v>25.185223792835817</c:v>
                </c:pt>
                <c:pt idx="745">
                  <c:v>25.185223792835817</c:v>
                </c:pt>
                <c:pt idx="746">
                  <c:v>25.185223792835817</c:v>
                </c:pt>
                <c:pt idx="747">
                  <c:v>25.185223792835817</c:v>
                </c:pt>
                <c:pt idx="748">
                  <c:v>25.185223792835817</c:v>
                </c:pt>
                <c:pt idx="749">
                  <c:v>25.185223792835817</c:v>
                </c:pt>
                <c:pt idx="750">
                  <c:v>25.185223792835817</c:v>
                </c:pt>
                <c:pt idx="751">
                  <c:v>25.185223792835817</c:v>
                </c:pt>
                <c:pt idx="752">
                  <c:v>25.185223792835817</c:v>
                </c:pt>
                <c:pt idx="753">
                  <c:v>25.185223792835817</c:v>
                </c:pt>
                <c:pt idx="754">
                  <c:v>25.185223792835817</c:v>
                </c:pt>
                <c:pt idx="755">
                  <c:v>25.185223792835817</c:v>
                </c:pt>
                <c:pt idx="756">
                  <c:v>25.185223792835817</c:v>
                </c:pt>
                <c:pt idx="757">
                  <c:v>25.185223792835817</c:v>
                </c:pt>
                <c:pt idx="758">
                  <c:v>25.185223792835817</c:v>
                </c:pt>
                <c:pt idx="759">
                  <c:v>25.185223792835817</c:v>
                </c:pt>
                <c:pt idx="760">
                  <c:v>25.185223792835817</c:v>
                </c:pt>
                <c:pt idx="761">
                  <c:v>25.185223792835817</c:v>
                </c:pt>
                <c:pt idx="762">
                  <c:v>25.185223792835817</c:v>
                </c:pt>
                <c:pt idx="763">
                  <c:v>25.185223792835817</c:v>
                </c:pt>
                <c:pt idx="764">
                  <c:v>25.185223792835817</c:v>
                </c:pt>
                <c:pt idx="765">
                  <c:v>25.185223792835817</c:v>
                </c:pt>
                <c:pt idx="766">
                  <c:v>25.185223792835817</c:v>
                </c:pt>
                <c:pt idx="767">
                  <c:v>25.185223792835817</c:v>
                </c:pt>
                <c:pt idx="768">
                  <c:v>25.185223792835817</c:v>
                </c:pt>
                <c:pt idx="769">
                  <c:v>25.185223792835817</c:v>
                </c:pt>
                <c:pt idx="770">
                  <c:v>25.185223792835817</c:v>
                </c:pt>
                <c:pt idx="771">
                  <c:v>25.185223792835817</c:v>
                </c:pt>
                <c:pt idx="772">
                  <c:v>25.185223792835817</c:v>
                </c:pt>
                <c:pt idx="773">
                  <c:v>25.185223792835817</c:v>
                </c:pt>
                <c:pt idx="774">
                  <c:v>25.185223792835817</c:v>
                </c:pt>
                <c:pt idx="775">
                  <c:v>25.185223792835817</c:v>
                </c:pt>
                <c:pt idx="776">
                  <c:v>25.185223792835817</c:v>
                </c:pt>
                <c:pt idx="777">
                  <c:v>25.185223792835817</c:v>
                </c:pt>
                <c:pt idx="778">
                  <c:v>25.185223792835817</c:v>
                </c:pt>
                <c:pt idx="779">
                  <c:v>25.185223792835817</c:v>
                </c:pt>
                <c:pt idx="780">
                  <c:v>25.185223792835817</c:v>
                </c:pt>
                <c:pt idx="781">
                  <c:v>25.185223792835817</c:v>
                </c:pt>
                <c:pt idx="782">
                  <c:v>25.185223792835817</c:v>
                </c:pt>
                <c:pt idx="783">
                  <c:v>25.185223792835817</c:v>
                </c:pt>
                <c:pt idx="784">
                  <c:v>25.185223792835817</c:v>
                </c:pt>
                <c:pt idx="785">
                  <c:v>25.185223792835817</c:v>
                </c:pt>
                <c:pt idx="786">
                  <c:v>25.185223792835817</c:v>
                </c:pt>
                <c:pt idx="787">
                  <c:v>25.185223792835817</c:v>
                </c:pt>
                <c:pt idx="788">
                  <c:v>25.185223792835817</c:v>
                </c:pt>
                <c:pt idx="789">
                  <c:v>25.185223792835817</c:v>
                </c:pt>
                <c:pt idx="790">
                  <c:v>25.185223792835817</c:v>
                </c:pt>
                <c:pt idx="791">
                  <c:v>25.185223792835817</c:v>
                </c:pt>
                <c:pt idx="792">
                  <c:v>25.185223792835817</c:v>
                </c:pt>
                <c:pt idx="793">
                  <c:v>25.185223792835817</c:v>
                </c:pt>
                <c:pt idx="794">
                  <c:v>25.185223792835817</c:v>
                </c:pt>
                <c:pt idx="795">
                  <c:v>25.185223792835817</c:v>
                </c:pt>
                <c:pt idx="796">
                  <c:v>25.185223792835817</c:v>
                </c:pt>
                <c:pt idx="797">
                  <c:v>25.185223792835817</c:v>
                </c:pt>
                <c:pt idx="798">
                  <c:v>25.185223792835817</c:v>
                </c:pt>
                <c:pt idx="799">
                  <c:v>25.185223792835817</c:v>
                </c:pt>
                <c:pt idx="800">
                  <c:v>25.185223792835817</c:v>
                </c:pt>
                <c:pt idx="801">
                  <c:v>25.185223792835817</c:v>
                </c:pt>
                <c:pt idx="802">
                  <c:v>25.185223792835817</c:v>
                </c:pt>
                <c:pt idx="803">
                  <c:v>25.185223792835817</c:v>
                </c:pt>
                <c:pt idx="804">
                  <c:v>25.185223792835817</c:v>
                </c:pt>
                <c:pt idx="805">
                  <c:v>25.185223792835817</c:v>
                </c:pt>
                <c:pt idx="806">
                  <c:v>25.185223792835817</c:v>
                </c:pt>
                <c:pt idx="807">
                  <c:v>25.185223792835817</c:v>
                </c:pt>
                <c:pt idx="808">
                  <c:v>25.185223792835817</c:v>
                </c:pt>
                <c:pt idx="809">
                  <c:v>25.185223792835817</c:v>
                </c:pt>
                <c:pt idx="810">
                  <c:v>25.185223792835817</c:v>
                </c:pt>
                <c:pt idx="811">
                  <c:v>25.185223792835817</c:v>
                </c:pt>
                <c:pt idx="812">
                  <c:v>25.185223792835817</c:v>
                </c:pt>
                <c:pt idx="813">
                  <c:v>25.185223792835817</c:v>
                </c:pt>
                <c:pt idx="814">
                  <c:v>25.185223792835817</c:v>
                </c:pt>
                <c:pt idx="815">
                  <c:v>25.185223792835817</c:v>
                </c:pt>
                <c:pt idx="816">
                  <c:v>25.185223792835817</c:v>
                </c:pt>
                <c:pt idx="817">
                  <c:v>25.185223792835817</c:v>
                </c:pt>
                <c:pt idx="818">
                  <c:v>25.185223792835817</c:v>
                </c:pt>
                <c:pt idx="819">
                  <c:v>25.185223792835817</c:v>
                </c:pt>
                <c:pt idx="820">
                  <c:v>25.185223792835817</c:v>
                </c:pt>
                <c:pt idx="821">
                  <c:v>25.185223792835817</c:v>
                </c:pt>
                <c:pt idx="822">
                  <c:v>25.185223792835817</c:v>
                </c:pt>
                <c:pt idx="823">
                  <c:v>25.185223792835817</c:v>
                </c:pt>
                <c:pt idx="824">
                  <c:v>25.185223792835817</c:v>
                </c:pt>
                <c:pt idx="825">
                  <c:v>25.185223792835817</c:v>
                </c:pt>
                <c:pt idx="826">
                  <c:v>25.185223792835817</c:v>
                </c:pt>
                <c:pt idx="827">
                  <c:v>25.185223792835817</c:v>
                </c:pt>
                <c:pt idx="828">
                  <c:v>25.185223792835817</c:v>
                </c:pt>
                <c:pt idx="829">
                  <c:v>25.185223792835817</c:v>
                </c:pt>
                <c:pt idx="830">
                  <c:v>25.185223792835817</c:v>
                </c:pt>
                <c:pt idx="831">
                  <c:v>25.185223792835817</c:v>
                </c:pt>
                <c:pt idx="832">
                  <c:v>25.185223792835817</c:v>
                </c:pt>
                <c:pt idx="833">
                  <c:v>25.185223792835817</c:v>
                </c:pt>
                <c:pt idx="834">
                  <c:v>25.185223792835817</c:v>
                </c:pt>
                <c:pt idx="835">
                  <c:v>25.185223792835817</c:v>
                </c:pt>
                <c:pt idx="836">
                  <c:v>25.185223792835817</c:v>
                </c:pt>
                <c:pt idx="837">
                  <c:v>25.185223792835817</c:v>
                </c:pt>
                <c:pt idx="838">
                  <c:v>25.185223792835817</c:v>
                </c:pt>
                <c:pt idx="839">
                  <c:v>25.185223792835817</c:v>
                </c:pt>
                <c:pt idx="840">
                  <c:v>25.185223792835817</c:v>
                </c:pt>
                <c:pt idx="841">
                  <c:v>25.185223792835817</c:v>
                </c:pt>
                <c:pt idx="842">
                  <c:v>25.185223792835817</c:v>
                </c:pt>
                <c:pt idx="843">
                  <c:v>25.185223792835817</c:v>
                </c:pt>
                <c:pt idx="844">
                  <c:v>25.185223792835817</c:v>
                </c:pt>
                <c:pt idx="845">
                  <c:v>25.185223792835817</c:v>
                </c:pt>
                <c:pt idx="846">
                  <c:v>25.185223792835817</c:v>
                </c:pt>
                <c:pt idx="847">
                  <c:v>25.185223792835817</c:v>
                </c:pt>
                <c:pt idx="848">
                  <c:v>25.185223792835817</c:v>
                </c:pt>
                <c:pt idx="849">
                  <c:v>25.185223792835817</c:v>
                </c:pt>
                <c:pt idx="850">
                  <c:v>25.185223792835817</c:v>
                </c:pt>
                <c:pt idx="851">
                  <c:v>25.185223792835817</c:v>
                </c:pt>
                <c:pt idx="852">
                  <c:v>25.185223792835817</c:v>
                </c:pt>
                <c:pt idx="853">
                  <c:v>25.185223792835817</c:v>
                </c:pt>
                <c:pt idx="854">
                  <c:v>25.185223792835817</c:v>
                </c:pt>
                <c:pt idx="855">
                  <c:v>25.185223792835817</c:v>
                </c:pt>
                <c:pt idx="856">
                  <c:v>25.185223792835817</c:v>
                </c:pt>
                <c:pt idx="857">
                  <c:v>25.185223792835817</c:v>
                </c:pt>
                <c:pt idx="858">
                  <c:v>25.185223792835817</c:v>
                </c:pt>
                <c:pt idx="859">
                  <c:v>25.185223792835817</c:v>
                </c:pt>
                <c:pt idx="860">
                  <c:v>25.185223792835817</c:v>
                </c:pt>
                <c:pt idx="861">
                  <c:v>25.185223792835817</c:v>
                </c:pt>
                <c:pt idx="862">
                  <c:v>25.185223792835817</c:v>
                </c:pt>
                <c:pt idx="863">
                  <c:v>25.185223792835817</c:v>
                </c:pt>
                <c:pt idx="864">
                  <c:v>25.185223792835817</c:v>
                </c:pt>
                <c:pt idx="865">
                  <c:v>25.185223792835817</c:v>
                </c:pt>
                <c:pt idx="866">
                  <c:v>25.185223792835817</c:v>
                </c:pt>
                <c:pt idx="867">
                  <c:v>25.185223792835817</c:v>
                </c:pt>
                <c:pt idx="868">
                  <c:v>25.185223792835817</c:v>
                </c:pt>
                <c:pt idx="869">
                  <c:v>25.185223792835817</c:v>
                </c:pt>
                <c:pt idx="870">
                  <c:v>25.185223792835817</c:v>
                </c:pt>
                <c:pt idx="871">
                  <c:v>25.185223792835817</c:v>
                </c:pt>
                <c:pt idx="872">
                  <c:v>25.185223792835817</c:v>
                </c:pt>
                <c:pt idx="873">
                  <c:v>25.185223792835817</c:v>
                </c:pt>
                <c:pt idx="874">
                  <c:v>25.185223792835817</c:v>
                </c:pt>
                <c:pt idx="875">
                  <c:v>25.185223792835817</c:v>
                </c:pt>
                <c:pt idx="876">
                  <c:v>25.185223792835817</c:v>
                </c:pt>
                <c:pt idx="877">
                  <c:v>25.185223792835817</c:v>
                </c:pt>
                <c:pt idx="878">
                  <c:v>25.185223792835817</c:v>
                </c:pt>
                <c:pt idx="879">
                  <c:v>25.185223792835817</c:v>
                </c:pt>
                <c:pt idx="880">
                  <c:v>25.185223792835817</c:v>
                </c:pt>
                <c:pt idx="881">
                  <c:v>25.185223792835817</c:v>
                </c:pt>
                <c:pt idx="882">
                  <c:v>25.185223792835817</c:v>
                </c:pt>
                <c:pt idx="883">
                  <c:v>25.185223792835817</c:v>
                </c:pt>
                <c:pt idx="884">
                  <c:v>25.185223792835817</c:v>
                </c:pt>
                <c:pt idx="885">
                  <c:v>25.185223792835817</c:v>
                </c:pt>
                <c:pt idx="886">
                  <c:v>25.185223792835817</c:v>
                </c:pt>
                <c:pt idx="887">
                  <c:v>25.185223792835817</c:v>
                </c:pt>
                <c:pt idx="888">
                  <c:v>25.185223792835817</c:v>
                </c:pt>
                <c:pt idx="889">
                  <c:v>25.185223792835817</c:v>
                </c:pt>
                <c:pt idx="890">
                  <c:v>25.185223792835817</c:v>
                </c:pt>
                <c:pt idx="891">
                  <c:v>25.185223792835817</c:v>
                </c:pt>
                <c:pt idx="892">
                  <c:v>25.185223792835817</c:v>
                </c:pt>
                <c:pt idx="893">
                  <c:v>25.185223792835817</c:v>
                </c:pt>
                <c:pt idx="894">
                  <c:v>25.185223792835817</c:v>
                </c:pt>
                <c:pt idx="895">
                  <c:v>25.185223792835817</c:v>
                </c:pt>
                <c:pt idx="896">
                  <c:v>25.185223792835817</c:v>
                </c:pt>
                <c:pt idx="897">
                  <c:v>25.185223792835817</c:v>
                </c:pt>
                <c:pt idx="898">
                  <c:v>25.185223792835817</c:v>
                </c:pt>
                <c:pt idx="899">
                  <c:v>25.185223792835817</c:v>
                </c:pt>
                <c:pt idx="900">
                  <c:v>25.185223792835817</c:v>
                </c:pt>
                <c:pt idx="901">
                  <c:v>25.185223792835817</c:v>
                </c:pt>
                <c:pt idx="902">
                  <c:v>25.185223792835817</c:v>
                </c:pt>
                <c:pt idx="903">
                  <c:v>25.185223792835817</c:v>
                </c:pt>
                <c:pt idx="904">
                  <c:v>25.185223792835817</c:v>
                </c:pt>
                <c:pt idx="905">
                  <c:v>25.185223792835817</c:v>
                </c:pt>
                <c:pt idx="906">
                  <c:v>25.185223792835817</c:v>
                </c:pt>
                <c:pt idx="907">
                  <c:v>25.185223792835817</c:v>
                </c:pt>
                <c:pt idx="908">
                  <c:v>25.185223792835817</c:v>
                </c:pt>
                <c:pt idx="909">
                  <c:v>25.185223792835817</c:v>
                </c:pt>
                <c:pt idx="910">
                  <c:v>25.185223792835817</c:v>
                </c:pt>
                <c:pt idx="911">
                  <c:v>25.185223792835817</c:v>
                </c:pt>
                <c:pt idx="912">
                  <c:v>25.68000031</c:v>
                </c:pt>
                <c:pt idx="913">
                  <c:v>25.409999849999998</c:v>
                </c:pt>
                <c:pt idx="914">
                  <c:v>25.309999470000001</c:v>
                </c:pt>
                <c:pt idx="915">
                  <c:v>25.185223792835817</c:v>
                </c:pt>
                <c:pt idx="916">
                  <c:v>25.590000150000002</c:v>
                </c:pt>
                <c:pt idx="917">
                  <c:v>25.185223792835817</c:v>
                </c:pt>
                <c:pt idx="918">
                  <c:v>25.68000031</c:v>
                </c:pt>
                <c:pt idx="919">
                  <c:v>25.530000690000001</c:v>
                </c:pt>
                <c:pt idx="920">
                  <c:v>25.409999849999998</c:v>
                </c:pt>
                <c:pt idx="921">
                  <c:v>25.290000920000001</c:v>
                </c:pt>
                <c:pt idx="922">
                  <c:v>25.185223792835817</c:v>
                </c:pt>
                <c:pt idx="923">
                  <c:v>25.590000150000002</c:v>
                </c:pt>
                <c:pt idx="924">
                  <c:v>25.590000150000002</c:v>
                </c:pt>
                <c:pt idx="925">
                  <c:v>25.559999470000001</c:v>
                </c:pt>
                <c:pt idx="926">
                  <c:v>25.489999770000001</c:v>
                </c:pt>
                <c:pt idx="927">
                  <c:v>25.559999470000001</c:v>
                </c:pt>
                <c:pt idx="928">
                  <c:v>25.489999770000001</c:v>
                </c:pt>
                <c:pt idx="929">
                  <c:v>25.409999849999998</c:v>
                </c:pt>
                <c:pt idx="930">
                  <c:v>25.590000150000002</c:v>
                </c:pt>
                <c:pt idx="931">
                  <c:v>25.530000690000001</c:v>
                </c:pt>
                <c:pt idx="932">
                  <c:v>25.185223792835817</c:v>
                </c:pt>
                <c:pt idx="933">
                  <c:v>25.409999849999998</c:v>
                </c:pt>
                <c:pt idx="934">
                  <c:v>25.260000229999999</c:v>
                </c:pt>
                <c:pt idx="935">
                  <c:v>25.185223792835817</c:v>
                </c:pt>
                <c:pt idx="936">
                  <c:v>25.440000529999999</c:v>
                </c:pt>
                <c:pt idx="937">
                  <c:v>25.185223792835817</c:v>
                </c:pt>
                <c:pt idx="938">
                  <c:v>25.559999470000001</c:v>
                </c:pt>
                <c:pt idx="939">
                  <c:v>25.61000061</c:v>
                </c:pt>
                <c:pt idx="940">
                  <c:v>25.185223792835817</c:v>
                </c:pt>
                <c:pt idx="941">
                  <c:v>25.559999470000001</c:v>
                </c:pt>
                <c:pt idx="942">
                  <c:v>25.13999939</c:v>
                </c:pt>
              </c:numCache>
            </c:numRef>
          </c:yVal>
          <c:smooth val="0"/>
          <c:extLst>
            <c:ext xmlns:c16="http://schemas.microsoft.com/office/drawing/2014/chart" uri="{C3380CC4-5D6E-409C-BE32-E72D297353CC}">
              <c16:uniqueId val="{00000000-9CEB-4F93-A2AA-5B8BB5D2088F}"/>
            </c:ext>
          </c:extLst>
        </c:ser>
        <c:dLbls>
          <c:showLegendKey val="0"/>
          <c:showVal val="0"/>
          <c:showCatName val="0"/>
          <c:showSerName val="0"/>
          <c:showPercent val="0"/>
          <c:showBubbleSize val="0"/>
        </c:dLbls>
        <c:axId val="1635367631"/>
        <c:axId val="1635368591"/>
      </c:scatterChart>
      <c:valAx>
        <c:axId val="163536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STEPS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68591"/>
        <c:crosses val="autoZero"/>
        <c:crossBetween val="midCat"/>
      </c:valAx>
      <c:valAx>
        <c:axId val="1635368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676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BMI</a:t>
            </a:r>
            <a:r>
              <a:rPr lang="en-IN" baseline="0"/>
              <a:t> vs HEARTRATE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'Q1'!$L$3</c:f>
              <c:strCache>
                <c:ptCount val="1"/>
                <c:pt idx="0">
                  <c:v>BMI</c:v>
                </c:pt>
              </c:strCache>
            </c:strRef>
          </c:tx>
          <c:spPr>
            <a:ln w="25400" cap="rnd">
              <a:noFill/>
              <a:round/>
            </a:ln>
            <a:effectLst/>
          </c:spPr>
          <c:marker>
            <c:symbol val="circle"/>
            <c:size val="5"/>
            <c:spPr>
              <a:solidFill>
                <a:schemeClr val="accent1"/>
              </a:solidFill>
              <a:ln w="9525">
                <a:solidFill>
                  <a:schemeClr val="accent1"/>
                </a:solidFill>
              </a:ln>
              <a:effectLst/>
            </c:spPr>
          </c:marker>
          <c:yVal>
            <c:numRef>
              <c:f>'Q1'!$L$4:$L$946</c:f>
              <c:numCache>
                <c:formatCode>0.0</c:formatCode>
                <c:ptCount val="943"/>
                <c:pt idx="0">
                  <c:v>25.185223792835817</c:v>
                </c:pt>
                <c:pt idx="1">
                  <c:v>22.649999619999999</c:v>
                </c:pt>
                <c:pt idx="2">
                  <c:v>25.185223792835817</c:v>
                </c:pt>
                <c:pt idx="3">
                  <c:v>25.185223792835817</c:v>
                </c:pt>
                <c:pt idx="4">
                  <c:v>25.185223792835817</c:v>
                </c:pt>
                <c:pt idx="5">
                  <c:v>25.185223792835817</c:v>
                </c:pt>
                <c:pt idx="6">
                  <c:v>22.649999619999999</c:v>
                </c:pt>
                <c:pt idx="7">
                  <c:v>25.185223792835817</c:v>
                </c:pt>
                <c:pt idx="8">
                  <c:v>25.185223792835817</c:v>
                </c:pt>
                <c:pt idx="9">
                  <c:v>25.185223792835817</c:v>
                </c:pt>
                <c:pt idx="10">
                  <c:v>25.185223792835817</c:v>
                </c:pt>
                <c:pt idx="11">
                  <c:v>25.185223792835817</c:v>
                </c:pt>
                <c:pt idx="12">
                  <c:v>25.185223792835817</c:v>
                </c:pt>
                <c:pt idx="13">
                  <c:v>25.185223792835817</c:v>
                </c:pt>
                <c:pt idx="14">
                  <c:v>25.185223792835817</c:v>
                </c:pt>
                <c:pt idx="15">
                  <c:v>25.185223792835817</c:v>
                </c:pt>
                <c:pt idx="16">
                  <c:v>25.185223792835817</c:v>
                </c:pt>
                <c:pt idx="17">
                  <c:v>25.185223792835817</c:v>
                </c:pt>
                <c:pt idx="18">
                  <c:v>25.185223792835817</c:v>
                </c:pt>
                <c:pt idx="19">
                  <c:v>25.185223792835817</c:v>
                </c:pt>
                <c:pt idx="20">
                  <c:v>25.185223792835817</c:v>
                </c:pt>
                <c:pt idx="21">
                  <c:v>25.185223792835817</c:v>
                </c:pt>
                <c:pt idx="22">
                  <c:v>25.185223792835817</c:v>
                </c:pt>
                <c:pt idx="23">
                  <c:v>25.185223792835817</c:v>
                </c:pt>
                <c:pt idx="24">
                  <c:v>25.185223792835817</c:v>
                </c:pt>
                <c:pt idx="25">
                  <c:v>25.185223792835817</c:v>
                </c:pt>
                <c:pt idx="26">
                  <c:v>25.185223792835817</c:v>
                </c:pt>
                <c:pt idx="27">
                  <c:v>25.185223792835817</c:v>
                </c:pt>
                <c:pt idx="28">
                  <c:v>25.185223792835817</c:v>
                </c:pt>
                <c:pt idx="29">
                  <c:v>25.185223792835817</c:v>
                </c:pt>
                <c:pt idx="30">
                  <c:v>25.185223792835817</c:v>
                </c:pt>
                <c:pt idx="31">
                  <c:v>25.185223792835817</c:v>
                </c:pt>
                <c:pt idx="32">
                  <c:v>25.185223792835817</c:v>
                </c:pt>
                <c:pt idx="33">
                  <c:v>25.185223792835817</c:v>
                </c:pt>
                <c:pt idx="34">
                  <c:v>25.185223792835817</c:v>
                </c:pt>
                <c:pt idx="35">
                  <c:v>25.185223792835817</c:v>
                </c:pt>
                <c:pt idx="36">
                  <c:v>25.185223792835817</c:v>
                </c:pt>
                <c:pt idx="37">
                  <c:v>25.185223792835817</c:v>
                </c:pt>
                <c:pt idx="38">
                  <c:v>25.185223792835817</c:v>
                </c:pt>
                <c:pt idx="39">
                  <c:v>25.185223792835817</c:v>
                </c:pt>
                <c:pt idx="40">
                  <c:v>25.185223792835817</c:v>
                </c:pt>
                <c:pt idx="41">
                  <c:v>25.185223792835817</c:v>
                </c:pt>
                <c:pt idx="42">
                  <c:v>47.540000919999997</c:v>
                </c:pt>
                <c:pt idx="43">
                  <c:v>25.185223792835817</c:v>
                </c:pt>
                <c:pt idx="44">
                  <c:v>25.185223792835817</c:v>
                </c:pt>
                <c:pt idx="45">
                  <c:v>25.185223792835817</c:v>
                </c:pt>
                <c:pt idx="46">
                  <c:v>25.185223792835817</c:v>
                </c:pt>
                <c:pt idx="47">
                  <c:v>25.185223792835817</c:v>
                </c:pt>
                <c:pt idx="48">
                  <c:v>25.185223792835817</c:v>
                </c:pt>
                <c:pt idx="49">
                  <c:v>25.185223792835817</c:v>
                </c:pt>
                <c:pt idx="50">
                  <c:v>25.185223792835817</c:v>
                </c:pt>
                <c:pt idx="51">
                  <c:v>25.185223792835817</c:v>
                </c:pt>
                <c:pt idx="52">
                  <c:v>25.185223792835817</c:v>
                </c:pt>
                <c:pt idx="53">
                  <c:v>25.185223792835817</c:v>
                </c:pt>
                <c:pt idx="54">
                  <c:v>25.185223792835817</c:v>
                </c:pt>
                <c:pt idx="55">
                  <c:v>25.185223792835817</c:v>
                </c:pt>
                <c:pt idx="56">
                  <c:v>25.185223792835817</c:v>
                </c:pt>
                <c:pt idx="57">
                  <c:v>25.185223792835817</c:v>
                </c:pt>
                <c:pt idx="58">
                  <c:v>25.185223792835817</c:v>
                </c:pt>
                <c:pt idx="59">
                  <c:v>25.185223792835817</c:v>
                </c:pt>
                <c:pt idx="60">
                  <c:v>25.185223792835817</c:v>
                </c:pt>
                <c:pt idx="61">
                  <c:v>25.185223792835817</c:v>
                </c:pt>
                <c:pt idx="62">
                  <c:v>25.185223792835817</c:v>
                </c:pt>
                <c:pt idx="63">
                  <c:v>25.185223792835817</c:v>
                </c:pt>
                <c:pt idx="64">
                  <c:v>25.185223792835817</c:v>
                </c:pt>
                <c:pt idx="65">
                  <c:v>25.185223792835817</c:v>
                </c:pt>
                <c:pt idx="66">
                  <c:v>25.185223792835817</c:v>
                </c:pt>
                <c:pt idx="67">
                  <c:v>25.185223792835817</c:v>
                </c:pt>
                <c:pt idx="68">
                  <c:v>25.185223792835817</c:v>
                </c:pt>
                <c:pt idx="69">
                  <c:v>25.185223792835817</c:v>
                </c:pt>
                <c:pt idx="70">
                  <c:v>25.185223792835817</c:v>
                </c:pt>
                <c:pt idx="71">
                  <c:v>25.185223792835817</c:v>
                </c:pt>
                <c:pt idx="72">
                  <c:v>25.185223792835817</c:v>
                </c:pt>
                <c:pt idx="73">
                  <c:v>25.185223792835817</c:v>
                </c:pt>
                <c:pt idx="74">
                  <c:v>25.185223792835817</c:v>
                </c:pt>
                <c:pt idx="75">
                  <c:v>25.185223792835817</c:v>
                </c:pt>
                <c:pt idx="76">
                  <c:v>25.185223792835817</c:v>
                </c:pt>
                <c:pt idx="77">
                  <c:v>25.185223792835817</c:v>
                </c:pt>
                <c:pt idx="78">
                  <c:v>25.185223792835817</c:v>
                </c:pt>
                <c:pt idx="79">
                  <c:v>25.185223792835817</c:v>
                </c:pt>
                <c:pt idx="80">
                  <c:v>25.185223792835817</c:v>
                </c:pt>
                <c:pt idx="81">
                  <c:v>25.185223792835817</c:v>
                </c:pt>
                <c:pt idx="82">
                  <c:v>25.185223792835817</c:v>
                </c:pt>
                <c:pt idx="83">
                  <c:v>25.185223792835817</c:v>
                </c:pt>
                <c:pt idx="84">
                  <c:v>25.185223792835817</c:v>
                </c:pt>
                <c:pt idx="85">
                  <c:v>25.185223792835817</c:v>
                </c:pt>
                <c:pt idx="86">
                  <c:v>25.185223792835817</c:v>
                </c:pt>
                <c:pt idx="87">
                  <c:v>25.185223792835817</c:v>
                </c:pt>
                <c:pt idx="88">
                  <c:v>25.185223792835817</c:v>
                </c:pt>
                <c:pt idx="89">
                  <c:v>25.185223792835817</c:v>
                </c:pt>
                <c:pt idx="90">
                  <c:v>25.185223792835817</c:v>
                </c:pt>
                <c:pt idx="91">
                  <c:v>25.185223792835817</c:v>
                </c:pt>
                <c:pt idx="92">
                  <c:v>25.185223792835817</c:v>
                </c:pt>
                <c:pt idx="93">
                  <c:v>25.185223792835817</c:v>
                </c:pt>
                <c:pt idx="94">
                  <c:v>25.185223792835817</c:v>
                </c:pt>
                <c:pt idx="95">
                  <c:v>25.185223792835817</c:v>
                </c:pt>
                <c:pt idx="96">
                  <c:v>25.185223792835817</c:v>
                </c:pt>
                <c:pt idx="97">
                  <c:v>25.185223792835817</c:v>
                </c:pt>
                <c:pt idx="98">
                  <c:v>25.185223792835817</c:v>
                </c:pt>
                <c:pt idx="99">
                  <c:v>25.185223792835817</c:v>
                </c:pt>
                <c:pt idx="100">
                  <c:v>25.185223792835817</c:v>
                </c:pt>
                <c:pt idx="101">
                  <c:v>25.185223792835817</c:v>
                </c:pt>
                <c:pt idx="102">
                  <c:v>25.185223792835817</c:v>
                </c:pt>
                <c:pt idx="103">
                  <c:v>25.185223792835817</c:v>
                </c:pt>
                <c:pt idx="104">
                  <c:v>25.185223792835817</c:v>
                </c:pt>
                <c:pt idx="105">
                  <c:v>25.185223792835817</c:v>
                </c:pt>
                <c:pt idx="106">
                  <c:v>25.185223792835817</c:v>
                </c:pt>
                <c:pt idx="107">
                  <c:v>25.185223792835817</c:v>
                </c:pt>
                <c:pt idx="108">
                  <c:v>25.185223792835817</c:v>
                </c:pt>
                <c:pt idx="109">
                  <c:v>25.185223792835817</c:v>
                </c:pt>
                <c:pt idx="110">
                  <c:v>25.185223792835817</c:v>
                </c:pt>
                <c:pt idx="111">
                  <c:v>25.185223792835817</c:v>
                </c:pt>
                <c:pt idx="112">
                  <c:v>25.185223792835817</c:v>
                </c:pt>
                <c:pt idx="113">
                  <c:v>25.185223792835817</c:v>
                </c:pt>
                <c:pt idx="114">
                  <c:v>25.185223792835817</c:v>
                </c:pt>
                <c:pt idx="115">
                  <c:v>25.185223792835817</c:v>
                </c:pt>
                <c:pt idx="116">
                  <c:v>25.185223792835817</c:v>
                </c:pt>
                <c:pt idx="117">
                  <c:v>25.185223792835817</c:v>
                </c:pt>
                <c:pt idx="118">
                  <c:v>25.185223792835817</c:v>
                </c:pt>
                <c:pt idx="119">
                  <c:v>25.185223792835817</c:v>
                </c:pt>
                <c:pt idx="120">
                  <c:v>25.185223792835817</c:v>
                </c:pt>
                <c:pt idx="121">
                  <c:v>25.185223792835817</c:v>
                </c:pt>
                <c:pt idx="122">
                  <c:v>25.185223792835817</c:v>
                </c:pt>
                <c:pt idx="123">
                  <c:v>25.185223792835817</c:v>
                </c:pt>
                <c:pt idx="124">
                  <c:v>25.185223792835817</c:v>
                </c:pt>
                <c:pt idx="125">
                  <c:v>25.185223792835817</c:v>
                </c:pt>
                <c:pt idx="126">
                  <c:v>25.185223792835817</c:v>
                </c:pt>
                <c:pt idx="127">
                  <c:v>25.185223792835817</c:v>
                </c:pt>
                <c:pt idx="128">
                  <c:v>25.185223792835817</c:v>
                </c:pt>
                <c:pt idx="129">
                  <c:v>25.185223792835817</c:v>
                </c:pt>
                <c:pt idx="130">
                  <c:v>25.185223792835817</c:v>
                </c:pt>
                <c:pt idx="131">
                  <c:v>25.185223792835817</c:v>
                </c:pt>
                <c:pt idx="132">
                  <c:v>25.185223792835817</c:v>
                </c:pt>
                <c:pt idx="133">
                  <c:v>25.185223792835817</c:v>
                </c:pt>
                <c:pt idx="134">
                  <c:v>25.185223792835817</c:v>
                </c:pt>
                <c:pt idx="135">
                  <c:v>25.185223792835817</c:v>
                </c:pt>
                <c:pt idx="136">
                  <c:v>25.185223792835817</c:v>
                </c:pt>
                <c:pt idx="137">
                  <c:v>25.185223792835817</c:v>
                </c:pt>
                <c:pt idx="138">
                  <c:v>25.185223792835817</c:v>
                </c:pt>
                <c:pt idx="139">
                  <c:v>25.185223792835817</c:v>
                </c:pt>
                <c:pt idx="140">
                  <c:v>25.185223792835817</c:v>
                </c:pt>
                <c:pt idx="141">
                  <c:v>25.185223792835817</c:v>
                </c:pt>
                <c:pt idx="142">
                  <c:v>25.185223792835817</c:v>
                </c:pt>
                <c:pt idx="143">
                  <c:v>25.185223792835817</c:v>
                </c:pt>
                <c:pt idx="144">
                  <c:v>25.185223792835817</c:v>
                </c:pt>
                <c:pt idx="145">
                  <c:v>25.185223792835817</c:v>
                </c:pt>
                <c:pt idx="146">
                  <c:v>25.185223792835817</c:v>
                </c:pt>
                <c:pt idx="147">
                  <c:v>25.185223792835817</c:v>
                </c:pt>
                <c:pt idx="148">
                  <c:v>25.185223792835817</c:v>
                </c:pt>
                <c:pt idx="149">
                  <c:v>25.185223792835817</c:v>
                </c:pt>
                <c:pt idx="150">
                  <c:v>25.185223792835817</c:v>
                </c:pt>
                <c:pt idx="151">
                  <c:v>25.185223792835817</c:v>
                </c:pt>
                <c:pt idx="152">
                  <c:v>25.185223792835817</c:v>
                </c:pt>
                <c:pt idx="153">
                  <c:v>25.185223792835817</c:v>
                </c:pt>
                <c:pt idx="154">
                  <c:v>25.185223792835817</c:v>
                </c:pt>
                <c:pt idx="155">
                  <c:v>25.185223792835817</c:v>
                </c:pt>
                <c:pt idx="156">
                  <c:v>25.185223792835817</c:v>
                </c:pt>
                <c:pt idx="157">
                  <c:v>25.185223792835817</c:v>
                </c:pt>
                <c:pt idx="158">
                  <c:v>25.185223792835817</c:v>
                </c:pt>
                <c:pt idx="159">
                  <c:v>25.185223792835817</c:v>
                </c:pt>
                <c:pt idx="160">
                  <c:v>25.185223792835817</c:v>
                </c:pt>
                <c:pt idx="161">
                  <c:v>25.185223792835817</c:v>
                </c:pt>
                <c:pt idx="162">
                  <c:v>25.185223792835817</c:v>
                </c:pt>
                <c:pt idx="163">
                  <c:v>25.185223792835817</c:v>
                </c:pt>
                <c:pt idx="164">
                  <c:v>25.185223792835817</c:v>
                </c:pt>
                <c:pt idx="165">
                  <c:v>25.185223792835817</c:v>
                </c:pt>
                <c:pt idx="166">
                  <c:v>25.185223792835817</c:v>
                </c:pt>
                <c:pt idx="167">
                  <c:v>25.185223792835817</c:v>
                </c:pt>
                <c:pt idx="168">
                  <c:v>25.185223792835817</c:v>
                </c:pt>
                <c:pt idx="169">
                  <c:v>25.185223792835817</c:v>
                </c:pt>
                <c:pt idx="170">
                  <c:v>25.185223792835817</c:v>
                </c:pt>
                <c:pt idx="171">
                  <c:v>25.185223792835817</c:v>
                </c:pt>
                <c:pt idx="172">
                  <c:v>25.185223792835817</c:v>
                </c:pt>
                <c:pt idx="173">
                  <c:v>25.185223792835817</c:v>
                </c:pt>
                <c:pt idx="174">
                  <c:v>25.185223792835817</c:v>
                </c:pt>
                <c:pt idx="175">
                  <c:v>25.185223792835817</c:v>
                </c:pt>
                <c:pt idx="176">
                  <c:v>25.185223792835817</c:v>
                </c:pt>
                <c:pt idx="177">
                  <c:v>25.185223792835817</c:v>
                </c:pt>
                <c:pt idx="178">
                  <c:v>25.185223792835817</c:v>
                </c:pt>
                <c:pt idx="179">
                  <c:v>25.185223792835817</c:v>
                </c:pt>
                <c:pt idx="180">
                  <c:v>25.185223792835817</c:v>
                </c:pt>
                <c:pt idx="181">
                  <c:v>25.185223792835817</c:v>
                </c:pt>
                <c:pt idx="182">
                  <c:v>25.185223792835817</c:v>
                </c:pt>
                <c:pt idx="183">
                  <c:v>25.185223792835817</c:v>
                </c:pt>
                <c:pt idx="184">
                  <c:v>25.185223792835817</c:v>
                </c:pt>
                <c:pt idx="185">
                  <c:v>25.185223792835817</c:v>
                </c:pt>
                <c:pt idx="186">
                  <c:v>25.185223792835817</c:v>
                </c:pt>
                <c:pt idx="187">
                  <c:v>25.185223792835817</c:v>
                </c:pt>
                <c:pt idx="188">
                  <c:v>25.185223792835817</c:v>
                </c:pt>
                <c:pt idx="189">
                  <c:v>25.185223792835817</c:v>
                </c:pt>
                <c:pt idx="190">
                  <c:v>25.185223792835817</c:v>
                </c:pt>
                <c:pt idx="191">
                  <c:v>25.185223792835817</c:v>
                </c:pt>
                <c:pt idx="192">
                  <c:v>25.185223792835817</c:v>
                </c:pt>
                <c:pt idx="193">
                  <c:v>25.185223792835817</c:v>
                </c:pt>
                <c:pt idx="194">
                  <c:v>25.185223792835817</c:v>
                </c:pt>
                <c:pt idx="195">
                  <c:v>25.185223792835817</c:v>
                </c:pt>
                <c:pt idx="196">
                  <c:v>25.185223792835817</c:v>
                </c:pt>
                <c:pt idx="197">
                  <c:v>25.185223792835817</c:v>
                </c:pt>
                <c:pt idx="198">
                  <c:v>25.185223792835817</c:v>
                </c:pt>
                <c:pt idx="199">
                  <c:v>25.185223792835817</c:v>
                </c:pt>
                <c:pt idx="200">
                  <c:v>25.185223792835817</c:v>
                </c:pt>
                <c:pt idx="201">
                  <c:v>25.185223792835817</c:v>
                </c:pt>
                <c:pt idx="202">
                  <c:v>25.185223792835817</c:v>
                </c:pt>
                <c:pt idx="203">
                  <c:v>25.185223792835817</c:v>
                </c:pt>
                <c:pt idx="204">
                  <c:v>25.185223792835817</c:v>
                </c:pt>
                <c:pt idx="205">
                  <c:v>25.185223792835817</c:v>
                </c:pt>
                <c:pt idx="206">
                  <c:v>25.185223792835817</c:v>
                </c:pt>
                <c:pt idx="207">
                  <c:v>25.185223792835817</c:v>
                </c:pt>
                <c:pt idx="208">
                  <c:v>25.185223792835817</c:v>
                </c:pt>
                <c:pt idx="209">
                  <c:v>25.185223792835817</c:v>
                </c:pt>
                <c:pt idx="210">
                  <c:v>25.185223792835817</c:v>
                </c:pt>
                <c:pt idx="211">
                  <c:v>25.185223792835817</c:v>
                </c:pt>
                <c:pt idx="212">
                  <c:v>25.185223792835817</c:v>
                </c:pt>
                <c:pt idx="213">
                  <c:v>25.185223792835817</c:v>
                </c:pt>
                <c:pt idx="214">
                  <c:v>25.185223792835817</c:v>
                </c:pt>
                <c:pt idx="215">
                  <c:v>25.185223792835817</c:v>
                </c:pt>
                <c:pt idx="216">
                  <c:v>25.185223792835817</c:v>
                </c:pt>
                <c:pt idx="217">
                  <c:v>25.185223792835817</c:v>
                </c:pt>
                <c:pt idx="218">
                  <c:v>25.185223792835817</c:v>
                </c:pt>
                <c:pt idx="219">
                  <c:v>25.185223792835817</c:v>
                </c:pt>
                <c:pt idx="220">
                  <c:v>25.185223792835817</c:v>
                </c:pt>
                <c:pt idx="221">
                  <c:v>25.185223792835817</c:v>
                </c:pt>
                <c:pt idx="222">
                  <c:v>25.185223792835817</c:v>
                </c:pt>
                <c:pt idx="223">
                  <c:v>25.185223792835817</c:v>
                </c:pt>
                <c:pt idx="224">
                  <c:v>25.185223792835817</c:v>
                </c:pt>
                <c:pt idx="225">
                  <c:v>25.185223792835817</c:v>
                </c:pt>
                <c:pt idx="226">
                  <c:v>25.185223792835817</c:v>
                </c:pt>
                <c:pt idx="227">
                  <c:v>25.185223792835817</c:v>
                </c:pt>
                <c:pt idx="228">
                  <c:v>25.185223792835817</c:v>
                </c:pt>
                <c:pt idx="229">
                  <c:v>25.185223792835817</c:v>
                </c:pt>
                <c:pt idx="230">
                  <c:v>25.185223792835817</c:v>
                </c:pt>
                <c:pt idx="231">
                  <c:v>25.185223792835817</c:v>
                </c:pt>
                <c:pt idx="232">
                  <c:v>25.185223792835817</c:v>
                </c:pt>
                <c:pt idx="233">
                  <c:v>25.185223792835817</c:v>
                </c:pt>
                <c:pt idx="234">
                  <c:v>25.185223792835817</c:v>
                </c:pt>
                <c:pt idx="235">
                  <c:v>25.185223792835817</c:v>
                </c:pt>
                <c:pt idx="236">
                  <c:v>25.185223792835817</c:v>
                </c:pt>
                <c:pt idx="237">
                  <c:v>25.185223792835817</c:v>
                </c:pt>
                <c:pt idx="238">
                  <c:v>25.185223792835817</c:v>
                </c:pt>
                <c:pt idx="239">
                  <c:v>25.185223792835817</c:v>
                </c:pt>
                <c:pt idx="240">
                  <c:v>25.185223792835817</c:v>
                </c:pt>
                <c:pt idx="241">
                  <c:v>25.185223792835817</c:v>
                </c:pt>
                <c:pt idx="242">
                  <c:v>25.185223792835817</c:v>
                </c:pt>
                <c:pt idx="243">
                  <c:v>25.185223792835817</c:v>
                </c:pt>
                <c:pt idx="244">
                  <c:v>25.185223792835817</c:v>
                </c:pt>
                <c:pt idx="245">
                  <c:v>25.185223792835817</c:v>
                </c:pt>
                <c:pt idx="246">
                  <c:v>25.185223792835817</c:v>
                </c:pt>
                <c:pt idx="247">
                  <c:v>25.185223792835817</c:v>
                </c:pt>
                <c:pt idx="248">
                  <c:v>25.185223792835817</c:v>
                </c:pt>
                <c:pt idx="249">
                  <c:v>25.185223792835817</c:v>
                </c:pt>
                <c:pt idx="250">
                  <c:v>25.185223792835817</c:v>
                </c:pt>
                <c:pt idx="251">
                  <c:v>25.185223792835817</c:v>
                </c:pt>
                <c:pt idx="252">
                  <c:v>25.185223792835817</c:v>
                </c:pt>
                <c:pt idx="253">
                  <c:v>25.185223792835817</c:v>
                </c:pt>
                <c:pt idx="254">
                  <c:v>25.185223792835817</c:v>
                </c:pt>
                <c:pt idx="255">
                  <c:v>25.185223792835817</c:v>
                </c:pt>
                <c:pt idx="256">
                  <c:v>25.185223792835817</c:v>
                </c:pt>
                <c:pt idx="257">
                  <c:v>25.185223792835817</c:v>
                </c:pt>
                <c:pt idx="258">
                  <c:v>25.185223792835817</c:v>
                </c:pt>
                <c:pt idx="259">
                  <c:v>25.185223792835817</c:v>
                </c:pt>
                <c:pt idx="260">
                  <c:v>25.185223792835817</c:v>
                </c:pt>
                <c:pt idx="261">
                  <c:v>25.185223792835817</c:v>
                </c:pt>
                <c:pt idx="262">
                  <c:v>25.185223792835817</c:v>
                </c:pt>
                <c:pt idx="263">
                  <c:v>25.185223792835817</c:v>
                </c:pt>
                <c:pt idx="264">
                  <c:v>25.185223792835817</c:v>
                </c:pt>
                <c:pt idx="265">
                  <c:v>25.185223792835817</c:v>
                </c:pt>
                <c:pt idx="266">
                  <c:v>25.185223792835817</c:v>
                </c:pt>
                <c:pt idx="267">
                  <c:v>25.185223792835817</c:v>
                </c:pt>
                <c:pt idx="268">
                  <c:v>25.185223792835817</c:v>
                </c:pt>
                <c:pt idx="269">
                  <c:v>25.185223792835817</c:v>
                </c:pt>
                <c:pt idx="270">
                  <c:v>25.185223792835817</c:v>
                </c:pt>
                <c:pt idx="271">
                  <c:v>25.185223792835817</c:v>
                </c:pt>
                <c:pt idx="272">
                  <c:v>25.185223792835817</c:v>
                </c:pt>
                <c:pt idx="273">
                  <c:v>25.185223792835817</c:v>
                </c:pt>
                <c:pt idx="274">
                  <c:v>25.185223792835817</c:v>
                </c:pt>
                <c:pt idx="275">
                  <c:v>25.185223792835817</c:v>
                </c:pt>
                <c:pt idx="276">
                  <c:v>25.185223792835817</c:v>
                </c:pt>
                <c:pt idx="277">
                  <c:v>25.185223792835817</c:v>
                </c:pt>
                <c:pt idx="278">
                  <c:v>25.185223792835817</c:v>
                </c:pt>
                <c:pt idx="279">
                  <c:v>25.185223792835817</c:v>
                </c:pt>
                <c:pt idx="280">
                  <c:v>25.185223792835817</c:v>
                </c:pt>
                <c:pt idx="281">
                  <c:v>25.185223792835817</c:v>
                </c:pt>
                <c:pt idx="282">
                  <c:v>25.185223792835817</c:v>
                </c:pt>
                <c:pt idx="283">
                  <c:v>25.185223792835817</c:v>
                </c:pt>
                <c:pt idx="284">
                  <c:v>25.185223792835817</c:v>
                </c:pt>
                <c:pt idx="285">
                  <c:v>25.185223792835817</c:v>
                </c:pt>
                <c:pt idx="286">
                  <c:v>25.185223792835817</c:v>
                </c:pt>
                <c:pt idx="287">
                  <c:v>25.185223792835817</c:v>
                </c:pt>
                <c:pt idx="288">
                  <c:v>25.185223792835817</c:v>
                </c:pt>
                <c:pt idx="289">
                  <c:v>25.185223792835817</c:v>
                </c:pt>
                <c:pt idx="290">
                  <c:v>25.185223792835817</c:v>
                </c:pt>
                <c:pt idx="291">
                  <c:v>25.185223792835817</c:v>
                </c:pt>
                <c:pt idx="292">
                  <c:v>25.185223792835817</c:v>
                </c:pt>
                <c:pt idx="293">
                  <c:v>25.185223792835817</c:v>
                </c:pt>
                <c:pt idx="294">
                  <c:v>25.185223792835817</c:v>
                </c:pt>
                <c:pt idx="295">
                  <c:v>25.185223792835817</c:v>
                </c:pt>
                <c:pt idx="296">
                  <c:v>25.185223792835817</c:v>
                </c:pt>
                <c:pt idx="297">
                  <c:v>25.185223792835817</c:v>
                </c:pt>
                <c:pt idx="298">
                  <c:v>25.185223792835817</c:v>
                </c:pt>
                <c:pt idx="299">
                  <c:v>25.185223792835817</c:v>
                </c:pt>
                <c:pt idx="300">
                  <c:v>25.185223792835817</c:v>
                </c:pt>
                <c:pt idx="301">
                  <c:v>25.185223792835817</c:v>
                </c:pt>
                <c:pt idx="302">
                  <c:v>25.185223792835817</c:v>
                </c:pt>
                <c:pt idx="303">
                  <c:v>25.185223792835817</c:v>
                </c:pt>
                <c:pt idx="304">
                  <c:v>25.185223792835817</c:v>
                </c:pt>
                <c:pt idx="305">
                  <c:v>25.185223792835817</c:v>
                </c:pt>
                <c:pt idx="306">
                  <c:v>25.185223792835817</c:v>
                </c:pt>
                <c:pt idx="307">
                  <c:v>25.185223792835817</c:v>
                </c:pt>
                <c:pt idx="308">
                  <c:v>25.185223792835817</c:v>
                </c:pt>
                <c:pt idx="309">
                  <c:v>25.185223792835817</c:v>
                </c:pt>
                <c:pt idx="310">
                  <c:v>25.185223792835817</c:v>
                </c:pt>
                <c:pt idx="311">
                  <c:v>25.185223792835817</c:v>
                </c:pt>
                <c:pt idx="312">
                  <c:v>25.185223792835817</c:v>
                </c:pt>
                <c:pt idx="313">
                  <c:v>25.185223792835817</c:v>
                </c:pt>
                <c:pt idx="314">
                  <c:v>25.185223792835817</c:v>
                </c:pt>
                <c:pt idx="315">
                  <c:v>25.185223792835817</c:v>
                </c:pt>
                <c:pt idx="316">
                  <c:v>25.185223792835817</c:v>
                </c:pt>
                <c:pt idx="317">
                  <c:v>25.185223792835817</c:v>
                </c:pt>
                <c:pt idx="318">
                  <c:v>25.185223792835817</c:v>
                </c:pt>
                <c:pt idx="319">
                  <c:v>25.185223792835817</c:v>
                </c:pt>
                <c:pt idx="320">
                  <c:v>25.185223792835817</c:v>
                </c:pt>
                <c:pt idx="321">
                  <c:v>25.185223792835817</c:v>
                </c:pt>
                <c:pt idx="322">
                  <c:v>25.185223792835817</c:v>
                </c:pt>
                <c:pt idx="323">
                  <c:v>25.185223792835817</c:v>
                </c:pt>
                <c:pt idx="324">
                  <c:v>25.185223792835817</c:v>
                </c:pt>
                <c:pt idx="325">
                  <c:v>25.185223792835817</c:v>
                </c:pt>
                <c:pt idx="326">
                  <c:v>25.185223792835817</c:v>
                </c:pt>
                <c:pt idx="327">
                  <c:v>25.185223792835817</c:v>
                </c:pt>
                <c:pt idx="328">
                  <c:v>25.185223792835817</c:v>
                </c:pt>
                <c:pt idx="329">
                  <c:v>25.185223792835817</c:v>
                </c:pt>
                <c:pt idx="330">
                  <c:v>25.185223792835817</c:v>
                </c:pt>
                <c:pt idx="331">
                  <c:v>25.185223792835817</c:v>
                </c:pt>
                <c:pt idx="332">
                  <c:v>25.185223792835817</c:v>
                </c:pt>
                <c:pt idx="333">
                  <c:v>25.185223792835817</c:v>
                </c:pt>
                <c:pt idx="334">
                  <c:v>25.185223792835817</c:v>
                </c:pt>
                <c:pt idx="335">
                  <c:v>25.185223792835817</c:v>
                </c:pt>
                <c:pt idx="336">
                  <c:v>21.450000760000002</c:v>
                </c:pt>
                <c:pt idx="337">
                  <c:v>25.185223792835817</c:v>
                </c:pt>
                <c:pt idx="338">
                  <c:v>25.185223792835817</c:v>
                </c:pt>
                <c:pt idx="339">
                  <c:v>25.185223792835817</c:v>
                </c:pt>
                <c:pt idx="340">
                  <c:v>25.185223792835817</c:v>
                </c:pt>
                <c:pt idx="341">
                  <c:v>25.185223792835817</c:v>
                </c:pt>
                <c:pt idx="342">
                  <c:v>25.185223792835817</c:v>
                </c:pt>
                <c:pt idx="343">
                  <c:v>25.185223792835817</c:v>
                </c:pt>
                <c:pt idx="344">
                  <c:v>25.185223792835817</c:v>
                </c:pt>
                <c:pt idx="345">
                  <c:v>25.185223792835817</c:v>
                </c:pt>
                <c:pt idx="346">
                  <c:v>25.185223792835817</c:v>
                </c:pt>
                <c:pt idx="347">
                  <c:v>25.185223792835817</c:v>
                </c:pt>
                <c:pt idx="348">
                  <c:v>25.185223792835817</c:v>
                </c:pt>
                <c:pt idx="349">
                  <c:v>25.185223792835817</c:v>
                </c:pt>
                <c:pt idx="350">
                  <c:v>25.185223792835817</c:v>
                </c:pt>
                <c:pt idx="351">
                  <c:v>25.185223792835817</c:v>
                </c:pt>
                <c:pt idx="352">
                  <c:v>25.185223792835817</c:v>
                </c:pt>
                <c:pt idx="353">
                  <c:v>25.185223792835817</c:v>
                </c:pt>
                <c:pt idx="354">
                  <c:v>25.185223792835817</c:v>
                </c:pt>
                <c:pt idx="355">
                  <c:v>25.185223792835817</c:v>
                </c:pt>
                <c:pt idx="356">
                  <c:v>25.185223792835817</c:v>
                </c:pt>
                <c:pt idx="357">
                  <c:v>21.690000529999999</c:v>
                </c:pt>
                <c:pt idx="358">
                  <c:v>25.185223792835817</c:v>
                </c:pt>
                <c:pt idx="359">
                  <c:v>25.185223792835817</c:v>
                </c:pt>
                <c:pt idx="360">
                  <c:v>25.185223792835817</c:v>
                </c:pt>
                <c:pt idx="361">
                  <c:v>25.185223792835817</c:v>
                </c:pt>
                <c:pt idx="362">
                  <c:v>25.185223792835817</c:v>
                </c:pt>
                <c:pt idx="363">
                  <c:v>25.185223792835817</c:v>
                </c:pt>
                <c:pt idx="364">
                  <c:v>25.185223792835817</c:v>
                </c:pt>
                <c:pt idx="365">
                  <c:v>25.185223792835817</c:v>
                </c:pt>
                <c:pt idx="366">
                  <c:v>25.185223792835817</c:v>
                </c:pt>
                <c:pt idx="367">
                  <c:v>25.185223792835817</c:v>
                </c:pt>
                <c:pt idx="368">
                  <c:v>25.185223792835817</c:v>
                </c:pt>
                <c:pt idx="369">
                  <c:v>25.185223792835817</c:v>
                </c:pt>
                <c:pt idx="370">
                  <c:v>25.185223792835817</c:v>
                </c:pt>
                <c:pt idx="371">
                  <c:v>25.185223792835817</c:v>
                </c:pt>
                <c:pt idx="372">
                  <c:v>25.185223792835817</c:v>
                </c:pt>
                <c:pt idx="373">
                  <c:v>25.185223792835817</c:v>
                </c:pt>
                <c:pt idx="374">
                  <c:v>25.185223792835817</c:v>
                </c:pt>
                <c:pt idx="375">
                  <c:v>25.185223792835817</c:v>
                </c:pt>
                <c:pt idx="376">
                  <c:v>25.185223792835817</c:v>
                </c:pt>
                <c:pt idx="377">
                  <c:v>25.185223792835817</c:v>
                </c:pt>
                <c:pt idx="378">
                  <c:v>25.185223792835817</c:v>
                </c:pt>
                <c:pt idx="379">
                  <c:v>25.185223792835817</c:v>
                </c:pt>
                <c:pt idx="380">
                  <c:v>25.185223792835817</c:v>
                </c:pt>
                <c:pt idx="381">
                  <c:v>25.185223792835817</c:v>
                </c:pt>
                <c:pt idx="382">
                  <c:v>25.185223792835817</c:v>
                </c:pt>
                <c:pt idx="383">
                  <c:v>25.185223792835817</c:v>
                </c:pt>
                <c:pt idx="384">
                  <c:v>25.185223792835817</c:v>
                </c:pt>
                <c:pt idx="385">
                  <c:v>25.185223792835817</c:v>
                </c:pt>
                <c:pt idx="386">
                  <c:v>25.185223792835817</c:v>
                </c:pt>
                <c:pt idx="387">
                  <c:v>25.185223792835817</c:v>
                </c:pt>
                <c:pt idx="388">
                  <c:v>25.185223792835817</c:v>
                </c:pt>
                <c:pt idx="389">
                  <c:v>25.185223792835817</c:v>
                </c:pt>
                <c:pt idx="390">
                  <c:v>25.185223792835817</c:v>
                </c:pt>
                <c:pt idx="391">
                  <c:v>25.185223792835817</c:v>
                </c:pt>
                <c:pt idx="392">
                  <c:v>25.185223792835817</c:v>
                </c:pt>
                <c:pt idx="393">
                  <c:v>25.185223792835817</c:v>
                </c:pt>
                <c:pt idx="394">
                  <c:v>25.185223792835817</c:v>
                </c:pt>
                <c:pt idx="395">
                  <c:v>25.185223792835817</c:v>
                </c:pt>
                <c:pt idx="396">
                  <c:v>25.185223792835817</c:v>
                </c:pt>
                <c:pt idx="397">
                  <c:v>25.185223792835817</c:v>
                </c:pt>
                <c:pt idx="398">
                  <c:v>25.185223792835817</c:v>
                </c:pt>
                <c:pt idx="399">
                  <c:v>25.185223792835817</c:v>
                </c:pt>
                <c:pt idx="400">
                  <c:v>25.185223792835817</c:v>
                </c:pt>
                <c:pt idx="401">
                  <c:v>25.185223792835817</c:v>
                </c:pt>
                <c:pt idx="402">
                  <c:v>25.185223792835817</c:v>
                </c:pt>
                <c:pt idx="403">
                  <c:v>25.185223792835817</c:v>
                </c:pt>
                <c:pt idx="404">
                  <c:v>25.185223792835817</c:v>
                </c:pt>
                <c:pt idx="405">
                  <c:v>25.185223792835817</c:v>
                </c:pt>
                <c:pt idx="406">
                  <c:v>25.185223792835817</c:v>
                </c:pt>
                <c:pt idx="407">
                  <c:v>25.185223792835817</c:v>
                </c:pt>
                <c:pt idx="408">
                  <c:v>25.185223792835817</c:v>
                </c:pt>
                <c:pt idx="409">
                  <c:v>27.450000760000002</c:v>
                </c:pt>
                <c:pt idx="410">
                  <c:v>27.379999160000001</c:v>
                </c:pt>
                <c:pt idx="411">
                  <c:v>25.185223792835817</c:v>
                </c:pt>
                <c:pt idx="412">
                  <c:v>25.185223792835817</c:v>
                </c:pt>
                <c:pt idx="413">
                  <c:v>25.185223792835817</c:v>
                </c:pt>
                <c:pt idx="414">
                  <c:v>25.185223792835817</c:v>
                </c:pt>
                <c:pt idx="415">
                  <c:v>25.185223792835817</c:v>
                </c:pt>
                <c:pt idx="416">
                  <c:v>25.185223792835817</c:v>
                </c:pt>
                <c:pt idx="417">
                  <c:v>25.185223792835817</c:v>
                </c:pt>
                <c:pt idx="418">
                  <c:v>25.185223792835817</c:v>
                </c:pt>
                <c:pt idx="419">
                  <c:v>25.185223792835817</c:v>
                </c:pt>
                <c:pt idx="420">
                  <c:v>25.185223792835817</c:v>
                </c:pt>
                <c:pt idx="421">
                  <c:v>25.185223792835817</c:v>
                </c:pt>
                <c:pt idx="422">
                  <c:v>25.185223792835817</c:v>
                </c:pt>
                <c:pt idx="423">
                  <c:v>25.185223792835817</c:v>
                </c:pt>
                <c:pt idx="424">
                  <c:v>25.185223792835817</c:v>
                </c:pt>
                <c:pt idx="425">
                  <c:v>25.185223792835817</c:v>
                </c:pt>
                <c:pt idx="426">
                  <c:v>25.185223792835817</c:v>
                </c:pt>
                <c:pt idx="427">
                  <c:v>25.185223792835817</c:v>
                </c:pt>
                <c:pt idx="428">
                  <c:v>25.185223792835817</c:v>
                </c:pt>
                <c:pt idx="429">
                  <c:v>25.185223792835817</c:v>
                </c:pt>
                <c:pt idx="430">
                  <c:v>25.185223792835817</c:v>
                </c:pt>
                <c:pt idx="431">
                  <c:v>25.185223792835817</c:v>
                </c:pt>
                <c:pt idx="432">
                  <c:v>25.185223792835817</c:v>
                </c:pt>
                <c:pt idx="433">
                  <c:v>25.185223792835817</c:v>
                </c:pt>
                <c:pt idx="434">
                  <c:v>25.185223792835817</c:v>
                </c:pt>
                <c:pt idx="435">
                  <c:v>25.185223792835817</c:v>
                </c:pt>
                <c:pt idx="436">
                  <c:v>25.185223792835817</c:v>
                </c:pt>
                <c:pt idx="437">
                  <c:v>25.185223792835817</c:v>
                </c:pt>
                <c:pt idx="438">
                  <c:v>25.185223792835817</c:v>
                </c:pt>
                <c:pt idx="439">
                  <c:v>25.185223792835817</c:v>
                </c:pt>
                <c:pt idx="440">
                  <c:v>25.185223792835817</c:v>
                </c:pt>
                <c:pt idx="441">
                  <c:v>25.185223792835817</c:v>
                </c:pt>
                <c:pt idx="442">
                  <c:v>25.185223792835817</c:v>
                </c:pt>
                <c:pt idx="443">
                  <c:v>25.185223792835817</c:v>
                </c:pt>
                <c:pt idx="444">
                  <c:v>25.185223792835817</c:v>
                </c:pt>
                <c:pt idx="445">
                  <c:v>25.185223792835817</c:v>
                </c:pt>
                <c:pt idx="446">
                  <c:v>25.185223792835817</c:v>
                </c:pt>
                <c:pt idx="447">
                  <c:v>25.185223792835817</c:v>
                </c:pt>
                <c:pt idx="448">
                  <c:v>25.185223792835817</c:v>
                </c:pt>
                <c:pt idx="449">
                  <c:v>25.185223792835817</c:v>
                </c:pt>
                <c:pt idx="450">
                  <c:v>25.185223792835817</c:v>
                </c:pt>
                <c:pt idx="451">
                  <c:v>25.185223792835817</c:v>
                </c:pt>
                <c:pt idx="452">
                  <c:v>25.185223792835817</c:v>
                </c:pt>
                <c:pt idx="453">
                  <c:v>25.185223792835817</c:v>
                </c:pt>
                <c:pt idx="454">
                  <c:v>25.185223792835817</c:v>
                </c:pt>
                <c:pt idx="455">
                  <c:v>25.185223792835817</c:v>
                </c:pt>
                <c:pt idx="456">
                  <c:v>25.185223792835817</c:v>
                </c:pt>
                <c:pt idx="457">
                  <c:v>25.185223792835817</c:v>
                </c:pt>
                <c:pt idx="458">
                  <c:v>25.185223792835817</c:v>
                </c:pt>
                <c:pt idx="459">
                  <c:v>25.185223792835817</c:v>
                </c:pt>
                <c:pt idx="460">
                  <c:v>25.185223792835817</c:v>
                </c:pt>
                <c:pt idx="461">
                  <c:v>25.185223792835817</c:v>
                </c:pt>
                <c:pt idx="462">
                  <c:v>25.185223792835817</c:v>
                </c:pt>
                <c:pt idx="463">
                  <c:v>25.185223792835817</c:v>
                </c:pt>
                <c:pt idx="464">
                  <c:v>25.185223792835817</c:v>
                </c:pt>
                <c:pt idx="465">
                  <c:v>25.185223792835817</c:v>
                </c:pt>
                <c:pt idx="466">
                  <c:v>25.185223792835817</c:v>
                </c:pt>
                <c:pt idx="467">
                  <c:v>25.185223792835817</c:v>
                </c:pt>
                <c:pt idx="468">
                  <c:v>25.185223792835817</c:v>
                </c:pt>
                <c:pt idx="469">
                  <c:v>25.185223792835817</c:v>
                </c:pt>
                <c:pt idx="470">
                  <c:v>25.185223792835817</c:v>
                </c:pt>
                <c:pt idx="471">
                  <c:v>25.185223792835817</c:v>
                </c:pt>
                <c:pt idx="472">
                  <c:v>25.185223792835817</c:v>
                </c:pt>
                <c:pt idx="473">
                  <c:v>25.185223792835817</c:v>
                </c:pt>
                <c:pt idx="474">
                  <c:v>25.185223792835817</c:v>
                </c:pt>
                <c:pt idx="475">
                  <c:v>25.185223792835817</c:v>
                </c:pt>
                <c:pt idx="476">
                  <c:v>25.185223792835817</c:v>
                </c:pt>
                <c:pt idx="477">
                  <c:v>25.185223792835817</c:v>
                </c:pt>
                <c:pt idx="478">
                  <c:v>25.185223792835817</c:v>
                </c:pt>
                <c:pt idx="479">
                  <c:v>25.185223792835817</c:v>
                </c:pt>
                <c:pt idx="480">
                  <c:v>25.185223792835817</c:v>
                </c:pt>
                <c:pt idx="481">
                  <c:v>27.25</c:v>
                </c:pt>
                <c:pt idx="482">
                  <c:v>25.185223792835817</c:v>
                </c:pt>
                <c:pt idx="483">
                  <c:v>25.185223792835817</c:v>
                </c:pt>
                <c:pt idx="484">
                  <c:v>25.185223792835817</c:v>
                </c:pt>
                <c:pt idx="485">
                  <c:v>25.185223792835817</c:v>
                </c:pt>
                <c:pt idx="486">
                  <c:v>25.185223792835817</c:v>
                </c:pt>
                <c:pt idx="487">
                  <c:v>25.185223792835817</c:v>
                </c:pt>
                <c:pt idx="488">
                  <c:v>27.459999079999999</c:v>
                </c:pt>
                <c:pt idx="489">
                  <c:v>25.185223792835817</c:v>
                </c:pt>
                <c:pt idx="490">
                  <c:v>25.185223792835817</c:v>
                </c:pt>
                <c:pt idx="491">
                  <c:v>25.185223792835817</c:v>
                </c:pt>
                <c:pt idx="492">
                  <c:v>25.185223792835817</c:v>
                </c:pt>
                <c:pt idx="493">
                  <c:v>25.185223792835817</c:v>
                </c:pt>
                <c:pt idx="494">
                  <c:v>27.31999969</c:v>
                </c:pt>
                <c:pt idx="495">
                  <c:v>27.040000920000001</c:v>
                </c:pt>
                <c:pt idx="496">
                  <c:v>25.185223792835817</c:v>
                </c:pt>
                <c:pt idx="497">
                  <c:v>25.185223792835817</c:v>
                </c:pt>
                <c:pt idx="498">
                  <c:v>25.185223792835817</c:v>
                </c:pt>
                <c:pt idx="499">
                  <c:v>25.185223792835817</c:v>
                </c:pt>
                <c:pt idx="500">
                  <c:v>25.185223792835817</c:v>
                </c:pt>
                <c:pt idx="501">
                  <c:v>25.185223792835817</c:v>
                </c:pt>
                <c:pt idx="502">
                  <c:v>27</c:v>
                </c:pt>
                <c:pt idx="503">
                  <c:v>25.185223792835817</c:v>
                </c:pt>
                <c:pt idx="504">
                  <c:v>25.185223792835817</c:v>
                </c:pt>
                <c:pt idx="505">
                  <c:v>25.185223792835817</c:v>
                </c:pt>
                <c:pt idx="506">
                  <c:v>25.185223792835817</c:v>
                </c:pt>
                <c:pt idx="507">
                  <c:v>25.185223792835817</c:v>
                </c:pt>
                <c:pt idx="508">
                  <c:v>25.185223792835817</c:v>
                </c:pt>
                <c:pt idx="509">
                  <c:v>25.185223792835817</c:v>
                </c:pt>
                <c:pt idx="510">
                  <c:v>25.185223792835817</c:v>
                </c:pt>
                <c:pt idx="511">
                  <c:v>25.185223792835817</c:v>
                </c:pt>
                <c:pt idx="512">
                  <c:v>25.185223792835817</c:v>
                </c:pt>
                <c:pt idx="513">
                  <c:v>25.185223792835817</c:v>
                </c:pt>
                <c:pt idx="514">
                  <c:v>25.185223792835817</c:v>
                </c:pt>
                <c:pt idx="515">
                  <c:v>25.185223792835817</c:v>
                </c:pt>
                <c:pt idx="516">
                  <c:v>25.185223792835817</c:v>
                </c:pt>
                <c:pt idx="517">
                  <c:v>25.185223792835817</c:v>
                </c:pt>
                <c:pt idx="518">
                  <c:v>25.185223792835817</c:v>
                </c:pt>
                <c:pt idx="519">
                  <c:v>25.185223792835817</c:v>
                </c:pt>
                <c:pt idx="520">
                  <c:v>25.185223792835817</c:v>
                </c:pt>
                <c:pt idx="521">
                  <c:v>25.185223792835817</c:v>
                </c:pt>
                <c:pt idx="522">
                  <c:v>25.185223792835817</c:v>
                </c:pt>
                <c:pt idx="523">
                  <c:v>25.185223792835817</c:v>
                </c:pt>
                <c:pt idx="524">
                  <c:v>25.185223792835817</c:v>
                </c:pt>
                <c:pt idx="525">
                  <c:v>25.185223792835817</c:v>
                </c:pt>
                <c:pt idx="526">
                  <c:v>25.185223792835817</c:v>
                </c:pt>
                <c:pt idx="527">
                  <c:v>25.185223792835817</c:v>
                </c:pt>
                <c:pt idx="528">
                  <c:v>25.185223792835817</c:v>
                </c:pt>
                <c:pt idx="529">
                  <c:v>25.185223792835817</c:v>
                </c:pt>
                <c:pt idx="530">
                  <c:v>25.185223792835817</c:v>
                </c:pt>
                <c:pt idx="531">
                  <c:v>25.185223792835817</c:v>
                </c:pt>
                <c:pt idx="532">
                  <c:v>25.185223792835817</c:v>
                </c:pt>
                <c:pt idx="533">
                  <c:v>25.185223792835817</c:v>
                </c:pt>
                <c:pt idx="534">
                  <c:v>25.185223792835817</c:v>
                </c:pt>
                <c:pt idx="535">
                  <c:v>25.185223792835817</c:v>
                </c:pt>
                <c:pt idx="536">
                  <c:v>25.185223792835817</c:v>
                </c:pt>
                <c:pt idx="537">
                  <c:v>25.185223792835817</c:v>
                </c:pt>
                <c:pt idx="538">
                  <c:v>25.185223792835817</c:v>
                </c:pt>
                <c:pt idx="539">
                  <c:v>25.185223792835817</c:v>
                </c:pt>
                <c:pt idx="540">
                  <c:v>25.185223792835817</c:v>
                </c:pt>
                <c:pt idx="541">
                  <c:v>25.185223792835817</c:v>
                </c:pt>
                <c:pt idx="542">
                  <c:v>25.185223792835817</c:v>
                </c:pt>
                <c:pt idx="543">
                  <c:v>25.185223792835817</c:v>
                </c:pt>
                <c:pt idx="544">
                  <c:v>25.185223792835817</c:v>
                </c:pt>
                <c:pt idx="545">
                  <c:v>25.185223792835817</c:v>
                </c:pt>
                <c:pt idx="546">
                  <c:v>25.185223792835817</c:v>
                </c:pt>
                <c:pt idx="547">
                  <c:v>25.185223792835817</c:v>
                </c:pt>
                <c:pt idx="548">
                  <c:v>25.185223792835817</c:v>
                </c:pt>
                <c:pt idx="549">
                  <c:v>25.185223792835817</c:v>
                </c:pt>
                <c:pt idx="550">
                  <c:v>25.185223792835817</c:v>
                </c:pt>
                <c:pt idx="551">
                  <c:v>25.185223792835817</c:v>
                </c:pt>
                <c:pt idx="552">
                  <c:v>25.185223792835817</c:v>
                </c:pt>
                <c:pt idx="553">
                  <c:v>25.185223792835817</c:v>
                </c:pt>
                <c:pt idx="554">
                  <c:v>25.185223792835817</c:v>
                </c:pt>
                <c:pt idx="555">
                  <c:v>25.185223792835817</c:v>
                </c:pt>
                <c:pt idx="556">
                  <c:v>25.185223792835817</c:v>
                </c:pt>
                <c:pt idx="557">
                  <c:v>25.185223792835817</c:v>
                </c:pt>
                <c:pt idx="558">
                  <c:v>25.185223792835817</c:v>
                </c:pt>
                <c:pt idx="559">
                  <c:v>25.185223792835817</c:v>
                </c:pt>
                <c:pt idx="560">
                  <c:v>25.185223792835817</c:v>
                </c:pt>
                <c:pt idx="561">
                  <c:v>25.185223792835817</c:v>
                </c:pt>
                <c:pt idx="562">
                  <c:v>25.185223792835817</c:v>
                </c:pt>
                <c:pt idx="563">
                  <c:v>25.185223792835817</c:v>
                </c:pt>
                <c:pt idx="564">
                  <c:v>25.185223792835817</c:v>
                </c:pt>
                <c:pt idx="565">
                  <c:v>25.185223792835817</c:v>
                </c:pt>
                <c:pt idx="566">
                  <c:v>25.185223792835817</c:v>
                </c:pt>
                <c:pt idx="567">
                  <c:v>25.185223792835817</c:v>
                </c:pt>
                <c:pt idx="568">
                  <c:v>25.185223792835817</c:v>
                </c:pt>
                <c:pt idx="569">
                  <c:v>25.185223792835817</c:v>
                </c:pt>
                <c:pt idx="570">
                  <c:v>25.185223792835817</c:v>
                </c:pt>
                <c:pt idx="571">
                  <c:v>25.185223792835817</c:v>
                </c:pt>
                <c:pt idx="572">
                  <c:v>25.185223792835817</c:v>
                </c:pt>
                <c:pt idx="573">
                  <c:v>25.185223792835817</c:v>
                </c:pt>
                <c:pt idx="574">
                  <c:v>28</c:v>
                </c:pt>
                <c:pt idx="575">
                  <c:v>25.185223792835817</c:v>
                </c:pt>
                <c:pt idx="576">
                  <c:v>25.185223792835817</c:v>
                </c:pt>
                <c:pt idx="577">
                  <c:v>25.185223792835817</c:v>
                </c:pt>
                <c:pt idx="578">
                  <c:v>25.185223792835817</c:v>
                </c:pt>
                <c:pt idx="579">
                  <c:v>25.185223792835817</c:v>
                </c:pt>
                <c:pt idx="580">
                  <c:v>25.185223792835817</c:v>
                </c:pt>
                <c:pt idx="581">
                  <c:v>25.185223792835817</c:v>
                </c:pt>
                <c:pt idx="582">
                  <c:v>25.185223792835817</c:v>
                </c:pt>
                <c:pt idx="583">
                  <c:v>25.185223792835817</c:v>
                </c:pt>
                <c:pt idx="584">
                  <c:v>25.185223792835817</c:v>
                </c:pt>
                <c:pt idx="585">
                  <c:v>25.185223792835817</c:v>
                </c:pt>
                <c:pt idx="586">
                  <c:v>25.185223792835817</c:v>
                </c:pt>
                <c:pt idx="587">
                  <c:v>25.185223792835817</c:v>
                </c:pt>
                <c:pt idx="588">
                  <c:v>25.185223792835817</c:v>
                </c:pt>
                <c:pt idx="589">
                  <c:v>25.185223792835817</c:v>
                </c:pt>
                <c:pt idx="590">
                  <c:v>25.185223792835817</c:v>
                </c:pt>
                <c:pt idx="591">
                  <c:v>25.185223792835817</c:v>
                </c:pt>
                <c:pt idx="592">
                  <c:v>25.185223792835817</c:v>
                </c:pt>
                <c:pt idx="593">
                  <c:v>25.185223792835817</c:v>
                </c:pt>
                <c:pt idx="594">
                  <c:v>25.185223792835817</c:v>
                </c:pt>
                <c:pt idx="595">
                  <c:v>25.185223792835817</c:v>
                </c:pt>
                <c:pt idx="596">
                  <c:v>25.185223792835817</c:v>
                </c:pt>
                <c:pt idx="597">
                  <c:v>25.185223792835817</c:v>
                </c:pt>
                <c:pt idx="598">
                  <c:v>25.185223792835817</c:v>
                </c:pt>
                <c:pt idx="599">
                  <c:v>25.185223792835817</c:v>
                </c:pt>
                <c:pt idx="600">
                  <c:v>25.185223792835817</c:v>
                </c:pt>
                <c:pt idx="601">
                  <c:v>25.185223792835817</c:v>
                </c:pt>
                <c:pt idx="602">
                  <c:v>25.185223792835817</c:v>
                </c:pt>
                <c:pt idx="603">
                  <c:v>25.185223792835817</c:v>
                </c:pt>
                <c:pt idx="604">
                  <c:v>25.185223792835817</c:v>
                </c:pt>
                <c:pt idx="605">
                  <c:v>25.185223792835817</c:v>
                </c:pt>
                <c:pt idx="606">
                  <c:v>25.185223792835817</c:v>
                </c:pt>
                <c:pt idx="607">
                  <c:v>25.185223792835817</c:v>
                </c:pt>
                <c:pt idx="608">
                  <c:v>25.185223792835817</c:v>
                </c:pt>
                <c:pt idx="609">
                  <c:v>25.185223792835817</c:v>
                </c:pt>
                <c:pt idx="610">
                  <c:v>25.185223792835817</c:v>
                </c:pt>
                <c:pt idx="611">
                  <c:v>25.185223792835817</c:v>
                </c:pt>
                <c:pt idx="612">
                  <c:v>25.185223792835817</c:v>
                </c:pt>
                <c:pt idx="613">
                  <c:v>25.185223792835817</c:v>
                </c:pt>
                <c:pt idx="614">
                  <c:v>25.185223792835817</c:v>
                </c:pt>
                <c:pt idx="615">
                  <c:v>25.185223792835817</c:v>
                </c:pt>
                <c:pt idx="616">
                  <c:v>25.185223792835817</c:v>
                </c:pt>
                <c:pt idx="617">
                  <c:v>25.185223792835817</c:v>
                </c:pt>
                <c:pt idx="618">
                  <c:v>25.185223792835817</c:v>
                </c:pt>
                <c:pt idx="619">
                  <c:v>25.185223792835817</c:v>
                </c:pt>
                <c:pt idx="620">
                  <c:v>25.185223792835817</c:v>
                </c:pt>
                <c:pt idx="621">
                  <c:v>25.185223792835817</c:v>
                </c:pt>
                <c:pt idx="622">
                  <c:v>25.185223792835817</c:v>
                </c:pt>
                <c:pt idx="623">
                  <c:v>25.185223792835817</c:v>
                </c:pt>
                <c:pt idx="624">
                  <c:v>25.185223792835817</c:v>
                </c:pt>
                <c:pt idx="625">
                  <c:v>25.185223792835817</c:v>
                </c:pt>
                <c:pt idx="626">
                  <c:v>25.185223792835817</c:v>
                </c:pt>
                <c:pt idx="627">
                  <c:v>25.185223792835817</c:v>
                </c:pt>
                <c:pt idx="628">
                  <c:v>25.185223792835817</c:v>
                </c:pt>
                <c:pt idx="629">
                  <c:v>25.185223792835817</c:v>
                </c:pt>
                <c:pt idx="630">
                  <c:v>25.185223792835817</c:v>
                </c:pt>
                <c:pt idx="631">
                  <c:v>25.185223792835817</c:v>
                </c:pt>
                <c:pt idx="632">
                  <c:v>25.185223792835817</c:v>
                </c:pt>
                <c:pt idx="633">
                  <c:v>25.185223792835817</c:v>
                </c:pt>
                <c:pt idx="634">
                  <c:v>25.185223792835817</c:v>
                </c:pt>
                <c:pt idx="635">
                  <c:v>25.185223792835817</c:v>
                </c:pt>
                <c:pt idx="636">
                  <c:v>25.185223792835817</c:v>
                </c:pt>
                <c:pt idx="637">
                  <c:v>25.185223792835817</c:v>
                </c:pt>
                <c:pt idx="638">
                  <c:v>25.185223792835817</c:v>
                </c:pt>
                <c:pt idx="639">
                  <c:v>25.185223792835817</c:v>
                </c:pt>
                <c:pt idx="640">
                  <c:v>25.185223792835817</c:v>
                </c:pt>
                <c:pt idx="641">
                  <c:v>25.185223792835817</c:v>
                </c:pt>
                <c:pt idx="642">
                  <c:v>25.185223792835817</c:v>
                </c:pt>
                <c:pt idx="643">
                  <c:v>25.185223792835817</c:v>
                </c:pt>
                <c:pt idx="644">
                  <c:v>25.185223792835817</c:v>
                </c:pt>
                <c:pt idx="645">
                  <c:v>25.185223792835817</c:v>
                </c:pt>
                <c:pt idx="646">
                  <c:v>25.185223792835817</c:v>
                </c:pt>
                <c:pt idx="647">
                  <c:v>25.185223792835817</c:v>
                </c:pt>
                <c:pt idx="648">
                  <c:v>25.185223792835817</c:v>
                </c:pt>
                <c:pt idx="649">
                  <c:v>25.185223792835817</c:v>
                </c:pt>
                <c:pt idx="650">
                  <c:v>25.185223792835817</c:v>
                </c:pt>
                <c:pt idx="651">
                  <c:v>25.185223792835817</c:v>
                </c:pt>
                <c:pt idx="652">
                  <c:v>25.185223792835817</c:v>
                </c:pt>
                <c:pt idx="653">
                  <c:v>25.185223792835817</c:v>
                </c:pt>
                <c:pt idx="654">
                  <c:v>25.185223792835817</c:v>
                </c:pt>
                <c:pt idx="655">
                  <c:v>25.185223792835817</c:v>
                </c:pt>
                <c:pt idx="656">
                  <c:v>25.185223792835817</c:v>
                </c:pt>
                <c:pt idx="657">
                  <c:v>25.185223792835817</c:v>
                </c:pt>
                <c:pt idx="658">
                  <c:v>25.185223792835817</c:v>
                </c:pt>
                <c:pt idx="659">
                  <c:v>25.185223792835817</c:v>
                </c:pt>
                <c:pt idx="660">
                  <c:v>25.185223792835817</c:v>
                </c:pt>
                <c:pt idx="661">
                  <c:v>25.185223792835817</c:v>
                </c:pt>
                <c:pt idx="662">
                  <c:v>25.185223792835817</c:v>
                </c:pt>
                <c:pt idx="663">
                  <c:v>25.185223792835817</c:v>
                </c:pt>
                <c:pt idx="664">
                  <c:v>25.185223792835817</c:v>
                </c:pt>
                <c:pt idx="665">
                  <c:v>25.185223792835817</c:v>
                </c:pt>
                <c:pt idx="666">
                  <c:v>25.185223792835817</c:v>
                </c:pt>
                <c:pt idx="667">
                  <c:v>25.185223792835817</c:v>
                </c:pt>
                <c:pt idx="668">
                  <c:v>25.185223792835817</c:v>
                </c:pt>
                <c:pt idx="669">
                  <c:v>25.185223792835817</c:v>
                </c:pt>
                <c:pt idx="670">
                  <c:v>25.185223792835817</c:v>
                </c:pt>
                <c:pt idx="671">
                  <c:v>25.185223792835817</c:v>
                </c:pt>
                <c:pt idx="672">
                  <c:v>25.185223792835817</c:v>
                </c:pt>
                <c:pt idx="673">
                  <c:v>25.185223792835817</c:v>
                </c:pt>
                <c:pt idx="674">
                  <c:v>25.185223792835817</c:v>
                </c:pt>
                <c:pt idx="675">
                  <c:v>25.185223792835817</c:v>
                </c:pt>
                <c:pt idx="676">
                  <c:v>25.185223792835817</c:v>
                </c:pt>
                <c:pt idx="677">
                  <c:v>25.185223792835817</c:v>
                </c:pt>
                <c:pt idx="678">
                  <c:v>25.185223792835817</c:v>
                </c:pt>
                <c:pt idx="679">
                  <c:v>25.185223792835817</c:v>
                </c:pt>
                <c:pt idx="680">
                  <c:v>25.185223792835817</c:v>
                </c:pt>
                <c:pt idx="681">
                  <c:v>25.185223792835817</c:v>
                </c:pt>
                <c:pt idx="682">
                  <c:v>24.38999939</c:v>
                </c:pt>
                <c:pt idx="683">
                  <c:v>24.239999770000001</c:v>
                </c:pt>
                <c:pt idx="684">
                  <c:v>24.100000380000001</c:v>
                </c:pt>
                <c:pt idx="685">
                  <c:v>24</c:v>
                </c:pt>
                <c:pt idx="686">
                  <c:v>24.209999079999999</c:v>
                </c:pt>
                <c:pt idx="687">
                  <c:v>23.959999079999999</c:v>
                </c:pt>
                <c:pt idx="688">
                  <c:v>23.88999939</c:v>
                </c:pt>
                <c:pt idx="689">
                  <c:v>23.959999079999999</c:v>
                </c:pt>
                <c:pt idx="690">
                  <c:v>24.100000380000001</c:v>
                </c:pt>
                <c:pt idx="691">
                  <c:v>23.959999079999999</c:v>
                </c:pt>
                <c:pt idx="692">
                  <c:v>23.959999079999999</c:v>
                </c:pt>
                <c:pt idx="693">
                  <c:v>24</c:v>
                </c:pt>
                <c:pt idx="694">
                  <c:v>24</c:v>
                </c:pt>
                <c:pt idx="695">
                  <c:v>24.100000380000001</c:v>
                </c:pt>
                <c:pt idx="696">
                  <c:v>25.185223792835817</c:v>
                </c:pt>
                <c:pt idx="697">
                  <c:v>23.88999939</c:v>
                </c:pt>
                <c:pt idx="698">
                  <c:v>23.88999939</c:v>
                </c:pt>
                <c:pt idx="699">
                  <c:v>23.959999079999999</c:v>
                </c:pt>
                <c:pt idx="700">
                  <c:v>23.81999969</c:v>
                </c:pt>
                <c:pt idx="701">
                  <c:v>24.100000380000001</c:v>
                </c:pt>
                <c:pt idx="702">
                  <c:v>24</c:v>
                </c:pt>
                <c:pt idx="703">
                  <c:v>23.81999969</c:v>
                </c:pt>
                <c:pt idx="704">
                  <c:v>23.850000380000001</c:v>
                </c:pt>
                <c:pt idx="705">
                  <c:v>23.93000031</c:v>
                </c:pt>
                <c:pt idx="706">
                  <c:v>24</c:v>
                </c:pt>
                <c:pt idx="707">
                  <c:v>23.88999939</c:v>
                </c:pt>
                <c:pt idx="708">
                  <c:v>23.88999939</c:v>
                </c:pt>
                <c:pt idx="709">
                  <c:v>24.350000380000001</c:v>
                </c:pt>
                <c:pt idx="710">
                  <c:v>24.239999770000001</c:v>
                </c:pt>
                <c:pt idx="711">
                  <c:v>24.170000080000001</c:v>
                </c:pt>
                <c:pt idx="712">
                  <c:v>24.170000080000001</c:v>
                </c:pt>
                <c:pt idx="713">
                  <c:v>25.185223792835817</c:v>
                </c:pt>
                <c:pt idx="714">
                  <c:v>25.185223792835817</c:v>
                </c:pt>
                <c:pt idx="715">
                  <c:v>25.185223792835817</c:v>
                </c:pt>
                <c:pt idx="716">
                  <c:v>25.185223792835817</c:v>
                </c:pt>
                <c:pt idx="717">
                  <c:v>25.185223792835817</c:v>
                </c:pt>
                <c:pt idx="718">
                  <c:v>25.185223792835817</c:v>
                </c:pt>
                <c:pt idx="719">
                  <c:v>25.185223792835817</c:v>
                </c:pt>
                <c:pt idx="720">
                  <c:v>25.185223792835817</c:v>
                </c:pt>
                <c:pt idx="721">
                  <c:v>25.185223792835817</c:v>
                </c:pt>
                <c:pt idx="722">
                  <c:v>25.185223792835817</c:v>
                </c:pt>
                <c:pt idx="723">
                  <c:v>25.185223792835817</c:v>
                </c:pt>
                <c:pt idx="724">
                  <c:v>25.185223792835817</c:v>
                </c:pt>
                <c:pt idx="725">
                  <c:v>25.185223792835817</c:v>
                </c:pt>
                <c:pt idx="726">
                  <c:v>25.185223792835817</c:v>
                </c:pt>
                <c:pt idx="727">
                  <c:v>25.185223792835817</c:v>
                </c:pt>
                <c:pt idx="728">
                  <c:v>25.185223792835817</c:v>
                </c:pt>
                <c:pt idx="729">
                  <c:v>25.185223792835817</c:v>
                </c:pt>
                <c:pt idx="730">
                  <c:v>25.185223792835817</c:v>
                </c:pt>
                <c:pt idx="731">
                  <c:v>25.185223792835817</c:v>
                </c:pt>
                <c:pt idx="732">
                  <c:v>25.185223792835817</c:v>
                </c:pt>
                <c:pt idx="733">
                  <c:v>25.185223792835817</c:v>
                </c:pt>
                <c:pt idx="734">
                  <c:v>25.185223792835817</c:v>
                </c:pt>
                <c:pt idx="735">
                  <c:v>25.185223792835817</c:v>
                </c:pt>
                <c:pt idx="736">
                  <c:v>25.185223792835817</c:v>
                </c:pt>
                <c:pt idx="737">
                  <c:v>25.185223792835817</c:v>
                </c:pt>
                <c:pt idx="738">
                  <c:v>25.185223792835817</c:v>
                </c:pt>
                <c:pt idx="739">
                  <c:v>25.185223792835817</c:v>
                </c:pt>
                <c:pt idx="740">
                  <c:v>25.185223792835817</c:v>
                </c:pt>
                <c:pt idx="741">
                  <c:v>25.185223792835817</c:v>
                </c:pt>
                <c:pt idx="742">
                  <c:v>25.185223792835817</c:v>
                </c:pt>
                <c:pt idx="743">
                  <c:v>25.185223792835817</c:v>
                </c:pt>
                <c:pt idx="744">
                  <c:v>25.185223792835817</c:v>
                </c:pt>
                <c:pt idx="745">
                  <c:v>25.185223792835817</c:v>
                </c:pt>
                <c:pt idx="746">
                  <c:v>25.185223792835817</c:v>
                </c:pt>
                <c:pt idx="747">
                  <c:v>25.185223792835817</c:v>
                </c:pt>
                <c:pt idx="748">
                  <c:v>25.185223792835817</c:v>
                </c:pt>
                <c:pt idx="749">
                  <c:v>25.185223792835817</c:v>
                </c:pt>
                <c:pt idx="750">
                  <c:v>25.185223792835817</c:v>
                </c:pt>
                <c:pt idx="751">
                  <c:v>25.185223792835817</c:v>
                </c:pt>
                <c:pt idx="752">
                  <c:v>25.185223792835817</c:v>
                </c:pt>
                <c:pt idx="753">
                  <c:v>25.185223792835817</c:v>
                </c:pt>
                <c:pt idx="754">
                  <c:v>25.185223792835817</c:v>
                </c:pt>
                <c:pt idx="755">
                  <c:v>25.185223792835817</c:v>
                </c:pt>
                <c:pt idx="756">
                  <c:v>25.185223792835817</c:v>
                </c:pt>
                <c:pt idx="757">
                  <c:v>25.185223792835817</c:v>
                </c:pt>
                <c:pt idx="758">
                  <c:v>25.185223792835817</c:v>
                </c:pt>
                <c:pt idx="759">
                  <c:v>25.185223792835817</c:v>
                </c:pt>
                <c:pt idx="760">
                  <c:v>25.185223792835817</c:v>
                </c:pt>
                <c:pt idx="761">
                  <c:v>25.185223792835817</c:v>
                </c:pt>
                <c:pt idx="762">
                  <c:v>25.185223792835817</c:v>
                </c:pt>
                <c:pt idx="763">
                  <c:v>25.185223792835817</c:v>
                </c:pt>
                <c:pt idx="764">
                  <c:v>25.185223792835817</c:v>
                </c:pt>
                <c:pt idx="765">
                  <c:v>25.185223792835817</c:v>
                </c:pt>
                <c:pt idx="766">
                  <c:v>25.185223792835817</c:v>
                </c:pt>
                <c:pt idx="767">
                  <c:v>25.185223792835817</c:v>
                </c:pt>
                <c:pt idx="768">
                  <c:v>25.185223792835817</c:v>
                </c:pt>
                <c:pt idx="769">
                  <c:v>25.185223792835817</c:v>
                </c:pt>
                <c:pt idx="770">
                  <c:v>25.185223792835817</c:v>
                </c:pt>
                <c:pt idx="771">
                  <c:v>25.185223792835817</c:v>
                </c:pt>
                <c:pt idx="772">
                  <c:v>25.185223792835817</c:v>
                </c:pt>
                <c:pt idx="773">
                  <c:v>25.185223792835817</c:v>
                </c:pt>
                <c:pt idx="774">
                  <c:v>25.185223792835817</c:v>
                </c:pt>
                <c:pt idx="775">
                  <c:v>25.185223792835817</c:v>
                </c:pt>
                <c:pt idx="776">
                  <c:v>25.185223792835817</c:v>
                </c:pt>
                <c:pt idx="777">
                  <c:v>25.185223792835817</c:v>
                </c:pt>
                <c:pt idx="778">
                  <c:v>25.185223792835817</c:v>
                </c:pt>
                <c:pt idx="779">
                  <c:v>25.185223792835817</c:v>
                </c:pt>
                <c:pt idx="780">
                  <c:v>25.185223792835817</c:v>
                </c:pt>
                <c:pt idx="781">
                  <c:v>25.185223792835817</c:v>
                </c:pt>
                <c:pt idx="782">
                  <c:v>25.185223792835817</c:v>
                </c:pt>
                <c:pt idx="783">
                  <c:v>25.185223792835817</c:v>
                </c:pt>
                <c:pt idx="784">
                  <c:v>25.185223792835817</c:v>
                </c:pt>
                <c:pt idx="785">
                  <c:v>25.185223792835817</c:v>
                </c:pt>
                <c:pt idx="786">
                  <c:v>25.185223792835817</c:v>
                </c:pt>
                <c:pt idx="787">
                  <c:v>25.185223792835817</c:v>
                </c:pt>
                <c:pt idx="788">
                  <c:v>25.185223792835817</c:v>
                </c:pt>
                <c:pt idx="789">
                  <c:v>25.185223792835817</c:v>
                </c:pt>
                <c:pt idx="790">
                  <c:v>25.185223792835817</c:v>
                </c:pt>
                <c:pt idx="791">
                  <c:v>25.185223792835817</c:v>
                </c:pt>
                <c:pt idx="792">
                  <c:v>25.185223792835817</c:v>
                </c:pt>
                <c:pt idx="793">
                  <c:v>25.185223792835817</c:v>
                </c:pt>
                <c:pt idx="794">
                  <c:v>25.185223792835817</c:v>
                </c:pt>
                <c:pt idx="795">
                  <c:v>25.185223792835817</c:v>
                </c:pt>
                <c:pt idx="796">
                  <c:v>25.185223792835817</c:v>
                </c:pt>
                <c:pt idx="797">
                  <c:v>25.185223792835817</c:v>
                </c:pt>
                <c:pt idx="798">
                  <c:v>25.185223792835817</c:v>
                </c:pt>
                <c:pt idx="799">
                  <c:v>25.185223792835817</c:v>
                </c:pt>
                <c:pt idx="800">
                  <c:v>25.185223792835817</c:v>
                </c:pt>
                <c:pt idx="801">
                  <c:v>25.185223792835817</c:v>
                </c:pt>
                <c:pt idx="802">
                  <c:v>25.185223792835817</c:v>
                </c:pt>
                <c:pt idx="803">
                  <c:v>25.185223792835817</c:v>
                </c:pt>
                <c:pt idx="804">
                  <c:v>25.185223792835817</c:v>
                </c:pt>
                <c:pt idx="805">
                  <c:v>25.185223792835817</c:v>
                </c:pt>
                <c:pt idx="806">
                  <c:v>25.185223792835817</c:v>
                </c:pt>
                <c:pt idx="807">
                  <c:v>25.185223792835817</c:v>
                </c:pt>
                <c:pt idx="808">
                  <c:v>25.185223792835817</c:v>
                </c:pt>
                <c:pt idx="809">
                  <c:v>25.185223792835817</c:v>
                </c:pt>
                <c:pt idx="810">
                  <c:v>25.185223792835817</c:v>
                </c:pt>
                <c:pt idx="811">
                  <c:v>25.185223792835817</c:v>
                </c:pt>
                <c:pt idx="812">
                  <c:v>25.185223792835817</c:v>
                </c:pt>
                <c:pt idx="813">
                  <c:v>25.185223792835817</c:v>
                </c:pt>
                <c:pt idx="814">
                  <c:v>25.185223792835817</c:v>
                </c:pt>
                <c:pt idx="815">
                  <c:v>25.185223792835817</c:v>
                </c:pt>
                <c:pt idx="816">
                  <c:v>25.185223792835817</c:v>
                </c:pt>
                <c:pt idx="817">
                  <c:v>25.185223792835817</c:v>
                </c:pt>
                <c:pt idx="818">
                  <c:v>25.185223792835817</c:v>
                </c:pt>
                <c:pt idx="819">
                  <c:v>25.185223792835817</c:v>
                </c:pt>
                <c:pt idx="820">
                  <c:v>25.185223792835817</c:v>
                </c:pt>
                <c:pt idx="821">
                  <c:v>25.185223792835817</c:v>
                </c:pt>
                <c:pt idx="822">
                  <c:v>25.185223792835817</c:v>
                </c:pt>
                <c:pt idx="823">
                  <c:v>25.185223792835817</c:v>
                </c:pt>
                <c:pt idx="824">
                  <c:v>25.185223792835817</c:v>
                </c:pt>
                <c:pt idx="825">
                  <c:v>25.185223792835817</c:v>
                </c:pt>
                <c:pt idx="826">
                  <c:v>25.185223792835817</c:v>
                </c:pt>
                <c:pt idx="827">
                  <c:v>25.185223792835817</c:v>
                </c:pt>
                <c:pt idx="828">
                  <c:v>25.185223792835817</c:v>
                </c:pt>
                <c:pt idx="829">
                  <c:v>25.185223792835817</c:v>
                </c:pt>
                <c:pt idx="830">
                  <c:v>25.185223792835817</c:v>
                </c:pt>
                <c:pt idx="831">
                  <c:v>25.185223792835817</c:v>
                </c:pt>
                <c:pt idx="832">
                  <c:v>25.185223792835817</c:v>
                </c:pt>
                <c:pt idx="833">
                  <c:v>25.185223792835817</c:v>
                </c:pt>
                <c:pt idx="834">
                  <c:v>25.185223792835817</c:v>
                </c:pt>
                <c:pt idx="835">
                  <c:v>25.185223792835817</c:v>
                </c:pt>
                <c:pt idx="836">
                  <c:v>25.185223792835817</c:v>
                </c:pt>
                <c:pt idx="837">
                  <c:v>25.185223792835817</c:v>
                </c:pt>
                <c:pt idx="838">
                  <c:v>25.185223792835817</c:v>
                </c:pt>
                <c:pt idx="839">
                  <c:v>25.185223792835817</c:v>
                </c:pt>
                <c:pt idx="840">
                  <c:v>25.185223792835817</c:v>
                </c:pt>
                <c:pt idx="841">
                  <c:v>25.185223792835817</c:v>
                </c:pt>
                <c:pt idx="842">
                  <c:v>25.185223792835817</c:v>
                </c:pt>
                <c:pt idx="843">
                  <c:v>25.185223792835817</c:v>
                </c:pt>
                <c:pt idx="844">
                  <c:v>25.185223792835817</c:v>
                </c:pt>
                <c:pt idx="845">
                  <c:v>25.185223792835817</c:v>
                </c:pt>
                <c:pt idx="846">
                  <c:v>25.185223792835817</c:v>
                </c:pt>
                <c:pt idx="847">
                  <c:v>25.185223792835817</c:v>
                </c:pt>
                <c:pt idx="848">
                  <c:v>25.185223792835817</c:v>
                </c:pt>
                <c:pt idx="849">
                  <c:v>25.185223792835817</c:v>
                </c:pt>
                <c:pt idx="850">
                  <c:v>25.185223792835817</c:v>
                </c:pt>
                <c:pt idx="851">
                  <c:v>25.185223792835817</c:v>
                </c:pt>
                <c:pt idx="852">
                  <c:v>25.185223792835817</c:v>
                </c:pt>
                <c:pt idx="853">
                  <c:v>25.185223792835817</c:v>
                </c:pt>
                <c:pt idx="854">
                  <c:v>25.185223792835817</c:v>
                </c:pt>
                <c:pt idx="855">
                  <c:v>25.185223792835817</c:v>
                </c:pt>
                <c:pt idx="856">
                  <c:v>25.185223792835817</c:v>
                </c:pt>
                <c:pt idx="857">
                  <c:v>25.185223792835817</c:v>
                </c:pt>
                <c:pt idx="858">
                  <c:v>25.185223792835817</c:v>
                </c:pt>
                <c:pt idx="859">
                  <c:v>25.185223792835817</c:v>
                </c:pt>
                <c:pt idx="860">
                  <c:v>25.185223792835817</c:v>
                </c:pt>
                <c:pt idx="861">
                  <c:v>25.185223792835817</c:v>
                </c:pt>
                <c:pt idx="862">
                  <c:v>25.185223792835817</c:v>
                </c:pt>
                <c:pt idx="863">
                  <c:v>25.185223792835817</c:v>
                </c:pt>
                <c:pt idx="864">
                  <c:v>25.185223792835817</c:v>
                </c:pt>
                <c:pt idx="865">
                  <c:v>25.185223792835817</c:v>
                </c:pt>
                <c:pt idx="866">
                  <c:v>25.185223792835817</c:v>
                </c:pt>
                <c:pt idx="867">
                  <c:v>25.185223792835817</c:v>
                </c:pt>
                <c:pt idx="868">
                  <c:v>25.185223792835817</c:v>
                </c:pt>
                <c:pt idx="869">
                  <c:v>25.185223792835817</c:v>
                </c:pt>
                <c:pt idx="870">
                  <c:v>25.185223792835817</c:v>
                </c:pt>
                <c:pt idx="871">
                  <c:v>25.185223792835817</c:v>
                </c:pt>
                <c:pt idx="872">
                  <c:v>25.185223792835817</c:v>
                </c:pt>
                <c:pt idx="873">
                  <c:v>25.185223792835817</c:v>
                </c:pt>
                <c:pt idx="874">
                  <c:v>25.185223792835817</c:v>
                </c:pt>
                <c:pt idx="875">
                  <c:v>25.185223792835817</c:v>
                </c:pt>
                <c:pt idx="876">
                  <c:v>25.185223792835817</c:v>
                </c:pt>
                <c:pt idx="877">
                  <c:v>25.185223792835817</c:v>
                </c:pt>
                <c:pt idx="878">
                  <c:v>25.185223792835817</c:v>
                </c:pt>
                <c:pt idx="879">
                  <c:v>25.185223792835817</c:v>
                </c:pt>
                <c:pt idx="880">
                  <c:v>25.185223792835817</c:v>
                </c:pt>
                <c:pt idx="881">
                  <c:v>25.185223792835817</c:v>
                </c:pt>
                <c:pt idx="882">
                  <c:v>25.185223792835817</c:v>
                </c:pt>
                <c:pt idx="883">
                  <c:v>25.185223792835817</c:v>
                </c:pt>
                <c:pt idx="884">
                  <c:v>25.185223792835817</c:v>
                </c:pt>
                <c:pt idx="885">
                  <c:v>25.185223792835817</c:v>
                </c:pt>
                <c:pt idx="886">
                  <c:v>25.185223792835817</c:v>
                </c:pt>
                <c:pt idx="887">
                  <c:v>25.185223792835817</c:v>
                </c:pt>
                <c:pt idx="888">
                  <c:v>25.185223792835817</c:v>
                </c:pt>
                <c:pt idx="889">
                  <c:v>25.185223792835817</c:v>
                </c:pt>
                <c:pt idx="890">
                  <c:v>25.185223792835817</c:v>
                </c:pt>
                <c:pt idx="891">
                  <c:v>25.185223792835817</c:v>
                </c:pt>
                <c:pt idx="892">
                  <c:v>25.185223792835817</c:v>
                </c:pt>
                <c:pt idx="893">
                  <c:v>25.185223792835817</c:v>
                </c:pt>
                <c:pt idx="894">
                  <c:v>25.185223792835817</c:v>
                </c:pt>
                <c:pt idx="895">
                  <c:v>25.185223792835817</c:v>
                </c:pt>
                <c:pt idx="896">
                  <c:v>25.185223792835817</c:v>
                </c:pt>
                <c:pt idx="897">
                  <c:v>25.185223792835817</c:v>
                </c:pt>
                <c:pt idx="898">
                  <c:v>25.185223792835817</c:v>
                </c:pt>
                <c:pt idx="899">
                  <c:v>25.185223792835817</c:v>
                </c:pt>
                <c:pt idx="900">
                  <c:v>25.185223792835817</c:v>
                </c:pt>
                <c:pt idx="901">
                  <c:v>25.185223792835817</c:v>
                </c:pt>
                <c:pt idx="902">
                  <c:v>25.185223792835817</c:v>
                </c:pt>
                <c:pt idx="903">
                  <c:v>25.185223792835817</c:v>
                </c:pt>
                <c:pt idx="904">
                  <c:v>25.185223792835817</c:v>
                </c:pt>
                <c:pt idx="905">
                  <c:v>25.185223792835817</c:v>
                </c:pt>
                <c:pt idx="906">
                  <c:v>25.185223792835817</c:v>
                </c:pt>
                <c:pt idx="907">
                  <c:v>25.185223792835817</c:v>
                </c:pt>
                <c:pt idx="908">
                  <c:v>25.185223792835817</c:v>
                </c:pt>
                <c:pt idx="909">
                  <c:v>25.185223792835817</c:v>
                </c:pt>
                <c:pt idx="910">
                  <c:v>25.185223792835817</c:v>
                </c:pt>
                <c:pt idx="911">
                  <c:v>25.185223792835817</c:v>
                </c:pt>
                <c:pt idx="912">
                  <c:v>25.68000031</c:v>
                </c:pt>
                <c:pt idx="913">
                  <c:v>25.409999849999998</c:v>
                </c:pt>
                <c:pt idx="914">
                  <c:v>25.309999470000001</c:v>
                </c:pt>
                <c:pt idx="915">
                  <c:v>25.185223792835817</c:v>
                </c:pt>
                <c:pt idx="916">
                  <c:v>25.590000150000002</c:v>
                </c:pt>
                <c:pt idx="917">
                  <c:v>25.185223792835817</c:v>
                </c:pt>
                <c:pt idx="918">
                  <c:v>25.68000031</c:v>
                </c:pt>
                <c:pt idx="919">
                  <c:v>25.530000690000001</c:v>
                </c:pt>
                <c:pt idx="920">
                  <c:v>25.409999849999998</c:v>
                </c:pt>
                <c:pt idx="921">
                  <c:v>25.290000920000001</c:v>
                </c:pt>
                <c:pt idx="922">
                  <c:v>25.185223792835817</c:v>
                </c:pt>
                <c:pt idx="923">
                  <c:v>25.590000150000002</c:v>
                </c:pt>
                <c:pt idx="924">
                  <c:v>25.590000150000002</c:v>
                </c:pt>
                <c:pt idx="925">
                  <c:v>25.559999470000001</c:v>
                </c:pt>
                <c:pt idx="926">
                  <c:v>25.489999770000001</c:v>
                </c:pt>
                <c:pt idx="927">
                  <c:v>25.559999470000001</c:v>
                </c:pt>
                <c:pt idx="928">
                  <c:v>25.489999770000001</c:v>
                </c:pt>
                <c:pt idx="929">
                  <c:v>25.409999849999998</c:v>
                </c:pt>
                <c:pt idx="930">
                  <c:v>25.590000150000002</c:v>
                </c:pt>
                <c:pt idx="931">
                  <c:v>25.530000690000001</c:v>
                </c:pt>
                <c:pt idx="932">
                  <c:v>25.185223792835817</c:v>
                </c:pt>
                <c:pt idx="933">
                  <c:v>25.409999849999998</c:v>
                </c:pt>
                <c:pt idx="934">
                  <c:v>25.260000229999999</c:v>
                </c:pt>
                <c:pt idx="935">
                  <c:v>25.185223792835817</c:v>
                </c:pt>
                <c:pt idx="936">
                  <c:v>25.440000529999999</c:v>
                </c:pt>
                <c:pt idx="937">
                  <c:v>25.185223792835817</c:v>
                </c:pt>
                <c:pt idx="938">
                  <c:v>25.559999470000001</c:v>
                </c:pt>
                <c:pt idx="939">
                  <c:v>25.61000061</c:v>
                </c:pt>
                <c:pt idx="940">
                  <c:v>25.185223792835817</c:v>
                </c:pt>
                <c:pt idx="941">
                  <c:v>25.559999470000001</c:v>
                </c:pt>
                <c:pt idx="942">
                  <c:v>25.13999939</c:v>
                </c:pt>
              </c:numCache>
            </c:numRef>
          </c:yVal>
          <c:smooth val="0"/>
          <c:extLst>
            <c:ext xmlns:c16="http://schemas.microsoft.com/office/drawing/2014/chart" uri="{C3380CC4-5D6E-409C-BE32-E72D297353CC}">
              <c16:uniqueId val="{00000003-AD00-4077-AB7A-A603E27EC449}"/>
            </c:ext>
          </c:extLst>
        </c:ser>
        <c:ser>
          <c:idx val="1"/>
          <c:order val="1"/>
          <c:tx>
            <c:strRef>
              <c:f>'Q1'!$I$3:$I$946</c:f>
              <c:strCache>
                <c:ptCount val="944"/>
                <c:pt idx="0">
                  <c:v>AverageHeartRate</c:v>
                </c:pt>
                <c:pt idx="1">
                  <c:v>77</c:v>
                </c:pt>
                <c:pt idx="2">
                  <c:v>77</c:v>
                </c:pt>
                <c:pt idx="3">
                  <c:v>77</c:v>
                </c:pt>
                <c:pt idx="4">
                  <c:v>77</c:v>
                </c:pt>
                <c:pt idx="5">
                  <c:v>77</c:v>
                </c:pt>
                <c:pt idx="6">
                  <c:v>77</c:v>
                </c:pt>
                <c:pt idx="7">
                  <c:v>77</c:v>
                </c:pt>
                <c:pt idx="8">
                  <c:v>77</c:v>
                </c:pt>
                <c:pt idx="9">
                  <c:v>77</c:v>
                </c:pt>
                <c:pt idx="10">
                  <c:v>77</c:v>
                </c:pt>
                <c:pt idx="11">
                  <c:v>77</c:v>
                </c:pt>
                <c:pt idx="12">
                  <c:v>77</c:v>
                </c:pt>
                <c:pt idx="13">
                  <c:v>77</c:v>
                </c:pt>
                <c:pt idx="14">
                  <c:v>77</c:v>
                </c:pt>
                <c:pt idx="15">
                  <c:v>77</c:v>
                </c:pt>
                <c:pt idx="16">
                  <c:v>77</c:v>
                </c:pt>
                <c:pt idx="17">
                  <c:v>77</c:v>
                </c:pt>
                <c:pt idx="18">
                  <c:v>77</c:v>
                </c:pt>
                <c:pt idx="19">
                  <c:v>77</c:v>
                </c:pt>
                <c:pt idx="20">
                  <c:v>77</c:v>
                </c:pt>
                <c:pt idx="21">
                  <c:v>77</c:v>
                </c:pt>
                <c:pt idx="22">
                  <c:v>77</c:v>
                </c:pt>
                <c:pt idx="23">
                  <c:v>77</c:v>
                </c:pt>
                <c:pt idx="24">
                  <c:v>77</c:v>
                </c:pt>
                <c:pt idx="25">
                  <c:v>77</c:v>
                </c:pt>
                <c:pt idx="26">
                  <c:v>77</c:v>
                </c:pt>
                <c:pt idx="27">
                  <c:v>77</c:v>
                </c:pt>
                <c:pt idx="28">
                  <c:v>77</c:v>
                </c:pt>
                <c:pt idx="29">
                  <c:v>77</c:v>
                </c:pt>
                <c:pt idx="30">
                  <c:v>77</c:v>
                </c:pt>
                <c:pt idx="31">
                  <c:v>77</c:v>
                </c:pt>
                <c:pt idx="32">
                  <c:v>77</c:v>
                </c:pt>
                <c:pt idx="33">
                  <c:v>77</c:v>
                </c:pt>
                <c:pt idx="34">
                  <c:v>77</c:v>
                </c:pt>
                <c:pt idx="35">
                  <c:v>77</c:v>
                </c:pt>
                <c:pt idx="36">
                  <c:v>77</c:v>
                </c:pt>
                <c:pt idx="37">
                  <c:v>77</c:v>
                </c:pt>
                <c:pt idx="38">
                  <c:v>77</c:v>
                </c:pt>
                <c:pt idx="39">
                  <c:v>77</c:v>
                </c:pt>
                <c:pt idx="40">
                  <c:v>77</c:v>
                </c:pt>
                <c:pt idx="41">
                  <c:v>77</c:v>
                </c:pt>
                <c:pt idx="42">
                  <c:v>77</c:v>
                </c:pt>
                <c:pt idx="43">
                  <c:v>77</c:v>
                </c:pt>
                <c:pt idx="44">
                  <c:v>77</c:v>
                </c:pt>
                <c:pt idx="45">
                  <c:v>77</c:v>
                </c:pt>
                <c:pt idx="46">
                  <c:v>77</c:v>
                </c:pt>
                <c:pt idx="47">
                  <c:v>77</c:v>
                </c:pt>
                <c:pt idx="48">
                  <c:v>77</c:v>
                </c:pt>
                <c:pt idx="49">
                  <c:v>77</c:v>
                </c:pt>
                <c:pt idx="50">
                  <c:v>77</c:v>
                </c:pt>
                <c:pt idx="51">
                  <c:v>77</c:v>
                </c:pt>
                <c:pt idx="52">
                  <c:v>77</c:v>
                </c:pt>
                <c:pt idx="53">
                  <c:v>77</c:v>
                </c:pt>
                <c:pt idx="54">
                  <c:v>77</c:v>
                </c:pt>
                <c:pt idx="55">
                  <c:v>77</c:v>
                </c:pt>
                <c:pt idx="56">
                  <c:v>77</c:v>
                </c:pt>
                <c:pt idx="57">
                  <c:v>77</c:v>
                </c:pt>
                <c:pt idx="58">
                  <c:v>77</c:v>
                </c:pt>
                <c:pt idx="59">
                  <c:v>77</c:v>
                </c:pt>
                <c:pt idx="60">
                  <c:v>77</c:v>
                </c:pt>
                <c:pt idx="61">
                  <c:v>69</c:v>
                </c:pt>
                <c:pt idx="62">
                  <c:v>77</c:v>
                </c:pt>
                <c:pt idx="63">
                  <c:v>77</c:v>
                </c:pt>
                <c:pt idx="64">
                  <c:v>77</c:v>
                </c:pt>
                <c:pt idx="65">
                  <c:v>77</c:v>
                </c:pt>
                <c:pt idx="66">
                  <c:v>77</c:v>
                </c:pt>
                <c:pt idx="67">
                  <c:v>77</c:v>
                </c:pt>
                <c:pt idx="68">
                  <c:v>77</c:v>
                </c:pt>
                <c:pt idx="69">
                  <c:v>77</c:v>
                </c:pt>
                <c:pt idx="70">
                  <c:v>77</c:v>
                </c:pt>
                <c:pt idx="71">
                  <c:v>77</c:v>
                </c:pt>
                <c:pt idx="72">
                  <c:v>77</c:v>
                </c:pt>
                <c:pt idx="73">
                  <c:v>77</c:v>
                </c:pt>
                <c:pt idx="74">
                  <c:v>77</c:v>
                </c:pt>
                <c:pt idx="75">
                  <c:v>100</c:v>
                </c:pt>
                <c:pt idx="76">
                  <c:v>77</c:v>
                </c:pt>
                <c:pt idx="77">
                  <c:v>77</c:v>
                </c:pt>
                <c:pt idx="78">
                  <c:v>77</c:v>
                </c:pt>
                <c:pt idx="79">
                  <c:v>77</c:v>
                </c:pt>
                <c:pt idx="80">
                  <c:v>77</c:v>
                </c:pt>
                <c:pt idx="81">
                  <c:v>77</c:v>
                </c:pt>
                <c:pt idx="82">
                  <c:v>77</c:v>
                </c:pt>
                <c:pt idx="83">
                  <c:v>77</c:v>
                </c:pt>
                <c:pt idx="84">
                  <c:v>77</c:v>
                </c:pt>
                <c:pt idx="85">
                  <c:v>77</c:v>
                </c:pt>
                <c:pt idx="86">
                  <c:v>77</c:v>
                </c:pt>
                <c:pt idx="87">
                  <c:v>84</c:v>
                </c:pt>
                <c:pt idx="88">
                  <c:v>77</c:v>
                </c:pt>
                <c:pt idx="89">
                  <c:v>77</c:v>
                </c:pt>
                <c:pt idx="90">
                  <c:v>77</c:v>
                </c:pt>
                <c:pt idx="91">
                  <c:v>77</c:v>
                </c:pt>
                <c:pt idx="92">
                  <c:v>77</c:v>
                </c:pt>
                <c:pt idx="93">
                  <c:v>77</c:v>
                </c:pt>
                <c:pt idx="94">
                  <c:v>77</c:v>
                </c:pt>
                <c:pt idx="95">
                  <c:v>77</c:v>
                </c:pt>
                <c:pt idx="96">
                  <c:v>77</c:v>
                </c:pt>
                <c:pt idx="97">
                  <c:v>77</c:v>
                </c:pt>
                <c:pt idx="98">
                  <c:v>77</c:v>
                </c:pt>
                <c:pt idx="99">
                  <c:v>98</c:v>
                </c:pt>
                <c:pt idx="100">
                  <c:v>77</c:v>
                </c:pt>
                <c:pt idx="101">
                  <c:v>77</c:v>
                </c:pt>
                <c:pt idx="102">
                  <c:v>77</c:v>
                </c:pt>
                <c:pt idx="103">
                  <c:v>77</c:v>
                </c:pt>
                <c:pt idx="104">
                  <c:v>77</c:v>
                </c:pt>
                <c:pt idx="105">
                  <c:v>77</c:v>
                </c:pt>
                <c:pt idx="106">
                  <c:v>77</c:v>
                </c:pt>
                <c:pt idx="107">
                  <c:v>77</c:v>
                </c:pt>
                <c:pt idx="108">
                  <c:v>77</c:v>
                </c:pt>
                <c:pt idx="109">
                  <c:v>74</c:v>
                </c:pt>
                <c:pt idx="110">
                  <c:v>77</c:v>
                </c:pt>
                <c:pt idx="111">
                  <c:v>73</c:v>
                </c:pt>
                <c:pt idx="112">
                  <c:v>77</c:v>
                </c:pt>
                <c:pt idx="113">
                  <c:v>76</c:v>
                </c:pt>
                <c:pt idx="114">
                  <c:v>77</c:v>
                </c:pt>
                <c:pt idx="115">
                  <c:v>75</c:v>
                </c:pt>
                <c:pt idx="116">
                  <c:v>77</c:v>
                </c:pt>
                <c:pt idx="117">
                  <c:v>71</c:v>
                </c:pt>
                <c:pt idx="118">
                  <c:v>77</c:v>
                </c:pt>
                <c:pt idx="119">
                  <c:v>81</c:v>
                </c:pt>
                <c:pt idx="120">
                  <c:v>77</c:v>
                </c:pt>
                <c:pt idx="121">
                  <c:v>73</c:v>
                </c:pt>
                <c:pt idx="122">
                  <c:v>77</c:v>
                </c:pt>
                <c:pt idx="123">
                  <c:v>72</c:v>
                </c:pt>
                <c:pt idx="124">
                  <c:v>77</c:v>
                </c:pt>
                <c:pt idx="125">
                  <c:v>83</c:v>
                </c:pt>
                <c:pt idx="126">
                  <c:v>77</c:v>
                </c:pt>
                <c:pt idx="127">
                  <c:v>78</c:v>
                </c:pt>
                <c:pt idx="128">
                  <c:v>77</c:v>
                </c:pt>
                <c:pt idx="129">
                  <c:v>74</c:v>
                </c:pt>
                <c:pt idx="130">
                  <c:v>77</c:v>
                </c:pt>
                <c:pt idx="131">
                  <c:v>72</c:v>
                </c:pt>
                <c:pt idx="132">
                  <c:v>77</c:v>
                </c:pt>
                <c:pt idx="133">
                  <c:v>75</c:v>
                </c:pt>
                <c:pt idx="134">
                  <c:v>73</c:v>
                </c:pt>
                <c:pt idx="135">
                  <c:v>63</c:v>
                </c:pt>
                <c:pt idx="136">
                  <c:v>77</c:v>
                </c:pt>
                <c:pt idx="137">
                  <c:v>77</c:v>
                </c:pt>
                <c:pt idx="138">
                  <c:v>77</c:v>
                </c:pt>
                <c:pt idx="139">
                  <c:v>77</c:v>
                </c:pt>
                <c:pt idx="140">
                  <c:v>77</c:v>
                </c:pt>
                <c:pt idx="141">
                  <c:v>77</c:v>
                </c:pt>
                <c:pt idx="142">
                  <c:v>77</c:v>
                </c:pt>
                <c:pt idx="143">
                  <c:v>77</c:v>
                </c:pt>
                <c:pt idx="144">
                  <c:v>77</c:v>
                </c:pt>
                <c:pt idx="145">
                  <c:v>77</c:v>
                </c:pt>
                <c:pt idx="146">
                  <c:v>77</c:v>
                </c:pt>
                <c:pt idx="147">
                  <c:v>77</c:v>
                </c:pt>
                <c:pt idx="148">
                  <c:v>77</c:v>
                </c:pt>
                <c:pt idx="149">
                  <c:v>77</c:v>
                </c:pt>
                <c:pt idx="150">
                  <c:v>77</c:v>
                </c:pt>
                <c:pt idx="151">
                  <c:v>77</c:v>
                </c:pt>
                <c:pt idx="152">
                  <c:v>77</c:v>
                </c:pt>
                <c:pt idx="153">
                  <c:v>77</c:v>
                </c:pt>
                <c:pt idx="154">
                  <c:v>77</c:v>
                </c:pt>
                <c:pt idx="155">
                  <c:v>77</c:v>
                </c:pt>
                <c:pt idx="156">
                  <c:v>77</c:v>
                </c:pt>
                <c:pt idx="157">
                  <c:v>77</c:v>
                </c:pt>
                <c:pt idx="158">
                  <c:v>77</c:v>
                </c:pt>
                <c:pt idx="159">
                  <c:v>77</c:v>
                </c:pt>
                <c:pt idx="160">
                  <c:v>77</c:v>
                </c:pt>
                <c:pt idx="161">
                  <c:v>77</c:v>
                </c:pt>
                <c:pt idx="162">
                  <c:v>77</c:v>
                </c:pt>
                <c:pt idx="163">
                  <c:v>77</c:v>
                </c:pt>
                <c:pt idx="164">
                  <c:v>77</c:v>
                </c:pt>
                <c:pt idx="165">
                  <c:v>77</c:v>
                </c:pt>
                <c:pt idx="166">
                  <c:v>77</c:v>
                </c:pt>
                <c:pt idx="167">
                  <c:v>77</c:v>
                </c:pt>
                <c:pt idx="168">
                  <c:v>77</c:v>
                </c:pt>
                <c:pt idx="169">
                  <c:v>77</c:v>
                </c:pt>
                <c:pt idx="170">
                  <c:v>77</c:v>
                </c:pt>
                <c:pt idx="171">
                  <c:v>77</c:v>
                </c:pt>
                <c:pt idx="172">
                  <c:v>77</c:v>
                </c:pt>
                <c:pt idx="173">
                  <c:v>77</c:v>
                </c:pt>
                <c:pt idx="174">
                  <c:v>77</c:v>
                </c:pt>
                <c:pt idx="175">
                  <c:v>77</c:v>
                </c:pt>
                <c:pt idx="176">
                  <c:v>77</c:v>
                </c:pt>
                <c:pt idx="177">
                  <c:v>77</c:v>
                </c:pt>
                <c:pt idx="178">
                  <c:v>77</c:v>
                </c:pt>
                <c:pt idx="179">
                  <c:v>77</c:v>
                </c:pt>
                <c:pt idx="180">
                  <c:v>77</c:v>
                </c:pt>
                <c:pt idx="181">
                  <c:v>77</c:v>
                </c:pt>
                <c:pt idx="182">
                  <c:v>77</c:v>
                </c:pt>
                <c:pt idx="183">
                  <c:v>77</c:v>
                </c:pt>
                <c:pt idx="184">
                  <c:v>77</c:v>
                </c:pt>
                <c:pt idx="185">
                  <c:v>77</c:v>
                </c:pt>
                <c:pt idx="186">
                  <c:v>77</c:v>
                </c:pt>
                <c:pt idx="187">
                  <c:v>77</c:v>
                </c:pt>
                <c:pt idx="188">
                  <c:v>77</c:v>
                </c:pt>
                <c:pt idx="189">
                  <c:v>77</c:v>
                </c:pt>
                <c:pt idx="190">
                  <c:v>83</c:v>
                </c:pt>
                <c:pt idx="191">
                  <c:v>101</c:v>
                </c:pt>
                <c:pt idx="192">
                  <c:v>78</c:v>
                </c:pt>
                <c:pt idx="193">
                  <c:v>77</c:v>
                </c:pt>
                <c:pt idx="194">
                  <c:v>83</c:v>
                </c:pt>
                <c:pt idx="195">
                  <c:v>77</c:v>
                </c:pt>
                <c:pt idx="196">
                  <c:v>86</c:v>
                </c:pt>
                <c:pt idx="197">
                  <c:v>77</c:v>
                </c:pt>
                <c:pt idx="198">
                  <c:v>76</c:v>
                </c:pt>
                <c:pt idx="199">
                  <c:v>77</c:v>
                </c:pt>
                <c:pt idx="200">
                  <c:v>78</c:v>
                </c:pt>
                <c:pt idx="201">
                  <c:v>77</c:v>
                </c:pt>
                <c:pt idx="202">
                  <c:v>73</c:v>
                </c:pt>
                <c:pt idx="203">
                  <c:v>77</c:v>
                </c:pt>
                <c:pt idx="204">
                  <c:v>77</c:v>
                </c:pt>
                <c:pt idx="205">
                  <c:v>77</c:v>
                </c:pt>
                <c:pt idx="206">
                  <c:v>77</c:v>
                </c:pt>
                <c:pt idx="207">
                  <c:v>77</c:v>
                </c:pt>
                <c:pt idx="208">
                  <c:v>77</c:v>
                </c:pt>
                <c:pt idx="209">
                  <c:v>77</c:v>
                </c:pt>
                <c:pt idx="210">
                  <c:v>77</c:v>
                </c:pt>
                <c:pt idx="211">
                  <c:v>77</c:v>
                </c:pt>
                <c:pt idx="212">
                  <c:v>77</c:v>
                </c:pt>
                <c:pt idx="213">
                  <c:v>77</c:v>
                </c:pt>
                <c:pt idx="214">
                  <c:v>77</c:v>
                </c:pt>
                <c:pt idx="215">
                  <c:v>77</c:v>
                </c:pt>
                <c:pt idx="216">
                  <c:v>77</c:v>
                </c:pt>
                <c:pt idx="217">
                  <c:v>77</c:v>
                </c:pt>
                <c:pt idx="218">
                  <c:v>77</c:v>
                </c:pt>
                <c:pt idx="219">
                  <c:v>77</c:v>
                </c:pt>
                <c:pt idx="220">
                  <c:v>77</c:v>
                </c:pt>
                <c:pt idx="221">
                  <c:v>77</c:v>
                </c:pt>
                <c:pt idx="222">
                  <c:v>77</c:v>
                </c:pt>
                <c:pt idx="223">
                  <c:v>77</c:v>
                </c:pt>
                <c:pt idx="224">
                  <c:v>77</c:v>
                </c:pt>
                <c:pt idx="225">
                  <c:v>77</c:v>
                </c:pt>
                <c:pt idx="226">
                  <c:v>77</c:v>
                </c:pt>
                <c:pt idx="227">
                  <c:v>77</c:v>
                </c:pt>
                <c:pt idx="228">
                  <c:v>77</c:v>
                </c:pt>
                <c:pt idx="229">
                  <c:v>77</c:v>
                </c:pt>
                <c:pt idx="230">
                  <c:v>77</c:v>
                </c:pt>
                <c:pt idx="231">
                  <c:v>77</c:v>
                </c:pt>
                <c:pt idx="232">
                  <c:v>77</c:v>
                </c:pt>
                <c:pt idx="233">
                  <c:v>77</c:v>
                </c:pt>
                <c:pt idx="234">
                  <c:v>77</c:v>
                </c:pt>
                <c:pt idx="235">
                  <c:v>77</c:v>
                </c:pt>
                <c:pt idx="236">
                  <c:v>77</c:v>
                </c:pt>
                <c:pt idx="237">
                  <c:v>77</c:v>
                </c:pt>
                <c:pt idx="238">
                  <c:v>77</c:v>
                </c:pt>
                <c:pt idx="239">
                  <c:v>77</c:v>
                </c:pt>
                <c:pt idx="240">
                  <c:v>77</c:v>
                </c:pt>
                <c:pt idx="241">
                  <c:v>77</c:v>
                </c:pt>
                <c:pt idx="242">
                  <c:v>77</c:v>
                </c:pt>
                <c:pt idx="243">
                  <c:v>77</c:v>
                </c:pt>
                <c:pt idx="244">
                  <c:v>77</c:v>
                </c:pt>
                <c:pt idx="245">
                  <c:v>77</c:v>
                </c:pt>
                <c:pt idx="246">
                  <c:v>77</c:v>
                </c:pt>
                <c:pt idx="247">
                  <c:v>77</c:v>
                </c:pt>
                <c:pt idx="248">
                  <c:v>77</c:v>
                </c:pt>
                <c:pt idx="249">
                  <c:v>77</c:v>
                </c:pt>
                <c:pt idx="250">
                  <c:v>77</c:v>
                </c:pt>
                <c:pt idx="251">
                  <c:v>77</c:v>
                </c:pt>
                <c:pt idx="252">
                  <c:v>77</c:v>
                </c:pt>
                <c:pt idx="253">
                  <c:v>77</c:v>
                </c:pt>
                <c:pt idx="254">
                  <c:v>77</c:v>
                </c:pt>
                <c:pt idx="255">
                  <c:v>77</c:v>
                </c:pt>
                <c:pt idx="256">
                  <c:v>77</c:v>
                </c:pt>
                <c:pt idx="257">
                  <c:v>77</c:v>
                </c:pt>
                <c:pt idx="258">
                  <c:v>77</c:v>
                </c:pt>
                <c:pt idx="259">
                  <c:v>77</c:v>
                </c:pt>
                <c:pt idx="260">
                  <c:v>77</c:v>
                </c:pt>
                <c:pt idx="261">
                  <c:v>76</c:v>
                </c:pt>
                <c:pt idx="262">
                  <c:v>80</c:v>
                </c:pt>
                <c:pt idx="263">
                  <c:v>73</c:v>
                </c:pt>
                <c:pt idx="264">
                  <c:v>80</c:v>
                </c:pt>
                <c:pt idx="265">
                  <c:v>76</c:v>
                </c:pt>
                <c:pt idx="266">
                  <c:v>84</c:v>
                </c:pt>
                <c:pt idx="267">
                  <c:v>83</c:v>
                </c:pt>
                <c:pt idx="268">
                  <c:v>82</c:v>
                </c:pt>
                <c:pt idx="269">
                  <c:v>83</c:v>
                </c:pt>
                <c:pt idx="270">
                  <c:v>86</c:v>
                </c:pt>
                <c:pt idx="271">
                  <c:v>80</c:v>
                </c:pt>
                <c:pt idx="272">
                  <c:v>72</c:v>
                </c:pt>
                <c:pt idx="273">
                  <c:v>82</c:v>
                </c:pt>
                <c:pt idx="274">
                  <c:v>83</c:v>
                </c:pt>
                <c:pt idx="275">
                  <c:v>83</c:v>
                </c:pt>
                <c:pt idx="276">
                  <c:v>81</c:v>
                </c:pt>
                <c:pt idx="277">
                  <c:v>71</c:v>
                </c:pt>
                <c:pt idx="278">
                  <c:v>83</c:v>
                </c:pt>
                <c:pt idx="279">
                  <c:v>78</c:v>
                </c:pt>
                <c:pt idx="280">
                  <c:v>74</c:v>
                </c:pt>
                <c:pt idx="281">
                  <c:v>77</c:v>
                </c:pt>
                <c:pt idx="282">
                  <c:v>83</c:v>
                </c:pt>
                <c:pt idx="283">
                  <c:v>83</c:v>
                </c:pt>
                <c:pt idx="284">
                  <c:v>81</c:v>
                </c:pt>
                <c:pt idx="285">
                  <c:v>82</c:v>
                </c:pt>
                <c:pt idx="286">
                  <c:v>76</c:v>
                </c:pt>
                <c:pt idx="287">
                  <c:v>77</c:v>
                </c:pt>
                <c:pt idx="288">
                  <c:v>82</c:v>
                </c:pt>
                <c:pt idx="289">
                  <c:v>87</c:v>
                </c:pt>
                <c:pt idx="290">
                  <c:v>84</c:v>
                </c:pt>
                <c:pt idx="291">
                  <c:v>81</c:v>
                </c:pt>
                <c:pt idx="292">
                  <c:v>77</c:v>
                </c:pt>
                <c:pt idx="293">
                  <c:v>77</c:v>
                </c:pt>
                <c:pt idx="294">
                  <c:v>77</c:v>
                </c:pt>
                <c:pt idx="295">
                  <c:v>77</c:v>
                </c:pt>
                <c:pt idx="296">
                  <c:v>77</c:v>
                </c:pt>
                <c:pt idx="297">
                  <c:v>77</c:v>
                </c:pt>
                <c:pt idx="298">
                  <c:v>77</c:v>
                </c:pt>
                <c:pt idx="299">
                  <c:v>77</c:v>
                </c:pt>
                <c:pt idx="300">
                  <c:v>77</c:v>
                </c:pt>
                <c:pt idx="301">
                  <c:v>77</c:v>
                </c:pt>
                <c:pt idx="302">
                  <c:v>77</c:v>
                </c:pt>
                <c:pt idx="303">
                  <c:v>77</c:v>
                </c:pt>
                <c:pt idx="304">
                  <c:v>77</c:v>
                </c:pt>
                <c:pt idx="305">
                  <c:v>77</c:v>
                </c:pt>
                <c:pt idx="306">
                  <c:v>77</c:v>
                </c:pt>
                <c:pt idx="307">
                  <c:v>77</c:v>
                </c:pt>
                <c:pt idx="308">
                  <c:v>77</c:v>
                </c:pt>
                <c:pt idx="309">
                  <c:v>77</c:v>
                </c:pt>
                <c:pt idx="310">
                  <c:v>77</c:v>
                </c:pt>
                <c:pt idx="311">
                  <c:v>77</c:v>
                </c:pt>
                <c:pt idx="312">
                  <c:v>77</c:v>
                </c:pt>
                <c:pt idx="313">
                  <c:v>77</c:v>
                </c:pt>
                <c:pt idx="314">
                  <c:v>77</c:v>
                </c:pt>
                <c:pt idx="315">
                  <c:v>77</c:v>
                </c:pt>
                <c:pt idx="316">
                  <c:v>77</c:v>
                </c:pt>
                <c:pt idx="317">
                  <c:v>77</c:v>
                </c:pt>
                <c:pt idx="318">
                  <c:v>77</c:v>
                </c:pt>
                <c:pt idx="319">
                  <c:v>77</c:v>
                </c:pt>
                <c:pt idx="320">
                  <c:v>77</c:v>
                </c:pt>
                <c:pt idx="321">
                  <c:v>77</c:v>
                </c:pt>
                <c:pt idx="322">
                  <c:v>77</c:v>
                </c:pt>
                <c:pt idx="323">
                  <c:v>77</c:v>
                </c:pt>
                <c:pt idx="324">
                  <c:v>77</c:v>
                </c:pt>
                <c:pt idx="325">
                  <c:v>86</c:v>
                </c:pt>
                <c:pt idx="326">
                  <c:v>97</c:v>
                </c:pt>
                <c:pt idx="327">
                  <c:v>78</c:v>
                </c:pt>
                <c:pt idx="328">
                  <c:v>77</c:v>
                </c:pt>
                <c:pt idx="329">
                  <c:v>77</c:v>
                </c:pt>
                <c:pt idx="330">
                  <c:v>77</c:v>
                </c:pt>
                <c:pt idx="331">
                  <c:v>77</c:v>
                </c:pt>
                <c:pt idx="332">
                  <c:v>77</c:v>
                </c:pt>
                <c:pt idx="333">
                  <c:v>77</c:v>
                </c:pt>
                <c:pt idx="334">
                  <c:v>77</c:v>
                </c:pt>
                <c:pt idx="335">
                  <c:v>77</c:v>
                </c:pt>
                <c:pt idx="336">
                  <c:v>77</c:v>
                </c:pt>
                <c:pt idx="337">
                  <c:v>77</c:v>
                </c:pt>
                <c:pt idx="338">
                  <c:v>77</c:v>
                </c:pt>
                <c:pt idx="339">
                  <c:v>77</c:v>
                </c:pt>
                <c:pt idx="340">
                  <c:v>77</c:v>
                </c:pt>
                <c:pt idx="341">
                  <c:v>77</c:v>
                </c:pt>
                <c:pt idx="342">
                  <c:v>77</c:v>
                </c:pt>
                <c:pt idx="343">
                  <c:v>77</c:v>
                </c:pt>
                <c:pt idx="344">
                  <c:v>77</c:v>
                </c:pt>
                <c:pt idx="345">
                  <c:v>77</c:v>
                </c:pt>
                <c:pt idx="346">
                  <c:v>77</c:v>
                </c:pt>
                <c:pt idx="347">
                  <c:v>77</c:v>
                </c:pt>
                <c:pt idx="348">
                  <c:v>77</c:v>
                </c:pt>
                <c:pt idx="349">
                  <c:v>77</c:v>
                </c:pt>
                <c:pt idx="350">
                  <c:v>77</c:v>
                </c:pt>
                <c:pt idx="351">
                  <c:v>77</c:v>
                </c:pt>
                <c:pt idx="352">
                  <c:v>77</c:v>
                </c:pt>
                <c:pt idx="353">
                  <c:v>77</c:v>
                </c:pt>
                <c:pt idx="354">
                  <c:v>77</c:v>
                </c:pt>
                <c:pt idx="355">
                  <c:v>77</c:v>
                </c:pt>
                <c:pt idx="356">
                  <c:v>77</c:v>
                </c:pt>
                <c:pt idx="357">
                  <c:v>77</c:v>
                </c:pt>
                <c:pt idx="358">
                  <c:v>77</c:v>
                </c:pt>
                <c:pt idx="359">
                  <c:v>77</c:v>
                </c:pt>
                <c:pt idx="360">
                  <c:v>77</c:v>
                </c:pt>
                <c:pt idx="361">
                  <c:v>77</c:v>
                </c:pt>
                <c:pt idx="362">
                  <c:v>77</c:v>
                </c:pt>
                <c:pt idx="363">
                  <c:v>77</c:v>
                </c:pt>
                <c:pt idx="364">
                  <c:v>77</c:v>
                </c:pt>
                <c:pt idx="365">
                  <c:v>77</c:v>
                </c:pt>
                <c:pt idx="366">
                  <c:v>77</c:v>
                </c:pt>
                <c:pt idx="367">
                  <c:v>77</c:v>
                </c:pt>
                <c:pt idx="368">
                  <c:v>77</c:v>
                </c:pt>
                <c:pt idx="369">
                  <c:v>77</c:v>
                </c:pt>
                <c:pt idx="370">
                  <c:v>77</c:v>
                </c:pt>
                <c:pt idx="371">
                  <c:v>77</c:v>
                </c:pt>
                <c:pt idx="372">
                  <c:v>77</c:v>
                </c:pt>
                <c:pt idx="373">
                  <c:v>77</c:v>
                </c:pt>
                <c:pt idx="374">
                  <c:v>77</c:v>
                </c:pt>
                <c:pt idx="375">
                  <c:v>77</c:v>
                </c:pt>
                <c:pt idx="376">
                  <c:v>77</c:v>
                </c:pt>
                <c:pt idx="377">
                  <c:v>77</c:v>
                </c:pt>
                <c:pt idx="378">
                  <c:v>77</c:v>
                </c:pt>
                <c:pt idx="379">
                  <c:v>77</c:v>
                </c:pt>
                <c:pt idx="380">
                  <c:v>77</c:v>
                </c:pt>
                <c:pt idx="381">
                  <c:v>77</c:v>
                </c:pt>
                <c:pt idx="382">
                  <c:v>91</c:v>
                </c:pt>
                <c:pt idx="383">
                  <c:v>93</c:v>
                </c:pt>
                <c:pt idx="384">
                  <c:v>99</c:v>
                </c:pt>
                <c:pt idx="385">
                  <c:v>77</c:v>
                </c:pt>
                <c:pt idx="386">
                  <c:v>77</c:v>
                </c:pt>
                <c:pt idx="387">
                  <c:v>77</c:v>
                </c:pt>
                <c:pt idx="388">
                  <c:v>77</c:v>
                </c:pt>
                <c:pt idx="389">
                  <c:v>77</c:v>
                </c:pt>
                <c:pt idx="390">
                  <c:v>77</c:v>
                </c:pt>
                <c:pt idx="391">
                  <c:v>77</c:v>
                </c:pt>
                <c:pt idx="392">
                  <c:v>77</c:v>
                </c:pt>
                <c:pt idx="393">
                  <c:v>77</c:v>
                </c:pt>
                <c:pt idx="394">
                  <c:v>77</c:v>
                </c:pt>
                <c:pt idx="395">
                  <c:v>77</c:v>
                </c:pt>
                <c:pt idx="396">
                  <c:v>77</c:v>
                </c:pt>
                <c:pt idx="397">
                  <c:v>77</c:v>
                </c:pt>
                <c:pt idx="398">
                  <c:v>77</c:v>
                </c:pt>
                <c:pt idx="399">
                  <c:v>90</c:v>
                </c:pt>
                <c:pt idx="400">
                  <c:v>89</c:v>
                </c:pt>
                <c:pt idx="401">
                  <c:v>87</c:v>
                </c:pt>
                <c:pt idx="402">
                  <c:v>91</c:v>
                </c:pt>
                <c:pt idx="403">
                  <c:v>94</c:v>
                </c:pt>
                <c:pt idx="404">
                  <c:v>77</c:v>
                </c:pt>
                <c:pt idx="405">
                  <c:v>77</c:v>
                </c:pt>
                <c:pt idx="406">
                  <c:v>77</c:v>
                </c:pt>
                <c:pt idx="407">
                  <c:v>77</c:v>
                </c:pt>
                <c:pt idx="408">
                  <c:v>77</c:v>
                </c:pt>
                <c:pt idx="409">
                  <c:v>77</c:v>
                </c:pt>
                <c:pt idx="410">
                  <c:v>77</c:v>
                </c:pt>
                <c:pt idx="411">
                  <c:v>77</c:v>
                </c:pt>
                <c:pt idx="412">
                  <c:v>77</c:v>
                </c:pt>
                <c:pt idx="413">
                  <c:v>77</c:v>
                </c:pt>
                <c:pt idx="414">
                  <c:v>67</c:v>
                </c:pt>
                <c:pt idx="415">
                  <c:v>68</c:v>
                </c:pt>
                <c:pt idx="416">
                  <c:v>67</c:v>
                </c:pt>
                <c:pt idx="417">
                  <c:v>75</c:v>
                </c:pt>
                <c:pt idx="418">
                  <c:v>66</c:v>
                </c:pt>
                <c:pt idx="419">
                  <c:v>81</c:v>
                </c:pt>
                <c:pt idx="420">
                  <c:v>66</c:v>
                </c:pt>
                <c:pt idx="421">
                  <c:v>65</c:v>
                </c:pt>
                <c:pt idx="422">
                  <c:v>63</c:v>
                </c:pt>
                <c:pt idx="423">
                  <c:v>73</c:v>
                </c:pt>
                <c:pt idx="424">
                  <c:v>67</c:v>
                </c:pt>
                <c:pt idx="425">
                  <c:v>62</c:v>
                </c:pt>
                <c:pt idx="426">
                  <c:v>68</c:v>
                </c:pt>
                <c:pt idx="427">
                  <c:v>63</c:v>
                </c:pt>
                <c:pt idx="428">
                  <c:v>62</c:v>
                </c:pt>
                <c:pt idx="429">
                  <c:v>62</c:v>
                </c:pt>
                <c:pt idx="430">
                  <c:v>66</c:v>
                </c:pt>
                <c:pt idx="431">
                  <c:v>64</c:v>
                </c:pt>
                <c:pt idx="432">
                  <c:v>60</c:v>
                </c:pt>
                <c:pt idx="433">
                  <c:v>66</c:v>
                </c:pt>
                <c:pt idx="434">
                  <c:v>67</c:v>
                </c:pt>
                <c:pt idx="435">
                  <c:v>62</c:v>
                </c:pt>
                <c:pt idx="436">
                  <c:v>61</c:v>
                </c:pt>
                <c:pt idx="437">
                  <c:v>61</c:v>
                </c:pt>
                <c:pt idx="438">
                  <c:v>69</c:v>
                </c:pt>
                <c:pt idx="439">
                  <c:v>67</c:v>
                </c:pt>
                <c:pt idx="440">
                  <c:v>77</c:v>
                </c:pt>
                <c:pt idx="441">
                  <c:v>64</c:v>
                </c:pt>
                <c:pt idx="442">
                  <c:v>61</c:v>
                </c:pt>
                <c:pt idx="443">
                  <c:v>60</c:v>
                </c:pt>
                <c:pt idx="444">
                  <c:v>60</c:v>
                </c:pt>
                <c:pt idx="445">
                  <c:v>77</c:v>
                </c:pt>
                <c:pt idx="446">
                  <c:v>77</c:v>
                </c:pt>
                <c:pt idx="447">
                  <c:v>77</c:v>
                </c:pt>
                <c:pt idx="448">
                  <c:v>77</c:v>
                </c:pt>
                <c:pt idx="449">
                  <c:v>77</c:v>
                </c:pt>
                <c:pt idx="450">
                  <c:v>77</c:v>
                </c:pt>
                <c:pt idx="451">
                  <c:v>77</c:v>
                </c:pt>
                <c:pt idx="452">
                  <c:v>77</c:v>
                </c:pt>
                <c:pt idx="453">
                  <c:v>77</c:v>
                </c:pt>
                <c:pt idx="454">
                  <c:v>77</c:v>
                </c:pt>
                <c:pt idx="455">
                  <c:v>77</c:v>
                </c:pt>
                <c:pt idx="456">
                  <c:v>77</c:v>
                </c:pt>
                <c:pt idx="457">
                  <c:v>77</c:v>
                </c:pt>
                <c:pt idx="458">
                  <c:v>77</c:v>
                </c:pt>
                <c:pt idx="459">
                  <c:v>77</c:v>
                </c:pt>
                <c:pt idx="460">
                  <c:v>77</c:v>
                </c:pt>
                <c:pt idx="461">
                  <c:v>77</c:v>
                </c:pt>
                <c:pt idx="462">
                  <c:v>77</c:v>
                </c:pt>
                <c:pt idx="463">
                  <c:v>77</c:v>
                </c:pt>
                <c:pt idx="464">
                  <c:v>77</c:v>
                </c:pt>
                <c:pt idx="465">
                  <c:v>77</c:v>
                </c:pt>
                <c:pt idx="466">
                  <c:v>77</c:v>
                </c:pt>
                <c:pt idx="467">
                  <c:v>77</c:v>
                </c:pt>
                <c:pt idx="468">
                  <c:v>77</c:v>
                </c:pt>
                <c:pt idx="469">
                  <c:v>77</c:v>
                </c:pt>
                <c:pt idx="470">
                  <c:v>77</c:v>
                </c:pt>
                <c:pt idx="471">
                  <c:v>77</c:v>
                </c:pt>
                <c:pt idx="472">
                  <c:v>77</c:v>
                </c:pt>
                <c:pt idx="473">
                  <c:v>77</c:v>
                </c:pt>
                <c:pt idx="474">
                  <c:v>77</c:v>
                </c:pt>
                <c:pt idx="475">
                  <c:v>77</c:v>
                </c:pt>
                <c:pt idx="476">
                  <c:v>77</c:v>
                </c:pt>
                <c:pt idx="477">
                  <c:v>85</c:v>
                </c:pt>
                <c:pt idx="478">
                  <c:v>82</c:v>
                </c:pt>
                <c:pt idx="479">
                  <c:v>91</c:v>
                </c:pt>
                <c:pt idx="480">
                  <c:v>76</c:v>
                </c:pt>
                <c:pt idx="481">
                  <c:v>83</c:v>
                </c:pt>
                <c:pt idx="482">
                  <c:v>80</c:v>
                </c:pt>
                <c:pt idx="483">
                  <c:v>83</c:v>
                </c:pt>
                <c:pt idx="484">
                  <c:v>77</c:v>
                </c:pt>
                <c:pt idx="485">
                  <c:v>86</c:v>
                </c:pt>
                <c:pt idx="486">
                  <c:v>83</c:v>
                </c:pt>
                <c:pt idx="487">
                  <c:v>86</c:v>
                </c:pt>
                <c:pt idx="488">
                  <c:v>84</c:v>
                </c:pt>
                <c:pt idx="489">
                  <c:v>82</c:v>
                </c:pt>
                <c:pt idx="490">
                  <c:v>91</c:v>
                </c:pt>
                <c:pt idx="491">
                  <c:v>85</c:v>
                </c:pt>
                <c:pt idx="492">
                  <c:v>86</c:v>
                </c:pt>
                <c:pt idx="493">
                  <c:v>81</c:v>
                </c:pt>
                <c:pt idx="494">
                  <c:v>79</c:v>
                </c:pt>
                <c:pt idx="495">
                  <c:v>71</c:v>
                </c:pt>
                <c:pt idx="496">
                  <c:v>79</c:v>
                </c:pt>
                <c:pt idx="497">
                  <c:v>83</c:v>
                </c:pt>
                <c:pt idx="498">
                  <c:v>77</c:v>
                </c:pt>
                <c:pt idx="499">
                  <c:v>82</c:v>
                </c:pt>
                <c:pt idx="500">
                  <c:v>72</c:v>
                </c:pt>
                <c:pt idx="501">
                  <c:v>76</c:v>
                </c:pt>
                <c:pt idx="502">
                  <c:v>105</c:v>
                </c:pt>
                <c:pt idx="503">
                  <c:v>79</c:v>
                </c:pt>
                <c:pt idx="504">
                  <c:v>76</c:v>
                </c:pt>
                <c:pt idx="505">
                  <c:v>75</c:v>
                </c:pt>
                <c:pt idx="506">
                  <c:v>80</c:v>
                </c:pt>
                <c:pt idx="507">
                  <c:v>77</c:v>
                </c:pt>
                <c:pt idx="508">
                  <c:v>77</c:v>
                </c:pt>
                <c:pt idx="509">
                  <c:v>77</c:v>
                </c:pt>
                <c:pt idx="510">
                  <c:v>77</c:v>
                </c:pt>
                <c:pt idx="511">
                  <c:v>77</c:v>
                </c:pt>
                <c:pt idx="512">
                  <c:v>77</c:v>
                </c:pt>
                <c:pt idx="513">
                  <c:v>77</c:v>
                </c:pt>
                <c:pt idx="514">
                  <c:v>77</c:v>
                </c:pt>
                <c:pt idx="515">
                  <c:v>77</c:v>
                </c:pt>
                <c:pt idx="516">
                  <c:v>77</c:v>
                </c:pt>
                <c:pt idx="517">
                  <c:v>77</c:v>
                </c:pt>
                <c:pt idx="518">
                  <c:v>77</c:v>
                </c:pt>
                <c:pt idx="519">
                  <c:v>77</c:v>
                </c:pt>
                <c:pt idx="520">
                  <c:v>77</c:v>
                </c:pt>
                <c:pt idx="521">
                  <c:v>77</c:v>
                </c:pt>
                <c:pt idx="522">
                  <c:v>77</c:v>
                </c:pt>
                <c:pt idx="523">
                  <c:v>77</c:v>
                </c:pt>
                <c:pt idx="524">
                  <c:v>77</c:v>
                </c:pt>
                <c:pt idx="525">
                  <c:v>77</c:v>
                </c:pt>
                <c:pt idx="526">
                  <c:v>77</c:v>
                </c:pt>
                <c:pt idx="527">
                  <c:v>77</c:v>
                </c:pt>
                <c:pt idx="528">
                  <c:v>77</c:v>
                </c:pt>
                <c:pt idx="529">
                  <c:v>77</c:v>
                </c:pt>
                <c:pt idx="530">
                  <c:v>77</c:v>
                </c:pt>
                <c:pt idx="531">
                  <c:v>77</c:v>
                </c:pt>
                <c:pt idx="532">
                  <c:v>77</c:v>
                </c:pt>
                <c:pt idx="533">
                  <c:v>77</c:v>
                </c:pt>
                <c:pt idx="534">
                  <c:v>77</c:v>
                </c:pt>
                <c:pt idx="535">
                  <c:v>77</c:v>
                </c:pt>
                <c:pt idx="536">
                  <c:v>77</c:v>
                </c:pt>
                <c:pt idx="537">
                  <c:v>77</c:v>
                </c:pt>
                <c:pt idx="538">
                  <c:v>77</c:v>
                </c:pt>
                <c:pt idx="539">
                  <c:v>64</c:v>
                </c:pt>
                <c:pt idx="540">
                  <c:v>59</c:v>
                </c:pt>
                <c:pt idx="541">
                  <c:v>77</c:v>
                </c:pt>
                <c:pt idx="542">
                  <c:v>77</c:v>
                </c:pt>
                <c:pt idx="543">
                  <c:v>77</c:v>
                </c:pt>
                <c:pt idx="544">
                  <c:v>77</c:v>
                </c:pt>
                <c:pt idx="545">
                  <c:v>77</c:v>
                </c:pt>
                <c:pt idx="546">
                  <c:v>77</c:v>
                </c:pt>
                <c:pt idx="547">
                  <c:v>77</c:v>
                </c:pt>
                <c:pt idx="548">
                  <c:v>77</c:v>
                </c:pt>
                <c:pt idx="549">
                  <c:v>77</c:v>
                </c:pt>
                <c:pt idx="550">
                  <c:v>77</c:v>
                </c:pt>
                <c:pt idx="551">
                  <c:v>77</c:v>
                </c:pt>
                <c:pt idx="552">
                  <c:v>77</c:v>
                </c:pt>
                <c:pt idx="553">
                  <c:v>77</c:v>
                </c:pt>
                <c:pt idx="554">
                  <c:v>77</c:v>
                </c:pt>
                <c:pt idx="555">
                  <c:v>77</c:v>
                </c:pt>
                <c:pt idx="556">
                  <c:v>77</c:v>
                </c:pt>
                <c:pt idx="557">
                  <c:v>77</c:v>
                </c:pt>
                <c:pt idx="558">
                  <c:v>77</c:v>
                </c:pt>
                <c:pt idx="559">
                  <c:v>77</c:v>
                </c:pt>
                <c:pt idx="560">
                  <c:v>77</c:v>
                </c:pt>
                <c:pt idx="561">
                  <c:v>77</c:v>
                </c:pt>
                <c:pt idx="562">
                  <c:v>77</c:v>
                </c:pt>
                <c:pt idx="563">
                  <c:v>77</c:v>
                </c:pt>
                <c:pt idx="564">
                  <c:v>77</c:v>
                </c:pt>
                <c:pt idx="565">
                  <c:v>77</c:v>
                </c:pt>
                <c:pt idx="566">
                  <c:v>77</c:v>
                </c:pt>
                <c:pt idx="567">
                  <c:v>77</c:v>
                </c:pt>
                <c:pt idx="568">
                  <c:v>77</c:v>
                </c:pt>
                <c:pt idx="569">
                  <c:v>77</c:v>
                </c:pt>
                <c:pt idx="570">
                  <c:v>77</c:v>
                </c:pt>
                <c:pt idx="571">
                  <c:v>77</c:v>
                </c:pt>
                <c:pt idx="572">
                  <c:v>77</c:v>
                </c:pt>
                <c:pt idx="573">
                  <c:v>77</c:v>
                </c:pt>
                <c:pt idx="574">
                  <c:v>77</c:v>
                </c:pt>
                <c:pt idx="575">
                  <c:v>77</c:v>
                </c:pt>
                <c:pt idx="576">
                  <c:v>77</c:v>
                </c:pt>
                <c:pt idx="577">
                  <c:v>77</c:v>
                </c:pt>
                <c:pt idx="578">
                  <c:v>77</c:v>
                </c:pt>
                <c:pt idx="579">
                  <c:v>77</c:v>
                </c:pt>
                <c:pt idx="580">
                  <c:v>77</c:v>
                </c:pt>
                <c:pt idx="581">
                  <c:v>77</c:v>
                </c:pt>
                <c:pt idx="582">
                  <c:v>77</c:v>
                </c:pt>
                <c:pt idx="583">
                  <c:v>77</c:v>
                </c:pt>
                <c:pt idx="584">
                  <c:v>77</c:v>
                </c:pt>
                <c:pt idx="585">
                  <c:v>77</c:v>
                </c:pt>
                <c:pt idx="586">
                  <c:v>77</c:v>
                </c:pt>
                <c:pt idx="587">
                  <c:v>77</c:v>
                </c:pt>
                <c:pt idx="588">
                  <c:v>77</c:v>
                </c:pt>
                <c:pt idx="589">
                  <c:v>77</c:v>
                </c:pt>
                <c:pt idx="590">
                  <c:v>77</c:v>
                </c:pt>
                <c:pt idx="591">
                  <c:v>77</c:v>
                </c:pt>
                <c:pt idx="592">
                  <c:v>77</c:v>
                </c:pt>
                <c:pt idx="593">
                  <c:v>77</c:v>
                </c:pt>
                <c:pt idx="594">
                  <c:v>77</c:v>
                </c:pt>
                <c:pt idx="595">
                  <c:v>77</c:v>
                </c:pt>
                <c:pt idx="596">
                  <c:v>77</c:v>
                </c:pt>
                <c:pt idx="597">
                  <c:v>77</c:v>
                </c:pt>
                <c:pt idx="598">
                  <c:v>77</c:v>
                </c:pt>
                <c:pt idx="599">
                  <c:v>77</c:v>
                </c:pt>
                <c:pt idx="600">
                  <c:v>77</c:v>
                </c:pt>
                <c:pt idx="601">
                  <c:v>77</c:v>
                </c:pt>
                <c:pt idx="602">
                  <c:v>77</c:v>
                </c:pt>
                <c:pt idx="603">
                  <c:v>77</c:v>
                </c:pt>
                <c:pt idx="604">
                  <c:v>77</c:v>
                </c:pt>
                <c:pt idx="605">
                  <c:v>77</c:v>
                </c:pt>
                <c:pt idx="606">
                  <c:v>77</c:v>
                </c:pt>
                <c:pt idx="607">
                  <c:v>77</c:v>
                </c:pt>
                <c:pt idx="608">
                  <c:v>77</c:v>
                </c:pt>
                <c:pt idx="609">
                  <c:v>77</c:v>
                </c:pt>
                <c:pt idx="610">
                  <c:v>77</c:v>
                </c:pt>
                <c:pt idx="611">
                  <c:v>77</c:v>
                </c:pt>
                <c:pt idx="612">
                  <c:v>77</c:v>
                </c:pt>
                <c:pt idx="613">
                  <c:v>77</c:v>
                </c:pt>
                <c:pt idx="614">
                  <c:v>77</c:v>
                </c:pt>
                <c:pt idx="615">
                  <c:v>77</c:v>
                </c:pt>
                <c:pt idx="616">
                  <c:v>77</c:v>
                </c:pt>
                <c:pt idx="617">
                  <c:v>77</c:v>
                </c:pt>
                <c:pt idx="618">
                  <c:v>77</c:v>
                </c:pt>
                <c:pt idx="619">
                  <c:v>77</c:v>
                </c:pt>
                <c:pt idx="620">
                  <c:v>77</c:v>
                </c:pt>
                <c:pt idx="621">
                  <c:v>77</c:v>
                </c:pt>
                <c:pt idx="622">
                  <c:v>77</c:v>
                </c:pt>
                <c:pt idx="623">
                  <c:v>77</c:v>
                </c:pt>
                <c:pt idx="624">
                  <c:v>77</c:v>
                </c:pt>
                <c:pt idx="625">
                  <c:v>77</c:v>
                </c:pt>
                <c:pt idx="626">
                  <c:v>77</c:v>
                </c:pt>
                <c:pt idx="627">
                  <c:v>77</c:v>
                </c:pt>
                <c:pt idx="628">
                  <c:v>77</c:v>
                </c:pt>
                <c:pt idx="629">
                  <c:v>77</c:v>
                </c:pt>
                <c:pt idx="630">
                  <c:v>77</c:v>
                </c:pt>
                <c:pt idx="631">
                  <c:v>77</c:v>
                </c:pt>
                <c:pt idx="632">
                  <c:v>77</c:v>
                </c:pt>
                <c:pt idx="633">
                  <c:v>77</c:v>
                </c:pt>
                <c:pt idx="634">
                  <c:v>77</c:v>
                </c:pt>
                <c:pt idx="635">
                  <c:v>77</c:v>
                </c:pt>
                <c:pt idx="636">
                  <c:v>77</c:v>
                </c:pt>
                <c:pt idx="637">
                  <c:v>77</c:v>
                </c:pt>
                <c:pt idx="638">
                  <c:v>77</c:v>
                </c:pt>
                <c:pt idx="639">
                  <c:v>77</c:v>
                </c:pt>
                <c:pt idx="640">
                  <c:v>77</c:v>
                </c:pt>
                <c:pt idx="641">
                  <c:v>77</c:v>
                </c:pt>
                <c:pt idx="642">
                  <c:v>77</c:v>
                </c:pt>
                <c:pt idx="643">
                  <c:v>77</c:v>
                </c:pt>
                <c:pt idx="644">
                  <c:v>77</c:v>
                </c:pt>
                <c:pt idx="645">
                  <c:v>77</c:v>
                </c:pt>
                <c:pt idx="646">
                  <c:v>77</c:v>
                </c:pt>
                <c:pt idx="647">
                  <c:v>77</c:v>
                </c:pt>
                <c:pt idx="648">
                  <c:v>77</c:v>
                </c:pt>
                <c:pt idx="649">
                  <c:v>77</c:v>
                </c:pt>
                <c:pt idx="650">
                  <c:v>77</c:v>
                </c:pt>
                <c:pt idx="651">
                  <c:v>77</c:v>
                </c:pt>
                <c:pt idx="652">
                  <c:v>77</c:v>
                </c:pt>
                <c:pt idx="653">
                  <c:v>77</c:v>
                </c:pt>
                <c:pt idx="654">
                  <c:v>77</c:v>
                </c:pt>
                <c:pt idx="655">
                  <c:v>77</c:v>
                </c:pt>
                <c:pt idx="656">
                  <c:v>77</c:v>
                </c:pt>
                <c:pt idx="657">
                  <c:v>77</c:v>
                </c:pt>
                <c:pt idx="658">
                  <c:v>77</c:v>
                </c:pt>
                <c:pt idx="659">
                  <c:v>77</c:v>
                </c:pt>
                <c:pt idx="660">
                  <c:v>77</c:v>
                </c:pt>
                <c:pt idx="661">
                  <c:v>77</c:v>
                </c:pt>
                <c:pt idx="662">
                  <c:v>77</c:v>
                </c:pt>
                <c:pt idx="663">
                  <c:v>77</c:v>
                </c:pt>
                <c:pt idx="664">
                  <c:v>77</c:v>
                </c:pt>
                <c:pt idx="665">
                  <c:v>77</c:v>
                </c:pt>
                <c:pt idx="666">
                  <c:v>77</c:v>
                </c:pt>
                <c:pt idx="667">
                  <c:v>77</c:v>
                </c:pt>
                <c:pt idx="668">
                  <c:v>77</c:v>
                </c:pt>
                <c:pt idx="669">
                  <c:v>77</c:v>
                </c:pt>
                <c:pt idx="670">
                  <c:v>77</c:v>
                </c:pt>
                <c:pt idx="671">
                  <c:v>77</c:v>
                </c:pt>
                <c:pt idx="672">
                  <c:v>77</c:v>
                </c:pt>
                <c:pt idx="673">
                  <c:v>77</c:v>
                </c:pt>
                <c:pt idx="674">
                  <c:v>77</c:v>
                </c:pt>
                <c:pt idx="675">
                  <c:v>77</c:v>
                </c:pt>
                <c:pt idx="676">
                  <c:v>77</c:v>
                </c:pt>
                <c:pt idx="677">
                  <c:v>77</c:v>
                </c:pt>
                <c:pt idx="678">
                  <c:v>77</c:v>
                </c:pt>
                <c:pt idx="679">
                  <c:v>77</c:v>
                </c:pt>
                <c:pt idx="680">
                  <c:v>77</c:v>
                </c:pt>
                <c:pt idx="681">
                  <c:v>77</c:v>
                </c:pt>
                <c:pt idx="682">
                  <c:v>77</c:v>
                </c:pt>
                <c:pt idx="683">
                  <c:v>77</c:v>
                </c:pt>
                <c:pt idx="684">
                  <c:v>77</c:v>
                </c:pt>
                <c:pt idx="685">
                  <c:v>77</c:v>
                </c:pt>
                <c:pt idx="686">
                  <c:v>77</c:v>
                </c:pt>
                <c:pt idx="687">
                  <c:v>77</c:v>
                </c:pt>
                <c:pt idx="688">
                  <c:v>77</c:v>
                </c:pt>
                <c:pt idx="689">
                  <c:v>77</c:v>
                </c:pt>
                <c:pt idx="690">
                  <c:v>77</c:v>
                </c:pt>
                <c:pt idx="691">
                  <c:v>77</c:v>
                </c:pt>
                <c:pt idx="692">
                  <c:v>77</c:v>
                </c:pt>
                <c:pt idx="693">
                  <c:v>77</c:v>
                </c:pt>
                <c:pt idx="694">
                  <c:v>77</c:v>
                </c:pt>
                <c:pt idx="695">
                  <c:v>77</c:v>
                </c:pt>
                <c:pt idx="696">
                  <c:v>77</c:v>
                </c:pt>
                <c:pt idx="697">
                  <c:v>77</c:v>
                </c:pt>
                <c:pt idx="698">
                  <c:v>77</c:v>
                </c:pt>
                <c:pt idx="699">
                  <c:v>77</c:v>
                </c:pt>
                <c:pt idx="700">
                  <c:v>77</c:v>
                </c:pt>
                <c:pt idx="701">
                  <c:v>77</c:v>
                </c:pt>
                <c:pt idx="702">
                  <c:v>77</c:v>
                </c:pt>
                <c:pt idx="703">
                  <c:v>77</c:v>
                </c:pt>
                <c:pt idx="704">
                  <c:v>77</c:v>
                </c:pt>
                <c:pt idx="705">
                  <c:v>77</c:v>
                </c:pt>
                <c:pt idx="706">
                  <c:v>77</c:v>
                </c:pt>
                <c:pt idx="707">
                  <c:v>77</c:v>
                </c:pt>
                <c:pt idx="708">
                  <c:v>77</c:v>
                </c:pt>
                <c:pt idx="709">
                  <c:v>77</c:v>
                </c:pt>
                <c:pt idx="710">
                  <c:v>77</c:v>
                </c:pt>
                <c:pt idx="711">
                  <c:v>77</c:v>
                </c:pt>
                <c:pt idx="712">
                  <c:v>77</c:v>
                </c:pt>
                <c:pt idx="713">
                  <c:v>77</c:v>
                </c:pt>
                <c:pt idx="714">
                  <c:v>77</c:v>
                </c:pt>
                <c:pt idx="715">
                  <c:v>77</c:v>
                </c:pt>
                <c:pt idx="716">
                  <c:v>77</c:v>
                </c:pt>
                <c:pt idx="717">
                  <c:v>77</c:v>
                </c:pt>
                <c:pt idx="718">
                  <c:v>77</c:v>
                </c:pt>
                <c:pt idx="719">
                  <c:v>77</c:v>
                </c:pt>
                <c:pt idx="720">
                  <c:v>77</c:v>
                </c:pt>
                <c:pt idx="721">
                  <c:v>77</c:v>
                </c:pt>
                <c:pt idx="722">
                  <c:v>77</c:v>
                </c:pt>
                <c:pt idx="723">
                  <c:v>77</c:v>
                </c:pt>
                <c:pt idx="724">
                  <c:v>77</c:v>
                </c:pt>
                <c:pt idx="725">
                  <c:v>77</c:v>
                </c:pt>
                <c:pt idx="726">
                  <c:v>77</c:v>
                </c:pt>
                <c:pt idx="727">
                  <c:v>77</c:v>
                </c:pt>
                <c:pt idx="728">
                  <c:v>77</c:v>
                </c:pt>
                <c:pt idx="729">
                  <c:v>77</c:v>
                </c:pt>
                <c:pt idx="730">
                  <c:v>77</c:v>
                </c:pt>
                <c:pt idx="731">
                  <c:v>77</c:v>
                </c:pt>
                <c:pt idx="732">
                  <c:v>77</c:v>
                </c:pt>
                <c:pt idx="733">
                  <c:v>77</c:v>
                </c:pt>
                <c:pt idx="734">
                  <c:v>77</c:v>
                </c:pt>
                <c:pt idx="735">
                  <c:v>77</c:v>
                </c:pt>
                <c:pt idx="736">
                  <c:v>77</c:v>
                </c:pt>
                <c:pt idx="737">
                  <c:v>77</c:v>
                </c:pt>
                <c:pt idx="738">
                  <c:v>77</c:v>
                </c:pt>
                <c:pt idx="739">
                  <c:v>77</c:v>
                </c:pt>
                <c:pt idx="740">
                  <c:v>77</c:v>
                </c:pt>
                <c:pt idx="741">
                  <c:v>77</c:v>
                </c:pt>
                <c:pt idx="742">
                  <c:v>77</c:v>
                </c:pt>
                <c:pt idx="743">
                  <c:v>77</c:v>
                </c:pt>
                <c:pt idx="744">
                  <c:v>77</c:v>
                </c:pt>
                <c:pt idx="745">
                  <c:v>77</c:v>
                </c:pt>
                <c:pt idx="746">
                  <c:v>77</c:v>
                </c:pt>
                <c:pt idx="747">
                  <c:v>77</c:v>
                </c:pt>
                <c:pt idx="748">
                  <c:v>77</c:v>
                </c:pt>
                <c:pt idx="749">
                  <c:v>77</c:v>
                </c:pt>
                <c:pt idx="750">
                  <c:v>77</c:v>
                </c:pt>
                <c:pt idx="751">
                  <c:v>77</c:v>
                </c:pt>
                <c:pt idx="752">
                  <c:v>77</c:v>
                </c:pt>
                <c:pt idx="753">
                  <c:v>77</c:v>
                </c:pt>
                <c:pt idx="754">
                  <c:v>77</c:v>
                </c:pt>
                <c:pt idx="755">
                  <c:v>77</c:v>
                </c:pt>
                <c:pt idx="756">
                  <c:v>77</c:v>
                </c:pt>
                <c:pt idx="757">
                  <c:v>77</c:v>
                </c:pt>
                <c:pt idx="758">
                  <c:v>77</c:v>
                </c:pt>
                <c:pt idx="759">
                  <c:v>77</c:v>
                </c:pt>
                <c:pt idx="760">
                  <c:v>77</c:v>
                </c:pt>
                <c:pt idx="761">
                  <c:v>77</c:v>
                </c:pt>
                <c:pt idx="762">
                  <c:v>77</c:v>
                </c:pt>
                <c:pt idx="763">
                  <c:v>77</c:v>
                </c:pt>
                <c:pt idx="764">
                  <c:v>77</c:v>
                </c:pt>
                <c:pt idx="765">
                  <c:v>77</c:v>
                </c:pt>
                <c:pt idx="766">
                  <c:v>77</c:v>
                </c:pt>
                <c:pt idx="767">
                  <c:v>77</c:v>
                </c:pt>
                <c:pt idx="768">
                  <c:v>77</c:v>
                </c:pt>
                <c:pt idx="769">
                  <c:v>77</c:v>
                </c:pt>
                <c:pt idx="770">
                  <c:v>77</c:v>
                </c:pt>
                <c:pt idx="771">
                  <c:v>77</c:v>
                </c:pt>
                <c:pt idx="772">
                  <c:v>77</c:v>
                </c:pt>
                <c:pt idx="773">
                  <c:v>77</c:v>
                </c:pt>
                <c:pt idx="774">
                  <c:v>77</c:v>
                </c:pt>
                <c:pt idx="775">
                  <c:v>77</c:v>
                </c:pt>
                <c:pt idx="776">
                  <c:v>77</c:v>
                </c:pt>
                <c:pt idx="777">
                  <c:v>77</c:v>
                </c:pt>
                <c:pt idx="778">
                  <c:v>77</c:v>
                </c:pt>
                <c:pt idx="779">
                  <c:v>77</c:v>
                </c:pt>
                <c:pt idx="780">
                  <c:v>77</c:v>
                </c:pt>
                <c:pt idx="781">
                  <c:v>77</c:v>
                </c:pt>
                <c:pt idx="782">
                  <c:v>77</c:v>
                </c:pt>
                <c:pt idx="783">
                  <c:v>77</c:v>
                </c:pt>
                <c:pt idx="784">
                  <c:v>77</c:v>
                </c:pt>
                <c:pt idx="785">
                  <c:v>77</c:v>
                </c:pt>
                <c:pt idx="786">
                  <c:v>77</c:v>
                </c:pt>
                <c:pt idx="787">
                  <c:v>77</c:v>
                </c:pt>
                <c:pt idx="788">
                  <c:v>77</c:v>
                </c:pt>
                <c:pt idx="789">
                  <c:v>77</c:v>
                </c:pt>
                <c:pt idx="790">
                  <c:v>77</c:v>
                </c:pt>
                <c:pt idx="791">
                  <c:v>77</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77</c:v>
                </c:pt>
                <c:pt idx="814">
                  <c:v>77</c:v>
                </c:pt>
                <c:pt idx="815">
                  <c:v>77</c:v>
                </c:pt>
                <c:pt idx="816">
                  <c:v>77</c:v>
                </c:pt>
                <c:pt idx="817">
                  <c:v>77</c:v>
                </c:pt>
                <c:pt idx="818">
                  <c:v>77</c:v>
                </c:pt>
                <c:pt idx="819">
                  <c:v>77</c:v>
                </c:pt>
                <c:pt idx="820">
                  <c:v>77</c:v>
                </c:pt>
                <c:pt idx="821">
                  <c:v>77</c:v>
                </c:pt>
                <c:pt idx="822">
                  <c:v>77</c:v>
                </c:pt>
                <c:pt idx="823">
                  <c:v>77</c:v>
                </c:pt>
                <c:pt idx="824">
                  <c:v>77</c:v>
                </c:pt>
                <c:pt idx="825">
                  <c:v>77</c:v>
                </c:pt>
                <c:pt idx="826">
                  <c:v>77</c:v>
                </c:pt>
                <c:pt idx="827">
                  <c:v>77</c:v>
                </c:pt>
                <c:pt idx="828">
                  <c:v>77</c:v>
                </c:pt>
                <c:pt idx="829">
                  <c:v>77</c:v>
                </c:pt>
                <c:pt idx="830">
                  <c:v>77</c:v>
                </c:pt>
                <c:pt idx="831">
                  <c:v>77</c:v>
                </c:pt>
                <c:pt idx="832">
                  <c:v>77</c:v>
                </c:pt>
                <c:pt idx="833">
                  <c:v>77</c:v>
                </c:pt>
                <c:pt idx="834">
                  <c:v>77</c:v>
                </c:pt>
                <c:pt idx="835">
                  <c:v>77</c:v>
                </c:pt>
                <c:pt idx="836">
                  <c:v>77</c:v>
                </c:pt>
                <c:pt idx="837">
                  <c:v>77</c:v>
                </c:pt>
                <c:pt idx="838">
                  <c:v>77</c:v>
                </c:pt>
                <c:pt idx="839">
                  <c:v>77</c:v>
                </c:pt>
                <c:pt idx="840">
                  <c:v>77</c:v>
                </c:pt>
                <c:pt idx="841">
                  <c:v>77</c:v>
                </c:pt>
                <c:pt idx="842">
                  <c:v>77</c:v>
                </c:pt>
                <c:pt idx="843">
                  <c:v>77</c:v>
                </c:pt>
                <c:pt idx="844">
                  <c:v>77</c:v>
                </c:pt>
                <c:pt idx="845">
                  <c:v>77</c:v>
                </c:pt>
                <c:pt idx="846">
                  <c:v>77</c:v>
                </c:pt>
                <c:pt idx="847">
                  <c:v>77</c:v>
                </c:pt>
                <c:pt idx="848">
                  <c:v>77</c:v>
                </c:pt>
                <c:pt idx="849">
                  <c:v>77</c:v>
                </c:pt>
                <c:pt idx="850">
                  <c:v>77</c:v>
                </c:pt>
                <c:pt idx="851">
                  <c:v>77</c:v>
                </c:pt>
                <c:pt idx="852">
                  <c:v>77</c:v>
                </c:pt>
                <c:pt idx="853">
                  <c:v>77</c:v>
                </c:pt>
                <c:pt idx="854">
                  <c:v>77</c:v>
                </c:pt>
                <c:pt idx="855">
                  <c:v>77</c:v>
                </c:pt>
                <c:pt idx="856">
                  <c:v>77</c:v>
                </c:pt>
                <c:pt idx="857">
                  <c:v>77</c:v>
                </c:pt>
                <c:pt idx="858">
                  <c:v>77</c:v>
                </c:pt>
                <c:pt idx="859">
                  <c:v>77</c:v>
                </c:pt>
                <c:pt idx="860">
                  <c:v>77</c:v>
                </c:pt>
                <c:pt idx="861">
                  <c:v>77</c:v>
                </c:pt>
                <c:pt idx="862">
                  <c:v>77</c:v>
                </c:pt>
                <c:pt idx="863">
                  <c:v>77</c:v>
                </c:pt>
                <c:pt idx="864">
                  <c:v>77</c:v>
                </c:pt>
                <c:pt idx="865">
                  <c:v>77</c:v>
                </c:pt>
                <c:pt idx="866">
                  <c:v>77</c:v>
                </c:pt>
                <c:pt idx="867">
                  <c:v>77</c:v>
                </c:pt>
                <c:pt idx="868">
                  <c:v>77</c:v>
                </c:pt>
                <c:pt idx="869">
                  <c:v>77</c:v>
                </c:pt>
                <c:pt idx="870">
                  <c:v>77</c:v>
                </c:pt>
                <c:pt idx="871">
                  <c:v>77</c:v>
                </c:pt>
                <c:pt idx="872">
                  <c:v>77</c:v>
                </c:pt>
                <c:pt idx="873">
                  <c:v>77</c:v>
                </c:pt>
                <c:pt idx="874">
                  <c:v>77</c:v>
                </c:pt>
                <c:pt idx="875">
                  <c:v>77</c:v>
                </c:pt>
                <c:pt idx="876">
                  <c:v>77</c:v>
                </c:pt>
                <c:pt idx="877">
                  <c:v>77</c:v>
                </c:pt>
                <c:pt idx="878">
                  <c:v>77</c:v>
                </c:pt>
                <c:pt idx="879">
                  <c:v>77</c:v>
                </c:pt>
                <c:pt idx="880">
                  <c:v>77</c:v>
                </c:pt>
                <c:pt idx="881">
                  <c:v>77</c:v>
                </c:pt>
                <c:pt idx="882">
                  <c:v>77</c:v>
                </c:pt>
                <c:pt idx="883">
                  <c:v>77</c:v>
                </c:pt>
                <c:pt idx="884">
                  <c:v>77</c:v>
                </c:pt>
                <c:pt idx="885">
                  <c:v>77</c:v>
                </c:pt>
                <c:pt idx="886">
                  <c:v>77</c:v>
                </c:pt>
                <c:pt idx="887">
                  <c:v>77</c:v>
                </c:pt>
                <c:pt idx="888">
                  <c:v>77</c:v>
                </c:pt>
                <c:pt idx="889">
                  <c:v>77</c:v>
                </c:pt>
                <c:pt idx="890">
                  <c:v>77</c:v>
                </c:pt>
                <c:pt idx="891">
                  <c:v>77</c:v>
                </c:pt>
                <c:pt idx="892">
                  <c:v>77</c:v>
                </c:pt>
                <c:pt idx="893">
                  <c:v>77</c:v>
                </c:pt>
                <c:pt idx="894">
                  <c:v>77</c:v>
                </c:pt>
                <c:pt idx="895">
                  <c:v>77</c:v>
                </c:pt>
                <c:pt idx="896">
                  <c:v>77</c:v>
                </c:pt>
                <c:pt idx="897">
                  <c:v>77</c:v>
                </c:pt>
                <c:pt idx="898">
                  <c:v>77</c:v>
                </c:pt>
                <c:pt idx="899">
                  <c:v>77</c:v>
                </c:pt>
                <c:pt idx="900">
                  <c:v>77</c:v>
                </c:pt>
                <c:pt idx="901">
                  <c:v>77</c:v>
                </c:pt>
                <c:pt idx="902">
                  <c:v>77</c:v>
                </c:pt>
                <c:pt idx="903">
                  <c:v>77</c:v>
                </c:pt>
                <c:pt idx="904">
                  <c:v>77</c:v>
                </c:pt>
                <c:pt idx="905">
                  <c:v>77</c:v>
                </c:pt>
                <c:pt idx="906">
                  <c:v>77</c:v>
                </c:pt>
                <c:pt idx="907">
                  <c:v>77</c:v>
                </c:pt>
                <c:pt idx="908">
                  <c:v>77</c:v>
                </c:pt>
                <c:pt idx="909">
                  <c:v>77</c:v>
                </c:pt>
                <c:pt idx="910">
                  <c:v>77</c:v>
                </c:pt>
                <c:pt idx="911">
                  <c:v>77</c:v>
                </c:pt>
                <c:pt idx="912">
                  <c:v>77</c:v>
                </c:pt>
                <c:pt idx="913">
                  <c:v>77</c:v>
                </c:pt>
                <c:pt idx="914">
                  <c:v>77</c:v>
                </c:pt>
                <c:pt idx="915">
                  <c:v>77</c:v>
                </c:pt>
                <c:pt idx="916">
                  <c:v>77</c:v>
                </c:pt>
                <c:pt idx="917">
                  <c:v>77</c:v>
                </c:pt>
                <c:pt idx="918">
                  <c:v>77</c:v>
                </c:pt>
                <c:pt idx="919">
                  <c:v>77</c:v>
                </c:pt>
                <c:pt idx="920">
                  <c:v>77</c:v>
                </c:pt>
                <c:pt idx="921">
                  <c:v>77</c:v>
                </c:pt>
                <c:pt idx="922">
                  <c:v>77</c:v>
                </c:pt>
                <c:pt idx="923">
                  <c:v>77</c:v>
                </c:pt>
                <c:pt idx="924">
                  <c:v>77</c:v>
                </c:pt>
                <c:pt idx="925">
                  <c:v>77</c:v>
                </c:pt>
                <c:pt idx="926">
                  <c:v>77</c:v>
                </c:pt>
                <c:pt idx="927">
                  <c:v>77</c:v>
                </c:pt>
                <c:pt idx="928">
                  <c:v>77</c:v>
                </c:pt>
                <c:pt idx="929">
                  <c:v>77</c:v>
                </c:pt>
                <c:pt idx="930">
                  <c:v>77</c:v>
                </c:pt>
                <c:pt idx="931">
                  <c:v>77</c:v>
                </c:pt>
                <c:pt idx="932">
                  <c:v>77</c:v>
                </c:pt>
                <c:pt idx="933">
                  <c:v>77</c:v>
                </c:pt>
                <c:pt idx="934">
                  <c:v>77</c:v>
                </c:pt>
                <c:pt idx="935">
                  <c:v>77</c:v>
                </c:pt>
                <c:pt idx="936">
                  <c:v>77</c:v>
                </c:pt>
                <c:pt idx="937">
                  <c:v>77</c:v>
                </c:pt>
                <c:pt idx="938">
                  <c:v>77</c:v>
                </c:pt>
                <c:pt idx="939">
                  <c:v>77</c:v>
                </c:pt>
                <c:pt idx="940">
                  <c:v>77</c:v>
                </c:pt>
                <c:pt idx="941">
                  <c:v>77</c:v>
                </c:pt>
                <c:pt idx="942">
                  <c:v>77</c:v>
                </c:pt>
                <c:pt idx="943">
                  <c:v>77</c:v>
                </c:pt>
              </c:strCache>
            </c:strRef>
          </c:tx>
          <c:spPr>
            <a:ln w="25400" cap="rnd">
              <a:noFill/>
              <a:round/>
            </a:ln>
            <a:effectLst/>
          </c:spPr>
          <c:marker>
            <c:symbol val="circle"/>
            <c:size val="5"/>
            <c:spPr>
              <a:solidFill>
                <a:schemeClr val="accent2"/>
              </a:solidFill>
              <a:ln w="9525">
                <a:solidFill>
                  <a:schemeClr val="accent2"/>
                </a:solidFill>
              </a:ln>
              <a:effectLst/>
            </c:spPr>
          </c:marker>
          <c:xVal>
            <c:strRef>
              <c:f>'Q1'!$I$3:$I$946</c:f>
              <c:strCache>
                <c:ptCount val="944"/>
                <c:pt idx="0">
                  <c:v>AverageHeartRate</c:v>
                </c:pt>
                <c:pt idx="1">
                  <c:v>77</c:v>
                </c:pt>
                <c:pt idx="2">
                  <c:v>77</c:v>
                </c:pt>
                <c:pt idx="3">
                  <c:v>77</c:v>
                </c:pt>
                <c:pt idx="4">
                  <c:v>77</c:v>
                </c:pt>
                <c:pt idx="5">
                  <c:v>77</c:v>
                </c:pt>
                <c:pt idx="6">
                  <c:v>77</c:v>
                </c:pt>
                <c:pt idx="7">
                  <c:v>77</c:v>
                </c:pt>
                <c:pt idx="8">
                  <c:v>77</c:v>
                </c:pt>
                <c:pt idx="9">
                  <c:v>77</c:v>
                </c:pt>
                <c:pt idx="10">
                  <c:v>77</c:v>
                </c:pt>
                <c:pt idx="11">
                  <c:v>77</c:v>
                </c:pt>
                <c:pt idx="12">
                  <c:v>77</c:v>
                </c:pt>
                <c:pt idx="13">
                  <c:v>77</c:v>
                </c:pt>
                <c:pt idx="14">
                  <c:v>77</c:v>
                </c:pt>
                <c:pt idx="15">
                  <c:v>77</c:v>
                </c:pt>
                <c:pt idx="16">
                  <c:v>77</c:v>
                </c:pt>
                <c:pt idx="17">
                  <c:v>77</c:v>
                </c:pt>
                <c:pt idx="18">
                  <c:v>77</c:v>
                </c:pt>
                <c:pt idx="19">
                  <c:v>77</c:v>
                </c:pt>
                <c:pt idx="20">
                  <c:v>77</c:v>
                </c:pt>
                <c:pt idx="21">
                  <c:v>77</c:v>
                </c:pt>
                <c:pt idx="22">
                  <c:v>77</c:v>
                </c:pt>
                <c:pt idx="23">
                  <c:v>77</c:v>
                </c:pt>
                <c:pt idx="24">
                  <c:v>77</c:v>
                </c:pt>
                <c:pt idx="25">
                  <c:v>77</c:v>
                </c:pt>
                <c:pt idx="26">
                  <c:v>77</c:v>
                </c:pt>
                <c:pt idx="27">
                  <c:v>77</c:v>
                </c:pt>
                <c:pt idx="28">
                  <c:v>77</c:v>
                </c:pt>
                <c:pt idx="29">
                  <c:v>77</c:v>
                </c:pt>
                <c:pt idx="30">
                  <c:v>77</c:v>
                </c:pt>
                <c:pt idx="31">
                  <c:v>77</c:v>
                </c:pt>
                <c:pt idx="32">
                  <c:v>77</c:v>
                </c:pt>
                <c:pt idx="33">
                  <c:v>77</c:v>
                </c:pt>
                <c:pt idx="34">
                  <c:v>77</c:v>
                </c:pt>
                <c:pt idx="35">
                  <c:v>77</c:v>
                </c:pt>
                <c:pt idx="36">
                  <c:v>77</c:v>
                </c:pt>
                <c:pt idx="37">
                  <c:v>77</c:v>
                </c:pt>
                <c:pt idx="38">
                  <c:v>77</c:v>
                </c:pt>
                <c:pt idx="39">
                  <c:v>77</c:v>
                </c:pt>
                <c:pt idx="40">
                  <c:v>77</c:v>
                </c:pt>
                <c:pt idx="41">
                  <c:v>77</c:v>
                </c:pt>
                <c:pt idx="42">
                  <c:v>77</c:v>
                </c:pt>
                <c:pt idx="43">
                  <c:v>77</c:v>
                </c:pt>
                <c:pt idx="44">
                  <c:v>77</c:v>
                </c:pt>
                <c:pt idx="45">
                  <c:v>77</c:v>
                </c:pt>
                <c:pt idx="46">
                  <c:v>77</c:v>
                </c:pt>
                <c:pt idx="47">
                  <c:v>77</c:v>
                </c:pt>
                <c:pt idx="48">
                  <c:v>77</c:v>
                </c:pt>
                <c:pt idx="49">
                  <c:v>77</c:v>
                </c:pt>
                <c:pt idx="50">
                  <c:v>77</c:v>
                </c:pt>
                <c:pt idx="51">
                  <c:v>77</c:v>
                </c:pt>
                <c:pt idx="52">
                  <c:v>77</c:v>
                </c:pt>
                <c:pt idx="53">
                  <c:v>77</c:v>
                </c:pt>
                <c:pt idx="54">
                  <c:v>77</c:v>
                </c:pt>
                <c:pt idx="55">
                  <c:v>77</c:v>
                </c:pt>
                <c:pt idx="56">
                  <c:v>77</c:v>
                </c:pt>
                <c:pt idx="57">
                  <c:v>77</c:v>
                </c:pt>
                <c:pt idx="58">
                  <c:v>77</c:v>
                </c:pt>
                <c:pt idx="59">
                  <c:v>77</c:v>
                </c:pt>
                <c:pt idx="60">
                  <c:v>77</c:v>
                </c:pt>
                <c:pt idx="61">
                  <c:v>69</c:v>
                </c:pt>
                <c:pt idx="62">
                  <c:v>77</c:v>
                </c:pt>
                <c:pt idx="63">
                  <c:v>77</c:v>
                </c:pt>
                <c:pt idx="64">
                  <c:v>77</c:v>
                </c:pt>
                <c:pt idx="65">
                  <c:v>77</c:v>
                </c:pt>
                <c:pt idx="66">
                  <c:v>77</c:v>
                </c:pt>
                <c:pt idx="67">
                  <c:v>77</c:v>
                </c:pt>
                <c:pt idx="68">
                  <c:v>77</c:v>
                </c:pt>
                <c:pt idx="69">
                  <c:v>77</c:v>
                </c:pt>
                <c:pt idx="70">
                  <c:v>77</c:v>
                </c:pt>
                <c:pt idx="71">
                  <c:v>77</c:v>
                </c:pt>
                <c:pt idx="72">
                  <c:v>77</c:v>
                </c:pt>
                <c:pt idx="73">
                  <c:v>77</c:v>
                </c:pt>
                <c:pt idx="74">
                  <c:v>77</c:v>
                </c:pt>
                <c:pt idx="75">
                  <c:v>100</c:v>
                </c:pt>
                <c:pt idx="76">
                  <c:v>77</c:v>
                </c:pt>
                <c:pt idx="77">
                  <c:v>77</c:v>
                </c:pt>
                <c:pt idx="78">
                  <c:v>77</c:v>
                </c:pt>
                <c:pt idx="79">
                  <c:v>77</c:v>
                </c:pt>
                <c:pt idx="80">
                  <c:v>77</c:v>
                </c:pt>
                <c:pt idx="81">
                  <c:v>77</c:v>
                </c:pt>
                <c:pt idx="82">
                  <c:v>77</c:v>
                </c:pt>
                <c:pt idx="83">
                  <c:v>77</c:v>
                </c:pt>
                <c:pt idx="84">
                  <c:v>77</c:v>
                </c:pt>
                <c:pt idx="85">
                  <c:v>77</c:v>
                </c:pt>
                <c:pt idx="86">
                  <c:v>77</c:v>
                </c:pt>
                <c:pt idx="87">
                  <c:v>84</c:v>
                </c:pt>
                <c:pt idx="88">
                  <c:v>77</c:v>
                </c:pt>
                <c:pt idx="89">
                  <c:v>77</c:v>
                </c:pt>
                <c:pt idx="90">
                  <c:v>77</c:v>
                </c:pt>
                <c:pt idx="91">
                  <c:v>77</c:v>
                </c:pt>
                <c:pt idx="92">
                  <c:v>77</c:v>
                </c:pt>
                <c:pt idx="93">
                  <c:v>77</c:v>
                </c:pt>
                <c:pt idx="94">
                  <c:v>77</c:v>
                </c:pt>
                <c:pt idx="95">
                  <c:v>77</c:v>
                </c:pt>
                <c:pt idx="96">
                  <c:v>77</c:v>
                </c:pt>
                <c:pt idx="97">
                  <c:v>77</c:v>
                </c:pt>
                <c:pt idx="98">
                  <c:v>77</c:v>
                </c:pt>
                <c:pt idx="99">
                  <c:v>98</c:v>
                </c:pt>
                <c:pt idx="100">
                  <c:v>77</c:v>
                </c:pt>
                <c:pt idx="101">
                  <c:v>77</c:v>
                </c:pt>
                <c:pt idx="102">
                  <c:v>77</c:v>
                </c:pt>
                <c:pt idx="103">
                  <c:v>77</c:v>
                </c:pt>
                <c:pt idx="104">
                  <c:v>77</c:v>
                </c:pt>
                <c:pt idx="105">
                  <c:v>77</c:v>
                </c:pt>
                <c:pt idx="106">
                  <c:v>77</c:v>
                </c:pt>
                <c:pt idx="107">
                  <c:v>77</c:v>
                </c:pt>
                <c:pt idx="108">
                  <c:v>77</c:v>
                </c:pt>
                <c:pt idx="109">
                  <c:v>74</c:v>
                </c:pt>
                <c:pt idx="110">
                  <c:v>77</c:v>
                </c:pt>
                <c:pt idx="111">
                  <c:v>73</c:v>
                </c:pt>
                <c:pt idx="112">
                  <c:v>77</c:v>
                </c:pt>
                <c:pt idx="113">
                  <c:v>76</c:v>
                </c:pt>
                <c:pt idx="114">
                  <c:v>77</c:v>
                </c:pt>
                <c:pt idx="115">
                  <c:v>75</c:v>
                </c:pt>
                <c:pt idx="116">
                  <c:v>77</c:v>
                </c:pt>
                <c:pt idx="117">
                  <c:v>71</c:v>
                </c:pt>
                <c:pt idx="118">
                  <c:v>77</c:v>
                </c:pt>
                <c:pt idx="119">
                  <c:v>81</c:v>
                </c:pt>
                <c:pt idx="120">
                  <c:v>77</c:v>
                </c:pt>
                <c:pt idx="121">
                  <c:v>73</c:v>
                </c:pt>
                <c:pt idx="122">
                  <c:v>77</c:v>
                </c:pt>
                <c:pt idx="123">
                  <c:v>72</c:v>
                </c:pt>
                <c:pt idx="124">
                  <c:v>77</c:v>
                </c:pt>
                <c:pt idx="125">
                  <c:v>83</c:v>
                </c:pt>
                <c:pt idx="126">
                  <c:v>77</c:v>
                </c:pt>
                <c:pt idx="127">
                  <c:v>78</c:v>
                </c:pt>
                <c:pt idx="128">
                  <c:v>77</c:v>
                </c:pt>
                <c:pt idx="129">
                  <c:v>74</c:v>
                </c:pt>
                <c:pt idx="130">
                  <c:v>77</c:v>
                </c:pt>
                <c:pt idx="131">
                  <c:v>72</c:v>
                </c:pt>
                <c:pt idx="132">
                  <c:v>77</c:v>
                </c:pt>
                <c:pt idx="133">
                  <c:v>75</c:v>
                </c:pt>
                <c:pt idx="134">
                  <c:v>73</c:v>
                </c:pt>
                <c:pt idx="135">
                  <c:v>63</c:v>
                </c:pt>
                <c:pt idx="136">
                  <c:v>77</c:v>
                </c:pt>
                <c:pt idx="137">
                  <c:v>77</c:v>
                </c:pt>
                <c:pt idx="138">
                  <c:v>77</c:v>
                </c:pt>
                <c:pt idx="139">
                  <c:v>77</c:v>
                </c:pt>
                <c:pt idx="140">
                  <c:v>77</c:v>
                </c:pt>
                <c:pt idx="141">
                  <c:v>77</c:v>
                </c:pt>
                <c:pt idx="142">
                  <c:v>77</c:v>
                </c:pt>
                <c:pt idx="143">
                  <c:v>77</c:v>
                </c:pt>
                <c:pt idx="144">
                  <c:v>77</c:v>
                </c:pt>
                <c:pt idx="145">
                  <c:v>77</c:v>
                </c:pt>
                <c:pt idx="146">
                  <c:v>77</c:v>
                </c:pt>
                <c:pt idx="147">
                  <c:v>77</c:v>
                </c:pt>
                <c:pt idx="148">
                  <c:v>77</c:v>
                </c:pt>
                <c:pt idx="149">
                  <c:v>77</c:v>
                </c:pt>
                <c:pt idx="150">
                  <c:v>77</c:v>
                </c:pt>
                <c:pt idx="151">
                  <c:v>77</c:v>
                </c:pt>
                <c:pt idx="152">
                  <c:v>77</c:v>
                </c:pt>
                <c:pt idx="153">
                  <c:v>77</c:v>
                </c:pt>
                <c:pt idx="154">
                  <c:v>77</c:v>
                </c:pt>
                <c:pt idx="155">
                  <c:v>77</c:v>
                </c:pt>
                <c:pt idx="156">
                  <c:v>77</c:v>
                </c:pt>
                <c:pt idx="157">
                  <c:v>77</c:v>
                </c:pt>
                <c:pt idx="158">
                  <c:v>77</c:v>
                </c:pt>
                <c:pt idx="159">
                  <c:v>77</c:v>
                </c:pt>
                <c:pt idx="160">
                  <c:v>77</c:v>
                </c:pt>
                <c:pt idx="161">
                  <c:v>77</c:v>
                </c:pt>
                <c:pt idx="162">
                  <c:v>77</c:v>
                </c:pt>
                <c:pt idx="163">
                  <c:v>77</c:v>
                </c:pt>
                <c:pt idx="164">
                  <c:v>77</c:v>
                </c:pt>
                <c:pt idx="165">
                  <c:v>77</c:v>
                </c:pt>
                <c:pt idx="166">
                  <c:v>77</c:v>
                </c:pt>
                <c:pt idx="167">
                  <c:v>77</c:v>
                </c:pt>
                <c:pt idx="168">
                  <c:v>77</c:v>
                </c:pt>
                <c:pt idx="169">
                  <c:v>77</c:v>
                </c:pt>
                <c:pt idx="170">
                  <c:v>77</c:v>
                </c:pt>
                <c:pt idx="171">
                  <c:v>77</c:v>
                </c:pt>
                <c:pt idx="172">
                  <c:v>77</c:v>
                </c:pt>
                <c:pt idx="173">
                  <c:v>77</c:v>
                </c:pt>
                <c:pt idx="174">
                  <c:v>77</c:v>
                </c:pt>
                <c:pt idx="175">
                  <c:v>77</c:v>
                </c:pt>
                <c:pt idx="176">
                  <c:v>77</c:v>
                </c:pt>
                <c:pt idx="177">
                  <c:v>77</c:v>
                </c:pt>
                <c:pt idx="178">
                  <c:v>77</c:v>
                </c:pt>
                <c:pt idx="179">
                  <c:v>77</c:v>
                </c:pt>
                <c:pt idx="180">
                  <c:v>77</c:v>
                </c:pt>
                <c:pt idx="181">
                  <c:v>77</c:v>
                </c:pt>
                <c:pt idx="182">
                  <c:v>77</c:v>
                </c:pt>
                <c:pt idx="183">
                  <c:v>77</c:v>
                </c:pt>
                <c:pt idx="184">
                  <c:v>77</c:v>
                </c:pt>
                <c:pt idx="185">
                  <c:v>77</c:v>
                </c:pt>
                <c:pt idx="186">
                  <c:v>77</c:v>
                </c:pt>
                <c:pt idx="187">
                  <c:v>77</c:v>
                </c:pt>
                <c:pt idx="188">
                  <c:v>77</c:v>
                </c:pt>
                <c:pt idx="189">
                  <c:v>77</c:v>
                </c:pt>
                <c:pt idx="190">
                  <c:v>83</c:v>
                </c:pt>
                <c:pt idx="191">
                  <c:v>101</c:v>
                </c:pt>
                <c:pt idx="192">
                  <c:v>78</c:v>
                </c:pt>
                <c:pt idx="193">
                  <c:v>77</c:v>
                </c:pt>
                <c:pt idx="194">
                  <c:v>83</c:v>
                </c:pt>
                <c:pt idx="195">
                  <c:v>77</c:v>
                </c:pt>
                <c:pt idx="196">
                  <c:v>86</c:v>
                </c:pt>
                <c:pt idx="197">
                  <c:v>77</c:v>
                </c:pt>
                <c:pt idx="198">
                  <c:v>76</c:v>
                </c:pt>
                <c:pt idx="199">
                  <c:v>77</c:v>
                </c:pt>
                <c:pt idx="200">
                  <c:v>78</c:v>
                </c:pt>
                <c:pt idx="201">
                  <c:v>77</c:v>
                </c:pt>
                <c:pt idx="202">
                  <c:v>73</c:v>
                </c:pt>
                <c:pt idx="203">
                  <c:v>77</c:v>
                </c:pt>
                <c:pt idx="204">
                  <c:v>77</c:v>
                </c:pt>
                <c:pt idx="205">
                  <c:v>77</c:v>
                </c:pt>
                <c:pt idx="206">
                  <c:v>77</c:v>
                </c:pt>
                <c:pt idx="207">
                  <c:v>77</c:v>
                </c:pt>
                <c:pt idx="208">
                  <c:v>77</c:v>
                </c:pt>
                <c:pt idx="209">
                  <c:v>77</c:v>
                </c:pt>
                <c:pt idx="210">
                  <c:v>77</c:v>
                </c:pt>
                <c:pt idx="211">
                  <c:v>77</c:v>
                </c:pt>
                <c:pt idx="212">
                  <c:v>77</c:v>
                </c:pt>
                <c:pt idx="213">
                  <c:v>77</c:v>
                </c:pt>
                <c:pt idx="214">
                  <c:v>77</c:v>
                </c:pt>
                <c:pt idx="215">
                  <c:v>77</c:v>
                </c:pt>
                <c:pt idx="216">
                  <c:v>77</c:v>
                </c:pt>
                <c:pt idx="217">
                  <c:v>77</c:v>
                </c:pt>
                <c:pt idx="218">
                  <c:v>77</c:v>
                </c:pt>
                <c:pt idx="219">
                  <c:v>77</c:v>
                </c:pt>
                <c:pt idx="220">
                  <c:v>77</c:v>
                </c:pt>
                <c:pt idx="221">
                  <c:v>77</c:v>
                </c:pt>
                <c:pt idx="222">
                  <c:v>77</c:v>
                </c:pt>
                <c:pt idx="223">
                  <c:v>77</c:v>
                </c:pt>
                <c:pt idx="224">
                  <c:v>77</c:v>
                </c:pt>
                <c:pt idx="225">
                  <c:v>77</c:v>
                </c:pt>
                <c:pt idx="226">
                  <c:v>77</c:v>
                </c:pt>
                <c:pt idx="227">
                  <c:v>77</c:v>
                </c:pt>
                <c:pt idx="228">
                  <c:v>77</c:v>
                </c:pt>
                <c:pt idx="229">
                  <c:v>77</c:v>
                </c:pt>
                <c:pt idx="230">
                  <c:v>77</c:v>
                </c:pt>
                <c:pt idx="231">
                  <c:v>77</c:v>
                </c:pt>
                <c:pt idx="232">
                  <c:v>77</c:v>
                </c:pt>
                <c:pt idx="233">
                  <c:v>77</c:v>
                </c:pt>
                <c:pt idx="234">
                  <c:v>77</c:v>
                </c:pt>
                <c:pt idx="235">
                  <c:v>77</c:v>
                </c:pt>
                <c:pt idx="236">
                  <c:v>77</c:v>
                </c:pt>
                <c:pt idx="237">
                  <c:v>77</c:v>
                </c:pt>
                <c:pt idx="238">
                  <c:v>77</c:v>
                </c:pt>
                <c:pt idx="239">
                  <c:v>77</c:v>
                </c:pt>
                <c:pt idx="240">
                  <c:v>77</c:v>
                </c:pt>
                <c:pt idx="241">
                  <c:v>77</c:v>
                </c:pt>
                <c:pt idx="242">
                  <c:v>77</c:v>
                </c:pt>
                <c:pt idx="243">
                  <c:v>77</c:v>
                </c:pt>
                <c:pt idx="244">
                  <c:v>77</c:v>
                </c:pt>
                <c:pt idx="245">
                  <c:v>77</c:v>
                </c:pt>
                <c:pt idx="246">
                  <c:v>77</c:v>
                </c:pt>
                <c:pt idx="247">
                  <c:v>77</c:v>
                </c:pt>
                <c:pt idx="248">
                  <c:v>77</c:v>
                </c:pt>
                <c:pt idx="249">
                  <c:v>77</c:v>
                </c:pt>
                <c:pt idx="250">
                  <c:v>77</c:v>
                </c:pt>
                <c:pt idx="251">
                  <c:v>77</c:v>
                </c:pt>
                <c:pt idx="252">
                  <c:v>77</c:v>
                </c:pt>
                <c:pt idx="253">
                  <c:v>77</c:v>
                </c:pt>
                <c:pt idx="254">
                  <c:v>77</c:v>
                </c:pt>
                <c:pt idx="255">
                  <c:v>77</c:v>
                </c:pt>
                <c:pt idx="256">
                  <c:v>77</c:v>
                </c:pt>
                <c:pt idx="257">
                  <c:v>77</c:v>
                </c:pt>
                <c:pt idx="258">
                  <c:v>77</c:v>
                </c:pt>
                <c:pt idx="259">
                  <c:v>77</c:v>
                </c:pt>
                <c:pt idx="260">
                  <c:v>77</c:v>
                </c:pt>
                <c:pt idx="261">
                  <c:v>76</c:v>
                </c:pt>
                <c:pt idx="262">
                  <c:v>80</c:v>
                </c:pt>
                <c:pt idx="263">
                  <c:v>73</c:v>
                </c:pt>
                <c:pt idx="264">
                  <c:v>80</c:v>
                </c:pt>
                <c:pt idx="265">
                  <c:v>76</c:v>
                </c:pt>
                <c:pt idx="266">
                  <c:v>84</c:v>
                </c:pt>
                <c:pt idx="267">
                  <c:v>83</c:v>
                </c:pt>
                <c:pt idx="268">
                  <c:v>82</c:v>
                </c:pt>
                <c:pt idx="269">
                  <c:v>83</c:v>
                </c:pt>
                <c:pt idx="270">
                  <c:v>86</c:v>
                </c:pt>
                <c:pt idx="271">
                  <c:v>80</c:v>
                </c:pt>
                <c:pt idx="272">
                  <c:v>72</c:v>
                </c:pt>
                <c:pt idx="273">
                  <c:v>82</c:v>
                </c:pt>
                <c:pt idx="274">
                  <c:v>83</c:v>
                </c:pt>
                <c:pt idx="275">
                  <c:v>83</c:v>
                </c:pt>
                <c:pt idx="276">
                  <c:v>81</c:v>
                </c:pt>
                <c:pt idx="277">
                  <c:v>71</c:v>
                </c:pt>
                <c:pt idx="278">
                  <c:v>83</c:v>
                </c:pt>
                <c:pt idx="279">
                  <c:v>78</c:v>
                </c:pt>
                <c:pt idx="280">
                  <c:v>74</c:v>
                </c:pt>
                <c:pt idx="281">
                  <c:v>77</c:v>
                </c:pt>
                <c:pt idx="282">
                  <c:v>83</c:v>
                </c:pt>
                <c:pt idx="283">
                  <c:v>83</c:v>
                </c:pt>
                <c:pt idx="284">
                  <c:v>81</c:v>
                </c:pt>
                <c:pt idx="285">
                  <c:v>82</c:v>
                </c:pt>
                <c:pt idx="286">
                  <c:v>76</c:v>
                </c:pt>
                <c:pt idx="287">
                  <c:v>77</c:v>
                </c:pt>
                <c:pt idx="288">
                  <c:v>82</c:v>
                </c:pt>
                <c:pt idx="289">
                  <c:v>87</c:v>
                </c:pt>
                <c:pt idx="290">
                  <c:v>84</c:v>
                </c:pt>
                <c:pt idx="291">
                  <c:v>81</c:v>
                </c:pt>
                <c:pt idx="292">
                  <c:v>77</c:v>
                </c:pt>
                <c:pt idx="293">
                  <c:v>77</c:v>
                </c:pt>
                <c:pt idx="294">
                  <c:v>77</c:v>
                </c:pt>
                <c:pt idx="295">
                  <c:v>77</c:v>
                </c:pt>
                <c:pt idx="296">
                  <c:v>77</c:v>
                </c:pt>
                <c:pt idx="297">
                  <c:v>77</c:v>
                </c:pt>
                <c:pt idx="298">
                  <c:v>77</c:v>
                </c:pt>
                <c:pt idx="299">
                  <c:v>77</c:v>
                </c:pt>
                <c:pt idx="300">
                  <c:v>77</c:v>
                </c:pt>
                <c:pt idx="301">
                  <c:v>77</c:v>
                </c:pt>
                <c:pt idx="302">
                  <c:v>77</c:v>
                </c:pt>
                <c:pt idx="303">
                  <c:v>77</c:v>
                </c:pt>
                <c:pt idx="304">
                  <c:v>77</c:v>
                </c:pt>
                <c:pt idx="305">
                  <c:v>77</c:v>
                </c:pt>
                <c:pt idx="306">
                  <c:v>77</c:v>
                </c:pt>
                <c:pt idx="307">
                  <c:v>77</c:v>
                </c:pt>
                <c:pt idx="308">
                  <c:v>77</c:v>
                </c:pt>
                <c:pt idx="309">
                  <c:v>77</c:v>
                </c:pt>
                <c:pt idx="310">
                  <c:v>77</c:v>
                </c:pt>
                <c:pt idx="311">
                  <c:v>77</c:v>
                </c:pt>
                <c:pt idx="312">
                  <c:v>77</c:v>
                </c:pt>
                <c:pt idx="313">
                  <c:v>77</c:v>
                </c:pt>
                <c:pt idx="314">
                  <c:v>77</c:v>
                </c:pt>
                <c:pt idx="315">
                  <c:v>77</c:v>
                </c:pt>
                <c:pt idx="316">
                  <c:v>77</c:v>
                </c:pt>
                <c:pt idx="317">
                  <c:v>77</c:v>
                </c:pt>
                <c:pt idx="318">
                  <c:v>77</c:v>
                </c:pt>
                <c:pt idx="319">
                  <c:v>77</c:v>
                </c:pt>
                <c:pt idx="320">
                  <c:v>77</c:v>
                </c:pt>
                <c:pt idx="321">
                  <c:v>77</c:v>
                </c:pt>
                <c:pt idx="322">
                  <c:v>77</c:v>
                </c:pt>
                <c:pt idx="323">
                  <c:v>77</c:v>
                </c:pt>
                <c:pt idx="324">
                  <c:v>77</c:v>
                </c:pt>
                <c:pt idx="325">
                  <c:v>86</c:v>
                </c:pt>
                <c:pt idx="326">
                  <c:v>97</c:v>
                </c:pt>
                <c:pt idx="327">
                  <c:v>78</c:v>
                </c:pt>
                <c:pt idx="328">
                  <c:v>77</c:v>
                </c:pt>
                <c:pt idx="329">
                  <c:v>77</c:v>
                </c:pt>
                <c:pt idx="330">
                  <c:v>77</c:v>
                </c:pt>
                <c:pt idx="331">
                  <c:v>77</c:v>
                </c:pt>
                <c:pt idx="332">
                  <c:v>77</c:v>
                </c:pt>
                <c:pt idx="333">
                  <c:v>77</c:v>
                </c:pt>
                <c:pt idx="334">
                  <c:v>77</c:v>
                </c:pt>
                <c:pt idx="335">
                  <c:v>77</c:v>
                </c:pt>
                <c:pt idx="336">
                  <c:v>77</c:v>
                </c:pt>
                <c:pt idx="337">
                  <c:v>77</c:v>
                </c:pt>
                <c:pt idx="338">
                  <c:v>77</c:v>
                </c:pt>
                <c:pt idx="339">
                  <c:v>77</c:v>
                </c:pt>
                <c:pt idx="340">
                  <c:v>77</c:v>
                </c:pt>
                <c:pt idx="341">
                  <c:v>77</c:v>
                </c:pt>
                <c:pt idx="342">
                  <c:v>77</c:v>
                </c:pt>
                <c:pt idx="343">
                  <c:v>77</c:v>
                </c:pt>
                <c:pt idx="344">
                  <c:v>77</c:v>
                </c:pt>
                <c:pt idx="345">
                  <c:v>77</c:v>
                </c:pt>
                <c:pt idx="346">
                  <c:v>77</c:v>
                </c:pt>
                <c:pt idx="347">
                  <c:v>77</c:v>
                </c:pt>
                <c:pt idx="348">
                  <c:v>77</c:v>
                </c:pt>
                <c:pt idx="349">
                  <c:v>77</c:v>
                </c:pt>
                <c:pt idx="350">
                  <c:v>77</c:v>
                </c:pt>
                <c:pt idx="351">
                  <c:v>77</c:v>
                </c:pt>
                <c:pt idx="352">
                  <c:v>77</c:v>
                </c:pt>
                <c:pt idx="353">
                  <c:v>77</c:v>
                </c:pt>
                <c:pt idx="354">
                  <c:v>77</c:v>
                </c:pt>
                <c:pt idx="355">
                  <c:v>77</c:v>
                </c:pt>
                <c:pt idx="356">
                  <c:v>77</c:v>
                </c:pt>
                <c:pt idx="357">
                  <c:v>77</c:v>
                </c:pt>
                <c:pt idx="358">
                  <c:v>77</c:v>
                </c:pt>
                <c:pt idx="359">
                  <c:v>77</c:v>
                </c:pt>
                <c:pt idx="360">
                  <c:v>77</c:v>
                </c:pt>
                <c:pt idx="361">
                  <c:v>77</c:v>
                </c:pt>
                <c:pt idx="362">
                  <c:v>77</c:v>
                </c:pt>
                <c:pt idx="363">
                  <c:v>77</c:v>
                </c:pt>
                <c:pt idx="364">
                  <c:v>77</c:v>
                </c:pt>
                <c:pt idx="365">
                  <c:v>77</c:v>
                </c:pt>
                <c:pt idx="366">
                  <c:v>77</c:v>
                </c:pt>
                <c:pt idx="367">
                  <c:v>77</c:v>
                </c:pt>
                <c:pt idx="368">
                  <c:v>77</c:v>
                </c:pt>
                <c:pt idx="369">
                  <c:v>77</c:v>
                </c:pt>
                <c:pt idx="370">
                  <c:v>77</c:v>
                </c:pt>
                <c:pt idx="371">
                  <c:v>77</c:v>
                </c:pt>
                <c:pt idx="372">
                  <c:v>77</c:v>
                </c:pt>
                <c:pt idx="373">
                  <c:v>77</c:v>
                </c:pt>
                <c:pt idx="374">
                  <c:v>77</c:v>
                </c:pt>
                <c:pt idx="375">
                  <c:v>77</c:v>
                </c:pt>
                <c:pt idx="376">
                  <c:v>77</c:v>
                </c:pt>
                <c:pt idx="377">
                  <c:v>77</c:v>
                </c:pt>
                <c:pt idx="378">
                  <c:v>77</c:v>
                </c:pt>
                <c:pt idx="379">
                  <c:v>77</c:v>
                </c:pt>
                <c:pt idx="380">
                  <c:v>77</c:v>
                </c:pt>
                <c:pt idx="381">
                  <c:v>77</c:v>
                </c:pt>
                <c:pt idx="382">
                  <c:v>91</c:v>
                </c:pt>
                <c:pt idx="383">
                  <c:v>93</c:v>
                </c:pt>
                <c:pt idx="384">
                  <c:v>99</c:v>
                </c:pt>
                <c:pt idx="385">
                  <c:v>77</c:v>
                </c:pt>
                <c:pt idx="386">
                  <c:v>77</c:v>
                </c:pt>
                <c:pt idx="387">
                  <c:v>77</c:v>
                </c:pt>
                <c:pt idx="388">
                  <c:v>77</c:v>
                </c:pt>
                <c:pt idx="389">
                  <c:v>77</c:v>
                </c:pt>
                <c:pt idx="390">
                  <c:v>77</c:v>
                </c:pt>
                <c:pt idx="391">
                  <c:v>77</c:v>
                </c:pt>
                <c:pt idx="392">
                  <c:v>77</c:v>
                </c:pt>
                <c:pt idx="393">
                  <c:v>77</c:v>
                </c:pt>
                <c:pt idx="394">
                  <c:v>77</c:v>
                </c:pt>
                <c:pt idx="395">
                  <c:v>77</c:v>
                </c:pt>
                <c:pt idx="396">
                  <c:v>77</c:v>
                </c:pt>
                <c:pt idx="397">
                  <c:v>77</c:v>
                </c:pt>
                <c:pt idx="398">
                  <c:v>77</c:v>
                </c:pt>
                <c:pt idx="399">
                  <c:v>90</c:v>
                </c:pt>
                <c:pt idx="400">
                  <c:v>89</c:v>
                </c:pt>
                <c:pt idx="401">
                  <c:v>87</c:v>
                </c:pt>
                <c:pt idx="402">
                  <c:v>91</c:v>
                </c:pt>
                <c:pt idx="403">
                  <c:v>94</c:v>
                </c:pt>
                <c:pt idx="404">
                  <c:v>77</c:v>
                </c:pt>
                <c:pt idx="405">
                  <c:v>77</c:v>
                </c:pt>
                <c:pt idx="406">
                  <c:v>77</c:v>
                </c:pt>
                <c:pt idx="407">
                  <c:v>77</c:v>
                </c:pt>
                <c:pt idx="408">
                  <c:v>77</c:v>
                </c:pt>
                <c:pt idx="409">
                  <c:v>77</c:v>
                </c:pt>
                <c:pt idx="410">
                  <c:v>77</c:v>
                </c:pt>
                <c:pt idx="411">
                  <c:v>77</c:v>
                </c:pt>
                <c:pt idx="412">
                  <c:v>77</c:v>
                </c:pt>
                <c:pt idx="413">
                  <c:v>77</c:v>
                </c:pt>
                <c:pt idx="414">
                  <c:v>67</c:v>
                </c:pt>
                <c:pt idx="415">
                  <c:v>68</c:v>
                </c:pt>
                <c:pt idx="416">
                  <c:v>67</c:v>
                </c:pt>
                <c:pt idx="417">
                  <c:v>75</c:v>
                </c:pt>
                <c:pt idx="418">
                  <c:v>66</c:v>
                </c:pt>
                <c:pt idx="419">
                  <c:v>81</c:v>
                </c:pt>
                <c:pt idx="420">
                  <c:v>66</c:v>
                </c:pt>
                <c:pt idx="421">
                  <c:v>65</c:v>
                </c:pt>
                <c:pt idx="422">
                  <c:v>63</c:v>
                </c:pt>
                <c:pt idx="423">
                  <c:v>73</c:v>
                </c:pt>
                <c:pt idx="424">
                  <c:v>67</c:v>
                </c:pt>
                <c:pt idx="425">
                  <c:v>62</c:v>
                </c:pt>
                <c:pt idx="426">
                  <c:v>68</c:v>
                </c:pt>
                <c:pt idx="427">
                  <c:v>63</c:v>
                </c:pt>
                <c:pt idx="428">
                  <c:v>62</c:v>
                </c:pt>
                <c:pt idx="429">
                  <c:v>62</c:v>
                </c:pt>
                <c:pt idx="430">
                  <c:v>66</c:v>
                </c:pt>
                <c:pt idx="431">
                  <c:v>64</c:v>
                </c:pt>
                <c:pt idx="432">
                  <c:v>60</c:v>
                </c:pt>
                <c:pt idx="433">
                  <c:v>66</c:v>
                </c:pt>
                <c:pt idx="434">
                  <c:v>67</c:v>
                </c:pt>
                <c:pt idx="435">
                  <c:v>62</c:v>
                </c:pt>
                <c:pt idx="436">
                  <c:v>61</c:v>
                </c:pt>
                <c:pt idx="437">
                  <c:v>61</c:v>
                </c:pt>
                <c:pt idx="438">
                  <c:v>69</c:v>
                </c:pt>
                <c:pt idx="439">
                  <c:v>67</c:v>
                </c:pt>
                <c:pt idx="440">
                  <c:v>77</c:v>
                </c:pt>
                <c:pt idx="441">
                  <c:v>64</c:v>
                </c:pt>
                <c:pt idx="442">
                  <c:v>61</c:v>
                </c:pt>
                <c:pt idx="443">
                  <c:v>60</c:v>
                </c:pt>
                <c:pt idx="444">
                  <c:v>60</c:v>
                </c:pt>
                <c:pt idx="445">
                  <c:v>77</c:v>
                </c:pt>
                <c:pt idx="446">
                  <c:v>77</c:v>
                </c:pt>
                <c:pt idx="447">
                  <c:v>77</c:v>
                </c:pt>
                <c:pt idx="448">
                  <c:v>77</c:v>
                </c:pt>
                <c:pt idx="449">
                  <c:v>77</c:v>
                </c:pt>
                <c:pt idx="450">
                  <c:v>77</c:v>
                </c:pt>
                <c:pt idx="451">
                  <c:v>77</c:v>
                </c:pt>
                <c:pt idx="452">
                  <c:v>77</c:v>
                </c:pt>
                <c:pt idx="453">
                  <c:v>77</c:v>
                </c:pt>
                <c:pt idx="454">
                  <c:v>77</c:v>
                </c:pt>
                <c:pt idx="455">
                  <c:v>77</c:v>
                </c:pt>
                <c:pt idx="456">
                  <c:v>77</c:v>
                </c:pt>
                <c:pt idx="457">
                  <c:v>77</c:v>
                </c:pt>
                <c:pt idx="458">
                  <c:v>77</c:v>
                </c:pt>
                <c:pt idx="459">
                  <c:v>77</c:v>
                </c:pt>
                <c:pt idx="460">
                  <c:v>77</c:v>
                </c:pt>
                <c:pt idx="461">
                  <c:v>77</c:v>
                </c:pt>
                <c:pt idx="462">
                  <c:v>77</c:v>
                </c:pt>
                <c:pt idx="463">
                  <c:v>77</c:v>
                </c:pt>
                <c:pt idx="464">
                  <c:v>77</c:v>
                </c:pt>
                <c:pt idx="465">
                  <c:v>77</c:v>
                </c:pt>
                <c:pt idx="466">
                  <c:v>77</c:v>
                </c:pt>
                <c:pt idx="467">
                  <c:v>77</c:v>
                </c:pt>
                <c:pt idx="468">
                  <c:v>77</c:v>
                </c:pt>
                <c:pt idx="469">
                  <c:v>77</c:v>
                </c:pt>
                <c:pt idx="470">
                  <c:v>77</c:v>
                </c:pt>
                <c:pt idx="471">
                  <c:v>77</c:v>
                </c:pt>
                <c:pt idx="472">
                  <c:v>77</c:v>
                </c:pt>
                <c:pt idx="473">
                  <c:v>77</c:v>
                </c:pt>
                <c:pt idx="474">
                  <c:v>77</c:v>
                </c:pt>
                <c:pt idx="475">
                  <c:v>77</c:v>
                </c:pt>
                <c:pt idx="476">
                  <c:v>77</c:v>
                </c:pt>
                <c:pt idx="477">
                  <c:v>85</c:v>
                </c:pt>
                <c:pt idx="478">
                  <c:v>82</c:v>
                </c:pt>
                <c:pt idx="479">
                  <c:v>91</c:v>
                </c:pt>
                <c:pt idx="480">
                  <c:v>76</c:v>
                </c:pt>
                <c:pt idx="481">
                  <c:v>83</c:v>
                </c:pt>
                <c:pt idx="482">
                  <c:v>80</c:v>
                </c:pt>
                <c:pt idx="483">
                  <c:v>83</c:v>
                </c:pt>
                <c:pt idx="484">
                  <c:v>77</c:v>
                </c:pt>
                <c:pt idx="485">
                  <c:v>86</c:v>
                </c:pt>
                <c:pt idx="486">
                  <c:v>83</c:v>
                </c:pt>
                <c:pt idx="487">
                  <c:v>86</c:v>
                </c:pt>
                <c:pt idx="488">
                  <c:v>84</c:v>
                </c:pt>
                <c:pt idx="489">
                  <c:v>82</c:v>
                </c:pt>
                <c:pt idx="490">
                  <c:v>91</c:v>
                </c:pt>
                <c:pt idx="491">
                  <c:v>85</c:v>
                </c:pt>
                <c:pt idx="492">
                  <c:v>86</c:v>
                </c:pt>
                <c:pt idx="493">
                  <c:v>81</c:v>
                </c:pt>
                <c:pt idx="494">
                  <c:v>79</c:v>
                </c:pt>
                <c:pt idx="495">
                  <c:v>71</c:v>
                </c:pt>
                <c:pt idx="496">
                  <c:v>79</c:v>
                </c:pt>
                <c:pt idx="497">
                  <c:v>83</c:v>
                </c:pt>
                <c:pt idx="498">
                  <c:v>77</c:v>
                </c:pt>
                <c:pt idx="499">
                  <c:v>82</c:v>
                </c:pt>
                <c:pt idx="500">
                  <c:v>72</c:v>
                </c:pt>
                <c:pt idx="501">
                  <c:v>76</c:v>
                </c:pt>
                <c:pt idx="502">
                  <c:v>105</c:v>
                </c:pt>
                <c:pt idx="503">
                  <c:v>79</c:v>
                </c:pt>
                <c:pt idx="504">
                  <c:v>76</c:v>
                </c:pt>
                <c:pt idx="505">
                  <c:v>75</c:v>
                </c:pt>
                <c:pt idx="506">
                  <c:v>80</c:v>
                </c:pt>
                <c:pt idx="507">
                  <c:v>77</c:v>
                </c:pt>
                <c:pt idx="508">
                  <c:v>77</c:v>
                </c:pt>
                <c:pt idx="509">
                  <c:v>77</c:v>
                </c:pt>
                <c:pt idx="510">
                  <c:v>77</c:v>
                </c:pt>
                <c:pt idx="511">
                  <c:v>77</c:v>
                </c:pt>
                <c:pt idx="512">
                  <c:v>77</c:v>
                </c:pt>
                <c:pt idx="513">
                  <c:v>77</c:v>
                </c:pt>
                <c:pt idx="514">
                  <c:v>77</c:v>
                </c:pt>
                <c:pt idx="515">
                  <c:v>77</c:v>
                </c:pt>
                <c:pt idx="516">
                  <c:v>77</c:v>
                </c:pt>
                <c:pt idx="517">
                  <c:v>77</c:v>
                </c:pt>
                <c:pt idx="518">
                  <c:v>77</c:v>
                </c:pt>
                <c:pt idx="519">
                  <c:v>77</c:v>
                </c:pt>
                <c:pt idx="520">
                  <c:v>77</c:v>
                </c:pt>
                <c:pt idx="521">
                  <c:v>77</c:v>
                </c:pt>
                <c:pt idx="522">
                  <c:v>77</c:v>
                </c:pt>
                <c:pt idx="523">
                  <c:v>77</c:v>
                </c:pt>
                <c:pt idx="524">
                  <c:v>77</c:v>
                </c:pt>
                <c:pt idx="525">
                  <c:v>77</c:v>
                </c:pt>
                <c:pt idx="526">
                  <c:v>77</c:v>
                </c:pt>
                <c:pt idx="527">
                  <c:v>77</c:v>
                </c:pt>
                <c:pt idx="528">
                  <c:v>77</c:v>
                </c:pt>
                <c:pt idx="529">
                  <c:v>77</c:v>
                </c:pt>
                <c:pt idx="530">
                  <c:v>77</c:v>
                </c:pt>
                <c:pt idx="531">
                  <c:v>77</c:v>
                </c:pt>
                <c:pt idx="532">
                  <c:v>77</c:v>
                </c:pt>
                <c:pt idx="533">
                  <c:v>77</c:v>
                </c:pt>
                <c:pt idx="534">
                  <c:v>77</c:v>
                </c:pt>
                <c:pt idx="535">
                  <c:v>77</c:v>
                </c:pt>
                <c:pt idx="536">
                  <c:v>77</c:v>
                </c:pt>
                <c:pt idx="537">
                  <c:v>77</c:v>
                </c:pt>
                <c:pt idx="538">
                  <c:v>77</c:v>
                </c:pt>
                <c:pt idx="539">
                  <c:v>64</c:v>
                </c:pt>
                <c:pt idx="540">
                  <c:v>59</c:v>
                </c:pt>
                <c:pt idx="541">
                  <c:v>77</c:v>
                </c:pt>
                <c:pt idx="542">
                  <c:v>77</c:v>
                </c:pt>
                <c:pt idx="543">
                  <c:v>77</c:v>
                </c:pt>
                <c:pt idx="544">
                  <c:v>77</c:v>
                </c:pt>
                <c:pt idx="545">
                  <c:v>77</c:v>
                </c:pt>
                <c:pt idx="546">
                  <c:v>77</c:v>
                </c:pt>
                <c:pt idx="547">
                  <c:v>77</c:v>
                </c:pt>
                <c:pt idx="548">
                  <c:v>77</c:v>
                </c:pt>
                <c:pt idx="549">
                  <c:v>77</c:v>
                </c:pt>
                <c:pt idx="550">
                  <c:v>77</c:v>
                </c:pt>
                <c:pt idx="551">
                  <c:v>77</c:v>
                </c:pt>
                <c:pt idx="552">
                  <c:v>77</c:v>
                </c:pt>
                <c:pt idx="553">
                  <c:v>77</c:v>
                </c:pt>
                <c:pt idx="554">
                  <c:v>77</c:v>
                </c:pt>
                <c:pt idx="555">
                  <c:v>77</c:v>
                </c:pt>
                <c:pt idx="556">
                  <c:v>77</c:v>
                </c:pt>
                <c:pt idx="557">
                  <c:v>77</c:v>
                </c:pt>
                <c:pt idx="558">
                  <c:v>77</c:v>
                </c:pt>
                <c:pt idx="559">
                  <c:v>77</c:v>
                </c:pt>
                <c:pt idx="560">
                  <c:v>77</c:v>
                </c:pt>
                <c:pt idx="561">
                  <c:v>77</c:v>
                </c:pt>
                <c:pt idx="562">
                  <c:v>77</c:v>
                </c:pt>
                <c:pt idx="563">
                  <c:v>77</c:v>
                </c:pt>
                <c:pt idx="564">
                  <c:v>77</c:v>
                </c:pt>
                <c:pt idx="565">
                  <c:v>77</c:v>
                </c:pt>
                <c:pt idx="566">
                  <c:v>77</c:v>
                </c:pt>
                <c:pt idx="567">
                  <c:v>77</c:v>
                </c:pt>
                <c:pt idx="568">
                  <c:v>77</c:v>
                </c:pt>
                <c:pt idx="569">
                  <c:v>77</c:v>
                </c:pt>
                <c:pt idx="570">
                  <c:v>77</c:v>
                </c:pt>
                <c:pt idx="571">
                  <c:v>77</c:v>
                </c:pt>
                <c:pt idx="572">
                  <c:v>77</c:v>
                </c:pt>
                <c:pt idx="573">
                  <c:v>77</c:v>
                </c:pt>
                <c:pt idx="574">
                  <c:v>77</c:v>
                </c:pt>
                <c:pt idx="575">
                  <c:v>77</c:v>
                </c:pt>
                <c:pt idx="576">
                  <c:v>77</c:v>
                </c:pt>
                <c:pt idx="577">
                  <c:v>77</c:v>
                </c:pt>
                <c:pt idx="578">
                  <c:v>77</c:v>
                </c:pt>
                <c:pt idx="579">
                  <c:v>77</c:v>
                </c:pt>
                <c:pt idx="580">
                  <c:v>77</c:v>
                </c:pt>
                <c:pt idx="581">
                  <c:v>77</c:v>
                </c:pt>
                <c:pt idx="582">
                  <c:v>77</c:v>
                </c:pt>
                <c:pt idx="583">
                  <c:v>77</c:v>
                </c:pt>
                <c:pt idx="584">
                  <c:v>77</c:v>
                </c:pt>
                <c:pt idx="585">
                  <c:v>77</c:v>
                </c:pt>
                <c:pt idx="586">
                  <c:v>77</c:v>
                </c:pt>
                <c:pt idx="587">
                  <c:v>77</c:v>
                </c:pt>
                <c:pt idx="588">
                  <c:v>77</c:v>
                </c:pt>
                <c:pt idx="589">
                  <c:v>77</c:v>
                </c:pt>
                <c:pt idx="590">
                  <c:v>77</c:v>
                </c:pt>
                <c:pt idx="591">
                  <c:v>77</c:v>
                </c:pt>
                <c:pt idx="592">
                  <c:v>77</c:v>
                </c:pt>
                <c:pt idx="593">
                  <c:v>77</c:v>
                </c:pt>
                <c:pt idx="594">
                  <c:v>77</c:v>
                </c:pt>
                <c:pt idx="595">
                  <c:v>77</c:v>
                </c:pt>
                <c:pt idx="596">
                  <c:v>77</c:v>
                </c:pt>
                <c:pt idx="597">
                  <c:v>77</c:v>
                </c:pt>
                <c:pt idx="598">
                  <c:v>77</c:v>
                </c:pt>
                <c:pt idx="599">
                  <c:v>77</c:v>
                </c:pt>
                <c:pt idx="600">
                  <c:v>77</c:v>
                </c:pt>
                <c:pt idx="601">
                  <c:v>77</c:v>
                </c:pt>
                <c:pt idx="602">
                  <c:v>77</c:v>
                </c:pt>
                <c:pt idx="603">
                  <c:v>77</c:v>
                </c:pt>
                <c:pt idx="604">
                  <c:v>77</c:v>
                </c:pt>
                <c:pt idx="605">
                  <c:v>77</c:v>
                </c:pt>
                <c:pt idx="606">
                  <c:v>77</c:v>
                </c:pt>
                <c:pt idx="607">
                  <c:v>77</c:v>
                </c:pt>
                <c:pt idx="608">
                  <c:v>77</c:v>
                </c:pt>
                <c:pt idx="609">
                  <c:v>77</c:v>
                </c:pt>
                <c:pt idx="610">
                  <c:v>77</c:v>
                </c:pt>
                <c:pt idx="611">
                  <c:v>77</c:v>
                </c:pt>
                <c:pt idx="612">
                  <c:v>77</c:v>
                </c:pt>
                <c:pt idx="613">
                  <c:v>77</c:v>
                </c:pt>
                <c:pt idx="614">
                  <c:v>77</c:v>
                </c:pt>
                <c:pt idx="615">
                  <c:v>77</c:v>
                </c:pt>
                <c:pt idx="616">
                  <c:v>77</c:v>
                </c:pt>
                <c:pt idx="617">
                  <c:v>77</c:v>
                </c:pt>
                <c:pt idx="618">
                  <c:v>77</c:v>
                </c:pt>
                <c:pt idx="619">
                  <c:v>77</c:v>
                </c:pt>
                <c:pt idx="620">
                  <c:v>77</c:v>
                </c:pt>
                <c:pt idx="621">
                  <c:v>77</c:v>
                </c:pt>
                <c:pt idx="622">
                  <c:v>77</c:v>
                </c:pt>
                <c:pt idx="623">
                  <c:v>77</c:v>
                </c:pt>
                <c:pt idx="624">
                  <c:v>77</c:v>
                </c:pt>
                <c:pt idx="625">
                  <c:v>77</c:v>
                </c:pt>
                <c:pt idx="626">
                  <c:v>77</c:v>
                </c:pt>
                <c:pt idx="627">
                  <c:v>77</c:v>
                </c:pt>
                <c:pt idx="628">
                  <c:v>77</c:v>
                </c:pt>
                <c:pt idx="629">
                  <c:v>77</c:v>
                </c:pt>
                <c:pt idx="630">
                  <c:v>77</c:v>
                </c:pt>
                <c:pt idx="631">
                  <c:v>77</c:v>
                </c:pt>
                <c:pt idx="632">
                  <c:v>77</c:v>
                </c:pt>
                <c:pt idx="633">
                  <c:v>77</c:v>
                </c:pt>
                <c:pt idx="634">
                  <c:v>77</c:v>
                </c:pt>
                <c:pt idx="635">
                  <c:v>77</c:v>
                </c:pt>
                <c:pt idx="636">
                  <c:v>77</c:v>
                </c:pt>
                <c:pt idx="637">
                  <c:v>77</c:v>
                </c:pt>
                <c:pt idx="638">
                  <c:v>77</c:v>
                </c:pt>
                <c:pt idx="639">
                  <c:v>77</c:v>
                </c:pt>
                <c:pt idx="640">
                  <c:v>77</c:v>
                </c:pt>
                <c:pt idx="641">
                  <c:v>77</c:v>
                </c:pt>
                <c:pt idx="642">
                  <c:v>77</c:v>
                </c:pt>
                <c:pt idx="643">
                  <c:v>77</c:v>
                </c:pt>
                <c:pt idx="644">
                  <c:v>77</c:v>
                </c:pt>
                <c:pt idx="645">
                  <c:v>77</c:v>
                </c:pt>
                <c:pt idx="646">
                  <c:v>77</c:v>
                </c:pt>
                <c:pt idx="647">
                  <c:v>77</c:v>
                </c:pt>
                <c:pt idx="648">
                  <c:v>77</c:v>
                </c:pt>
                <c:pt idx="649">
                  <c:v>77</c:v>
                </c:pt>
                <c:pt idx="650">
                  <c:v>77</c:v>
                </c:pt>
                <c:pt idx="651">
                  <c:v>77</c:v>
                </c:pt>
                <c:pt idx="652">
                  <c:v>77</c:v>
                </c:pt>
                <c:pt idx="653">
                  <c:v>77</c:v>
                </c:pt>
                <c:pt idx="654">
                  <c:v>77</c:v>
                </c:pt>
                <c:pt idx="655">
                  <c:v>77</c:v>
                </c:pt>
                <c:pt idx="656">
                  <c:v>77</c:v>
                </c:pt>
                <c:pt idx="657">
                  <c:v>77</c:v>
                </c:pt>
                <c:pt idx="658">
                  <c:v>77</c:v>
                </c:pt>
                <c:pt idx="659">
                  <c:v>77</c:v>
                </c:pt>
                <c:pt idx="660">
                  <c:v>77</c:v>
                </c:pt>
                <c:pt idx="661">
                  <c:v>77</c:v>
                </c:pt>
                <c:pt idx="662">
                  <c:v>77</c:v>
                </c:pt>
                <c:pt idx="663">
                  <c:v>77</c:v>
                </c:pt>
                <c:pt idx="664">
                  <c:v>77</c:v>
                </c:pt>
                <c:pt idx="665">
                  <c:v>77</c:v>
                </c:pt>
                <c:pt idx="666">
                  <c:v>77</c:v>
                </c:pt>
                <c:pt idx="667">
                  <c:v>77</c:v>
                </c:pt>
                <c:pt idx="668">
                  <c:v>77</c:v>
                </c:pt>
                <c:pt idx="669">
                  <c:v>77</c:v>
                </c:pt>
                <c:pt idx="670">
                  <c:v>77</c:v>
                </c:pt>
                <c:pt idx="671">
                  <c:v>77</c:v>
                </c:pt>
                <c:pt idx="672">
                  <c:v>77</c:v>
                </c:pt>
                <c:pt idx="673">
                  <c:v>77</c:v>
                </c:pt>
                <c:pt idx="674">
                  <c:v>77</c:v>
                </c:pt>
                <c:pt idx="675">
                  <c:v>77</c:v>
                </c:pt>
                <c:pt idx="676">
                  <c:v>77</c:v>
                </c:pt>
                <c:pt idx="677">
                  <c:v>77</c:v>
                </c:pt>
                <c:pt idx="678">
                  <c:v>77</c:v>
                </c:pt>
                <c:pt idx="679">
                  <c:v>77</c:v>
                </c:pt>
                <c:pt idx="680">
                  <c:v>77</c:v>
                </c:pt>
                <c:pt idx="681">
                  <c:v>77</c:v>
                </c:pt>
                <c:pt idx="682">
                  <c:v>77</c:v>
                </c:pt>
                <c:pt idx="683">
                  <c:v>77</c:v>
                </c:pt>
                <c:pt idx="684">
                  <c:v>77</c:v>
                </c:pt>
                <c:pt idx="685">
                  <c:v>77</c:v>
                </c:pt>
                <c:pt idx="686">
                  <c:v>77</c:v>
                </c:pt>
                <c:pt idx="687">
                  <c:v>77</c:v>
                </c:pt>
                <c:pt idx="688">
                  <c:v>77</c:v>
                </c:pt>
                <c:pt idx="689">
                  <c:v>77</c:v>
                </c:pt>
                <c:pt idx="690">
                  <c:v>77</c:v>
                </c:pt>
                <c:pt idx="691">
                  <c:v>77</c:v>
                </c:pt>
                <c:pt idx="692">
                  <c:v>77</c:v>
                </c:pt>
                <c:pt idx="693">
                  <c:v>77</c:v>
                </c:pt>
                <c:pt idx="694">
                  <c:v>77</c:v>
                </c:pt>
                <c:pt idx="695">
                  <c:v>77</c:v>
                </c:pt>
                <c:pt idx="696">
                  <c:v>77</c:v>
                </c:pt>
                <c:pt idx="697">
                  <c:v>77</c:v>
                </c:pt>
                <c:pt idx="698">
                  <c:v>77</c:v>
                </c:pt>
                <c:pt idx="699">
                  <c:v>77</c:v>
                </c:pt>
                <c:pt idx="700">
                  <c:v>77</c:v>
                </c:pt>
                <c:pt idx="701">
                  <c:v>77</c:v>
                </c:pt>
                <c:pt idx="702">
                  <c:v>77</c:v>
                </c:pt>
                <c:pt idx="703">
                  <c:v>77</c:v>
                </c:pt>
                <c:pt idx="704">
                  <c:v>77</c:v>
                </c:pt>
                <c:pt idx="705">
                  <c:v>77</c:v>
                </c:pt>
                <c:pt idx="706">
                  <c:v>77</c:v>
                </c:pt>
                <c:pt idx="707">
                  <c:v>77</c:v>
                </c:pt>
                <c:pt idx="708">
                  <c:v>77</c:v>
                </c:pt>
                <c:pt idx="709">
                  <c:v>77</c:v>
                </c:pt>
                <c:pt idx="710">
                  <c:v>77</c:v>
                </c:pt>
                <c:pt idx="711">
                  <c:v>77</c:v>
                </c:pt>
                <c:pt idx="712">
                  <c:v>77</c:v>
                </c:pt>
                <c:pt idx="713">
                  <c:v>77</c:v>
                </c:pt>
                <c:pt idx="714">
                  <c:v>77</c:v>
                </c:pt>
                <c:pt idx="715">
                  <c:v>77</c:v>
                </c:pt>
                <c:pt idx="716">
                  <c:v>77</c:v>
                </c:pt>
                <c:pt idx="717">
                  <c:v>77</c:v>
                </c:pt>
                <c:pt idx="718">
                  <c:v>77</c:v>
                </c:pt>
                <c:pt idx="719">
                  <c:v>77</c:v>
                </c:pt>
                <c:pt idx="720">
                  <c:v>77</c:v>
                </c:pt>
                <c:pt idx="721">
                  <c:v>77</c:v>
                </c:pt>
                <c:pt idx="722">
                  <c:v>77</c:v>
                </c:pt>
                <c:pt idx="723">
                  <c:v>77</c:v>
                </c:pt>
                <c:pt idx="724">
                  <c:v>77</c:v>
                </c:pt>
                <c:pt idx="725">
                  <c:v>77</c:v>
                </c:pt>
                <c:pt idx="726">
                  <c:v>77</c:v>
                </c:pt>
                <c:pt idx="727">
                  <c:v>77</c:v>
                </c:pt>
                <c:pt idx="728">
                  <c:v>77</c:v>
                </c:pt>
                <c:pt idx="729">
                  <c:v>77</c:v>
                </c:pt>
                <c:pt idx="730">
                  <c:v>77</c:v>
                </c:pt>
                <c:pt idx="731">
                  <c:v>77</c:v>
                </c:pt>
                <c:pt idx="732">
                  <c:v>77</c:v>
                </c:pt>
                <c:pt idx="733">
                  <c:v>77</c:v>
                </c:pt>
                <c:pt idx="734">
                  <c:v>77</c:v>
                </c:pt>
                <c:pt idx="735">
                  <c:v>77</c:v>
                </c:pt>
                <c:pt idx="736">
                  <c:v>77</c:v>
                </c:pt>
                <c:pt idx="737">
                  <c:v>77</c:v>
                </c:pt>
                <c:pt idx="738">
                  <c:v>77</c:v>
                </c:pt>
                <c:pt idx="739">
                  <c:v>77</c:v>
                </c:pt>
                <c:pt idx="740">
                  <c:v>77</c:v>
                </c:pt>
                <c:pt idx="741">
                  <c:v>77</c:v>
                </c:pt>
                <c:pt idx="742">
                  <c:v>77</c:v>
                </c:pt>
                <c:pt idx="743">
                  <c:v>77</c:v>
                </c:pt>
                <c:pt idx="744">
                  <c:v>77</c:v>
                </c:pt>
                <c:pt idx="745">
                  <c:v>77</c:v>
                </c:pt>
                <c:pt idx="746">
                  <c:v>77</c:v>
                </c:pt>
                <c:pt idx="747">
                  <c:v>77</c:v>
                </c:pt>
                <c:pt idx="748">
                  <c:v>77</c:v>
                </c:pt>
                <c:pt idx="749">
                  <c:v>77</c:v>
                </c:pt>
                <c:pt idx="750">
                  <c:v>77</c:v>
                </c:pt>
                <c:pt idx="751">
                  <c:v>77</c:v>
                </c:pt>
                <c:pt idx="752">
                  <c:v>77</c:v>
                </c:pt>
                <c:pt idx="753">
                  <c:v>77</c:v>
                </c:pt>
                <c:pt idx="754">
                  <c:v>77</c:v>
                </c:pt>
                <c:pt idx="755">
                  <c:v>77</c:v>
                </c:pt>
                <c:pt idx="756">
                  <c:v>77</c:v>
                </c:pt>
                <c:pt idx="757">
                  <c:v>77</c:v>
                </c:pt>
                <c:pt idx="758">
                  <c:v>77</c:v>
                </c:pt>
                <c:pt idx="759">
                  <c:v>77</c:v>
                </c:pt>
                <c:pt idx="760">
                  <c:v>77</c:v>
                </c:pt>
                <c:pt idx="761">
                  <c:v>77</c:v>
                </c:pt>
                <c:pt idx="762">
                  <c:v>77</c:v>
                </c:pt>
                <c:pt idx="763">
                  <c:v>77</c:v>
                </c:pt>
                <c:pt idx="764">
                  <c:v>77</c:v>
                </c:pt>
                <c:pt idx="765">
                  <c:v>77</c:v>
                </c:pt>
                <c:pt idx="766">
                  <c:v>77</c:v>
                </c:pt>
                <c:pt idx="767">
                  <c:v>77</c:v>
                </c:pt>
                <c:pt idx="768">
                  <c:v>77</c:v>
                </c:pt>
                <c:pt idx="769">
                  <c:v>77</c:v>
                </c:pt>
                <c:pt idx="770">
                  <c:v>77</c:v>
                </c:pt>
                <c:pt idx="771">
                  <c:v>77</c:v>
                </c:pt>
                <c:pt idx="772">
                  <c:v>77</c:v>
                </c:pt>
                <c:pt idx="773">
                  <c:v>77</c:v>
                </c:pt>
                <c:pt idx="774">
                  <c:v>77</c:v>
                </c:pt>
                <c:pt idx="775">
                  <c:v>77</c:v>
                </c:pt>
                <c:pt idx="776">
                  <c:v>77</c:v>
                </c:pt>
                <c:pt idx="777">
                  <c:v>77</c:v>
                </c:pt>
                <c:pt idx="778">
                  <c:v>77</c:v>
                </c:pt>
                <c:pt idx="779">
                  <c:v>77</c:v>
                </c:pt>
                <c:pt idx="780">
                  <c:v>77</c:v>
                </c:pt>
                <c:pt idx="781">
                  <c:v>77</c:v>
                </c:pt>
                <c:pt idx="782">
                  <c:v>77</c:v>
                </c:pt>
                <c:pt idx="783">
                  <c:v>77</c:v>
                </c:pt>
                <c:pt idx="784">
                  <c:v>77</c:v>
                </c:pt>
                <c:pt idx="785">
                  <c:v>77</c:v>
                </c:pt>
                <c:pt idx="786">
                  <c:v>77</c:v>
                </c:pt>
                <c:pt idx="787">
                  <c:v>77</c:v>
                </c:pt>
                <c:pt idx="788">
                  <c:v>77</c:v>
                </c:pt>
                <c:pt idx="789">
                  <c:v>77</c:v>
                </c:pt>
                <c:pt idx="790">
                  <c:v>77</c:v>
                </c:pt>
                <c:pt idx="791">
                  <c:v>77</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77</c:v>
                </c:pt>
                <c:pt idx="814">
                  <c:v>77</c:v>
                </c:pt>
                <c:pt idx="815">
                  <c:v>77</c:v>
                </c:pt>
                <c:pt idx="816">
                  <c:v>77</c:v>
                </c:pt>
                <c:pt idx="817">
                  <c:v>77</c:v>
                </c:pt>
                <c:pt idx="818">
                  <c:v>77</c:v>
                </c:pt>
                <c:pt idx="819">
                  <c:v>77</c:v>
                </c:pt>
                <c:pt idx="820">
                  <c:v>77</c:v>
                </c:pt>
                <c:pt idx="821">
                  <c:v>77</c:v>
                </c:pt>
                <c:pt idx="822">
                  <c:v>77</c:v>
                </c:pt>
                <c:pt idx="823">
                  <c:v>77</c:v>
                </c:pt>
                <c:pt idx="824">
                  <c:v>77</c:v>
                </c:pt>
                <c:pt idx="825">
                  <c:v>77</c:v>
                </c:pt>
                <c:pt idx="826">
                  <c:v>77</c:v>
                </c:pt>
                <c:pt idx="827">
                  <c:v>77</c:v>
                </c:pt>
                <c:pt idx="828">
                  <c:v>77</c:v>
                </c:pt>
                <c:pt idx="829">
                  <c:v>77</c:v>
                </c:pt>
                <c:pt idx="830">
                  <c:v>77</c:v>
                </c:pt>
                <c:pt idx="831">
                  <c:v>77</c:v>
                </c:pt>
                <c:pt idx="832">
                  <c:v>77</c:v>
                </c:pt>
                <c:pt idx="833">
                  <c:v>77</c:v>
                </c:pt>
                <c:pt idx="834">
                  <c:v>77</c:v>
                </c:pt>
                <c:pt idx="835">
                  <c:v>77</c:v>
                </c:pt>
                <c:pt idx="836">
                  <c:v>77</c:v>
                </c:pt>
                <c:pt idx="837">
                  <c:v>77</c:v>
                </c:pt>
                <c:pt idx="838">
                  <c:v>77</c:v>
                </c:pt>
                <c:pt idx="839">
                  <c:v>77</c:v>
                </c:pt>
                <c:pt idx="840">
                  <c:v>77</c:v>
                </c:pt>
                <c:pt idx="841">
                  <c:v>77</c:v>
                </c:pt>
                <c:pt idx="842">
                  <c:v>77</c:v>
                </c:pt>
                <c:pt idx="843">
                  <c:v>77</c:v>
                </c:pt>
                <c:pt idx="844">
                  <c:v>77</c:v>
                </c:pt>
                <c:pt idx="845">
                  <c:v>77</c:v>
                </c:pt>
                <c:pt idx="846">
                  <c:v>77</c:v>
                </c:pt>
                <c:pt idx="847">
                  <c:v>77</c:v>
                </c:pt>
                <c:pt idx="848">
                  <c:v>77</c:v>
                </c:pt>
                <c:pt idx="849">
                  <c:v>77</c:v>
                </c:pt>
                <c:pt idx="850">
                  <c:v>77</c:v>
                </c:pt>
                <c:pt idx="851">
                  <c:v>77</c:v>
                </c:pt>
                <c:pt idx="852">
                  <c:v>77</c:v>
                </c:pt>
                <c:pt idx="853">
                  <c:v>77</c:v>
                </c:pt>
                <c:pt idx="854">
                  <c:v>77</c:v>
                </c:pt>
                <c:pt idx="855">
                  <c:v>77</c:v>
                </c:pt>
                <c:pt idx="856">
                  <c:v>77</c:v>
                </c:pt>
                <c:pt idx="857">
                  <c:v>77</c:v>
                </c:pt>
                <c:pt idx="858">
                  <c:v>77</c:v>
                </c:pt>
                <c:pt idx="859">
                  <c:v>77</c:v>
                </c:pt>
                <c:pt idx="860">
                  <c:v>77</c:v>
                </c:pt>
                <c:pt idx="861">
                  <c:v>77</c:v>
                </c:pt>
                <c:pt idx="862">
                  <c:v>77</c:v>
                </c:pt>
                <c:pt idx="863">
                  <c:v>77</c:v>
                </c:pt>
                <c:pt idx="864">
                  <c:v>77</c:v>
                </c:pt>
                <c:pt idx="865">
                  <c:v>77</c:v>
                </c:pt>
                <c:pt idx="866">
                  <c:v>77</c:v>
                </c:pt>
                <c:pt idx="867">
                  <c:v>77</c:v>
                </c:pt>
                <c:pt idx="868">
                  <c:v>77</c:v>
                </c:pt>
                <c:pt idx="869">
                  <c:v>77</c:v>
                </c:pt>
                <c:pt idx="870">
                  <c:v>77</c:v>
                </c:pt>
                <c:pt idx="871">
                  <c:v>77</c:v>
                </c:pt>
                <c:pt idx="872">
                  <c:v>77</c:v>
                </c:pt>
                <c:pt idx="873">
                  <c:v>77</c:v>
                </c:pt>
                <c:pt idx="874">
                  <c:v>77</c:v>
                </c:pt>
                <c:pt idx="875">
                  <c:v>77</c:v>
                </c:pt>
                <c:pt idx="876">
                  <c:v>77</c:v>
                </c:pt>
                <c:pt idx="877">
                  <c:v>77</c:v>
                </c:pt>
                <c:pt idx="878">
                  <c:v>77</c:v>
                </c:pt>
                <c:pt idx="879">
                  <c:v>77</c:v>
                </c:pt>
                <c:pt idx="880">
                  <c:v>77</c:v>
                </c:pt>
                <c:pt idx="881">
                  <c:v>77</c:v>
                </c:pt>
                <c:pt idx="882">
                  <c:v>77</c:v>
                </c:pt>
                <c:pt idx="883">
                  <c:v>77</c:v>
                </c:pt>
                <c:pt idx="884">
                  <c:v>77</c:v>
                </c:pt>
                <c:pt idx="885">
                  <c:v>77</c:v>
                </c:pt>
                <c:pt idx="886">
                  <c:v>77</c:v>
                </c:pt>
                <c:pt idx="887">
                  <c:v>77</c:v>
                </c:pt>
                <c:pt idx="888">
                  <c:v>77</c:v>
                </c:pt>
                <c:pt idx="889">
                  <c:v>77</c:v>
                </c:pt>
                <c:pt idx="890">
                  <c:v>77</c:v>
                </c:pt>
                <c:pt idx="891">
                  <c:v>77</c:v>
                </c:pt>
                <c:pt idx="892">
                  <c:v>77</c:v>
                </c:pt>
                <c:pt idx="893">
                  <c:v>77</c:v>
                </c:pt>
                <c:pt idx="894">
                  <c:v>77</c:v>
                </c:pt>
                <c:pt idx="895">
                  <c:v>77</c:v>
                </c:pt>
                <c:pt idx="896">
                  <c:v>77</c:v>
                </c:pt>
                <c:pt idx="897">
                  <c:v>77</c:v>
                </c:pt>
                <c:pt idx="898">
                  <c:v>77</c:v>
                </c:pt>
                <c:pt idx="899">
                  <c:v>77</c:v>
                </c:pt>
                <c:pt idx="900">
                  <c:v>77</c:v>
                </c:pt>
                <c:pt idx="901">
                  <c:v>77</c:v>
                </c:pt>
                <c:pt idx="902">
                  <c:v>77</c:v>
                </c:pt>
                <c:pt idx="903">
                  <c:v>77</c:v>
                </c:pt>
                <c:pt idx="904">
                  <c:v>77</c:v>
                </c:pt>
                <c:pt idx="905">
                  <c:v>77</c:v>
                </c:pt>
                <c:pt idx="906">
                  <c:v>77</c:v>
                </c:pt>
                <c:pt idx="907">
                  <c:v>77</c:v>
                </c:pt>
                <c:pt idx="908">
                  <c:v>77</c:v>
                </c:pt>
                <c:pt idx="909">
                  <c:v>77</c:v>
                </c:pt>
                <c:pt idx="910">
                  <c:v>77</c:v>
                </c:pt>
                <c:pt idx="911">
                  <c:v>77</c:v>
                </c:pt>
                <c:pt idx="912">
                  <c:v>77</c:v>
                </c:pt>
                <c:pt idx="913">
                  <c:v>77</c:v>
                </c:pt>
                <c:pt idx="914">
                  <c:v>77</c:v>
                </c:pt>
                <c:pt idx="915">
                  <c:v>77</c:v>
                </c:pt>
                <c:pt idx="916">
                  <c:v>77</c:v>
                </c:pt>
                <c:pt idx="917">
                  <c:v>77</c:v>
                </c:pt>
                <c:pt idx="918">
                  <c:v>77</c:v>
                </c:pt>
                <c:pt idx="919">
                  <c:v>77</c:v>
                </c:pt>
                <c:pt idx="920">
                  <c:v>77</c:v>
                </c:pt>
                <c:pt idx="921">
                  <c:v>77</c:v>
                </c:pt>
                <c:pt idx="922">
                  <c:v>77</c:v>
                </c:pt>
                <c:pt idx="923">
                  <c:v>77</c:v>
                </c:pt>
                <c:pt idx="924">
                  <c:v>77</c:v>
                </c:pt>
                <c:pt idx="925">
                  <c:v>77</c:v>
                </c:pt>
                <c:pt idx="926">
                  <c:v>77</c:v>
                </c:pt>
                <c:pt idx="927">
                  <c:v>77</c:v>
                </c:pt>
                <c:pt idx="928">
                  <c:v>77</c:v>
                </c:pt>
                <c:pt idx="929">
                  <c:v>77</c:v>
                </c:pt>
                <c:pt idx="930">
                  <c:v>77</c:v>
                </c:pt>
                <c:pt idx="931">
                  <c:v>77</c:v>
                </c:pt>
                <c:pt idx="932">
                  <c:v>77</c:v>
                </c:pt>
                <c:pt idx="933">
                  <c:v>77</c:v>
                </c:pt>
                <c:pt idx="934">
                  <c:v>77</c:v>
                </c:pt>
                <c:pt idx="935">
                  <c:v>77</c:v>
                </c:pt>
                <c:pt idx="936">
                  <c:v>77</c:v>
                </c:pt>
                <c:pt idx="937">
                  <c:v>77</c:v>
                </c:pt>
                <c:pt idx="938">
                  <c:v>77</c:v>
                </c:pt>
                <c:pt idx="939">
                  <c:v>77</c:v>
                </c:pt>
                <c:pt idx="940">
                  <c:v>77</c:v>
                </c:pt>
                <c:pt idx="941">
                  <c:v>77</c:v>
                </c:pt>
                <c:pt idx="942">
                  <c:v>77</c:v>
                </c:pt>
                <c:pt idx="943">
                  <c:v>77</c:v>
                </c:pt>
              </c:strCache>
            </c:strRef>
          </c:xVal>
          <c:yVal>
            <c:numLit>
              <c:formatCode>General</c:formatCode>
              <c:ptCount val="1"/>
              <c:pt idx="0">
                <c:v>1</c:v>
              </c:pt>
            </c:numLit>
          </c:yVal>
          <c:smooth val="0"/>
          <c:extLst>
            <c:ext xmlns:c16="http://schemas.microsoft.com/office/drawing/2014/chart" uri="{C3380CC4-5D6E-409C-BE32-E72D297353CC}">
              <c16:uniqueId val="{00000004-AD00-4077-AB7A-A603E27EC449}"/>
            </c:ext>
          </c:extLst>
        </c:ser>
        <c:dLbls>
          <c:showLegendKey val="0"/>
          <c:showVal val="0"/>
          <c:showCatName val="0"/>
          <c:showSerName val="0"/>
          <c:showPercent val="0"/>
          <c:showBubbleSize val="0"/>
        </c:dLbls>
        <c:axId val="251875727"/>
        <c:axId val="251877647"/>
      </c:scatterChart>
      <c:valAx>
        <c:axId val="25187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Heart 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77647"/>
        <c:crosses val="autoZero"/>
        <c:crossBetween val="midCat"/>
      </c:valAx>
      <c:valAx>
        <c:axId val="251877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75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[fitbit_dashboard.xlsx]Q2!PivotTable1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Count of Active Users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'Q2'!$C$5</c:f>
              <c:strCache>
                <c:ptCount val="1"/>
                <c:pt idx="0">
                  <c:v>Total</c:v>
                </c:pt>
              </c:strCache>
            </c:strRef>
          </c:tx>
          <c:spPr>
            <a:solidFill>
              <a:schemeClr val="accent1">
                <a:alpha val="70000"/>
              </a:schemeClr>
            </a:solidFill>
            <a:ln>
              <a:noFill/>
            </a:ln>
            <a:effectLst/>
          </c:spPr>
          <c:invertIfNegative val="0"/>
          <c:cat>
            <c:strRef>
              <c:f>'Q2'!$B$6:$B$38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'Q2'!$C$6:$C$38</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32</c:v>
                </c:pt>
                <c:pt idx="16">
                  <c:v>31</c:v>
                </c:pt>
                <c:pt idx="17">
                  <c:v>31</c:v>
                </c:pt>
                <c:pt idx="18">
                  <c:v>32</c:v>
                </c:pt>
                <c:pt idx="19">
                  <c:v>31</c:v>
                </c:pt>
                <c:pt idx="20">
                  <c:v>30</c:v>
                </c:pt>
                <c:pt idx="21">
                  <c:v>28</c:v>
                </c:pt>
                <c:pt idx="22">
                  <c:v>29</c:v>
                </c:pt>
                <c:pt idx="23">
                  <c:v>26</c:v>
                </c:pt>
                <c:pt idx="24">
                  <c:v>31</c:v>
                </c:pt>
                <c:pt idx="25">
                  <c:v>26</c:v>
                </c:pt>
                <c:pt idx="26">
                  <c:v>31</c:v>
                </c:pt>
                <c:pt idx="27">
                  <c:v>31</c:v>
                </c:pt>
                <c:pt idx="28">
                  <c:v>19</c:v>
                </c:pt>
                <c:pt idx="29">
                  <c:v>32</c:v>
                </c:pt>
                <c:pt idx="30">
                  <c:v>31</c:v>
                </c:pt>
                <c:pt idx="31">
                  <c:v>29</c:v>
                </c:pt>
                <c:pt idx="32">
                  <c:v>31</c:v>
                </c:pt>
              </c:numCache>
            </c:numRef>
          </c:val>
          <c:extLst>
            <c:ext xmlns:c16="http://schemas.microsoft.com/office/drawing/2014/chart" uri="{C3380CC4-5D6E-409C-BE32-E72D297353CC}">
              <c16:uniqueId val="{00000000-6119-4B19-8600-58A9987A2172}"/>
            </c:ext>
          </c:extLst>
        </c:ser>
        <c:dLbls>
          <c:showLegendKey val="0"/>
          <c:showVal val="0"/>
          <c:showCatName val="0"/>
          <c:showSerName val="0"/>
          <c:showPercent val="0"/>
          <c:showBubbleSize val="0"/>
        </c:dLbls>
        <c:gapWidth val="80"/>
        <c:overlap val="25"/>
        <c:axId val="1001515392"/>
        <c:axId val="1001507232"/>
      </c:barChart>
      <c:catAx>
        <c:axId val="100151539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01507232"/>
        <c:crosses val="autoZero"/>
        <c:auto val="1"/>
        <c:lblAlgn val="ctr"/>
        <c:lblOffset val="100"/>
        <c:noMultiLvlLbl val="0"/>
      </c:catAx>
      <c:valAx>
        <c:axId val="100150723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(days)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0151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[fitbit_dashboard.xlsx]Q2!PivotTable3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Activity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tint val="65000"/>
            </a:schemeClr>
          </a:solidFill>
          <a:ln>
            <a:noFill/>
          </a:ln>
          <a:effectLst>
            <a:outerShdw blurRad="254000" sx="102000" sy="102000" algn="ctr" rotWithShape="0">
              <a:prstClr val="black">
                <a:alpha val="20000"/>
              </a:prstClr>
            </a:outerShdw>
          </a:effectLst>
        </c:spPr>
      </c:pivotFmt>
      <c:pivotFmt>
        <c:idx val="2"/>
        <c:spPr>
          <a:solidFill>
            <a:schemeClr val="accent5"/>
          </a:solidFill>
          <a:ln>
            <a:noFill/>
          </a:ln>
          <a:effectLst>
            <a:outerShdw blurRad="254000" sx="102000" sy="102000" algn="ctr" rotWithShape="0">
              <a:prstClr val="black">
                <a:alpha val="20000"/>
              </a:prstClr>
            </a:outerShdw>
          </a:effectLst>
        </c:spPr>
      </c:pivotFmt>
      <c:pivotFmt>
        <c:idx val="3"/>
        <c:spPr>
          <a:solidFill>
            <a:schemeClr val="accent5">
              <a:shade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'Q2'!$H$43</c:f>
              <c:strCache>
                <c:ptCount val="1"/>
                <c:pt idx="0">
                  <c:v>Total</c:v>
                </c:pt>
              </c:strCache>
            </c:strRef>
          </c:tx>
          <c:dPt>
            <c:idx val="0"/>
            <c:bubble3D val="0"/>
            <c:spPr>
              <a:solidFill>
                <a:schemeClr val="accent5">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99-48A5-B2EC-B9A25C090680}"/>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99-48A5-B2EC-B9A25C090680}"/>
              </c:ext>
            </c:extLst>
          </c:dPt>
          <c:dPt>
            <c:idx val="2"/>
            <c:bubble3D val="0"/>
            <c:spPr>
              <a:solidFill>
                <a:schemeClr val="accent5">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099-48A5-B2EC-B9A25C09068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'Q2'!$G$44:$G$46</c:f>
              <c:strCache>
                <c:ptCount val="3"/>
                <c:pt idx="0">
                  <c:v>Fairly Active</c:v>
                </c:pt>
                <c:pt idx="1">
                  <c:v>Highly Active</c:v>
                </c:pt>
                <c:pt idx="2">
                  <c:v>Lightly Active</c:v>
                </c:pt>
              </c:strCache>
            </c:strRef>
          </c:cat>
          <c:val>
            <c:numRef>
              <c:f>'Q2'!$H$44:$H$46</c:f>
              <c:numCache>
                <c:formatCode>General</c:formatCode>
                <c:ptCount val="3"/>
                <c:pt idx="0">
                  <c:v>1</c:v>
                </c:pt>
                <c:pt idx="1">
                  <c:v>8</c:v>
                </c:pt>
                <c:pt idx="2">
                  <c:v>24</c:v>
                </c:pt>
              </c:numCache>
            </c:numRef>
          </c:val>
          <c:extLst>
            <c:ext xmlns:c16="http://schemas.microsoft.com/office/drawing/2014/chart" uri="{C3380CC4-5D6E-409C-BE32-E72D297353CC}">
              <c16:uniqueId val="{00000000-BA88-4594-9712-1A99858337E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[fitbit_dashboard.xlsx]Q2!PivotTable5</c:name>
    <c:fmtId val="1"/>
  </c:pivotSource>
  <c:chart>
    <c:autoTitleDeleted val="1"/>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'Q2'!$C$81</c:f>
              <c:strCache>
                <c:ptCount val="1"/>
                <c:pt idx="0">
                  <c:v>Total</c:v>
                </c:pt>
              </c:strCache>
            </c:strRef>
          </c:tx>
          <c:spPr>
            <a:ln w="28575" cap="rnd">
              <a:solidFill>
                <a:schemeClr val="accent5"/>
              </a:solidFill>
              <a:round/>
            </a:ln>
            <a:effectLst/>
          </c:spPr>
          <c:marker>
            <c:symbol val="none"/>
          </c:marker>
          <c:cat>
            <c:strRef>
              <c:f>'Q2'!$B$82:$B$114</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'Q2'!$C$82:$C$114</c:f>
              <c:numCache>
                <c:formatCode>0</c:formatCode>
                <c:ptCount val="33"/>
                <c:pt idx="0">
                  <c:v>277.80645161290323</c:v>
                </c:pt>
                <c:pt idx="1">
                  <c:v>167.96774193548387</c:v>
                </c:pt>
                <c:pt idx="2">
                  <c:v>209.4</c:v>
                </c:pt>
                <c:pt idx="3">
                  <c:v>116.87096774193549</c:v>
                </c:pt>
                <c:pt idx="4">
                  <c:v>40.677419354838712</c:v>
                </c:pt>
                <c:pt idx="5">
                  <c:v>313.09677419354841</c:v>
                </c:pt>
                <c:pt idx="6">
                  <c:v>257</c:v>
                </c:pt>
                <c:pt idx="7">
                  <c:v>202.12903225806451</c:v>
                </c:pt>
                <c:pt idx="8">
                  <c:v>286.55555555555554</c:v>
                </c:pt>
                <c:pt idx="9">
                  <c:v>328.22580645161293</c:v>
                </c:pt>
                <c:pt idx="10">
                  <c:v>341.15</c:v>
                </c:pt>
                <c:pt idx="11">
                  <c:v>254.93333333333334</c:v>
                </c:pt>
                <c:pt idx="12">
                  <c:v>87.483870967741936</c:v>
                </c:pt>
                <c:pt idx="13">
                  <c:v>105.25</c:v>
                </c:pt>
                <c:pt idx="14">
                  <c:v>244.67741935483872</c:v>
                </c:pt>
                <c:pt idx="15">
                  <c:v>272.15625</c:v>
                </c:pt>
                <c:pt idx="16">
                  <c:v>217.45161290322579</c:v>
                </c:pt>
                <c:pt idx="17">
                  <c:v>309.06451612903226</c:v>
                </c:pt>
                <c:pt idx="18">
                  <c:v>275.5625</c:v>
                </c:pt>
                <c:pt idx="19">
                  <c:v>242.61290322580646</c:v>
                </c:pt>
                <c:pt idx="20">
                  <c:v>265.10000000000002</c:v>
                </c:pt>
                <c:pt idx="21">
                  <c:v>291.96428571428572</c:v>
                </c:pt>
                <c:pt idx="22">
                  <c:v>234</c:v>
                </c:pt>
                <c:pt idx="23">
                  <c:v>65.961538461538467</c:v>
                </c:pt>
                <c:pt idx="24">
                  <c:v>287.12903225806451</c:v>
                </c:pt>
                <c:pt idx="25">
                  <c:v>328.03846153846155</c:v>
                </c:pt>
                <c:pt idx="26">
                  <c:v>211.7741935483871</c:v>
                </c:pt>
                <c:pt idx="27">
                  <c:v>245.70967741935485</c:v>
                </c:pt>
                <c:pt idx="28">
                  <c:v>151.73684210526315</c:v>
                </c:pt>
                <c:pt idx="29">
                  <c:v>226.5625</c:v>
                </c:pt>
                <c:pt idx="30">
                  <c:v>170.16129032258064</c:v>
                </c:pt>
                <c:pt idx="31">
                  <c:v>96.793103448275858</c:v>
                </c:pt>
                <c:pt idx="32">
                  <c:v>310.70967741935482</c:v>
                </c:pt>
              </c:numCache>
            </c:numRef>
          </c:val>
          <c:smooth val="0"/>
          <c:extLst>
            <c:ext xmlns:c16="http://schemas.microsoft.com/office/drawing/2014/chart" uri="{C3380CC4-5D6E-409C-BE32-E72D297353CC}">
              <c16:uniqueId val="{00000000-4F70-4DEB-B84D-11920D1349F8}"/>
            </c:ext>
          </c:extLst>
        </c:ser>
        <c:dLbls>
          <c:showLegendKey val="0"/>
          <c:showVal val="0"/>
          <c:showCatName val="0"/>
          <c:showSerName val="0"/>
          <c:showPercent val="0"/>
          <c:showBubbleSize val="0"/>
        </c:dLbls>
        <c:smooth val="0"/>
        <c:axId val="198575776"/>
        <c:axId val="198576256"/>
      </c:lineChart>
      <c:catAx>
        <c:axId val="19857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76256"/>
        <c:crosses val="autoZero"/>
        <c:auto val="1"/>
        <c:lblAlgn val="ctr"/>
        <c:lblOffset val="100"/>
        <c:noMultiLvlLbl val="0"/>
      </c:catAx>
      <c:valAx>
        <c:axId val="1985762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7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[fitbit_dashboard.xlsx]Q3!PivotTable10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tint val="77000"/>
            </a:schemeClr>
          </a:solidFill>
          <a:ln w="19050">
            <a:solidFill>
              <a:schemeClr val="lt1"/>
            </a:solidFill>
          </a:ln>
          <a:effectLst/>
        </c:spPr>
      </c:pivotFmt>
      <c:pivotFmt>
        <c:idx val="2"/>
        <c:spPr>
          <a:solidFill>
            <a:schemeClr val="accent5">
              <a:shade val="76000"/>
            </a:schemeClr>
          </a:solidFill>
          <a:ln w="19050">
            <a:solidFill>
              <a:schemeClr val="lt1"/>
            </a:solidFill>
          </a:ln>
          <a:effectLst/>
        </c:spPr>
      </c:pivotFmt>
    </c:pivotFmts>
    <c:plotArea>
      <c:layout/>
      <c:pieChart>
        <c:varyColors val="1"/>
        <c:ser>
          <c:idx val="0"/>
          <c:order val="0"/>
          <c:tx>
            <c:strRef>
              <c:f>'Q3'!$J$6</c:f>
              <c:strCache>
                <c:ptCount val="1"/>
                <c:pt idx="0">
                  <c:v>Total</c:v>
                </c:pt>
              </c:strCache>
            </c:strRef>
          </c:tx>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2416-4F63-9F10-B1BF8F7FF518}"/>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2416-4F63-9F10-B1BF8F7FF5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'Q3'!$I$7:$I$9</c:f>
              <c:strCache>
                <c:ptCount val="2"/>
                <c:pt idx="0">
                  <c:v>Regular Sleeper</c:v>
                </c:pt>
                <c:pt idx="1">
                  <c:v>Sleep Deprived</c:v>
                </c:pt>
              </c:strCache>
            </c:strRef>
          </c:cat>
          <c:val>
            <c:numRef>
              <c:f>'Q3'!$J$7:$J$9</c:f>
              <c:numCache>
                <c:formatCode>General</c:formatCode>
                <c:ptCount val="2"/>
                <c:pt idx="0">
                  <c:v>12</c:v>
                </c:pt>
                <c:pt idx="1">
                  <c:v>21</c:v>
                </c:pt>
              </c:numCache>
            </c:numRef>
          </c:val>
          <c:extLst>
            <c:ext xmlns:c16="http://schemas.microsoft.com/office/drawing/2014/chart" uri="{C3380CC4-5D6E-409C-BE32-E72D297353CC}">
              <c16:uniqueId val="{00000000-E69A-4355-93AD-EEB2AB8C0F8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numRef>
              <c:f>'Q3'!$I$23:$I$37</c:f>
              <c:numCache>
                <c:formatCode>General</c:formatCode>
                <c:ptCount val="15"/>
                <c:pt idx="0">
                  <c:v>316</c:v>
                </c:pt>
                <c:pt idx="1">
                  <c:v>330</c:v>
                </c:pt>
                <c:pt idx="2">
                  <c:v>344</c:v>
                </c:pt>
                <c:pt idx="3">
                  <c:v>358</c:v>
                </c:pt>
                <c:pt idx="4">
                  <c:v>372</c:v>
                </c:pt>
                <c:pt idx="5">
                  <c:v>386</c:v>
                </c:pt>
                <c:pt idx="6">
                  <c:v>400</c:v>
                </c:pt>
                <c:pt idx="7">
                  <c:v>414</c:v>
                </c:pt>
                <c:pt idx="8">
                  <c:v>428</c:v>
                </c:pt>
                <c:pt idx="9">
                  <c:v>442</c:v>
                </c:pt>
                <c:pt idx="10">
                  <c:v>456</c:v>
                </c:pt>
                <c:pt idx="11">
                  <c:v>470</c:v>
                </c:pt>
                <c:pt idx="12">
                  <c:v>484</c:v>
                </c:pt>
                <c:pt idx="13">
                  <c:v>498</c:v>
                </c:pt>
              </c:numCache>
            </c:numRef>
          </c:cat>
          <c:val>
            <c:numRef>
              <c:f>'Q3'!$J$23:$J$37</c:f>
              <c:numCache>
                <c:formatCode>General</c:formatCode>
                <c:ptCount val="15"/>
                <c:pt idx="0">
                  <c:v>1</c:v>
                </c:pt>
                <c:pt idx="1">
                  <c:v>0</c:v>
                </c:pt>
                <c:pt idx="2">
                  <c:v>0</c:v>
                </c:pt>
                <c:pt idx="3">
                  <c:v>0</c:v>
                </c:pt>
                <c:pt idx="4">
                  <c:v>1</c:v>
                </c:pt>
                <c:pt idx="5">
                  <c:v>1</c:v>
                </c:pt>
                <c:pt idx="6">
                  <c:v>2</c:v>
                </c:pt>
                <c:pt idx="7">
                  <c:v>6</c:v>
                </c:pt>
                <c:pt idx="8">
                  <c:v>12</c:v>
                </c:pt>
                <c:pt idx="9">
                  <c:v>2</c:v>
                </c:pt>
                <c:pt idx="10">
                  <c:v>4</c:v>
                </c:pt>
                <c:pt idx="11">
                  <c:v>3</c:v>
                </c:pt>
                <c:pt idx="12">
                  <c:v>0</c:v>
                </c:pt>
                <c:pt idx="13">
                  <c:v>1</c:v>
                </c:pt>
              </c:numCache>
            </c:numRef>
          </c:val>
          <c:extLst>
            <c:ext xmlns:c16="http://schemas.microsoft.com/office/drawing/2014/chart" uri="{C3380CC4-5D6E-409C-BE32-E72D297353CC}">
              <c16:uniqueId val="{00000001-A14B-4539-A2F7-4A684F58F90E}"/>
            </c:ext>
          </c:extLst>
        </c:ser>
        <c:dLbls>
          <c:dLblPos val="outEnd"/>
          <c:showLegendKey val="0"/>
          <c:showVal val="1"/>
          <c:showCatName val="0"/>
          <c:showSerName val="0"/>
          <c:showPercent val="0"/>
          <c:showBubbleSize val="0"/>
        </c:dLbls>
        <c:gapWidth val="150"/>
        <c:axId val="198561856"/>
        <c:axId val="198567136"/>
      </c:barChart>
      <c:catAx>
        <c:axId val="1985618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Average Asleep Time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198567136"/>
        <c:crosses val="autoZero"/>
        <c:auto val="1"/>
        <c:lblAlgn val="ctr"/>
        <c:lblOffset val="100"/>
        <c:noMultiLvlLbl val="0"/>
      </c:catAx>
      <c:valAx>
        <c:axId val="19856713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856185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[fitbit_dashboard.xlsx]Q4-TABLES!PivotTable20</c:name>
    <c:fmtId val="4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Average</a:t>
            </a:r>
            <a:r>
              <a:rPr lang="en-US" baseline="0"/>
              <a:t> Distance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'Q4-TABLES'!$G$5</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'Q4-TABLES'!$F$6:$F$38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'Q4-TABLES'!$G$6:$G$38</c:f>
              <c:numCache>
                <c:formatCode>General</c:formatCode>
                <c:ptCount val="33"/>
                <c:pt idx="0">
                  <c:v>7.8096773855147834</c:v>
                </c:pt>
                <c:pt idx="1">
                  <c:v>3.9148387293661795</c:v>
                </c:pt>
                <c:pt idx="2">
                  <c:v>5.2953333536783873</c:v>
                </c:pt>
                <c:pt idx="3">
                  <c:v>1.7061290368437776</c:v>
                </c:pt>
                <c:pt idx="4">
                  <c:v>0.63451612308140759</c:v>
                </c:pt>
                <c:pt idx="5">
                  <c:v>8.0841934911666371</c:v>
                </c:pt>
                <c:pt idx="6">
                  <c:v>3.4548387152533384</c:v>
                </c:pt>
                <c:pt idx="7">
                  <c:v>3.1877419044894557</c:v>
                </c:pt>
                <c:pt idx="8">
                  <c:v>6.355555535915002</c:v>
                </c:pt>
                <c:pt idx="9">
                  <c:v>5.1016128601566439</c:v>
                </c:pt>
                <c:pt idx="10">
                  <c:v>4.707000041007996</c:v>
                </c:pt>
                <c:pt idx="11">
                  <c:v>7.5169999440511095</c:v>
                </c:pt>
                <c:pt idx="12">
                  <c:v>1.6261290389323431</c:v>
                </c:pt>
                <c:pt idx="13">
                  <c:v>2.8625000119209298</c:v>
                </c:pt>
                <c:pt idx="14">
                  <c:v>4.8922580470361057</c:v>
                </c:pt>
                <c:pt idx="15">
                  <c:v>8.3615625873208028</c:v>
                </c:pt>
                <c:pt idx="16">
                  <c:v>3.2458064402303388</c:v>
                </c:pt>
                <c:pt idx="17">
                  <c:v>5.0806451766721663</c:v>
                </c:pt>
                <c:pt idx="18">
                  <c:v>7.1018749810755271</c:v>
                </c:pt>
                <c:pt idx="19">
                  <c:v>5.6396774495801596</c:v>
                </c:pt>
                <c:pt idx="20">
                  <c:v>6.2133333047231041</c:v>
                </c:pt>
                <c:pt idx="21">
                  <c:v>5.342142914022717</c:v>
                </c:pt>
                <c:pt idx="22">
                  <c:v>4.2724138046133104</c:v>
                </c:pt>
                <c:pt idx="23">
                  <c:v>1.8134615161241252</c:v>
                </c:pt>
                <c:pt idx="24">
                  <c:v>6.585806477454403</c:v>
                </c:pt>
                <c:pt idx="25">
                  <c:v>8.0153845915427571</c:v>
                </c:pt>
                <c:pt idx="26">
                  <c:v>6.3880645078156268</c:v>
                </c:pt>
                <c:pt idx="27">
                  <c:v>11.475161198646786</c:v>
                </c:pt>
                <c:pt idx="28">
                  <c:v>4.6673684684853809</c:v>
                </c:pt>
                <c:pt idx="29">
                  <c:v>7.0050000771880114</c:v>
                </c:pt>
                <c:pt idx="30">
                  <c:v>5.6154838223611172</c:v>
                </c:pt>
                <c:pt idx="31">
                  <c:v>1.1865517168209478</c:v>
                </c:pt>
                <c:pt idx="32">
                  <c:v>13.212903138129944</c:v>
                </c:pt>
              </c:numCache>
            </c:numRef>
          </c:val>
          <c:extLst>
            <c:ext xmlns:c16="http://schemas.microsoft.com/office/drawing/2014/chart" uri="{C3380CC4-5D6E-409C-BE32-E72D297353CC}">
              <c16:uniqueId val="{00000000-B760-4450-AD73-9EFDE2F4784A}"/>
            </c:ext>
          </c:extLst>
        </c:ser>
        <c:dLbls>
          <c:showLegendKey val="0"/>
          <c:showVal val="0"/>
          <c:showCatName val="0"/>
          <c:showSerName val="0"/>
          <c:showPercent val="0"/>
          <c:showBubbleSize val="0"/>
        </c:dLbls>
        <c:gapWidth val="150"/>
        <c:shape val="box"/>
        <c:axId val="1497597519"/>
        <c:axId val="346275151"/>
        <c:axId val="0"/>
      </c:bar3DChart>
      <c:catAx>
        <c:axId val="1497597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6275151"/>
        <c:crosses val="autoZero"/>
        <c:auto val="1"/>
        <c:lblAlgn val="ctr"/>
        <c:lblOffset val="100"/>
        <c:noMultiLvlLbl val="0"/>
      </c:catAx>
      <c:valAx>
        <c:axId val="346275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9759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254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[fitbit_dashboard.xlsx]Q3!PivotTable9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'Q3'!$C$6</c:f>
              <c:strCache>
                <c:ptCount val="1"/>
                <c:pt idx="0">
                  <c:v>Average of TotalMinutesAsleep</c:v>
                </c:pt>
              </c:strCache>
            </c:strRef>
          </c:tx>
          <c:spPr>
            <a:solidFill>
              <a:schemeClr val="accent1">
                <a:tint val="77000"/>
              </a:schemeClr>
            </a:solidFill>
            <a:ln>
              <a:noFill/>
            </a:ln>
            <a:effectLst/>
          </c:spPr>
          <c:invertIfNegative val="0"/>
          <c:cat>
            <c:strRef>
              <c:f>'Q3'!$B$7:$B$39</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'Q3'!$C$7:$C$39</c:f>
              <c:numCache>
                <c:formatCode>0</c:formatCode>
                <c:ptCount val="33"/>
                <c:pt idx="0">
                  <c:v>371.73560884167773</c:v>
                </c:pt>
                <c:pt idx="1">
                  <c:v>419.46731234866826</c:v>
                </c:pt>
                <c:pt idx="2">
                  <c:v>402.73833736884575</c:v>
                </c:pt>
                <c:pt idx="3">
                  <c:v>441.97047566976482</c:v>
                </c:pt>
                <c:pt idx="4">
                  <c:v>419.06935874404428</c:v>
                </c:pt>
                <c:pt idx="5">
                  <c:v>419.46731234866826</c:v>
                </c:pt>
                <c:pt idx="6">
                  <c:v>497.78715925954856</c:v>
                </c:pt>
                <c:pt idx="7">
                  <c:v>407.90385066000152</c:v>
                </c:pt>
                <c:pt idx="8">
                  <c:v>442.24455205811137</c:v>
                </c:pt>
                <c:pt idx="9">
                  <c:v>419.46731234866826</c:v>
                </c:pt>
                <c:pt idx="10">
                  <c:v>419.46731234866832</c:v>
                </c:pt>
                <c:pt idx="11">
                  <c:v>302.03115415657788</c:v>
                </c:pt>
                <c:pt idx="12">
                  <c:v>401.37897367804413</c:v>
                </c:pt>
                <c:pt idx="13">
                  <c:v>419.46731234866826</c:v>
                </c:pt>
                <c:pt idx="14">
                  <c:v>467.43021166914002</c:v>
                </c:pt>
                <c:pt idx="15">
                  <c:v>407.21057808716705</c:v>
                </c:pt>
                <c:pt idx="16">
                  <c:v>388.49683667890338</c:v>
                </c:pt>
                <c:pt idx="17">
                  <c:v>372.39193938920567</c:v>
                </c:pt>
                <c:pt idx="18">
                  <c:v>420.93341404358353</c:v>
                </c:pt>
                <c:pt idx="19">
                  <c:v>463.48387096774195</c:v>
                </c:pt>
                <c:pt idx="20">
                  <c:v>430.32897497982242</c:v>
                </c:pt>
                <c:pt idx="21">
                  <c:v>457.59546869595295</c:v>
                </c:pt>
                <c:pt idx="22">
                  <c:v>419.46731234866826</c:v>
                </c:pt>
                <c:pt idx="23">
                  <c:v>411.41339169305263</c:v>
                </c:pt>
                <c:pt idx="24">
                  <c:v>448</c:v>
                </c:pt>
                <c:pt idx="25">
                  <c:v>392.46982678338611</c:v>
                </c:pt>
                <c:pt idx="26">
                  <c:v>445.52487698195733</c:v>
                </c:pt>
                <c:pt idx="27">
                  <c:v>407.61563696008744</c:v>
                </c:pt>
                <c:pt idx="28">
                  <c:v>419.46731234866826</c:v>
                </c:pt>
                <c:pt idx="29">
                  <c:v>443.34375</c:v>
                </c:pt>
                <c:pt idx="30">
                  <c:v>419.46731234866826</c:v>
                </c:pt>
                <c:pt idx="31">
                  <c:v>427.84628872004674</c:v>
                </c:pt>
                <c:pt idx="32">
                  <c:v>419.46731234866826</c:v>
                </c:pt>
              </c:numCache>
            </c:numRef>
          </c:val>
          <c:extLst>
            <c:ext xmlns:c16="http://schemas.microsoft.com/office/drawing/2014/chart" uri="{C3380CC4-5D6E-409C-BE32-E72D297353CC}">
              <c16:uniqueId val="{00000000-01C7-4206-86A1-0C24251CE007}"/>
            </c:ext>
          </c:extLst>
        </c:ser>
        <c:ser>
          <c:idx val="1"/>
          <c:order val="1"/>
          <c:tx>
            <c:strRef>
              <c:f>'Q3'!$D$6</c:f>
              <c:strCache>
                <c:ptCount val="1"/>
                <c:pt idx="0">
                  <c:v>Average of TotalTimeInBed</c:v>
                </c:pt>
              </c:strCache>
            </c:strRef>
          </c:tx>
          <c:spPr>
            <a:solidFill>
              <a:schemeClr val="accent1">
                <a:shade val="76000"/>
              </a:schemeClr>
            </a:solidFill>
            <a:ln>
              <a:noFill/>
            </a:ln>
            <a:effectLst/>
          </c:spPr>
          <c:invertIfNegative val="0"/>
          <c:cat>
            <c:strRef>
              <c:f>'Q3'!$B$7:$B$39</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'Q3'!$D$7:$D$39</c:f>
              <c:numCache>
                <c:formatCode>0</c:formatCode>
                <c:ptCount val="33"/>
                <c:pt idx="0">
                  <c:v>397.80114035772863</c:v>
                </c:pt>
                <c:pt idx="1">
                  <c:v>458.63922518159791</c:v>
                </c:pt>
                <c:pt idx="2">
                  <c:v>443.62066182405147</c:v>
                </c:pt>
                <c:pt idx="3">
                  <c:v>507.25478403499159</c:v>
                </c:pt>
                <c:pt idx="4">
                  <c:v>455.27805982972723</c:v>
                </c:pt>
                <c:pt idx="5">
                  <c:v>458.63922518159791</c:v>
                </c:pt>
                <c:pt idx="6">
                  <c:v>529.99734437241273</c:v>
                </c:pt>
                <c:pt idx="7">
                  <c:v>446.07021791767539</c:v>
                </c:pt>
                <c:pt idx="8">
                  <c:v>485.88431530804405</c:v>
                </c:pt>
                <c:pt idx="9">
                  <c:v>458.63922518159791</c:v>
                </c:pt>
                <c:pt idx="10">
                  <c:v>458.63922518159796</c:v>
                </c:pt>
                <c:pt idx="11">
                  <c:v>460.97594834543986</c:v>
                </c:pt>
                <c:pt idx="12">
                  <c:v>438.28071545731456</c:v>
                </c:pt>
                <c:pt idx="13">
                  <c:v>458.63922518159808</c:v>
                </c:pt>
                <c:pt idx="14">
                  <c:v>494.97406857767709</c:v>
                </c:pt>
                <c:pt idx="15">
                  <c:v>434.31605629539951</c:v>
                </c:pt>
                <c:pt idx="16">
                  <c:v>420.86831211434816</c:v>
                </c:pt>
                <c:pt idx="17">
                  <c:v>407.24580176521118</c:v>
                </c:pt>
                <c:pt idx="18">
                  <c:v>444.04865314769972</c:v>
                </c:pt>
                <c:pt idx="19">
                  <c:v>505.87096774193549</c:v>
                </c:pt>
                <c:pt idx="20">
                  <c:v>460.3518966908797</c:v>
                </c:pt>
                <c:pt idx="21">
                  <c:v>491.76400899342781</c:v>
                </c:pt>
                <c:pt idx="22">
                  <c:v>458.63922518159791</c:v>
                </c:pt>
                <c:pt idx="23">
                  <c:v>448.29623766064435</c:v>
                </c:pt>
                <c:pt idx="24">
                  <c:v>466.12903225806451</c:v>
                </c:pt>
                <c:pt idx="25">
                  <c:v>428.85928478301349</c:v>
                </c:pt>
                <c:pt idx="26">
                  <c:v>464.66047020229632</c:v>
                </c:pt>
                <c:pt idx="27">
                  <c:v>443.44833242208847</c:v>
                </c:pt>
                <c:pt idx="28">
                  <c:v>458.63922518159796</c:v>
                </c:pt>
                <c:pt idx="29">
                  <c:v>483.3125</c:v>
                </c:pt>
                <c:pt idx="30">
                  <c:v>458.63922518159791</c:v>
                </c:pt>
                <c:pt idx="31">
                  <c:v>456.13617767387484</c:v>
                </c:pt>
                <c:pt idx="32">
                  <c:v>458.63922518159791</c:v>
                </c:pt>
              </c:numCache>
            </c:numRef>
          </c:val>
          <c:extLst>
            <c:ext xmlns:c16="http://schemas.microsoft.com/office/drawing/2014/chart" uri="{C3380CC4-5D6E-409C-BE32-E72D297353CC}">
              <c16:uniqueId val="{00000001-01C7-4206-86A1-0C24251CE007}"/>
            </c:ext>
          </c:extLst>
        </c:ser>
        <c:dLbls>
          <c:showLegendKey val="0"/>
          <c:showVal val="0"/>
          <c:showCatName val="0"/>
          <c:showSerName val="0"/>
          <c:showPercent val="0"/>
          <c:showBubbleSize val="0"/>
        </c:dLbls>
        <c:gapWidth val="219"/>
        <c:overlap val="-27"/>
        <c:axId val="1566830032"/>
        <c:axId val="1566826672"/>
      </c:barChart>
      <c:catAx>
        <c:axId val="156683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826672"/>
        <c:crosses val="autoZero"/>
        <c:auto val="1"/>
        <c:lblAlgn val="ctr"/>
        <c:lblOffset val="100"/>
        <c:noMultiLvlLbl val="0"/>
      </c:catAx>
      <c:valAx>
        <c:axId val="1566826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83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[fitbit_dashboard.xlsx]Q4-TABLES!PivotTable3</c:name>
    <c:fmtId val="1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00000000000000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3888888888888898E-2"/>
              <c:y val="0.194444444444444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555555555555556"/>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555555555555556"/>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3888888888888898E-2"/>
              <c:y val="0.194444444444444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00000000000000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555555555555556"/>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3888888888888898E-2"/>
              <c:y val="0.194444444444444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000000000000000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'Q4-TABLES'!$C$85</c:f>
              <c:strCache>
                <c:ptCount val="1"/>
                <c:pt idx="0">
                  <c:v>Total</c:v>
                </c:pt>
              </c:strCache>
            </c:strRef>
          </c:tx>
          <c:dPt>
            <c:idx val="0"/>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094-4623-B6F5-1D99AE943241}"/>
              </c:ext>
            </c:extLst>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094-4623-B6F5-1D99AE943241}"/>
              </c:ext>
            </c:extLst>
          </c:dPt>
          <c:dPt>
            <c:idx val="2"/>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094-4623-B6F5-1D99AE943241}"/>
              </c:ext>
            </c:extLst>
          </c:dPt>
          <c:dLbls>
            <c:dLbl>
              <c:idx val="0"/>
              <c:layout>
                <c:manualLayout>
                  <c:x val="0.10555555555555556"/>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0094-4623-B6F5-1D99AE943241}"/>
                </c:ext>
              </c:extLst>
            </c:dLbl>
            <c:dLbl>
              <c:idx val="1"/>
              <c:layout>
                <c:manualLayout>
                  <c:x val="-6.3888888888888898E-2"/>
                  <c:y val="0.194444444444444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0094-4623-B6F5-1D99AE943241}"/>
                </c:ext>
              </c:extLst>
            </c:dLbl>
            <c:dLbl>
              <c:idx val="2"/>
              <c:layout>
                <c:manualLayout>
                  <c:x val="-0.1000000000000000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0094-4623-B6F5-1D99AE94324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'Q4-TABLES'!$B$86:$B$89</c:f>
              <c:strCache>
                <c:ptCount val="3"/>
                <c:pt idx="0">
                  <c:v>Beginner</c:v>
                </c:pt>
                <c:pt idx="1">
                  <c:v>Intermediate</c:v>
                </c:pt>
                <c:pt idx="2">
                  <c:v>Pro</c:v>
                </c:pt>
              </c:strCache>
            </c:strRef>
          </c:cat>
          <c:val>
            <c:numRef>
              <c:f>'Q4-TABLES'!$C$86:$C$89</c:f>
              <c:numCache>
                <c:formatCode>General</c:formatCode>
                <c:ptCount val="3"/>
                <c:pt idx="0">
                  <c:v>14</c:v>
                </c:pt>
                <c:pt idx="1">
                  <c:v>14</c:v>
                </c:pt>
                <c:pt idx="2">
                  <c:v>5</c:v>
                </c:pt>
              </c:numCache>
            </c:numRef>
          </c:val>
          <c:extLst>
            <c:ext xmlns:c16="http://schemas.microsoft.com/office/drawing/2014/chart" uri="{C3380CC4-5D6E-409C-BE32-E72D297353CC}">
              <c16:uniqueId val="{00000006-0094-4623-B6F5-1D99AE943241}"/>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[fitbit_dashboard.xlsx]Q4-TABLES!PivotTable23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Classification of Active Minutes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'Q4-TABLES'!$Q$5</c:f>
              <c:strCache>
                <c:ptCount val="1"/>
                <c:pt idx="0">
                  <c:v>Sum of VeryActiveMinutes</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'Q4-TABLES'!$P$6:$P$38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'Q4-TABLES'!$Q$6:$Q$38</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730</c:v>
                </c:pt>
                <c:pt idx="16">
                  <c:v>205</c:v>
                </c:pt>
                <c:pt idx="17">
                  <c:v>322</c:v>
                </c:pt>
                <c:pt idx="18">
                  <c:v>164</c:v>
                </c:pt>
                <c:pt idx="19">
                  <c:v>726</c:v>
                </c:pt>
                <c:pt idx="20">
                  <c:v>2620</c:v>
                </c:pt>
                <c:pt idx="21">
                  <c:v>44</c:v>
                </c:pt>
                <c:pt idx="22">
                  <c:v>80</c:v>
                </c:pt>
                <c:pt idx="23">
                  <c:v>286</c:v>
                </c:pt>
                <c:pt idx="24">
                  <c:v>707</c:v>
                </c:pt>
                <c:pt idx="25">
                  <c:v>807</c:v>
                </c:pt>
                <c:pt idx="26">
                  <c:v>1320</c:v>
                </c:pt>
                <c:pt idx="27">
                  <c:v>2640</c:v>
                </c:pt>
                <c:pt idx="28">
                  <c:v>390</c:v>
                </c:pt>
                <c:pt idx="29">
                  <c:v>1936</c:v>
                </c:pt>
                <c:pt idx="30">
                  <c:v>300</c:v>
                </c:pt>
                <c:pt idx="31">
                  <c:v>28</c:v>
                </c:pt>
                <c:pt idx="32">
                  <c:v>2048</c:v>
                </c:pt>
              </c:numCache>
            </c:numRef>
          </c:val>
          <c:extLst>
            <c:ext xmlns:c16="http://schemas.microsoft.com/office/drawing/2014/chart" uri="{C3380CC4-5D6E-409C-BE32-E72D297353CC}">
              <c16:uniqueId val="{00000000-9B36-4ED9-A42F-7F3E73DF04CF}"/>
            </c:ext>
          </c:extLst>
        </c:ser>
        <c:ser>
          <c:idx val="1"/>
          <c:order val="1"/>
          <c:tx>
            <c:strRef>
              <c:f>'Q4-TABLES'!$R$5</c:f>
              <c:strCache>
                <c:ptCount val="1"/>
                <c:pt idx="0">
                  <c:v>Sum of FairlyActiveMinutes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'Q4-TABLES'!$P$6:$P$38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'Q4-TABLES'!$R$6:$R$38</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670</c:v>
                </c:pt>
                <c:pt idx="16">
                  <c:v>54</c:v>
                </c:pt>
                <c:pt idx="17">
                  <c:v>425</c:v>
                </c:pt>
                <c:pt idx="18">
                  <c:v>853</c:v>
                </c:pt>
                <c:pt idx="19">
                  <c:v>403</c:v>
                </c:pt>
                <c:pt idx="20">
                  <c:v>895</c:v>
                </c:pt>
                <c:pt idx="21">
                  <c:v>57</c:v>
                </c:pt>
                <c:pt idx="22">
                  <c:v>110</c:v>
                </c:pt>
                <c:pt idx="23">
                  <c:v>385</c:v>
                </c:pt>
                <c:pt idx="24">
                  <c:v>574</c:v>
                </c:pt>
                <c:pt idx="25">
                  <c:v>423</c:v>
                </c:pt>
                <c:pt idx="26">
                  <c:v>786</c:v>
                </c:pt>
                <c:pt idx="27">
                  <c:v>297</c:v>
                </c:pt>
                <c:pt idx="28">
                  <c:v>272</c:v>
                </c:pt>
                <c:pt idx="29">
                  <c:v>334</c:v>
                </c:pt>
                <c:pt idx="30">
                  <c:v>688</c:v>
                </c:pt>
                <c:pt idx="31">
                  <c:v>117</c:v>
                </c:pt>
                <c:pt idx="32">
                  <c:v>308</c:v>
                </c:pt>
              </c:numCache>
            </c:numRef>
          </c:val>
          <c:extLst>
            <c:ext xmlns:c16="http://schemas.microsoft.com/office/drawing/2014/chart" uri="{C3380CC4-5D6E-409C-BE32-E72D297353CC}">
              <c16:uniqueId val="{00000001-9B36-4ED9-A42F-7F3E73DF04CF}"/>
            </c:ext>
          </c:extLst>
        </c:ser>
        <c:ser>
          <c:idx val="2"/>
          <c:order val="2"/>
          <c:tx>
            <c:strRef>
              <c:f>'Q4-TABLES'!$S$5</c:f>
              <c:strCache>
                <c:ptCount val="1"/>
                <c:pt idx="0">
                  <c:v>Sum of LightlyActiveMinutes</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'Q4-TABLES'!$P$6:$P$38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'Q4-TABLES'!$S$6:$S$38</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7309</c:v>
                </c:pt>
                <c:pt idx="16">
                  <c:v>6482</c:v>
                </c:pt>
                <c:pt idx="17">
                  <c:v>8834</c:v>
                </c:pt>
                <c:pt idx="18">
                  <c:v>7801</c:v>
                </c:pt>
                <c:pt idx="19">
                  <c:v>6392</c:v>
                </c:pt>
                <c:pt idx="20">
                  <c:v>4438</c:v>
                </c:pt>
                <c:pt idx="21">
                  <c:v>8074</c:v>
                </c:pt>
                <c:pt idx="22">
                  <c:v>6596</c:v>
                </c:pt>
                <c:pt idx="23">
                  <c:v>1044</c:v>
                </c:pt>
                <c:pt idx="24">
                  <c:v>7620</c:v>
                </c:pt>
                <c:pt idx="25">
                  <c:v>7299</c:v>
                </c:pt>
                <c:pt idx="26">
                  <c:v>4459</c:v>
                </c:pt>
                <c:pt idx="27">
                  <c:v>4680</c:v>
                </c:pt>
                <c:pt idx="28">
                  <c:v>2221</c:v>
                </c:pt>
                <c:pt idx="29">
                  <c:v>4980</c:v>
                </c:pt>
                <c:pt idx="30">
                  <c:v>4287</c:v>
                </c:pt>
                <c:pt idx="31">
                  <c:v>2662</c:v>
                </c:pt>
                <c:pt idx="32">
                  <c:v>7276</c:v>
                </c:pt>
              </c:numCache>
            </c:numRef>
          </c:val>
          <c:extLst>
            <c:ext xmlns:c16="http://schemas.microsoft.com/office/drawing/2014/chart" uri="{C3380CC4-5D6E-409C-BE32-E72D297353CC}">
              <c16:uniqueId val="{00000002-9B36-4ED9-A42F-7F3E73DF04CF}"/>
            </c:ext>
          </c:extLst>
        </c:ser>
        <c:dLbls>
          <c:showLegendKey val="0"/>
          <c:showVal val="0"/>
          <c:showCatName val="0"/>
          <c:showSerName val="0"/>
          <c:showPercent val="0"/>
          <c:showBubbleSize val="0"/>
        </c:dLbls>
        <c:gapWidth val="150"/>
        <c:shape val="box"/>
        <c:axId val="111661567"/>
        <c:axId val="111664927"/>
        <c:axId val="0"/>
      </c:bar3DChart>
      <c:dateAx>
        <c:axId val="111661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4927"/>
        <c:crosses val="autoZero"/>
        <c:auto val="0"/>
        <c:lblOffset val="100"/>
        <c:baseTimeUnit val="days"/>
      </c:dateAx>
      <c:valAx>
        <c:axId val="111664927"/>
        <c:scaling>
          <c:orientation val="minMax"/>
        </c:scaling>
        <c:delete val="1"/>
        <c:axPos val="l"/>
        <c:numFmt formatCode="General" sourceLinked="1"/>
        <c:majorTickMark val="none"/>
        <c:minorTickMark val="none"/>
        <c:tickLblPos val="nextTo"/>
        <c:crossAx val="111661567"/>
        <c:crosses val="autoZero"/>
        <c:crossBetween val="between"/>
      </c:valAx>
      <c:spPr>
        <a:noFill/>
        <a:ln>
          <a:noFill/>
        </a:ln>
        <a:effectLst/>
      </c:spPr>
    </c:plotArea>
    <c:legend>
      <c:legendPos val="r"/>
      <c:layout>
        <c:manualLayout>
          <c:xMode val="edge"/>
          <c:yMode val="edge"/>
          <c:x val="0.66681873765895472"/>
          <c:y val="0.32932766106749706"/>
          <c:w val="0.31323666748329576"/>
          <c:h val="0.39324816137159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[fitbit_dashboard.xlsx]Q4-TABLES!PivotTable21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Steps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'Q4-TABLES'!$K$5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'Q4-TABLES'!$J$6:$J$38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'Q4-TABLES'!$K$6:$K$38</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344835</c:v>
                </c:pt>
                <c:pt idx="16">
                  <c:v>148693</c:v>
                </c:pt>
                <c:pt idx="17">
                  <c:v>238239</c:v>
                </c:pt>
                <c:pt idx="18">
                  <c:v>280104</c:v>
                </c:pt>
                <c:pt idx="19">
                  <c:v>266990</c:v>
                </c:pt>
                <c:pt idx="20">
                  <c:v>249133</c:v>
                </c:pt>
                <c:pt idx="21">
                  <c:v>197308</c:v>
                </c:pt>
                <c:pt idx="22">
                  <c:v>163837</c:v>
                </c:pt>
                <c:pt idx="23">
                  <c:v>65512</c:v>
                </c:pt>
                <c:pt idx="24">
                  <c:v>303639</c:v>
                </c:pt>
                <c:pt idx="25">
                  <c:v>294409</c:v>
                </c:pt>
                <c:pt idx="26">
                  <c:v>290525</c:v>
                </c:pt>
                <c:pt idx="27">
                  <c:v>457662</c:v>
                </c:pt>
                <c:pt idx="28">
                  <c:v>123161</c:v>
                </c:pt>
                <c:pt idx="29">
                  <c:v>282654</c:v>
                </c:pt>
                <c:pt idx="30">
                  <c:v>223154</c:v>
                </c:pt>
                <c:pt idx="31">
                  <c:v>53758</c:v>
                </c:pt>
                <c:pt idx="32">
                  <c:v>497241</c:v>
                </c:pt>
              </c:numCache>
            </c:numRef>
          </c:val>
          <c:extLst>
            <c:ext xmlns:c16="http://schemas.microsoft.com/office/drawing/2014/chart" uri="{C3380CC4-5D6E-409C-BE32-E72D297353CC}">
              <c16:uniqueId val="{00000000-8952-48D2-972A-FD0A8277D58C}"/>
            </c:ext>
          </c:extLst>
        </c:ser>
        <c:dLbls>
          <c:showLegendKey val="0"/>
          <c:showVal val="0"/>
          <c:showCatName val="0"/>
          <c:showSerName val="0"/>
          <c:showPercent val="0"/>
          <c:showBubbleSize val="0"/>
        </c:dLbls>
        <c:gapWidth val="150"/>
        <c:shape val="box"/>
        <c:axId val="1493613791"/>
        <c:axId val="1493614271"/>
        <c:axId val="0"/>
      </c:bar3DChart>
      <c:catAx>
        <c:axId val="14936137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14271"/>
        <c:crosses val="autoZero"/>
        <c:auto val="1"/>
        <c:lblAlgn val="ctr"/>
        <c:lblOffset val="100"/>
        <c:noMultiLvlLbl val="0"/>
      </c:catAx>
      <c:valAx>
        <c:axId val="149361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1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[fitbit_dashboard.xlsx]Q4-TABLES!PivotTable22</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Calories Burnt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'Q4-TABLES'!$N$5</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'Q4-TABLES'!$M$6:$M$38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'Q4-TABLES'!$N$6:$N$38</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98809</c:v>
                </c:pt>
                <c:pt idx="16">
                  <c:v>67772</c:v>
                </c:pt>
                <c:pt idx="17">
                  <c:v>63031</c:v>
                </c:pt>
                <c:pt idx="18">
                  <c:v>95615</c:v>
                </c:pt>
                <c:pt idx="19">
                  <c:v>58146</c:v>
                </c:pt>
                <c:pt idx="20">
                  <c:v>100789</c:v>
                </c:pt>
                <c:pt idx="21">
                  <c:v>63312</c:v>
                </c:pt>
                <c:pt idx="22">
                  <c:v>75389</c:v>
                </c:pt>
                <c:pt idx="23">
                  <c:v>55426</c:v>
                </c:pt>
                <c:pt idx="24">
                  <c:v>61443</c:v>
                </c:pt>
                <c:pt idx="25">
                  <c:v>66144</c:v>
                </c:pt>
                <c:pt idx="26">
                  <c:v>79557</c:v>
                </c:pt>
                <c:pt idx="27">
                  <c:v>91320</c:v>
                </c:pt>
                <c:pt idx="28">
                  <c:v>33972</c:v>
                </c:pt>
                <c:pt idx="29">
                  <c:v>110539</c:v>
                </c:pt>
                <c:pt idx="30">
                  <c:v>84693</c:v>
                </c:pt>
                <c:pt idx="31">
                  <c:v>56907</c:v>
                </c:pt>
                <c:pt idx="32">
                  <c:v>106028</c:v>
                </c:pt>
              </c:numCache>
            </c:numRef>
          </c:val>
          <c:extLst>
            <c:ext xmlns:c16="http://schemas.microsoft.com/office/drawing/2014/chart" uri="{C3380CC4-5D6E-409C-BE32-E72D297353CC}">
              <c16:uniqueId val="{00000000-DE5C-434D-820F-578E4949C5E9}"/>
            </c:ext>
          </c:extLst>
        </c:ser>
        <c:dLbls>
          <c:showLegendKey val="0"/>
          <c:showVal val="0"/>
          <c:showCatName val="0"/>
          <c:showSerName val="0"/>
          <c:showPercent val="0"/>
          <c:showBubbleSize val="0"/>
        </c:dLbls>
        <c:gapWidth val="150"/>
        <c:shape val="box"/>
        <c:axId val="1050932799"/>
        <c:axId val="1050933759"/>
        <c:axId val="0"/>
      </c:bar3DChart>
      <c:catAx>
        <c:axId val="1050932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0933759"/>
        <c:crosses val="autoZero"/>
        <c:auto val="1"/>
        <c:lblAlgn val="ctr"/>
        <c:lblOffset val="100"/>
        <c:noMultiLvlLbl val="0"/>
      </c:catAx>
      <c:valAx>
        <c:axId val="105093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093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[fitbit_dashboard.xlsx]Q4-TABLES!PivotTable27</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65000"/>
              </a:schemeClr>
            </a:solidFill>
            <a:ln w="9525">
              <a:solidFill>
                <a:schemeClr val="accent1">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hade val="65000"/>
              </a:schemeClr>
            </a:solidFill>
            <a:ln w="9525">
              <a:solidFill>
                <a:schemeClr val="accent1">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hade val="65000"/>
              </a:schemeClr>
            </a:solidFill>
            <a:ln w="9525">
              <a:solidFill>
                <a:schemeClr val="accent1">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'Q4-TABLES'!$N$42</c:f>
              <c:strCache>
                <c:ptCount val="1"/>
                <c:pt idx="0">
                  <c:v>Sum of VeryActiveMinutes</c:v>
                </c:pt>
              </c:strCache>
            </c:strRef>
          </c:tx>
          <c:spPr>
            <a:ln w="28575" cap="rnd">
              <a:solidFill>
                <a:schemeClr val="accent1">
                  <a:shade val="65000"/>
                </a:schemeClr>
              </a:solidFill>
              <a:round/>
            </a:ln>
            <a:effectLst/>
          </c:spPr>
          <c:marker>
            <c:symbol val="circle"/>
            <c:size val="5"/>
            <c:spPr>
              <a:solidFill>
                <a:schemeClr val="accent1">
                  <a:shade val="65000"/>
                </a:schemeClr>
              </a:solidFill>
              <a:ln w="9525">
                <a:solidFill>
                  <a:schemeClr val="accent1">
                    <a:shade val="65000"/>
                  </a:schemeClr>
                </a:solidFill>
              </a:ln>
              <a:effectLst/>
            </c:spPr>
          </c:marker>
          <c:cat>
            <c:strRef>
              <c:f>'Q4-TABLES'!$M$43:$M$73</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01-May</c:v>
                </c:pt>
                <c:pt idx="20">
                  <c:v>02-May</c:v>
                </c:pt>
                <c:pt idx="21">
                  <c:v>03-May</c:v>
                </c:pt>
                <c:pt idx="22">
                  <c:v>04-May</c:v>
                </c:pt>
                <c:pt idx="23">
                  <c:v>05-May</c:v>
                </c:pt>
                <c:pt idx="24">
                  <c:v>06-May</c:v>
                </c:pt>
                <c:pt idx="25">
                  <c:v>07-May</c:v>
                </c:pt>
                <c:pt idx="26">
                  <c:v>08-May</c:v>
                </c:pt>
                <c:pt idx="27">
                  <c:v>09-May</c:v>
                </c:pt>
                <c:pt idx="28">
                  <c:v>10-May</c:v>
                </c:pt>
                <c:pt idx="29">
                  <c:v>11-May</c:v>
                </c:pt>
                <c:pt idx="30">
                  <c:v>12-May</c:v>
                </c:pt>
              </c:strCache>
            </c:strRef>
          </c:cat>
          <c:val>
            <c:numRef>
              <c:f>'Q4-TABLES'!$N$43:$N$73</c:f>
              <c:numCache>
                <c:formatCode>General</c:formatCode>
                <c:ptCount val="31"/>
                <c:pt idx="0">
                  <c:v>736</c:v>
                </c:pt>
                <c:pt idx="1">
                  <c:v>671</c:v>
                </c:pt>
                <c:pt idx="2">
                  <c:v>691</c:v>
                </c:pt>
                <c:pt idx="3">
                  <c:v>633</c:v>
                </c:pt>
                <c:pt idx="4">
                  <c:v>891</c:v>
                </c:pt>
                <c:pt idx="5">
                  <c:v>605</c:v>
                </c:pt>
                <c:pt idx="6">
                  <c:v>781</c:v>
                </c:pt>
                <c:pt idx="7">
                  <c:v>767</c:v>
                </c:pt>
                <c:pt idx="8">
                  <c:v>774</c:v>
                </c:pt>
                <c:pt idx="9">
                  <c:v>859</c:v>
                </c:pt>
                <c:pt idx="10">
                  <c:v>782</c:v>
                </c:pt>
                <c:pt idx="11">
                  <c:v>601</c:v>
                </c:pt>
                <c:pt idx="12">
                  <c:v>673</c:v>
                </c:pt>
                <c:pt idx="13">
                  <c:v>1026</c:v>
                </c:pt>
                <c:pt idx="14">
                  <c:v>634</c:v>
                </c:pt>
                <c:pt idx="15">
                  <c:v>757</c:v>
                </c:pt>
                <c:pt idx="16">
                  <c:v>575</c:v>
                </c:pt>
                <c:pt idx="17">
                  <c:v>520</c:v>
                </c:pt>
                <c:pt idx="18">
                  <c:v>628</c:v>
                </c:pt>
                <c:pt idx="19">
                  <c:v>679</c:v>
                </c:pt>
                <c:pt idx="20">
                  <c:v>466</c:v>
                </c:pt>
                <c:pt idx="21">
                  <c:v>723</c:v>
                </c:pt>
                <c:pt idx="22">
                  <c:v>405</c:v>
                </c:pt>
                <c:pt idx="23">
                  <c:v>652</c:v>
                </c:pt>
                <c:pt idx="24">
                  <c:v>592</c:v>
                </c:pt>
                <c:pt idx="25">
                  <c:v>603</c:v>
                </c:pt>
                <c:pt idx="26">
                  <c:v>461</c:v>
                </c:pt>
                <c:pt idx="27">
                  <c:v>617</c:v>
                </c:pt>
                <c:pt idx="28">
                  <c:v>629</c:v>
                </c:pt>
                <c:pt idx="29">
                  <c:v>510</c:v>
                </c:pt>
                <c:pt idx="30">
                  <c:v>88</c:v>
                </c:pt>
              </c:numCache>
            </c:numRef>
          </c:val>
          <c:smooth val="0"/>
          <c:extLst>
            <c:ext xmlns:c16="http://schemas.microsoft.com/office/drawing/2014/chart" uri="{C3380CC4-5D6E-409C-BE32-E72D297353CC}">
              <c16:uniqueId val="{00000000-8BAF-44A3-8926-5BBB10107287}"/>
            </c:ext>
          </c:extLst>
        </c:ser>
        <c:ser>
          <c:idx val="1"/>
          <c:order val="1"/>
          <c:tx>
            <c:strRef>
              <c:f>'Q4-TABLES'!$O$42</c:f>
              <c:strCache>
                <c:ptCount val="1"/>
                <c:pt idx="0">
                  <c:v>Sum of FairlyActiveMinutes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'Q4-TABLES'!$M$43:$M$73</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01-May</c:v>
                </c:pt>
                <c:pt idx="20">
                  <c:v>02-May</c:v>
                </c:pt>
                <c:pt idx="21">
                  <c:v>03-May</c:v>
                </c:pt>
                <c:pt idx="22">
                  <c:v>04-May</c:v>
                </c:pt>
                <c:pt idx="23">
                  <c:v>05-May</c:v>
                </c:pt>
                <c:pt idx="24">
                  <c:v>06-May</c:v>
                </c:pt>
                <c:pt idx="25">
                  <c:v>07-May</c:v>
                </c:pt>
                <c:pt idx="26">
                  <c:v>08-May</c:v>
                </c:pt>
                <c:pt idx="27">
                  <c:v>09-May</c:v>
                </c:pt>
                <c:pt idx="28">
                  <c:v>10-May</c:v>
                </c:pt>
                <c:pt idx="29">
                  <c:v>11-May</c:v>
                </c:pt>
                <c:pt idx="30">
                  <c:v>12-May</c:v>
                </c:pt>
              </c:strCache>
            </c:strRef>
          </c:cat>
          <c:val>
            <c:numRef>
              <c:f>'Q4-TABLES'!$O$43:$O$73</c:f>
              <c:numCache>
                <c:formatCode>General</c:formatCode>
                <c:ptCount val="31"/>
                <c:pt idx="0">
                  <c:v>259</c:v>
                </c:pt>
                <c:pt idx="1">
                  <c:v>349</c:v>
                </c:pt>
                <c:pt idx="2">
                  <c:v>409</c:v>
                </c:pt>
                <c:pt idx="3">
                  <c:v>326</c:v>
                </c:pt>
                <c:pt idx="4">
                  <c:v>484</c:v>
                </c:pt>
                <c:pt idx="5">
                  <c:v>379</c:v>
                </c:pt>
                <c:pt idx="6">
                  <c:v>516</c:v>
                </c:pt>
                <c:pt idx="7">
                  <c:v>441</c:v>
                </c:pt>
                <c:pt idx="8">
                  <c:v>600</c:v>
                </c:pt>
                <c:pt idx="9">
                  <c:v>478</c:v>
                </c:pt>
                <c:pt idx="10">
                  <c:v>424</c:v>
                </c:pt>
                <c:pt idx="11">
                  <c:v>481</c:v>
                </c:pt>
                <c:pt idx="12">
                  <c:v>439</c:v>
                </c:pt>
                <c:pt idx="13">
                  <c:v>380</c:v>
                </c:pt>
                <c:pt idx="14">
                  <c:v>564</c:v>
                </c:pt>
                <c:pt idx="15">
                  <c:v>345</c:v>
                </c:pt>
                <c:pt idx="16">
                  <c:v>378</c:v>
                </c:pt>
                <c:pt idx="17">
                  <c:v>448</c:v>
                </c:pt>
                <c:pt idx="18">
                  <c:v>513</c:v>
                </c:pt>
                <c:pt idx="19">
                  <c:v>471</c:v>
                </c:pt>
                <c:pt idx="20">
                  <c:v>382</c:v>
                </c:pt>
                <c:pt idx="21">
                  <c:v>430</c:v>
                </c:pt>
                <c:pt idx="22">
                  <c:v>323</c:v>
                </c:pt>
                <c:pt idx="23">
                  <c:v>487</c:v>
                </c:pt>
                <c:pt idx="24">
                  <c:v>328</c:v>
                </c:pt>
                <c:pt idx="25">
                  <c:v>453</c:v>
                </c:pt>
                <c:pt idx="26">
                  <c:v>469</c:v>
                </c:pt>
                <c:pt idx="27">
                  <c:v>418</c:v>
                </c:pt>
                <c:pt idx="28">
                  <c:v>485</c:v>
                </c:pt>
                <c:pt idx="29">
                  <c:v>348</c:v>
                </c:pt>
                <c:pt idx="30">
                  <c:v>45</c:v>
                </c:pt>
              </c:numCache>
            </c:numRef>
          </c:val>
          <c:smooth val="0"/>
          <c:extLst>
            <c:ext xmlns:c16="http://schemas.microsoft.com/office/drawing/2014/chart" uri="{C3380CC4-5D6E-409C-BE32-E72D297353CC}">
              <c16:uniqueId val="{00000001-8BAF-44A3-8926-5BBB10107287}"/>
            </c:ext>
          </c:extLst>
        </c:ser>
        <c:ser>
          <c:idx val="2"/>
          <c:order val="2"/>
          <c:tx>
            <c:strRef>
              <c:f>'Q4-TABLES'!$P$42</c:f>
              <c:strCache>
                <c:ptCount val="1"/>
                <c:pt idx="0">
                  <c:v>Sum of LightlyActiveMinutes</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cat>
            <c:strRef>
              <c:f>'Q4-TABLES'!$M$43:$M$73</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01-May</c:v>
                </c:pt>
                <c:pt idx="20">
                  <c:v>02-May</c:v>
                </c:pt>
                <c:pt idx="21">
                  <c:v>03-May</c:v>
                </c:pt>
                <c:pt idx="22">
                  <c:v>04-May</c:v>
                </c:pt>
                <c:pt idx="23">
                  <c:v>05-May</c:v>
                </c:pt>
                <c:pt idx="24">
                  <c:v>06-May</c:v>
                </c:pt>
                <c:pt idx="25">
                  <c:v>07-May</c:v>
                </c:pt>
                <c:pt idx="26">
                  <c:v>08-May</c:v>
                </c:pt>
                <c:pt idx="27">
                  <c:v>09-May</c:v>
                </c:pt>
                <c:pt idx="28">
                  <c:v>10-May</c:v>
                </c:pt>
                <c:pt idx="29">
                  <c:v>11-May</c:v>
                </c:pt>
                <c:pt idx="30">
                  <c:v>12-May</c:v>
                </c:pt>
              </c:strCache>
            </c:strRef>
          </c:cat>
          <c:val>
            <c:numRef>
              <c:f>'Q4-TABLES'!$P$43:$P$73</c:f>
              <c:numCache>
                <c:formatCode>General</c:formatCode>
                <c:ptCount val="31"/>
                <c:pt idx="0">
                  <c:v>6567</c:v>
                </c:pt>
                <c:pt idx="1">
                  <c:v>5998</c:v>
                </c:pt>
                <c:pt idx="2">
                  <c:v>6633</c:v>
                </c:pt>
                <c:pt idx="3">
                  <c:v>7057</c:v>
                </c:pt>
                <c:pt idx="4">
                  <c:v>6202</c:v>
                </c:pt>
                <c:pt idx="5">
                  <c:v>5291</c:v>
                </c:pt>
                <c:pt idx="6">
                  <c:v>6025</c:v>
                </c:pt>
                <c:pt idx="7">
                  <c:v>6461</c:v>
                </c:pt>
                <c:pt idx="8">
                  <c:v>6515</c:v>
                </c:pt>
                <c:pt idx="9">
                  <c:v>5845</c:v>
                </c:pt>
                <c:pt idx="10">
                  <c:v>6257</c:v>
                </c:pt>
                <c:pt idx="11">
                  <c:v>7453</c:v>
                </c:pt>
                <c:pt idx="12">
                  <c:v>5962</c:v>
                </c:pt>
                <c:pt idx="13">
                  <c:v>6313</c:v>
                </c:pt>
                <c:pt idx="14">
                  <c:v>6408</c:v>
                </c:pt>
                <c:pt idx="15">
                  <c:v>6322</c:v>
                </c:pt>
                <c:pt idx="16">
                  <c:v>6694</c:v>
                </c:pt>
                <c:pt idx="17">
                  <c:v>6559</c:v>
                </c:pt>
                <c:pt idx="18">
                  <c:v>6775</c:v>
                </c:pt>
                <c:pt idx="19">
                  <c:v>4808</c:v>
                </c:pt>
                <c:pt idx="20">
                  <c:v>5418</c:v>
                </c:pt>
                <c:pt idx="21">
                  <c:v>5897</c:v>
                </c:pt>
                <c:pt idx="22">
                  <c:v>5214</c:v>
                </c:pt>
                <c:pt idx="23">
                  <c:v>6209</c:v>
                </c:pt>
                <c:pt idx="24">
                  <c:v>5856</c:v>
                </c:pt>
                <c:pt idx="25">
                  <c:v>5695</c:v>
                </c:pt>
                <c:pt idx="26">
                  <c:v>4990</c:v>
                </c:pt>
                <c:pt idx="27">
                  <c:v>5432</c:v>
                </c:pt>
                <c:pt idx="28">
                  <c:v>4663</c:v>
                </c:pt>
                <c:pt idx="29">
                  <c:v>4429</c:v>
                </c:pt>
                <c:pt idx="30">
                  <c:v>2075</c:v>
                </c:pt>
              </c:numCache>
            </c:numRef>
          </c:val>
          <c:smooth val="0"/>
          <c:extLst>
            <c:ext xmlns:c16="http://schemas.microsoft.com/office/drawing/2014/chart" uri="{C3380CC4-5D6E-409C-BE32-E72D297353CC}">
              <c16:uniqueId val="{00000002-8BAF-44A3-8926-5BBB10107287}"/>
            </c:ext>
          </c:extLst>
        </c:ser>
        <c:dLbls>
          <c:showLegendKey val="0"/>
          <c:showVal val="0"/>
          <c:showCatName val="0"/>
          <c:showSerName val="0"/>
          <c:showPercent val="0"/>
          <c:showBubbleSize val="0"/>
        </c:dLbls>
        <c:marker val="1"/>
        <c:smooth val="0"/>
        <c:axId val="1871744463"/>
        <c:axId val="1871741103"/>
      </c:lineChart>
      <c:catAx>
        <c:axId val="187174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41103"/>
        <c:crosses val="autoZero"/>
        <c:auto val="1"/>
        <c:lblAlgn val="ctr"/>
        <c:lblOffset val="100"/>
        <c:noMultiLvlLbl val="0"/>
      </c:catAx>
      <c:valAx>
        <c:axId val="1871741103"/>
        <c:scaling>
          <c:orientation val="minMax"/>
        </c:scaling>
        <c:delete val="1"/>
        <c:axPos val="l"/>
        <c:numFmt formatCode="General" sourceLinked="1"/>
        <c:majorTickMark val="none"/>
        <c:minorTickMark val="none"/>
        <c:tickLblPos val="nextTo"/>
        <c:crossAx val="1871744463"/>
        <c:crosses val="autoZero"/>
        <c:crossBetween val="between"/>
      </c:valAx>
      <c:spPr>
        <a:noFill/>
        <a:ln>
          <a:noFill/>
        </a:ln>
        <a:effectLst/>
      </c:spPr>
    </c:plotArea>
    <c:legend>
      <c:legendPos val="r"/>
      <c:layout>
        <c:manualLayout>
          <c:xMode val="edge"/>
          <c:yMode val="edge"/>
          <c:x val="0.70790336922170438"/>
          <c:y val="0.27365667833187518"/>
          <c:w val="0.28121227703679902"/>
          <c:h val="0.48509368620589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[fitbit_dashboard.xlsx]Q4-TABLES!PivotTable26</c:name>
    <c:fmtId val="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Calories Burnt vs Activity Dates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'Q4-TABLES'!$K$42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'Q4-TABLES'!$J$43:$J$73</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01-May</c:v>
                </c:pt>
                <c:pt idx="20">
                  <c:v>02-May</c:v>
                </c:pt>
                <c:pt idx="21">
                  <c:v>03-May</c:v>
                </c:pt>
                <c:pt idx="22">
                  <c:v>04-May</c:v>
                </c:pt>
                <c:pt idx="23">
                  <c:v>05-May</c:v>
                </c:pt>
                <c:pt idx="24">
                  <c:v>06-May</c:v>
                </c:pt>
                <c:pt idx="25">
                  <c:v>07-May</c:v>
                </c:pt>
                <c:pt idx="26">
                  <c:v>08-May</c:v>
                </c:pt>
                <c:pt idx="27">
                  <c:v>09-May</c:v>
                </c:pt>
                <c:pt idx="28">
                  <c:v>10-May</c:v>
                </c:pt>
                <c:pt idx="29">
                  <c:v>11-May</c:v>
                </c:pt>
                <c:pt idx="30">
                  <c:v>12-May</c:v>
                </c:pt>
              </c:strCache>
            </c:strRef>
          </c:cat>
          <c:val>
            <c:numRef>
              <c:f>'Q4-TABLES'!$K$43:$K$73</c:f>
              <c:numCache>
                <c:formatCode>General</c:formatCode>
                <c:ptCount val="31"/>
                <c:pt idx="0">
                  <c:v>78893</c:v>
                </c:pt>
                <c:pt idx="1">
                  <c:v>75459</c:v>
                </c:pt>
                <c:pt idx="2">
                  <c:v>77761</c:v>
                </c:pt>
                <c:pt idx="3">
                  <c:v>77721</c:v>
                </c:pt>
                <c:pt idx="4">
                  <c:v>76574</c:v>
                </c:pt>
                <c:pt idx="5">
                  <c:v>71391</c:v>
                </c:pt>
                <c:pt idx="6">
                  <c:v>74668</c:v>
                </c:pt>
                <c:pt idx="7">
                  <c:v>75491</c:v>
                </c:pt>
                <c:pt idx="8">
                  <c:v>76647</c:v>
                </c:pt>
                <c:pt idx="9">
                  <c:v>77500</c:v>
                </c:pt>
                <c:pt idx="10">
                  <c:v>74485</c:v>
                </c:pt>
                <c:pt idx="11">
                  <c:v>76709</c:v>
                </c:pt>
                <c:pt idx="12">
                  <c:v>73326</c:v>
                </c:pt>
                <c:pt idx="13">
                  <c:v>79191</c:v>
                </c:pt>
                <c:pt idx="14">
                  <c:v>74604</c:v>
                </c:pt>
                <c:pt idx="15">
                  <c:v>74514</c:v>
                </c:pt>
                <c:pt idx="16">
                  <c:v>74114</c:v>
                </c:pt>
                <c:pt idx="17">
                  <c:v>72722</c:v>
                </c:pt>
                <c:pt idx="18">
                  <c:v>73592</c:v>
                </c:pt>
                <c:pt idx="19">
                  <c:v>66913</c:v>
                </c:pt>
                <c:pt idx="20">
                  <c:v>65988</c:v>
                </c:pt>
                <c:pt idx="21">
                  <c:v>71163</c:v>
                </c:pt>
                <c:pt idx="22">
                  <c:v>66211</c:v>
                </c:pt>
                <c:pt idx="23">
                  <c:v>72936</c:v>
                </c:pt>
                <c:pt idx="24">
                  <c:v>68877</c:v>
                </c:pt>
                <c:pt idx="25">
                  <c:v>68824</c:v>
                </c:pt>
                <c:pt idx="26">
                  <c:v>62193</c:v>
                </c:pt>
                <c:pt idx="27">
                  <c:v>63063</c:v>
                </c:pt>
                <c:pt idx="28">
                  <c:v>57963</c:v>
                </c:pt>
                <c:pt idx="29">
                  <c:v>52562</c:v>
                </c:pt>
                <c:pt idx="30">
                  <c:v>23925</c:v>
                </c:pt>
              </c:numCache>
            </c:numRef>
          </c:val>
          <c:smooth val="0"/>
          <c:extLst>
            <c:ext xmlns:c16="http://schemas.microsoft.com/office/drawing/2014/chart" uri="{C3380CC4-5D6E-409C-BE32-E72D297353CC}">
              <c16:uniqueId val="{00000000-2D33-4C29-AB18-08B7F75D177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31368384"/>
        <c:axId val="431366944"/>
      </c:lineChart>
      <c:catAx>
        <c:axId val="4313683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31366944"/>
        <c:crosses val="autoZero"/>
        <c:auto val="1"/>
        <c:lblAlgn val="ctr"/>
        <c:lblOffset val="100"/>
        <c:noMultiLvlLbl val="0"/>
      </c:catAx>
      <c:valAx>
        <c:axId val="431366944"/>
        <c:scaling>
          <c:orientation val="minMax"/>
        </c:scaling>
        <c:delete val="1"/>
        <c:axPos val="l"/>
        <c:numFmt formatCode="General" sourceLinked="1"/>
        <c:majorTickMark val="none"/>
        <c:minorTickMark val="none"/>
        <c:tickLblPos val="nextTo"/>
        <c:crossAx val="43136838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[fitbit_dashboard.xlsx]Q4-TABLES!PivotTable25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Total Steps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'Q4-TABLES'!$G$42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'Q4-TABLES'!$F$43:$F$73</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01-May</c:v>
                </c:pt>
                <c:pt idx="20">
                  <c:v>02-May</c:v>
                </c:pt>
                <c:pt idx="21">
                  <c:v>03-May</c:v>
                </c:pt>
                <c:pt idx="22">
                  <c:v>04-May</c:v>
                </c:pt>
                <c:pt idx="23">
                  <c:v>05-May</c:v>
                </c:pt>
                <c:pt idx="24">
                  <c:v>06-May</c:v>
                </c:pt>
                <c:pt idx="25">
                  <c:v>07-May</c:v>
                </c:pt>
                <c:pt idx="26">
                  <c:v>08-May</c:v>
                </c:pt>
                <c:pt idx="27">
                  <c:v>09-May</c:v>
                </c:pt>
                <c:pt idx="28">
                  <c:v>10-May</c:v>
                </c:pt>
                <c:pt idx="29">
                  <c:v>11-May</c:v>
                </c:pt>
                <c:pt idx="30">
                  <c:v>12-May</c:v>
                </c:pt>
              </c:strCache>
            </c:strRef>
          </c:cat>
          <c:val>
            <c:numRef>
              <c:f>'Q4-TABLES'!$G$43:$G$73</c:f>
              <c:numCache>
                <c:formatCode>General</c:formatCode>
                <c:ptCount val="31"/>
                <c:pt idx="0">
                  <c:v>271816</c:v>
                </c:pt>
                <c:pt idx="1">
                  <c:v>237558</c:v>
                </c:pt>
                <c:pt idx="2">
                  <c:v>255538</c:v>
                </c:pt>
                <c:pt idx="3">
                  <c:v>248617</c:v>
                </c:pt>
                <c:pt idx="4">
                  <c:v>277733</c:v>
                </c:pt>
                <c:pt idx="5">
                  <c:v>205096</c:v>
                </c:pt>
                <c:pt idx="6">
                  <c:v>252703</c:v>
                </c:pt>
                <c:pt idx="7">
                  <c:v>257557</c:v>
                </c:pt>
                <c:pt idx="8">
                  <c:v>261215</c:v>
                </c:pt>
                <c:pt idx="9">
                  <c:v>263795</c:v>
                </c:pt>
                <c:pt idx="10">
                  <c:v>238284</c:v>
                </c:pt>
                <c:pt idx="11">
                  <c:v>267124</c:v>
                </c:pt>
                <c:pt idx="12">
                  <c:v>236621</c:v>
                </c:pt>
                <c:pt idx="13">
                  <c:v>266254</c:v>
                </c:pt>
                <c:pt idx="14">
                  <c:v>250688</c:v>
                </c:pt>
                <c:pt idx="15">
                  <c:v>258516</c:v>
                </c:pt>
                <c:pt idx="16">
                  <c:v>242996</c:v>
                </c:pt>
                <c:pt idx="17">
                  <c:v>234289</c:v>
                </c:pt>
                <c:pt idx="18">
                  <c:v>258726</c:v>
                </c:pt>
                <c:pt idx="19">
                  <c:v>206870</c:v>
                </c:pt>
                <c:pt idx="20">
                  <c:v>204434</c:v>
                </c:pt>
                <c:pt idx="21">
                  <c:v>248203</c:v>
                </c:pt>
                <c:pt idx="22">
                  <c:v>196149</c:v>
                </c:pt>
                <c:pt idx="23">
                  <c:v>262803</c:v>
                </c:pt>
                <c:pt idx="24">
                  <c:v>217287</c:v>
                </c:pt>
                <c:pt idx="25">
                  <c:v>221756</c:v>
                </c:pt>
                <c:pt idx="26">
                  <c:v>190334</c:v>
                </c:pt>
                <c:pt idx="27">
                  <c:v>222718</c:v>
                </c:pt>
                <c:pt idx="28">
                  <c:v>206737</c:v>
                </c:pt>
                <c:pt idx="29">
                  <c:v>180468</c:v>
                </c:pt>
                <c:pt idx="30">
                  <c:v>73129</c:v>
                </c:pt>
              </c:numCache>
            </c:numRef>
          </c:val>
          <c:smooth val="0"/>
          <c:extLst>
            <c:ext xmlns:c16="http://schemas.microsoft.com/office/drawing/2014/chart" uri="{C3380CC4-5D6E-409C-BE32-E72D297353CC}">
              <c16:uniqueId val="{00000000-920A-4AED-BB21-B2A61227C6C2}"/>
            </c:ext>
          </c:extLst>
        </c:ser>
        <c:dLbls>
          <c:showLegendKey val="0"/>
          <c:showVal val="0"/>
          <c:showCatName val="0"/>
          <c:showSerName val="0"/>
          <c:showPercent val="0"/>
          <c:showBubbleSize val="0"/>
        </c:dLbls>
        <c:marker val="1"/>
        <c:smooth val="0"/>
        <c:axId val="431367424"/>
        <c:axId val="431366464"/>
      </c:lineChart>
      <c:catAx>
        <c:axId val="4313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66464"/>
        <c:crosses val="autoZero"/>
        <c:auto val="1"/>
        <c:lblAlgn val="ctr"/>
        <c:lblOffset val="100"/>
        <c:noMultiLvlLbl val="0"/>
      </c:catAx>
      <c:valAx>
        <c:axId val="4313664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3136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HeartRate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HeartRate Distribution</a:t>
          </a:r>
        </a:p>
      </cx:txPr>
    </cx:title>
    <cx:plotArea>
      <cx:plotAreaRegion>
        <cx:series layoutId="clusteredColumn" uniqueId="{9C2CA323-C9BC-4A12-AEFF-5FF66DCA182A}">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17.xml><?xml version="1.0" encoding="utf-8"?>
<cs:colorStyle xmlns:cs="http://schemas.microsoft.com/office/drawing/2012/chartStyle" xmlns:a="http://schemas.openxmlformats.org/drawingml/2006/main" meth="withinLinearReversed" id="25">
  <a:schemeClr val="accent5"/>
</cs:colorStyle>
</file>

<file path=xl/charts/colors18.xml><?xml version="1.0" encoding="utf-8"?>
<cs:colorStyle xmlns:cs="http://schemas.microsoft.com/office/drawing/2012/chartStyle" xmlns:a="http://schemas.openxmlformats.org/drawingml/2006/main" meth="withinLinearReversed" id="25">
  <a:schemeClr val="accent5"/>
</cs:colorStyle>
</file>

<file path=xl/charts/colors19.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21.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4.xml"/><Relationship Id="rId4"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47626</xdr:rowOff>
    </xdr:from>
    <xdr:to>
      <xdr:col>22</xdr:col>
      <xdr:colOff>158750</xdr:colOff>
      <xdr:row>78</xdr:row>
      <xdr:rowOff>103189</xdr:rowOff>
    </xdr:to>
    <xdr:sp macro="" textlink="">
      <xdr:nvSpPr>
        <xdr:cNvPr id="3" name="Rectangle: Rounded Corners 2">
          <a:extLst>
            <a:ext uri="{FF2B5EF4-FFF2-40B4-BE49-F238E27FC236}">
              <a16:creationId xmlns:a16="http://schemas.microsoft.com/office/drawing/2014/main" id="{4AFB80ED-D127-8818-FF1C-9F0D39692B98}"/>
            </a:ext>
          </a:extLst>
        </xdr:cNvPr>
        <xdr:cNvSpPr/>
      </xdr:nvSpPr>
      <xdr:spPr>
        <a:xfrm>
          <a:off x="63500" y="47626"/>
          <a:ext cx="13541375" cy="14295438"/>
        </a:xfrm>
        <a:prstGeom prst="roundRect">
          <a:avLst/>
        </a:prstGeom>
        <a:solidFill>
          <a:schemeClr val="bg2"/>
        </a:solidFill>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536221</xdr:colOff>
      <xdr:row>5</xdr:row>
      <xdr:rowOff>28222</xdr:rowOff>
    </xdr:from>
    <xdr:to>
      <xdr:col>3</xdr:col>
      <xdr:colOff>444499</xdr:colOff>
      <xdr:row>9</xdr:row>
      <xdr:rowOff>98778</xdr:rowOff>
    </xdr:to>
    <xdr:sp macro="" textlink="">
      <xdr:nvSpPr>
        <xdr:cNvPr id="7" name="Rectangle: Rounded Corners 6">
          <a:extLst>
            <a:ext uri="{FF2B5EF4-FFF2-40B4-BE49-F238E27FC236}">
              <a16:creationId xmlns:a16="http://schemas.microsoft.com/office/drawing/2014/main" id="{9B10741F-3D91-42A1-0632-C03EE1060E02}"/>
            </a:ext>
          </a:extLst>
        </xdr:cNvPr>
        <xdr:cNvSpPr/>
      </xdr:nvSpPr>
      <xdr:spPr>
        <a:xfrm>
          <a:off x="536221" y="945444"/>
          <a:ext cx="1728611" cy="8043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ysClr val="windowText" lastClr="000000"/>
              </a:solidFill>
            </a:rPr>
            <a:t>Number of Users</a:t>
          </a:r>
        </a:p>
      </xdr:txBody>
    </xdr:sp>
    <xdr:clientData/>
  </xdr:twoCellAnchor>
  <xdr:twoCellAnchor editAs="oneCell">
    <xdr:from>
      <xdr:col>1</xdr:col>
      <xdr:colOff>103716</xdr:colOff>
      <xdr:row>6</xdr:row>
      <xdr:rowOff>98777</xdr:rowOff>
    </xdr:from>
    <xdr:to>
      <xdr:col>1</xdr:col>
      <xdr:colOff>527049</xdr:colOff>
      <xdr:row>8</xdr:row>
      <xdr:rowOff>155221</xdr:rowOff>
    </xdr:to>
    <xdr:pic>
      <xdr:nvPicPr>
        <xdr:cNvPr id="9" name="Picture 8">
          <a:extLst>
            <a:ext uri="{FF2B5EF4-FFF2-40B4-BE49-F238E27FC236}">
              <a16:creationId xmlns:a16="http://schemas.microsoft.com/office/drawing/2014/main" id="{D4640465-792C-117F-A7DB-97A990468FA1}"/>
            </a:ext>
          </a:extLst>
        </xdr:cNvPr>
        <xdr:cNvPicPr>
          <a:picLocks noChangeAspect="1"/>
        </xdr:cNvPicPr>
      </xdr:nvPicPr>
      <xdr:blipFill>
        <a:blip xmlns:r="http://schemas.openxmlformats.org/officeDocument/2006/relationships" r:embed="rId1"/>
        <a:stretch>
          <a:fillRect/>
        </a:stretch>
      </xdr:blipFill>
      <xdr:spPr>
        <a:xfrm>
          <a:off x="710494" y="1199444"/>
          <a:ext cx="423333" cy="423333"/>
        </a:xfrm>
        <a:prstGeom prst="rect">
          <a:avLst/>
        </a:prstGeom>
      </xdr:spPr>
    </xdr:pic>
    <xdr:clientData/>
  </xdr:twoCellAnchor>
  <xdr:twoCellAnchor>
    <xdr:from>
      <xdr:col>1</xdr:col>
      <xdr:colOff>543277</xdr:colOff>
      <xdr:row>6</xdr:row>
      <xdr:rowOff>169333</xdr:rowOff>
    </xdr:from>
    <xdr:to>
      <xdr:col>3</xdr:col>
      <xdr:colOff>105834</xdr:colOff>
      <xdr:row>8</xdr:row>
      <xdr:rowOff>134055</xdr:rowOff>
    </xdr:to>
    <xdr:sp macro="" textlink="">
      <xdr:nvSpPr>
        <xdr:cNvPr id="11" name="Rectangle 10">
          <a:extLst>
            <a:ext uri="{FF2B5EF4-FFF2-40B4-BE49-F238E27FC236}">
              <a16:creationId xmlns:a16="http://schemas.microsoft.com/office/drawing/2014/main" id="{61FCD6DF-7A24-3A9E-A936-9A19A6D284F8}"/>
            </a:ext>
          </a:extLst>
        </xdr:cNvPr>
        <xdr:cNvSpPr/>
      </xdr:nvSpPr>
      <xdr:spPr>
        <a:xfrm>
          <a:off x="1150055" y="1270000"/>
          <a:ext cx="776112" cy="33161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ysClr val="windowText" lastClr="000000"/>
              </a:solidFill>
            </a:rPr>
            <a:t>33</a:t>
          </a:r>
        </a:p>
      </xdr:txBody>
    </xdr:sp>
    <xdr:clientData/>
  </xdr:twoCellAnchor>
  <xdr:twoCellAnchor>
    <xdr:from>
      <xdr:col>4</xdr:col>
      <xdr:colOff>244828</xdr:colOff>
      <xdr:row>5</xdr:row>
      <xdr:rowOff>19050</xdr:rowOff>
    </xdr:from>
    <xdr:to>
      <xdr:col>7</xdr:col>
      <xdr:colOff>153106</xdr:colOff>
      <xdr:row>9</xdr:row>
      <xdr:rowOff>89606</xdr:rowOff>
    </xdr:to>
    <xdr:sp macro="" textlink="">
      <xdr:nvSpPr>
        <xdr:cNvPr id="13" name="Rectangle: Rounded Corners 12">
          <a:extLst>
            <a:ext uri="{FF2B5EF4-FFF2-40B4-BE49-F238E27FC236}">
              <a16:creationId xmlns:a16="http://schemas.microsoft.com/office/drawing/2014/main" id="{E262EA89-760D-4BF1-83E6-4558226E66EA}"/>
            </a:ext>
          </a:extLst>
        </xdr:cNvPr>
        <xdr:cNvSpPr/>
      </xdr:nvSpPr>
      <xdr:spPr>
        <a:xfrm>
          <a:off x="2671939" y="936272"/>
          <a:ext cx="1728611" cy="8043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ysClr val="windowText" lastClr="000000"/>
              </a:solidFill>
            </a:rPr>
            <a:t>Avg. Steps</a:t>
          </a:r>
        </a:p>
      </xdr:txBody>
    </xdr:sp>
    <xdr:clientData/>
  </xdr:twoCellAnchor>
  <xdr:twoCellAnchor editAs="oneCell">
    <xdr:from>
      <xdr:col>4</xdr:col>
      <xdr:colOff>357717</xdr:colOff>
      <xdr:row>6</xdr:row>
      <xdr:rowOff>84668</xdr:rowOff>
    </xdr:from>
    <xdr:to>
      <xdr:col>5</xdr:col>
      <xdr:colOff>289277</xdr:colOff>
      <xdr:row>9</xdr:row>
      <xdr:rowOff>72673</xdr:rowOff>
    </xdr:to>
    <xdr:pic>
      <xdr:nvPicPr>
        <xdr:cNvPr id="14" name="Picture 13">
          <a:extLst>
            <a:ext uri="{FF2B5EF4-FFF2-40B4-BE49-F238E27FC236}">
              <a16:creationId xmlns:a16="http://schemas.microsoft.com/office/drawing/2014/main" id="{08DF3FD3-A4E1-D844-39B4-57DACEFE2F5E}"/>
            </a:ext>
          </a:extLst>
        </xdr:cNvPr>
        <xdr:cNvPicPr>
          <a:picLocks noChangeAspect="1"/>
        </xdr:cNvPicPr>
      </xdr:nvPicPr>
      <xdr:blipFill>
        <a:blip xmlns:r="http://schemas.openxmlformats.org/officeDocument/2006/relationships" r:embed="rId2"/>
        <a:stretch>
          <a:fillRect/>
        </a:stretch>
      </xdr:blipFill>
      <xdr:spPr>
        <a:xfrm>
          <a:off x="2784828" y="1185335"/>
          <a:ext cx="538338" cy="538338"/>
        </a:xfrm>
        <a:prstGeom prst="rect">
          <a:avLst/>
        </a:prstGeom>
      </xdr:spPr>
    </xdr:pic>
    <xdr:clientData/>
  </xdr:twoCellAnchor>
  <xdr:twoCellAnchor>
    <xdr:from>
      <xdr:col>5</xdr:col>
      <xdr:colOff>232833</xdr:colOff>
      <xdr:row>6</xdr:row>
      <xdr:rowOff>127000</xdr:rowOff>
    </xdr:from>
    <xdr:to>
      <xdr:col>7</xdr:col>
      <xdr:colOff>21167</xdr:colOff>
      <xdr:row>9</xdr:row>
      <xdr:rowOff>7056</xdr:rowOff>
    </xdr:to>
    <xdr:sp macro="" textlink="">
      <xdr:nvSpPr>
        <xdr:cNvPr id="15" name="Rectangle 14">
          <a:extLst>
            <a:ext uri="{FF2B5EF4-FFF2-40B4-BE49-F238E27FC236}">
              <a16:creationId xmlns:a16="http://schemas.microsoft.com/office/drawing/2014/main" id="{F6D9F556-D237-4CAB-B85A-A28FC04132B0}"/>
            </a:ext>
          </a:extLst>
        </xdr:cNvPr>
        <xdr:cNvSpPr/>
      </xdr:nvSpPr>
      <xdr:spPr>
        <a:xfrm>
          <a:off x="3266722" y="1227667"/>
          <a:ext cx="1001889" cy="430389"/>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ysClr val="windowText" lastClr="000000"/>
              </a:solidFill>
            </a:rPr>
            <a:t>7652</a:t>
          </a:r>
        </a:p>
      </xdr:txBody>
    </xdr:sp>
    <xdr:clientData/>
  </xdr:twoCellAnchor>
  <xdr:twoCellAnchor>
    <xdr:from>
      <xdr:col>7</xdr:col>
      <xdr:colOff>541161</xdr:colOff>
      <xdr:row>5</xdr:row>
      <xdr:rowOff>11995</xdr:rowOff>
    </xdr:from>
    <xdr:to>
      <xdr:col>10</xdr:col>
      <xdr:colOff>449438</xdr:colOff>
      <xdr:row>9</xdr:row>
      <xdr:rowOff>82551</xdr:rowOff>
    </xdr:to>
    <xdr:sp macro="" textlink="">
      <xdr:nvSpPr>
        <xdr:cNvPr id="16" name="Rectangle: Rounded Corners 15">
          <a:extLst>
            <a:ext uri="{FF2B5EF4-FFF2-40B4-BE49-F238E27FC236}">
              <a16:creationId xmlns:a16="http://schemas.microsoft.com/office/drawing/2014/main" id="{5F822150-B355-48E3-9896-2F73E510E662}"/>
            </a:ext>
          </a:extLst>
        </xdr:cNvPr>
        <xdr:cNvSpPr/>
      </xdr:nvSpPr>
      <xdr:spPr>
        <a:xfrm>
          <a:off x="4788605" y="929217"/>
          <a:ext cx="1728611" cy="8043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ysClr val="windowText" lastClr="000000"/>
              </a:solidFill>
            </a:rPr>
            <a:t>Avg. Distance</a:t>
          </a:r>
        </a:p>
      </xdr:txBody>
    </xdr:sp>
    <xdr:clientData/>
  </xdr:twoCellAnchor>
  <xdr:twoCellAnchor>
    <xdr:from>
      <xdr:col>8</xdr:col>
      <xdr:colOff>597606</xdr:colOff>
      <xdr:row>6</xdr:row>
      <xdr:rowOff>146049</xdr:rowOff>
    </xdr:from>
    <xdr:to>
      <xdr:col>10</xdr:col>
      <xdr:colOff>345722</xdr:colOff>
      <xdr:row>8</xdr:row>
      <xdr:rowOff>91721</xdr:rowOff>
    </xdr:to>
    <xdr:sp macro="" textlink="">
      <xdr:nvSpPr>
        <xdr:cNvPr id="17" name="Rectangle 16">
          <a:extLst>
            <a:ext uri="{FF2B5EF4-FFF2-40B4-BE49-F238E27FC236}">
              <a16:creationId xmlns:a16="http://schemas.microsoft.com/office/drawing/2014/main" id="{B8719B2A-17E3-4DFC-932C-1E7CC61EDE21}"/>
            </a:ext>
          </a:extLst>
        </xdr:cNvPr>
        <xdr:cNvSpPr/>
      </xdr:nvSpPr>
      <xdr:spPr>
        <a:xfrm>
          <a:off x="5451828" y="1246716"/>
          <a:ext cx="961672" cy="31256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ysClr val="windowText" lastClr="000000"/>
              </a:solidFill>
            </a:rPr>
            <a:t>5.5</a:t>
          </a:r>
          <a:r>
            <a:rPr lang="en-IN" sz="3200" b="1" baseline="0">
              <a:solidFill>
                <a:sysClr val="windowText" lastClr="000000"/>
              </a:solidFill>
            </a:rPr>
            <a:t> </a:t>
          </a:r>
          <a:r>
            <a:rPr lang="en-IN" sz="1200" b="1">
              <a:solidFill>
                <a:sysClr val="windowText" lastClr="000000"/>
              </a:solidFill>
            </a:rPr>
            <a:t>KM</a:t>
          </a:r>
        </a:p>
      </xdr:txBody>
    </xdr:sp>
    <xdr:clientData/>
  </xdr:twoCellAnchor>
  <xdr:twoCellAnchor editAs="oneCell">
    <xdr:from>
      <xdr:col>8</xdr:col>
      <xdr:colOff>155224</xdr:colOff>
      <xdr:row>6</xdr:row>
      <xdr:rowOff>126672</xdr:rowOff>
    </xdr:from>
    <xdr:to>
      <xdr:col>8</xdr:col>
      <xdr:colOff>529168</xdr:colOff>
      <xdr:row>8</xdr:row>
      <xdr:rowOff>134054</xdr:rowOff>
    </xdr:to>
    <xdr:pic>
      <xdr:nvPicPr>
        <xdr:cNvPr id="21" name="Picture 20" descr="Location icons for free download | Freepik">
          <a:extLst>
            <a:ext uri="{FF2B5EF4-FFF2-40B4-BE49-F238E27FC236}">
              <a16:creationId xmlns:a16="http://schemas.microsoft.com/office/drawing/2014/main" id="{235B2ADE-C97A-548A-9219-A47EB147FF1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009446" y="1227339"/>
          <a:ext cx="373944" cy="374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188383</xdr:colOff>
      <xdr:row>5</xdr:row>
      <xdr:rowOff>11995</xdr:rowOff>
    </xdr:from>
    <xdr:to>
      <xdr:col>14</xdr:col>
      <xdr:colOff>96661</xdr:colOff>
      <xdr:row>9</xdr:row>
      <xdr:rowOff>82551</xdr:rowOff>
    </xdr:to>
    <xdr:sp macro="" textlink="">
      <xdr:nvSpPr>
        <xdr:cNvPr id="22" name="Rectangle: Rounded Corners 21">
          <a:extLst>
            <a:ext uri="{FF2B5EF4-FFF2-40B4-BE49-F238E27FC236}">
              <a16:creationId xmlns:a16="http://schemas.microsoft.com/office/drawing/2014/main" id="{48B28C5B-4775-4376-9E5C-E5BF4D9AE9B2}"/>
            </a:ext>
          </a:extLst>
        </xdr:cNvPr>
        <xdr:cNvSpPr/>
      </xdr:nvSpPr>
      <xdr:spPr>
        <a:xfrm>
          <a:off x="6862939" y="929217"/>
          <a:ext cx="1728611" cy="8043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ysClr val="windowText" lastClr="000000"/>
              </a:solidFill>
            </a:rPr>
            <a:t>Avg. Active Mins</a:t>
          </a:r>
        </a:p>
      </xdr:txBody>
    </xdr:sp>
    <xdr:clientData/>
  </xdr:twoCellAnchor>
  <xdr:twoCellAnchor editAs="oneCell">
    <xdr:from>
      <xdr:col>11</xdr:col>
      <xdr:colOff>395110</xdr:colOff>
      <xdr:row>6</xdr:row>
      <xdr:rowOff>148168</xdr:rowOff>
    </xdr:from>
    <xdr:to>
      <xdr:col>12</xdr:col>
      <xdr:colOff>183445</xdr:colOff>
      <xdr:row>8</xdr:row>
      <xdr:rowOff>176735</xdr:rowOff>
    </xdr:to>
    <xdr:pic>
      <xdr:nvPicPr>
        <xdr:cNvPr id="24" name="Picture 23" descr="Timer round clock - Free icons">
          <a:extLst>
            <a:ext uri="{FF2B5EF4-FFF2-40B4-BE49-F238E27FC236}">
              <a16:creationId xmlns:a16="http://schemas.microsoft.com/office/drawing/2014/main" id="{23104874-08C8-8CCA-0F6A-D59F2EA391A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69666" y="1248835"/>
          <a:ext cx="395112" cy="3954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181329</xdr:colOff>
      <xdr:row>6</xdr:row>
      <xdr:rowOff>109225</xdr:rowOff>
    </xdr:from>
    <xdr:to>
      <xdr:col>13</xdr:col>
      <xdr:colOff>576440</xdr:colOff>
      <xdr:row>8</xdr:row>
      <xdr:rowOff>172725</xdr:rowOff>
    </xdr:to>
    <xdr:sp macro="" textlink="">
      <xdr:nvSpPr>
        <xdr:cNvPr id="25" name="Rectangle 24">
          <a:extLst>
            <a:ext uri="{FF2B5EF4-FFF2-40B4-BE49-F238E27FC236}">
              <a16:creationId xmlns:a16="http://schemas.microsoft.com/office/drawing/2014/main" id="{0D616706-ED59-46E1-ACCA-E8135A804D78}"/>
            </a:ext>
          </a:extLst>
        </xdr:cNvPr>
        <xdr:cNvSpPr/>
      </xdr:nvSpPr>
      <xdr:spPr>
        <a:xfrm>
          <a:off x="7462662" y="1209892"/>
          <a:ext cx="1001889" cy="430389"/>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ysClr val="windowText" lastClr="000000"/>
              </a:solidFill>
            </a:rPr>
            <a:t>228</a:t>
          </a:r>
        </a:p>
      </xdr:txBody>
    </xdr:sp>
    <xdr:clientData/>
  </xdr:twoCellAnchor>
  <xdr:twoCellAnchor>
    <xdr:from>
      <xdr:col>14</xdr:col>
      <xdr:colOff>555274</xdr:colOff>
      <xdr:row>5</xdr:row>
      <xdr:rowOff>17504</xdr:rowOff>
    </xdr:from>
    <xdr:to>
      <xdr:col>17</xdr:col>
      <xdr:colOff>463552</xdr:colOff>
      <xdr:row>9</xdr:row>
      <xdr:rowOff>88060</xdr:rowOff>
    </xdr:to>
    <xdr:sp macro="" textlink="">
      <xdr:nvSpPr>
        <xdr:cNvPr id="26" name="Rectangle: Rounded Corners 25">
          <a:extLst>
            <a:ext uri="{FF2B5EF4-FFF2-40B4-BE49-F238E27FC236}">
              <a16:creationId xmlns:a16="http://schemas.microsoft.com/office/drawing/2014/main" id="{B7EF108B-4FC2-435C-952A-64A9F7FD4574}"/>
            </a:ext>
          </a:extLst>
        </xdr:cNvPr>
        <xdr:cNvSpPr/>
      </xdr:nvSpPr>
      <xdr:spPr>
        <a:xfrm>
          <a:off x="9050163" y="934726"/>
          <a:ext cx="1728611" cy="8043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ysClr val="windowText" lastClr="000000"/>
              </a:solidFill>
            </a:rPr>
            <a:t>Avg. Sedimentary Mins</a:t>
          </a:r>
        </a:p>
      </xdr:txBody>
    </xdr:sp>
    <xdr:clientData/>
  </xdr:twoCellAnchor>
  <xdr:twoCellAnchor>
    <xdr:from>
      <xdr:col>15</xdr:col>
      <xdr:colOff>541162</xdr:colOff>
      <xdr:row>6</xdr:row>
      <xdr:rowOff>102170</xdr:rowOff>
    </xdr:from>
    <xdr:to>
      <xdr:col>17</xdr:col>
      <xdr:colOff>329496</xdr:colOff>
      <xdr:row>8</xdr:row>
      <xdr:rowOff>165670</xdr:rowOff>
    </xdr:to>
    <xdr:sp macro="" textlink="">
      <xdr:nvSpPr>
        <xdr:cNvPr id="27" name="Rectangle 26">
          <a:extLst>
            <a:ext uri="{FF2B5EF4-FFF2-40B4-BE49-F238E27FC236}">
              <a16:creationId xmlns:a16="http://schemas.microsoft.com/office/drawing/2014/main" id="{B07F4795-0546-4506-9311-86162AF47AAC}"/>
            </a:ext>
          </a:extLst>
        </xdr:cNvPr>
        <xdr:cNvSpPr/>
      </xdr:nvSpPr>
      <xdr:spPr>
        <a:xfrm>
          <a:off x="9642829" y="1202837"/>
          <a:ext cx="1001889" cy="430389"/>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ysClr val="windowText" lastClr="000000"/>
              </a:solidFill>
            </a:rPr>
            <a:t>990</a:t>
          </a:r>
        </a:p>
      </xdr:txBody>
    </xdr:sp>
    <xdr:clientData/>
  </xdr:twoCellAnchor>
  <xdr:twoCellAnchor editAs="oneCell">
    <xdr:from>
      <xdr:col>15</xdr:col>
      <xdr:colOff>195438</xdr:colOff>
      <xdr:row>6</xdr:row>
      <xdr:rowOff>130391</xdr:rowOff>
    </xdr:from>
    <xdr:to>
      <xdr:col>16</xdr:col>
      <xdr:colOff>1</xdr:colOff>
      <xdr:row>8</xdr:row>
      <xdr:rowOff>174842</xdr:rowOff>
    </xdr:to>
    <xdr:pic>
      <xdr:nvPicPr>
        <xdr:cNvPr id="28" name="Picture 27">
          <a:extLst>
            <a:ext uri="{FF2B5EF4-FFF2-40B4-BE49-F238E27FC236}">
              <a16:creationId xmlns:a16="http://schemas.microsoft.com/office/drawing/2014/main" id="{EFC4FE4A-4E82-CB19-96E2-57F80274B4E0}"/>
            </a:ext>
          </a:extLst>
        </xdr:cNvPr>
        <xdr:cNvPicPr>
          <a:picLocks noChangeAspect="1"/>
        </xdr:cNvPicPr>
      </xdr:nvPicPr>
      <xdr:blipFill>
        <a:blip xmlns:r="http://schemas.openxmlformats.org/officeDocument/2006/relationships" r:embed="rId5"/>
        <a:stretch>
          <a:fillRect/>
        </a:stretch>
      </xdr:blipFill>
      <xdr:spPr>
        <a:xfrm>
          <a:off x="9297105" y="1231058"/>
          <a:ext cx="411340" cy="411340"/>
        </a:xfrm>
        <a:prstGeom prst="rect">
          <a:avLst/>
        </a:prstGeom>
      </xdr:spPr>
    </xdr:pic>
    <xdr:clientData/>
  </xdr:twoCellAnchor>
  <xdr:twoCellAnchor>
    <xdr:from>
      <xdr:col>18</xdr:col>
      <xdr:colOff>251883</xdr:colOff>
      <xdr:row>5</xdr:row>
      <xdr:rowOff>24558</xdr:rowOff>
    </xdr:from>
    <xdr:to>
      <xdr:col>21</xdr:col>
      <xdr:colOff>160161</xdr:colOff>
      <xdr:row>9</xdr:row>
      <xdr:rowOff>95114</xdr:rowOff>
    </xdr:to>
    <xdr:sp macro="" textlink="">
      <xdr:nvSpPr>
        <xdr:cNvPr id="29" name="Rectangle: Rounded Corners 28">
          <a:extLst>
            <a:ext uri="{FF2B5EF4-FFF2-40B4-BE49-F238E27FC236}">
              <a16:creationId xmlns:a16="http://schemas.microsoft.com/office/drawing/2014/main" id="{06C99967-4023-4AD9-9CA0-A059015EC107}"/>
            </a:ext>
          </a:extLst>
        </xdr:cNvPr>
        <xdr:cNvSpPr/>
      </xdr:nvSpPr>
      <xdr:spPr>
        <a:xfrm>
          <a:off x="11173883" y="941780"/>
          <a:ext cx="1728611" cy="8043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ysClr val="windowText" lastClr="000000"/>
              </a:solidFill>
            </a:rPr>
            <a:t>Avg. Calories Burnt</a:t>
          </a:r>
        </a:p>
      </xdr:txBody>
    </xdr:sp>
    <xdr:clientData/>
  </xdr:twoCellAnchor>
  <xdr:twoCellAnchor>
    <xdr:from>
      <xdr:col>19</xdr:col>
      <xdr:colOff>230716</xdr:colOff>
      <xdr:row>6</xdr:row>
      <xdr:rowOff>117828</xdr:rowOff>
    </xdr:from>
    <xdr:to>
      <xdr:col>21</xdr:col>
      <xdr:colOff>19050</xdr:colOff>
      <xdr:row>8</xdr:row>
      <xdr:rowOff>181328</xdr:rowOff>
    </xdr:to>
    <xdr:sp macro="" textlink="">
      <xdr:nvSpPr>
        <xdr:cNvPr id="30" name="Rectangle 29">
          <a:extLst>
            <a:ext uri="{FF2B5EF4-FFF2-40B4-BE49-F238E27FC236}">
              <a16:creationId xmlns:a16="http://schemas.microsoft.com/office/drawing/2014/main" id="{ADFAAFF9-0224-48CF-AE74-8CB70E179909}"/>
            </a:ext>
          </a:extLst>
        </xdr:cNvPr>
        <xdr:cNvSpPr/>
      </xdr:nvSpPr>
      <xdr:spPr>
        <a:xfrm>
          <a:off x="11759494" y="1218495"/>
          <a:ext cx="1001889" cy="430389"/>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ysClr val="windowText" lastClr="000000"/>
              </a:solidFill>
            </a:rPr>
            <a:t>2308</a:t>
          </a:r>
        </a:p>
      </xdr:txBody>
    </xdr:sp>
    <xdr:clientData/>
  </xdr:twoCellAnchor>
  <xdr:twoCellAnchor editAs="oneCell">
    <xdr:from>
      <xdr:col>18</xdr:col>
      <xdr:colOff>421217</xdr:colOff>
      <xdr:row>6</xdr:row>
      <xdr:rowOff>103717</xdr:rowOff>
    </xdr:from>
    <xdr:to>
      <xdr:col>19</xdr:col>
      <xdr:colOff>296334</xdr:colOff>
      <xdr:row>9</xdr:row>
      <xdr:rowOff>35279</xdr:rowOff>
    </xdr:to>
    <xdr:pic>
      <xdr:nvPicPr>
        <xdr:cNvPr id="31" name="Picture 30">
          <a:extLst>
            <a:ext uri="{FF2B5EF4-FFF2-40B4-BE49-F238E27FC236}">
              <a16:creationId xmlns:a16="http://schemas.microsoft.com/office/drawing/2014/main" id="{54CA4DF0-A0D3-7033-2C03-51F0E5128B88}"/>
            </a:ext>
          </a:extLst>
        </xdr:cNvPr>
        <xdr:cNvPicPr>
          <a:picLocks noChangeAspect="1"/>
        </xdr:cNvPicPr>
      </xdr:nvPicPr>
      <xdr:blipFill>
        <a:blip xmlns:r="http://schemas.openxmlformats.org/officeDocument/2006/relationships" r:embed="rId6"/>
        <a:stretch>
          <a:fillRect/>
        </a:stretch>
      </xdr:blipFill>
      <xdr:spPr>
        <a:xfrm>
          <a:off x="11343217" y="1204384"/>
          <a:ext cx="481895" cy="481895"/>
        </a:xfrm>
        <a:prstGeom prst="rect">
          <a:avLst/>
        </a:prstGeom>
      </xdr:spPr>
    </xdr:pic>
    <xdr:clientData/>
  </xdr:twoCellAnchor>
  <xdr:twoCellAnchor>
    <xdr:from>
      <xdr:col>0</xdr:col>
      <xdr:colOff>557388</xdr:colOff>
      <xdr:row>12</xdr:row>
      <xdr:rowOff>33161</xdr:rowOff>
    </xdr:from>
    <xdr:to>
      <xdr:col>7</xdr:col>
      <xdr:colOff>55562</xdr:colOff>
      <xdr:row>24</xdr:row>
      <xdr:rowOff>174625</xdr:rowOff>
    </xdr:to>
    <xdr:graphicFrame macro="">
      <xdr:nvGraphicFramePr>
        <xdr:cNvPr id="32" name="Chart 31">
          <a:extLst>
            <a:ext uri="{FF2B5EF4-FFF2-40B4-BE49-F238E27FC236}">
              <a16:creationId xmlns:a16="http://schemas.microsoft.com/office/drawing/2014/main" id="{C9D38B9E-B54E-486E-8066-1EB67DA2F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259290</xdr:colOff>
      <xdr:row>12</xdr:row>
      <xdr:rowOff>20814</xdr:rowOff>
    </xdr:from>
    <xdr:to>
      <xdr:col>15</xdr:col>
      <xdr:colOff>119062</xdr:colOff>
      <xdr:row>24</xdr:row>
      <xdr:rowOff>158750</xdr:rowOff>
    </xdr:to>
    <xdr:graphicFrame macro="">
      <xdr:nvGraphicFramePr>
        <xdr:cNvPr id="33" name="Chart 32">
          <a:extLst>
            <a:ext uri="{FF2B5EF4-FFF2-40B4-BE49-F238E27FC236}">
              <a16:creationId xmlns:a16="http://schemas.microsoft.com/office/drawing/2014/main" id="{7CC0DF9A-B57C-45A9-8D41-6EE9B0BF0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378352</xdr:colOff>
      <xdr:row>12</xdr:row>
      <xdr:rowOff>20812</xdr:rowOff>
    </xdr:from>
    <xdr:to>
      <xdr:col>21</xdr:col>
      <xdr:colOff>444500</xdr:colOff>
      <xdr:row>24</xdr:row>
      <xdr:rowOff>142875</xdr:rowOff>
    </xdr:to>
    <xdr:graphicFrame macro="">
      <xdr:nvGraphicFramePr>
        <xdr:cNvPr id="34" name="Chart 33">
          <a:extLst>
            <a:ext uri="{FF2B5EF4-FFF2-40B4-BE49-F238E27FC236}">
              <a16:creationId xmlns:a16="http://schemas.microsoft.com/office/drawing/2014/main" id="{BA7D14A6-DEEF-4DD8-B41E-765653890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537104</xdr:colOff>
      <xdr:row>26</xdr:row>
      <xdr:rowOff>146049</xdr:rowOff>
    </xdr:from>
    <xdr:to>
      <xdr:col>7</xdr:col>
      <xdr:colOff>79375</xdr:colOff>
      <xdr:row>42</xdr:row>
      <xdr:rowOff>23812</xdr:rowOff>
    </xdr:to>
    <xdr:graphicFrame macro="">
      <xdr:nvGraphicFramePr>
        <xdr:cNvPr id="35" name="Chart 34">
          <a:extLst>
            <a:ext uri="{FF2B5EF4-FFF2-40B4-BE49-F238E27FC236}">
              <a16:creationId xmlns:a16="http://schemas.microsoft.com/office/drawing/2014/main" id="{1D291D44-9F77-48A3-93C0-AB96DE74F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283103</xdr:colOff>
      <xdr:row>26</xdr:row>
      <xdr:rowOff>153986</xdr:rowOff>
    </xdr:from>
    <xdr:to>
      <xdr:col>15</xdr:col>
      <xdr:colOff>142875</xdr:colOff>
      <xdr:row>42</xdr:row>
      <xdr:rowOff>39687</xdr:rowOff>
    </xdr:to>
    <xdr:graphicFrame macro="">
      <xdr:nvGraphicFramePr>
        <xdr:cNvPr id="36" name="Chart 35">
          <a:extLst>
            <a:ext uri="{FF2B5EF4-FFF2-40B4-BE49-F238E27FC236}">
              <a16:creationId xmlns:a16="http://schemas.microsoft.com/office/drawing/2014/main" id="{BCA1D245-E89E-46C8-9A92-3B6BBB9BE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362479</xdr:colOff>
      <xdr:row>26</xdr:row>
      <xdr:rowOff>153988</xdr:rowOff>
    </xdr:from>
    <xdr:to>
      <xdr:col>21</xdr:col>
      <xdr:colOff>492125</xdr:colOff>
      <xdr:row>42</xdr:row>
      <xdr:rowOff>39688</xdr:rowOff>
    </xdr:to>
    <xdr:graphicFrame macro="">
      <xdr:nvGraphicFramePr>
        <xdr:cNvPr id="37" name="Chart 36">
          <a:extLst>
            <a:ext uri="{FF2B5EF4-FFF2-40B4-BE49-F238E27FC236}">
              <a16:creationId xmlns:a16="http://schemas.microsoft.com/office/drawing/2014/main" id="{35AF59B2-F9F8-4243-AEA5-7FBFAD79F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484187</xdr:colOff>
      <xdr:row>43</xdr:row>
      <xdr:rowOff>166687</xdr:rowOff>
    </xdr:from>
    <xdr:to>
      <xdr:col>7</xdr:col>
      <xdr:colOff>103187</xdr:colOff>
      <xdr:row>58</xdr:row>
      <xdr:rowOff>150813</xdr:rowOff>
    </xdr:to>
    <xdr:graphicFrame macro="">
      <xdr:nvGraphicFramePr>
        <xdr:cNvPr id="38" name="Chart 37">
          <a:extLst>
            <a:ext uri="{FF2B5EF4-FFF2-40B4-BE49-F238E27FC236}">
              <a16:creationId xmlns:a16="http://schemas.microsoft.com/office/drawing/2014/main" id="{B7DA98E9-2C96-4EA2-8CAD-ADC842B3F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365124</xdr:colOff>
      <xdr:row>44</xdr:row>
      <xdr:rowOff>15876</xdr:rowOff>
    </xdr:from>
    <xdr:to>
      <xdr:col>21</xdr:col>
      <xdr:colOff>531812</xdr:colOff>
      <xdr:row>58</xdr:row>
      <xdr:rowOff>150813</xdr:rowOff>
    </xdr:to>
    <xdr:graphicFrame macro="">
      <xdr:nvGraphicFramePr>
        <xdr:cNvPr id="39" name="Chart 38">
          <a:extLst>
            <a:ext uri="{FF2B5EF4-FFF2-40B4-BE49-F238E27FC236}">
              <a16:creationId xmlns:a16="http://schemas.microsoft.com/office/drawing/2014/main" id="{D74D4A57-8A94-47BC-A944-B9143EE7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277811</xdr:colOff>
      <xdr:row>44</xdr:row>
      <xdr:rowOff>1</xdr:rowOff>
    </xdr:from>
    <xdr:to>
      <xdr:col>15</xdr:col>
      <xdr:colOff>174624</xdr:colOff>
      <xdr:row>58</xdr:row>
      <xdr:rowOff>150813</xdr:rowOff>
    </xdr:to>
    <xdr:graphicFrame macro="">
      <xdr:nvGraphicFramePr>
        <xdr:cNvPr id="40" name="Chart 39">
          <a:extLst>
            <a:ext uri="{FF2B5EF4-FFF2-40B4-BE49-F238E27FC236}">
              <a16:creationId xmlns:a16="http://schemas.microsoft.com/office/drawing/2014/main" id="{2C835E04-2F09-465F-8220-53A2E4A2B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246063</xdr:colOff>
      <xdr:row>61</xdr:row>
      <xdr:rowOff>15877</xdr:rowOff>
    </xdr:from>
    <xdr:to>
      <xdr:col>15</xdr:col>
      <xdr:colOff>134937</xdr:colOff>
      <xdr:row>76</xdr:row>
      <xdr:rowOff>20640</xdr:rowOff>
    </xdr:to>
    <xdr:graphicFrame macro="">
      <xdr:nvGraphicFramePr>
        <xdr:cNvPr id="41" name="Chart 40">
          <a:extLst>
            <a:ext uri="{FF2B5EF4-FFF2-40B4-BE49-F238E27FC236}">
              <a16:creationId xmlns:a16="http://schemas.microsoft.com/office/drawing/2014/main" id="{1FDC52FF-CA5A-44F5-8E2F-4CC10570E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531812</xdr:colOff>
      <xdr:row>0</xdr:row>
      <xdr:rowOff>174625</xdr:rowOff>
    </xdr:from>
    <xdr:to>
      <xdr:col>14</xdr:col>
      <xdr:colOff>31750</xdr:colOff>
      <xdr:row>4</xdr:row>
      <xdr:rowOff>23813</xdr:rowOff>
    </xdr:to>
    <xdr:sp macro="" textlink="">
      <xdr:nvSpPr>
        <xdr:cNvPr id="42" name="TextBox 41">
          <a:extLst>
            <a:ext uri="{FF2B5EF4-FFF2-40B4-BE49-F238E27FC236}">
              <a16:creationId xmlns:a16="http://schemas.microsoft.com/office/drawing/2014/main" id="{767F75FA-49E7-B305-7A8C-C63C1E5E8083}"/>
            </a:ext>
          </a:extLst>
        </xdr:cNvPr>
        <xdr:cNvSpPr txBox="1"/>
      </xdr:nvSpPr>
      <xdr:spPr>
        <a:xfrm>
          <a:off x="4810125" y="174625"/>
          <a:ext cx="3778250" cy="579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latin typeface="Arial" panose="020B0604020202020204" pitchFamily="34" charset="0"/>
              <a:cs typeface="Arial" panose="020B0604020202020204" pitchFamily="34" charset="0"/>
            </a:rPr>
            <a:t>DASHBOARD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0.23814</cdr:x>
      <cdr:y>0.4426</cdr:y>
    </cdr:from>
    <cdr:to>
      <cdr:x>0.46419</cdr:x>
      <cdr:y>0.75476</cdr:y>
    </cdr:to>
    <cdr:sp macro="" textlink="">
      <cdr:nvSpPr>
        <cdr:cNvPr id="2" name="TextBox 3">
          <a:extLst xmlns:a="http://schemas.openxmlformats.org/drawingml/2006/main">
            <a:ext uri="{FF2B5EF4-FFF2-40B4-BE49-F238E27FC236}">
              <a16:creationId xmlns:a16="http://schemas.microsoft.com/office/drawing/2014/main" id="{81A64E91-0FED-9C27-C035-51C637D24EBA}"/>
            </a:ext>
          </a:extLst>
        </cdr:cNvPr>
        <cdr:cNvSpPr txBox="1"/>
      </cdr:nvSpPr>
      <cdr:spPr>
        <a:xfrm xmlns:a="http://schemas.openxmlformats.org/drawingml/2006/main">
          <a:off x="876300" y="1017411"/>
          <a:ext cx="831850" cy="71755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600" b="1"/>
            <a:t>Active Status</a:t>
          </a:r>
        </a:p>
      </cdr:txBody>
    </cdr:sp>
  </cdr:relSizeAnchor>
</c:userShapes>
</file>

<file path=xl/drawings/drawing3.xml><?xml version="1.0" encoding="utf-8"?>
<c:userShapes xmlns:c="http://schemas.openxmlformats.org/drawingml/2006/chart">
  <cdr:relSizeAnchor xmlns:cdr="http://schemas.openxmlformats.org/drawingml/2006/chartDrawing">
    <cdr:from>
      <cdr:x>0.2213</cdr:x>
      <cdr:y>0.42734</cdr:y>
    </cdr:from>
    <cdr:to>
      <cdr:x>0.41956</cdr:x>
      <cdr:y>0.70796</cdr:y>
    </cdr:to>
    <cdr:sp macro="" textlink="">
      <cdr:nvSpPr>
        <cdr:cNvPr id="2" name="TextBox 1">
          <a:extLst xmlns:a="http://schemas.openxmlformats.org/drawingml/2006/main">
            <a:ext uri="{FF2B5EF4-FFF2-40B4-BE49-F238E27FC236}">
              <a16:creationId xmlns:a16="http://schemas.microsoft.com/office/drawing/2014/main" id="{D7729B60-07C1-3181-57C8-6D9AB1080F7B}"/>
            </a:ext>
          </a:extLst>
        </cdr:cNvPr>
        <cdr:cNvSpPr txBox="1"/>
      </cdr:nvSpPr>
      <cdr:spPr>
        <a:xfrm xmlns:a="http://schemas.openxmlformats.org/drawingml/2006/main">
          <a:off x="826168" y="988360"/>
          <a:ext cx="740168" cy="6490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b="1"/>
            <a:t>Distance</a:t>
          </a:r>
          <a:r>
            <a:rPr lang="en-IN" sz="1100" b="1" baseline="0"/>
            <a:t> travelled levels</a:t>
          </a:r>
          <a:endParaRPr lang="en-IN"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17</xdr:col>
      <xdr:colOff>105834</xdr:colOff>
      <xdr:row>5</xdr:row>
      <xdr:rowOff>176388</xdr:rowOff>
    </xdr:from>
    <xdr:to>
      <xdr:col>20</xdr:col>
      <xdr:colOff>543279</xdr:colOff>
      <xdr:row>17</xdr:row>
      <xdr:rowOff>183443</xdr:rowOff>
    </xdr:to>
    <xdr:graphicFrame macro="">
      <xdr:nvGraphicFramePr>
        <xdr:cNvPr id="4" name="Chart 3">
          <a:extLst>
            <a:ext uri="{FF2B5EF4-FFF2-40B4-BE49-F238E27FC236}">
              <a16:creationId xmlns:a16="http://schemas.microsoft.com/office/drawing/2014/main" id="{0C3BB69A-D64D-5127-83BA-08C3C4133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29097</xdr:colOff>
      <xdr:row>22</xdr:row>
      <xdr:rowOff>35984</xdr:rowOff>
    </xdr:from>
    <xdr:to>
      <xdr:col>23</xdr:col>
      <xdr:colOff>37565</xdr:colOff>
      <xdr:row>34</xdr:row>
      <xdr:rowOff>45271</xdr:rowOff>
    </xdr:to>
    <mc:AlternateContent xmlns:mc="http://schemas.openxmlformats.org/markup-compatibility/2006" xmlns:a14="http://schemas.microsoft.com/office/drawing/2010/main">
      <mc:Choice Requires="a14">
        <xdr:graphicFrame macro="">
          <xdr:nvGraphicFramePr>
            <xdr:cNvPr id="11" name="Id">
              <a:extLst>
                <a:ext uri="{FF2B5EF4-FFF2-40B4-BE49-F238E27FC236}">
                  <a16:creationId xmlns:a16="http://schemas.microsoft.com/office/drawing/2014/main" id="{1941F90A-93BA-5A01-E425-C63B27DDC825}"/>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17969341" y="4854513"/>
              <a:ext cx="1860614" cy="2533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246180</xdr:colOff>
      <xdr:row>38</xdr:row>
      <xdr:rowOff>11799</xdr:rowOff>
    </xdr:from>
    <xdr:to>
      <xdr:col>21</xdr:col>
      <xdr:colOff>408457</xdr:colOff>
      <xdr:row>53</xdr:row>
      <xdr:rowOff>3332</xdr:rowOff>
    </xdr:to>
    <xdr:graphicFrame macro="">
      <xdr:nvGraphicFramePr>
        <xdr:cNvPr id="12" name="Chart 11">
          <a:extLst>
            <a:ext uri="{FF2B5EF4-FFF2-40B4-BE49-F238E27FC236}">
              <a16:creationId xmlns:a16="http://schemas.microsoft.com/office/drawing/2014/main" id="{F573CFA8-C8ED-62AB-6537-0B9866B50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237000</xdr:colOff>
      <xdr:row>23</xdr:row>
      <xdr:rowOff>48792</xdr:rowOff>
    </xdr:from>
    <xdr:to>
      <xdr:col>19</xdr:col>
      <xdr:colOff>380934</xdr:colOff>
      <xdr:row>29</xdr:row>
      <xdr:rowOff>80501</xdr:rowOff>
    </xdr:to>
    <mc:AlternateContent xmlns:mc="http://schemas.openxmlformats.org/markup-compatibility/2006" xmlns:tsle="http://schemas.microsoft.com/office/drawing/2012/timeslicer">
      <mc:Choice Requires="tsle">
        <xdr:graphicFrame macro="">
          <xdr:nvGraphicFramePr>
            <xdr:cNvPr id="14" name="ActivityDate 1">
              <a:extLst>
                <a:ext uri="{FF2B5EF4-FFF2-40B4-BE49-F238E27FC236}">
                  <a16:creationId xmlns:a16="http://schemas.microsoft.com/office/drawing/2014/main" id="{81DC216E-99B2-0693-AEDA-23E6ACAD33B5}"/>
                </a:ext>
              </a:extLst>
            </xdr:cNvPr>
            <xdr:cNvGraphicFramePr/>
          </xdr:nvGraphicFramePr>
          <xdr:xfrm>
            <a:off x="0" y="0"/>
            <a:ext cx="0" cy="0"/>
          </xdr:xfrm>
          <a:graphic>
            <a:graphicData uri="http://schemas.microsoft.com/office/drawing/2012/timeslicer">
              <tsle:timeslicer name="ActivityDate 1"/>
            </a:graphicData>
          </a:graphic>
        </xdr:graphicFrame>
      </mc:Choice>
      <mc:Fallback xmlns="">
        <xdr:sp macro="" textlink="">
          <xdr:nvSpPr>
            <xdr:cNvPr id="0" name=""/>
            <xdr:cNvSpPr>
              <a:spLocks noTextEdit="1"/>
            </xdr:cNvSpPr>
          </xdr:nvSpPr>
          <xdr:spPr>
            <a:xfrm>
              <a:off x="14359587" y="5046242"/>
              <a:ext cx="3348443" cy="13827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237678</xdr:colOff>
      <xdr:row>54</xdr:row>
      <xdr:rowOff>9500</xdr:rowOff>
    </xdr:from>
    <xdr:to>
      <xdr:col>21</xdr:col>
      <xdr:colOff>443734</xdr:colOff>
      <xdr:row>69</xdr:row>
      <xdr:rowOff>38251</xdr:rowOff>
    </xdr:to>
    <xdr:graphicFrame macro="">
      <xdr:nvGraphicFramePr>
        <xdr:cNvPr id="5" name="Chart 4">
          <a:extLst>
            <a:ext uri="{FF2B5EF4-FFF2-40B4-BE49-F238E27FC236}">
              <a16:creationId xmlns:a16="http://schemas.microsoft.com/office/drawing/2014/main" id="{15D5B214-2F81-CD09-351A-D709B22DD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28307</xdr:colOff>
      <xdr:row>73</xdr:row>
      <xdr:rowOff>13159</xdr:rowOff>
    </xdr:from>
    <xdr:to>
      <xdr:col>17</xdr:col>
      <xdr:colOff>1226391</xdr:colOff>
      <xdr:row>88</xdr:row>
      <xdr:rowOff>2142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E8DE775-98A1-5958-1447-8B0BCB6FC3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804257" y="14243509"/>
              <a:ext cx="4519134" cy="275123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1688487</xdr:colOff>
      <xdr:row>73</xdr:row>
      <xdr:rowOff>5509</xdr:rowOff>
    </xdr:from>
    <xdr:to>
      <xdr:col>23</xdr:col>
      <xdr:colOff>606692</xdr:colOff>
      <xdr:row>87</xdr:row>
      <xdr:rowOff>178106</xdr:rowOff>
    </xdr:to>
    <xdr:graphicFrame macro="">
      <xdr:nvGraphicFramePr>
        <xdr:cNvPr id="9" name="Chart 8">
          <a:extLst>
            <a:ext uri="{FF2B5EF4-FFF2-40B4-BE49-F238E27FC236}">
              <a16:creationId xmlns:a16="http://schemas.microsoft.com/office/drawing/2014/main" id="{C6E12FB3-702D-A6F8-172D-AC94A3F94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306023</xdr:colOff>
      <xdr:row>5</xdr:row>
      <xdr:rowOff>114760</xdr:rowOff>
    </xdr:from>
    <xdr:to>
      <xdr:col>30</xdr:col>
      <xdr:colOff>206565</xdr:colOff>
      <xdr:row>11</xdr:row>
      <xdr:rowOff>168313</xdr:rowOff>
    </xdr:to>
    <xdr:sp macro="" textlink="">
      <xdr:nvSpPr>
        <xdr:cNvPr id="10" name="TextBox 9">
          <a:extLst>
            <a:ext uri="{FF2B5EF4-FFF2-40B4-BE49-F238E27FC236}">
              <a16:creationId xmlns:a16="http://schemas.microsoft.com/office/drawing/2014/main" id="{C379CDF1-A5A7-739C-D122-249110FE3675}"/>
            </a:ext>
          </a:extLst>
        </xdr:cNvPr>
        <xdr:cNvSpPr txBox="1"/>
      </xdr:nvSpPr>
      <xdr:spPr>
        <a:xfrm>
          <a:off x="24757348" y="1109338"/>
          <a:ext cx="2348735" cy="1155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i="0">
              <a:solidFill>
                <a:schemeClr val="dk1"/>
              </a:solidFill>
              <a:effectLst/>
              <a:latin typeface="+mn-lt"/>
              <a:ea typeface="+mn-ea"/>
              <a:cs typeface="+mn-cs"/>
            </a:rPr>
            <a:t>The mean BMI across all classifications is high, suggesting a prevalence of overweight and obesity among users. The mean BMI for the 'Healthy' classification is close to the upper limit of the healthy range</a:t>
          </a:r>
          <a:endParaRPr lang="en-IN" sz="1100"/>
        </a:p>
      </xdr:txBody>
    </xdr:sp>
    <xdr:clientData/>
  </xdr:twoCellAnchor>
  <xdr:twoCellAnchor>
    <xdr:from>
      <xdr:col>26</xdr:col>
      <xdr:colOff>374880</xdr:colOff>
      <xdr:row>15</xdr:row>
      <xdr:rowOff>0</xdr:rowOff>
    </xdr:from>
    <xdr:to>
      <xdr:col>30</xdr:col>
      <xdr:colOff>313675</xdr:colOff>
      <xdr:row>19</xdr:row>
      <xdr:rowOff>130060</xdr:rowOff>
    </xdr:to>
    <xdr:sp macro="" textlink="">
      <xdr:nvSpPr>
        <xdr:cNvPr id="13" name="TextBox 12">
          <a:extLst>
            <a:ext uri="{FF2B5EF4-FFF2-40B4-BE49-F238E27FC236}">
              <a16:creationId xmlns:a16="http://schemas.microsoft.com/office/drawing/2014/main" id="{97D79AFA-F673-AA43-FFBF-57E04A92932B}"/>
            </a:ext>
          </a:extLst>
        </xdr:cNvPr>
        <xdr:cNvSpPr txBox="1"/>
      </xdr:nvSpPr>
      <xdr:spPr>
        <a:xfrm>
          <a:off x="24826205" y="2884277"/>
          <a:ext cx="2386988" cy="979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T</a:t>
          </a:r>
          <a:r>
            <a:rPr lang="en-IN" sz="1100" b="0" i="0">
              <a:solidFill>
                <a:schemeClr val="dk1"/>
              </a:solidFill>
              <a:effectLst/>
              <a:latin typeface="+mn-lt"/>
              <a:ea typeface="+mn-ea"/>
              <a:cs typeface="+mn-cs"/>
            </a:rPr>
            <a:t>he average heart rate falls within the normal range, with a small standard deviation, indicating that most users have a heart rate that does not pose a significant health risk.</a:t>
          </a:r>
          <a:endParaRPr lang="en-IN" sz="1100"/>
        </a:p>
      </xdr:txBody>
    </xdr:sp>
    <xdr:clientData/>
  </xdr:twoCellAnchor>
  <xdr:twoCellAnchor>
    <xdr:from>
      <xdr:col>26</xdr:col>
      <xdr:colOff>313676</xdr:colOff>
      <xdr:row>23</xdr:row>
      <xdr:rowOff>61204</xdr:rowOff>
    </xdr:from>
    <xdr:to>
      <xdr:col>30</xdr:col>
      <xdr:colOff>489639</xdr:colOff>
      <xdr:row>28</xdr:row>
      <xdr:rowOff>198915</xdr:rowOff>
    </xdr:to>
    <xdr:sp macro="" textlink="">
      <xdr:nvSpPr>
        <xdr:cNvPr id="15" name="TextBox 14">
          <a:extLst>
            <a:ext uri="{FF2B5EF4-FFF2-40B4-BE49-F238E27FC236}">
              <a16:creationId xmlns:a16="http://schemas.microsoft.com/office/drawing/2014/main" id="{C672667A-B669-F31E-7347-AD7B729A1043}"/>
            </a:ext>
          </a:extLst>
        </xdr:cNvPr>
        <xdr:cNvSpPr txBox="1"/>
      </xdr:nvSpPr>
      <xdr:spPr>
        <a:xfrm>
          <a:off x="24765001" y="4636264"/>
          <a:ext cx="2624156" cy="1247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i="0">
              <a:solidFill>
                <a:schemeClr val="dk1"/>
              </a:solidFill>
              <a:effectLst/>
              <a:latin typeface="+mn-lt"/>
              <a:ea typeface="+mn-ea"/>
              <a:cs typeface="+mn-cs"/>
            </a:rPr>
            <a:t>Users take an average of 7652 steps per day, but there is a significant variation in the number of steps taken. The mode being 0 suggests that there are days when users do not record any steps, which could indicate non-use or sedentary days.</a:t>
          </a:r>
          <a:endParaRPr lang="en-IN" sz="1100"/>
        </a:p>
      </xdr:txBody>
    </xdr:sp>
    <xdr:clientData/>
  </xdr:twoCellAnchor>
  <xdr:twoCellAnchor>
    <xdr:from>
      <xdr:col>23</xdr:col>
      <xdr:colOff>604398</xdr:colOff>
      <xdr:row>33</xdr:row>
      <xdr:rowOff>30603</xdr:rowOff>
    </xdr:from>
    <xdr:to>
      <xdr:col>31</xdr:col>
      <xdr:colOff>0</xdr:colOff>
      <xdr:row>36</xdr:row>
      <xdr:rowOff>168314</xdr:rowOff>
    </xdr:to>
    <xdr:sp macro="" textlink="">
      <xdr:nvSpPr>
        <xdr:cNvPr id="16" name="TextBox 15">
          <a:extLst>
            <a:ext uri="{FF2B5EF4-FFF2-40B4-BE49-F238E27FC236}">
              <a16:creationId xmlns:a16="http://schemas.microsoft.com/office/drawing/2014/main" id="{5550FA92-6504-5930-E7C3-6A378FB5DC16}"/>
            </a:ext>
          </a:extLst>
        </xdr:cNvPr>
        <xdr:cNvSpPr txBox="1"/>
      </xdr:nvSpPr>
      <xdr:spPr>
        <a:xfrm>
          <a:off x="20419458" y="6755483"/>
          <a:ext cx="7092108" cy="6885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The average heart rate is within a normal range, but the high mean BMI suggests that a significant portion of the user base may be at risk for health issues associated with being overweight or obese. The step count data further supports the notion of varying activity levels and possibly highlights the need for increased physical activity among certain users.</a:t>
          </a:r>
        </a:p>
        <a:p>
          <a:br>
            <a:rPr lang="en-IN" sz="1100" b="0" i="0">
              <a:solidFill>
                <a:schemeClr val="dk1"/>
              </a:solidFill>
              <a:effectLst/>
              <a:latin typeface="+mn-lt"/>
              <a:ea typeface="+mn-ea"/>
              <a:cs typeface="+mn-cs"/>
            </a:rPr>
          </a:b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403224</xdr:colOff>
      <xdr:row>4</xdr:row>
      <xdr:rowOff>9525</xdr:rowOff>
    </xdr:from>
    <xdr:to>
      <xdr:col>8</xdr:col>
      <xdr:colOff>444500</xdr:colOff>
      <xdr:row>20</xdr:row>
      <xdr:rowOff>114300</xdr:rowOff>
    </xdr:to>
    <xdr:graphicFrame macro="">
      <xdr:nvGraphicFramePr>
        <xdr:cNvPr id="2" name="Chart 1">
          <a:extLst>
            <a:ext uri="{FF2B5EF4-FFF2-40B4-BE49-F238E27FC236}">
              <a16:creationId xmlns:a16="http://schemas.microsoft.com/office/drawing/2014/main" id="{BB3916C2-C4DB-3C2E-6F88-41A1C44D7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568325</xdr:colOff>
      <xdr:row>47</xdr:row>
      <xdr:rowOff>6349</xdr:rowOff>
    </xdr:from>
    <xdr:to>
      <xdr:col>11</xdr:col>
      <xdr:colOff>63500</xdr:colOff>
      <xdr:row>58</xdr:row>
      <xdr:rowOff>127000</xdr:rowOff>
    </xdr:to>
    <xdr:graphicFrame macro="">
      <xdr:nvGraphicFramePr>
        <xdr:cNvPr id="3" name="Chart 2">
          <a:extLst>
            <a:ext uri="{FF2B5EF4-FFF2-40B4-BE49-F238E27FC236}">
              <a16:creationId xmlns:a16="http://schemas.microsoft.com/office/drawing/2014/main" id="{4FD3FBFB-D5AA-3157-77B1-0693FD159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80</xdr:row>
      <xdr:rowOff>15875</xdr:rowOff>
    </xdr:from>
    <xdr:to>
      <xdr:col>7</xdr:col>
      <xdr:colOff>587375</xdr:colOff>
      <xdr:row>94</xdr:row>
      <xdr:rowOff>180975</xdr:rowOff>
    </xdr:to>
    <xdr:graphicFrame macro="">
      <xdr:nvGraphicFramePr>
        <xdr:cNvPr id="8" name="Chart 7">
          <a:extLst>
            <a:ext uri="{FF2B5EF4-FFF2-40B4-BE49-F238E27FC236}">
              <a16:creationId xmlns:a16="http://schemas.microsoft.com/office/drawing/2014/main" id="{32C2A174-4CEC-BD82-3E55-490DA6F91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488183</xdr:colOff>
      <xdr:row>4</xdr:row>
      <xdr:rowOff>144080</xdr:rowOff>
    </xdr:from>
    <xdr:to>
      <xdr:col>17</xdr:col>
      <xdr:colOff>94885</xdr:colOff>
      <xdr:row>16</xdr:row>
      <xdr:rowOff>80287</xdr:rowOff>
    </xdr:to>
    <xdr:graphicFrame macro="">
      <xdr:nvGraphicFramePr>
        <xdr:cNvPr id="2" name="Chart 1">
          <a:extLst>
            <a:ext uri="{FF2B5EF4-FFF2-40B4-BE49-F238E27FC236}">
              <a16:creationId xmlns:a16="http://schemas.microsoft.com/office/drawing/2014/main" id="{1F2F5C92-809A-8E49-9472-6974F1860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235825</xdr:colOff>
      <xdr:row>21</xdr:row>
      <xdr:rowOff>101307</xdr:rowOff>
    </xdr:from>
    <xdr:to>
      <xdr:col>18</xdr:col>
      <xdr:colOff>21897</xdr:colOff>
      <xdr:row>36</xdr:row>
      <xdr:rowOff>153276</xdr:rowOff>
    </xdr:to>
    <xdr:graphicFrame macro="">
      <xdr:nvGraphicFramePr>
        <xdr:cNvPr id="6" name="Chart 5">
          <a:extLst>
            <a:ext uri="{FF2B5EF4-FFF2-40B4-BE49-F238E27FC236}">
              <a16:creationId xmlns:a16="http://schemas.microsoft.com/office/drawing/2014/main" id="{B235FB0B-500D-9E48-1C51-E0FD4682B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582448</xdr:colOff>
      <xdr:row>41</xdr:row>
      <xdr:rowOff>172106</xdr:rowOff>
    </xdr:from>
    <xdr:to>
      <xdr:col>17</xdr:col>
      <xdr:colOff>583907</xdr:colOff>
      <xdr:row>60</xdr:row>
      <xdr:rowOff>36495</xdr:rowOff>
    </xdr:to>
    <xdr:graphicFrame macro="">
      <xdr:nvGraphicFramePr>
        <xdr:cNvPr id="9" name="Chart 8">
          <a:extLst>
            <a:ext uri="{FF2B5EF4-FFF2-40B4-BE49-F238E27FC236}">
              <a16:creationId xmlns:a16="http://schemas.microsoft.com/office/drawing/2014/main" id="{D2892F8E-56C2-016E-C2D2-09DE06D40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29195</xdr:colOff>
      <xdr:row>4</xdr:row>
      <xdr:rowOff>87586</xdr:rowOff>
    </xdr:from>
    <xdr:to>
      <xdr:col>24</xdr:col>
      <xdr:colOff>583907</xdr:colOff>
      <xdr:row>9</xdr:row>
      <xdr:rowOff>51092</xdr:rowOff>
    </xdr:to>
    <xdr:sp macro="" textlink="">
      <xdr:nvSpPr>
        <xdr:cNvPr id="10" name="TextBox 9">
          <a:extLst>
            <a:ext uri="{FF2B5EF4-FFF2-40B4-BE49-F238E27FC236}">
              <a16:creationId xmlns:a16="http://schemas.microsoft.com/office/drawing/2014/main" id="{FFABDF44-2236-5AAE-3F62-38812015CE0A}"/>
            </a:ext>
          </a:extLst>
        </xdr:cNvPr>
        <xdr:cNvSpPr txBox="1"/>
      </xdr:nvSpPr>
      <xdr:spPr>
        <a:xfrm>
          <a:off x="17152298" y="1160517"/>
          <a:ext cx="3620230" cy="8758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i="0" u="none" strike="noStrike">
              <a:solidFill>
                <a:schemeClr val="dk1"/>
              </a:solidFill>
              <a:effectLst/>
              <a:latin typeface="+mn-lt"/>
              <a:ea typeface="+mn-ea"/>
              <a:cs typeface="+mn-cs"/>
            </a:rPr>
            <a:t>Average Total Minutes Asleep</a:t>
          </a:r>
          <a:r>
            <a:rPr lang="en-IN" sz="1100" b="0" i="0" u="none" strike="noStrike">
              <a:solidFill>
                <a:schemeClr val="dk1"/>
              </a:solidFill>
              <a:effectLst/>
              <a:latin typeface="+mn-lt"/>
              <a:ea typeface="+mn-ea"/>
              <a:cs typeface="+mn-cs"/>
            </a:rPr>
            <a:t>: The data indicates that the average total minutes asleep for users is </a:t>
          </a:r>
          <a:r>
            <a:rPr lang="en-IN" sz="1100" b="1" i="0" u="none" strike="noStrike">
              <a:solidFill>
                <a:schemeClr val="dk1"/>
              </a:solidFill>
              <a:effectLst/>
              <a:latin typeface="+mn-lt"/>
              <a:ea typeface="+mn-ea"/>
              <a:cs typeface="+mn-cs"/>
            </a:rPr>
            <a:t>419.58 minutes</a:t>
          </a:r>
          <a:r>
            <a:rPr lang="en-IN" sz="1100" b="0" i="0" u="none" strike="noStrike">
              <a:solidFill>
                <a:schemeClr val="dk1"/>
              </a:solidFill>
              <a:effectLst/>
              <a:latin typeface="+mn-lt"/>
              <a:ea typeface="+mn-ea"/>
              <a:cs typeface="+mn-cs"/>
            </a:rPr>
            <a:t>. This equates to approximately </a:t>
          </a:r>
          <a:r>
            <a:rPr lang="en-IN" sz="1100" b="1" i="0" u="none" strike="noStrike">
              <a:solidFill>
                <a:schemeClr val="dk1"/>
              </a:solidFill>
              <a:effectLst/>
              <a:latin typeface="+mn-lt"/>
              <a:ea typeface="+mn-ea"/>
              <a:cs typeface="+mn-cs"/>
            </a:rPr>
            <a:t>7 hours</a:t>
          </a:r>
          <a:r>
            <a:rPr lang="en-IN" sz="1100" b="0" i="0" u="none" strike="noStrike">
              <a:solidFill>
                <a:schemeClr val="dk1"/>
              </a:solidFill>
              <a:effectLst/>
              <a:latin typeface="+mn-lt"/>
              <a:ea typeface="+mn-ea"/>
              <a:cs typeface="+mn-cs"/>
            </a:rPr>
            <a:t> of sleep, which is within the range recommended by sleep experts for adults.</a:t>
          </a:r>
        </a:p>
        <a:p>
          <a:endParaRPr lang="en-IN" sz="1100"/>
        </a:p>
      </xdr:txBody>
    </xdr:sp>
    <xdr:clientData/>
  </xdr:twoCellAnchor>
  <xdr:twoCellAnchor>
    <xdr:from>
      <xdr:col>19</xdr:col>
      <xdr:colOff>36494</xdr:colOff>
      <xdr:row>9</xdr:row>
      <xdr:rowOff>160575</xdr:rowOff>
    </xdr:from>
    <xdr:to>
      <xdr:col>24</xdr:col>
      <xdr:colOff>583907</xdr:colOff>
      <xdr:row>15</xdr:row>
      <xdr:rowOff>21897</xdr:rowOff>
    </xdr:to>
    <xdr:sp macro="" textlink="">
      <xdr:nvSpPr>
        <xdr:cNvPr id="11" name="TextBox 10">
          <a:extLst>
            <a:ext uri="{FF2B5EF4-FFF2-40B4-BE49-F238E27FC236}">
              <a16:creationId xmlns:a16="http://schemas.microsoft.com/office/drawing/2014/main" id="{CDB7AD87-9993-2AC2-92AA-728647837890}"/>
            </a:ext>
          </a:extLst>
        </xdr:cNvPr>
        <xdr:cNvSpPr txBox="1"/>
      </xdr:nvSpPr>
      <xdr:spPr>
        <a:xfrm>
          <a:off x="17159597" y="2145862"/>
          <a:ext cx="3612931" cy="95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i="0" u="none" strike="noStrike">
              <a:solidFill>
                <a:schemeClr val="dk1"/>
              </a:solidFill>
              <a:effectLst/>
              <a:latin typeface="+mn-lt"/>
              <a:ea typeface="+mn-ea"/>
              <a:cs typeface="+mn-cs"/>
            </a:rPr>
            <a:t>Average Total Time In Bed</a:t>
          </a:r>
          <a:r>
            <a:rPr lang="en-IN" sz="1100" b="0" i="0" u="none" strike="noStrike">
              <a:solidFill>
                <a:schemeClr val="dk1"/>
              </a:solidFill>
              <a:effectLst/>
              <a:latin typeface="+mn-lt"/>
              <a:ea typeface="+mn-ea"/>
              <a:cs typeface="+mn-cs"/>
            </a:rPr>
            <a:t>: The average total time in bed is </a:t>
          </a:r>
          <a:r>
            <a:rPr lang="en-IN" sz="1100" b="1" i="0" u="none" strike="noStrike">
              <a:solidFill>
                <a:schemeClr val="dk1"/>
              </a:solidFill>
              <a:effectLst/>
              <a:latin typeface="+mn-lt"/>
              <a:ea typeface="+mn-ea"/>
              <a:cs typeface="+mn-cs"/>
            </a:rPr>
            <a:t>458.88 minutes</a:t>
          </a:r>
          <a:r>
            <a:rPr lang="en-IN" sz="1100" b="0" i="0" u="none" strike="noStrike">
              <a:solidFill>
                <a:schemeClr val="dk1"/>
              </a:solidFill>
              <a:effectLst/>
              <a:latin typeface="+mn-lt"/>
              <a:ea typeface="+mn-ea"/>
              <a:cs typeface="+mn-cs"/>
            </a:rPr>
            <a:t>, or roughly </a:t>
          </a:r>
          <a:r>
            <a:rPr lang="en-IN" sz="1100" b="1" i="0" u="none" strike="noStrike">
              <a:solidFill>
                <a:schemeClr val="dk1"/>
              </a:solidFill>
              <a:effectLst/>
              <a:latin typeface="+mn-lt"/>
              <a:ea typeface="+mn-ea"/>
              <a:cs typeface="+mn-cs"/>
            </a:rPr>
            <a:t>7.65 hours</a:t>
          </a:r>
          <a:r>
            <a:rPr lang="en-IN" sz="1100" b="0" i="0" u="none" strike="noStrike">
              <a:solidFill>
                <a:schemeClr val="dk1"/>
              </a:solidFill>
              <a:effectLst/>
              <a:latin typeface="+mn-lt"/>
              <a:ea typeface="+mn-ea"/>
              <a:cs typeface="+mn-cs"/>
            </a:rPr>
            <a:t>. This suggests that, on average, users spend an additional </a:t>
          </a:r>
          <a:r>
            <a:rPr lang="en-IN" sz="1100" b="1" i="0" u="none" strike="noStrike">
              <a:solidFill>
                <a:schemeClr val="dk1"/>
              </a:solidFill>
              <a:effectLst/>
              <a:latin typeface="+mn-lt"/>
              <a:ea typeface="+mn-ea"/>
              <a:cs typeface="+mn-cs"/>
            </a:rPr>
            <a:t>39.3 minutes</a:t>
          </a:r>
          <a:r>
            <a:rPr lang="en-IN" sz="1100" b="0" i="0" u="none" strike="noStrike">
              <a:solidFill>
                <a:schemeClr val="dk1"/>
              </a:solidFill>
              <a:effectLst/>
              <a:latin typeface="+mn-lt"/>
              <a:ea typeface="+mn-ea"/>
              <a:cs typeface="+mn-cs"/>
            </a:rPr>
            <a:t> in bed not sleeping, which could include time taken to fall asleep or waking up during the night.</a:t>
          </a:r>
        </a:p>
        <a:p>
          <a:endParaRPr lang="en-IN" sz="1100"/>
        </a:p>
      </xdr:txBody>
    </xdr:sp>
    <xdr:clientData/>
  </xdr:twoCellAnchor>
  <xdr:twoCellAnchor>
    <xdr:from>
      <xdr:col>19</xdr:col>
      <xdr:colOff>36496</xdr:colOff>
      <xdr:row>18</xdr:row>
      <xdr:rowOff>72987</xdr:rowOff>
    </xdr:from>
    <xdr:to>
      <xdr:col>24</xdr:col>
      <xdr:colOff>591208</xdr:colOff>
      <xdr:row>23</xdr:row>
      <xdr:rowOff>58389</xdr:rowOff>
    </xdr:to>
    <xdr:sp macro="" textlink="">
      <xdr:nvSpPr>
        <xdr:cNvPr id="12" name="TextBox 11">
          <a:extLst>
            <a:ext uri="{FF2B5EF4-FFF2-40B4-BE49-F238E27FC236}">
              <a16:creationId xmlns:a16="http://schemas.microsoft.com/office/drawing/2014/main" id="{BBD8AE67-1F66-8FCE-817F-8ACB478BFFD9}"/>
            </a:ext>
          </a:extLst>
        </xdr:cNvPr>
        <xdr:cNvSpPr txBox="1"/>
      </xdr:nvSpPr>
      <xdr:spPr>
        <a:xfrm>
          <a:off x="17159599" y="3751608"/>
          <a:ext cx="3620230" cy="956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i="0" u="none" strike="noStrike">
              <a:solidFill>
                <a:schemeClr val="dk1"/>
              </a:solidFill>
              <a:effectLst/>
              <a:latin typeface="+mn-lt"/>
              <a:ea typeface="+mn-ea"/>
              <a:cs typeface="+mn-cs"/>
            </a:rPr>
            <a:t>Sleep Efficiency</a:t>
          </a:r>
          <a:r>
            <a:rPr lang="en-IN" sz="1100" b="0" i="0" u="none" strike="noStrike">
              <a:solidFill>
                <a:schemeClr val="dk1"/>
              </a:solidFill>
              <a:effectLst/>
              <a:latin typeface="+mn-lt"/>
              <a:ea typeface="+mn-ea"/>
              <a:cs typeface="+mn-cs"/>
            </a:rPr>
            <a:t>: The mean sleep efficiency for users is </a:t>
          </a:r>
          <a:r>
            <a:rPr lang="en-IN" sz="1100" b="1" i="0" u="none" strike="noStrike">
              <a:solidFill>
                <a:schemeClr val="dk1"/>
              </a:solidFill>
              <a:effectLst/>
              <a:latin typeface="+mn-lt"/>
              <a:ea typeface="+mn-ea"/>
              <a:cs typeface="+mn-cs"/>
            </a:rPr>
            <a:t>0.91 (or 91%)</a:t>
          </a:r>
          <a:r>
            <a:rPr lang="en-IN" sz="1100" b="0" i="0" u="none" strike="noStrike">
              <a:solidFill>
                <a:schemeClr val="dk1"/>
              </a:solidFill>
              <a:effectLst/>
              <a:latin typeface="+mn-lt"/>
              <a:ea typeface="+mn-ea"/>
              <a:cs typeface="+mn-cs"/>
            </a:rPr>
            <a:t>, indicating that most users have a high sleep efficiency. However, there is a notable difference between those who are sleep deprived (</a:t>
          </a:r>
          <a:r>
            <a:rPr lang="en-IN" sz="1100" b="1" i="0" u="none" strike="noStrike">
              <a:solidFill>
                <a:schemeClr val="dk1"/>
              </a:solidFill>
              <a:effectLst/>
              <a:latin typeface="+mn-lt"/>
              <a:ea typeface="+mn-ea"/>
              <a:cs typeface="+mn-cs"/>
            </a:rPr>
            <a:t>90.5%</a:t>
          </a:r>
          <a:r>
            <a:rPr lang="en-IN" sz="1100" b="0" i="0" u="none" strike="noStrike">
              <a:solidFill>
                <a:schemeClr val="dk1"/>
              </a:solidFill>
              <a:effectLst/>
              <a:latin typeface="+mn-lt"/>
              <a:ea typeface="+mn-ea"/>
              <a:cs typeface="+mn-cs"/>
            </a:rPr>
            <a:t>) and those who are not (</a:t>
          </a:r>
          <a:r>
            <a:rPr lang="en-IN" sz="1100" b="1" i="0" u="none" strike="noStrike">
              <a:solidFill>
                <a:schemeClr val="dk1"/>
              </a:solidFill>
              <a:effectLst/>
              <a:latin typeface="+mn-lt"/>
              <a:ea typeface="+mn-ea"/>
              <a:cs typeface="+mn-cs"/>
            </a:rPr>
            <a:t>93.08%</a:t>
          </a:r>
          <a:r>
            <a:rPr lang="en-IN" sz="1100" b="0" i="0" u="none" strike="noStrike">
              <a:solidFill>
                <a:schemeClr val="dk1"/>
              </a:solidFill>
              <a:effectLst/>
              <a:latin typeface="+mn-lt"/>
              <a:ea typeface="+mn-ea"/>
              <a:cs typeface="+mn-cs"/>
            </a:rPr>
            <a:t>).</a:t>
          </a:r>
        </a:p>
        <a:p>
          <a:endParaRPr lang="en-IN" sz="1100"/>
        </a:p>
      </xdr:txBody>
    </xdr:sp>
    <xdr:clientData/>
  </xdr:twoCellAnchor>
  <xdr:twoCellAnchor>
    <xdr:from>
      <xdr:col>19</xdr:col>
      <xdr:colOff>29195</xdr:colOff>
      <xdr:row>24</xdr:row>
      <xdr:rowOff>14597</xdr:rowOff>
    </xdr:from>
    <xdr:to>
      <xdr:col>24</xdr:col>
      <xdr:colOff>591206</xdr:colOff>
      <xdr:row>28</xdr:row>
      <xdr:rowOff>58390</xdr:rowOff>
    </xdr:to>
    <xdr:sp macro="" textlink="">
      <xdr:nvSpPr>
        <xdr:cNvPr id="13" name="TextBox 12">
          <a:extLst>
            <a:ext uri="{FF2B5EF4-FFF2-40B4-BE49-F238E27FC236}">
              <a16:creationId xmlns:a16="http://schemas.microsoft.com/office/drawing/2014/main" id="{50668528-6B49-5DFF-0E95-8CDCA6990D98}"/>
            </a:ext>
          </a:extLst>
        </xdr:cNvPr>
        <xdr:cNvSpPr txBox="1"/>
      </xdr:nvSpPr>
      <xdr:spPr>
        <a:xfrm>
          <a:off x="17152298" y="4846436"/>
          <a:ext cx="3627529" cy="773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Sleep Deprivation Categories</a:t>
          </a:r>
          <a:r>
            <a:rPr lang="en-IN" sz="1100" b="0" i="0" u="none" strike="noStrike">
              <a:solidFill>
                <a:schemeClr val="dk1"/>
              </a:solidFill>
              <a:effectLst/>
              <a:latin typeface="+mn-lt"/>
              <a:ea typeface="+mn-ea"/>
              <a:cs typeface="+mn-cs"/>
            </a:rPr>
            <a:t>: The proportion of users who are sleep deprived is </a:t>
          </a:r>
          <a:r>
            <a:rPr lang="en-IN" sz="1100" b="1" i="0" u="none" strike="noStrike">
              <a:solidFill>
                <a:schemeClr val="dk1"/>
              </a:solidFill>
              <a:effectLst/>
              <a:latin typeface="+mn-lt"/>
              <a:ea typeface="+mn-ea"/>
              <a:cs typeface="+mn-cs"/>
            </a:rPr>
            <a:t>63.64%</a:t>
          </a:r>
          <a:r>
            <a:rPr lang="en-IN" sz="1100" b="0" i="0" u="none" strike="noStrike">
              <a:solidFill>
                <a:schemeClr val="dk1"/>
              </a:solidFill>
              <a:effectLst/>
              <a:latin typeface="+mn-lt"/>
              <a:ea typeface="+mn-ea"/>
              <a:cs typeface="+mn-cs"/>
            </a:rPr>
            <a:t>, while </a:t>
          </a:r>
          <a:r>
            <a:rPr lang="en-IN" sz="1100" b="1" i="0" u="none" strike="noStrike">
              <a:solidFill>
                <a:schemeClr val="dk1"/>
              </a:solidFill>
              <a:effectLst/>
              <a:latin typeface="+mn-lt"/>
              <a:ea typeface="+mn-ea"/>
              <a:cs typeface="+mn-cs"/>
            </a:rPr>
            <a:t>36.36%</a:t>
          </a:r>
          <a:r>
            <a:rPr lang="en-IN" sz="1100" b="0" i="0" u="none" strike="noStrike">
              <a:solidFill>
                <a:schemeClr val="dk1"/>
              </a:solidFill>
              <a:effectLst/>
              <a:latin typeface="+mn-lt"/>
              <a:ea typeface="+mn-ea"/>
              <a:cs typeface="+mn-cs"/>
            </a:rPr>
            <a:t> are not sleep deprived. This high proportion of sleep-deprived individuals could be a concern for overall health and well-being.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57.637489814813" createdVersion="8" refreshedVersion="8" minRefreshableVersion="3" recordCount="943" xr:uid="{B658C805-F796-4B1B-970B-CCCAE07747EA}">
  <cacheSource type="worksheet">
    <worksheetSource ref="M3:M946" sheet="Q1"/>
  </cacheSource>
  <cacheFields count="1">
    <cacheField name="BMI_Classification" numFmtId="0">
      <sharedItems count="3">
        <s v="Healthy"/>
        <s v="Obese"/>
        <s v="Overweight"/>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60.544715277778" createdVersion="8" refreshedVersion="8" minRefreshableVersion="3" recordCount="33" xr:uid="{EB364C1C-AD5C-4CE4-B1ED-6BA01B38D779}">
  <cacheSource type="worksheet">
    <worksheetSource ref="H5:H38" sheet="Q4-TABLES"/>
  </cacheSource>
  <cacheFields count="1">
    <cacheField name="distance classification" numFmtId="0">
      <sharedItems count="3">
        <s v="Intermediate"/>
        <s v="Beginner"/>
        <s v="Pr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57.662801620369" createdVersion="8" refreshedVersion="8" minRefreshableVersion="3" recordCount="943" xr:uid="{C3912131-04FC-4765-BD24-23770722317E}">
  <cacheSource type="worksheet">
    <worksheetSource ref="N3:N946" sheet="Q1"/>
  </cacheSource>
  <cacheFields count="1">
    <cacheField name="Overweight user id" numFmtId="0">
      <sharedItems containsMixedTypes="1" containsNumber="1" containsInteger="1" minValue="1927972279" maxValue="8877689391" count="6">
        <s v=""/>
        <n v="1927972279"/>
        <n v="4319703577"/>
        <n v="4558609924"/>
        <n v="5577150313"/>
        <n v="887768939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57.667541087962" createdVersion="8" refreshedVersion="8" minRefreshableVersion="3" recordCount="943" xr:uid="{AE3BAAEA-39A7-4FDE-851D-C229DB52F1EF}">
  <cacheSource type="worksheet">
    <worksheetSource ref="B3:M946" sheet="Q1"/>
  </cacheSource>
  <cacheFields count="13">
    <cacheField name="Id" numFmtId="1">
      <sharedItems containsSemiMixedTypes="0" containsString="0" containsNumber="1" containsInteger="1" minValue="1503960366" maxValue="8877689391" count="33">
        <n v="1503960366"/>
        <n v="1644430081"/>
        <n v="1844505072"/>
        <n v="1624580081"/>
        <n v="1927972279"/>
        <n v="2026352035"/>
        <n v="2320127002"/>
        <n v="2347167796"/>
        <n v="3977333714"/>
        <n v="4020332650"/>
        <n v="4319703577"/>
        <n v="2022484408"/>
        <n v="2873212765"/>
        <n v="3372868164"/>
        <n v="4057192912"/>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5-02T00:00:00"/>
        <d v="2016-04-13T00:00:00"/>
        <d v="2016-04-15T00:00:00"/>
        <d v="2016-04-14T00:00:00"/>
        <d v="2016-04-16T00:00:00"/>
        <d v="2016-05-03T00:00:00"/>
        <d v="2016-04-17T00:00:00"/>
        <d v="2016-04-19T00:00:00"/>
        <d v="2016-04-20T00:00:00"/>
        <d v="2016-04-21T00:00:00"/>
        <d v="2016-04-18T00:00:00"/>
        <d v="2016-04-23T00:00:00"/>
        <d v="2016-04-24T00:00:00"/>
        <d v="2016-04-25T00:00:00"/>
        <d v="2016-04-26T00:00:00"/>
        <d v="2016-04-22T00:00:00"/>
        <d v="2016-04-28T00:00:00"/>
        <d v="2016-04-29T00:00:00"/>
        <d v="2016-04-30T00:00:00"/>
        <d v="2016-05-01T00:00:00"/>
        <d v="2016-04-27T00:00:00"/>
        <d v="2016-05-05T00:00:00"/>
        <d v="2016-05-06T00:00:00"/>
        <d v="2016-05-07T00:00:00"/>
        <d v="2016-05-08T00:00:00"/>
        <d v="2016-05-04T00:00:00"/>
        <d v="2016-05-09T00:00:00"/>
        <d v="2016-05-10T00:00:00"/>
        <d v="2016-05-11T00:00:00"/>
        <d v="2016-05-12T00:00:00"/>
      </sharedItems>
      <fieldGroup par="12"/>
    </cacheField>
    <cacheField name="TotalSteps" numFmtId="1">
      <sharedItems containsSemiMixedTypes="0" containsString="0" containsNumber="1" containsInteger="1" minValue="0" maxValue="36019"/>
    </cacheField>
    <cacheField name="TotalDistance" numFmtId="164">
      <sharedItems containsSemiMixedTypes="0" containsString="0" containsNumber="1" minValue="0" maxValue="28.030000686645501"/>
    </cacheField>
    <cacheField name="TotalActiveMinutes" numFmtId="0">
      <sharedItems containsSemiMixedTypes="0" containsString="0" containsNumber="1" containsInteger="1" minValue="0" maxValue="552"/>
    </cacheField>
    <cacheField name="Calories" numFmtId="1">
      <sharedItems containsSemiMixedTypes="0" containsString="0" containsNumber="1" containsInteger="1" minValue="0" maxValue="4900"/>
    </cacheField>
    <cacheField name="AverageHeartRate" numFmtId="1">
      <sharedItems containsSemiMixedTypes="0" containsString="0" containsNumber="1" minValue="59.010137989298791" maxValue="104.87147199305254"/>
    </cacheField>
    <cacheField name="Heart_Rate_risk" numFmtId="0">
      <sharedItems/>
    </cacheField>
    <cacheField name="AverageWeight" numFmtId="164">
      <sharedItems containsSemiMixedTypes="0" containsString="0" containsNumber="1" minValue="52.599998470000003" maxValue="133.5"/>
    </cacheField>
    <cacheField name="BMI" numFmtId="164">
      <sharedItems containsSemiMixedTypes="0" containsString="0" containsNumber="1" minValue="21.450000760000002" maxValue="47.540000919999997"/>
    </cacheField>
    <cacheField name="BMI_Classification" numFmtId="0">
      <sharedItems/>
    </cacheField>
    <cacheField name="Days (ActivityDate)" numFmtId="0" databaseField="0">
      <fieldGroup base="1">
        <rangePr groupBy="days" startDate="2016-04-12T00:00:00" endDate="2016-05-13T00:00:00"/>
        <groupItems count="368">
          <s v="&lt;12-04-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5-2016"/>
        </groupItems>
      </fieldGroup>
    </cacheField>
    <cacheField name="Months (ActivityDate)" numFmtId="0" databaseField="0">
      <fieldGroup base="1">
        <rangePr groupBy="months" startDate="2016-04-12T00:00:00" endDate="2016-05-13T00:00:00"/>
        <groupItems count="14">
          <s v="&lt;12-04-2016"/>
          <s v="Jan"/>
          <s v="Feb"/>
          <s v="Mar"/>
          <s v="Apr"/>
          <s v="May"/>
          <s v="Jun"/>
          <s v="Jul"/>
          <s v="Aug"/>
          <s v="Sep"/>
          <s v="Oct"/>
          <s v="Nov"/>
          <s v="Dec"/>
          <s v="&gt;13-05-2016"/>
        </groupItems>
      </fieldGroup>
    </cacheField>
  </cacheFields>
  <extLst>
    <ext xmlns:x14="http://schemas.microsoft.com/office/spreadsheetml/2009/9/main" uri="{725AE2AE-9491-48be-B2B4-4EB974FC3084}">
      <x14:pivotCacheDefinition pivotCacheId="189160890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57.95244108796" createdVersion="8" refreshedVersion="8" minRefreshableVersion="3" recordCount="943" xr:uid="{56D1ACEF-5BD9-441D-BAFB-886C2E1CFDBD}">
  <cacheSource type="worksheet">
    <worksheetSource ref="A1:O944" sheet="Q4"/>
  </cacheSource>
  <cacheFields count="15">
    <cacheField name="Id" numFmtId="1">
      <sharedItems containsSemiMixedTypes="0" containsString="0" containsNumber="1" containsInteger="1" minValue="1503960366" maxValue="8877689391" count="33">
        <n v="1503960366"/>
        <n v="1644430081"/>
        <n v="1844505072"/>
        <n v="1624580081"/>
        <n v="1927972279"/>
        <n v="2026352035"/>
        <n v="2320127002"/>
        <n v="2347167796"/>
        <n v="3977333714"/>
        <n v="4020332650"/>
        <n v="4319703577"/>
        <n v="2022484408"/>
        <n v="2873212765"/>
        <n v="3372868164"/>
        <n v="4057192912"/>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5-02T00:00:00"/>
        <d v="2016-04-13T00:00:00"/>
        <d v="2016-04-15T00:00:00"/>
        <d v="2016-04-14T00:00:00"/>
        <d v="2016-04-16T00:00:00"/>
        <d v="2016-05-03T00:00:00"/>
        <d v="2016-04-17T00:00:00"/>
        <d v="2016-04-19T00:00:00"/>
        <d v="2016-04-20T00:00:00"/>
        <d v="2016-04-21T00:00:00"/>
        <d v="2016-04-18T00:00:00"/>
        <d v="2016-04-23T00:00:00"/>
        <d v="2016-04-24T00:00:00"/>
        <d v="2016-04-25T00:00:00"/>
        <d v="2016-04-26T00:00:00"/>
        <d v="2016-04-22T00:00:00"/>
        <d v="2016-04-28T00:00:00"/>
        <d v="2016-04-29T00:00:00"/>
        <d v="2016-04-30T00:00:00"/>
        <d v="2016-05-01T00:00:00"/>
        <d v="2016-04-27T00:00:00"/>
        <d v="2016-05-05T00:00:00"/>
        <d v="2016-05-06T00:00:00"/>
        <d v="2016-05-07T00:00:00"/>
        <d v="2016-05-08T00:00:00"/>
        <d v="2016-05-04T00:00:00"/>
        <d v="2016-05-09T00:00:00"/>
        <d v="2016-05-10T00:00:00"/>
        <d v="2016-05-11T00:00:00"/>
        <d v="2016-05-12T00:00:00"/>
      </sharedItems>
    </cacheField>
    <cacheField name="TotalSteps" numFmtId="1">
      <sharedItems containsSemiMixedTypes="0" containsString="0" containsNumber="1" containsInteger="1" minValue="0" maxValue="36019"/>
    </cacheField>
    <cacheField name="TotalDistance" numFmtId="164">
      <sharedItems containsSemiMixedTypes="0" containsString="0" containsNumber="1" minValue="0" maxValue="28.030000686645501"/>
    </cacheField>
    <cacheField name="TotalActiveDistance" numFmtId="2">
      <sharedItems containsSemiMixedTypes="0" containsString="0" containsNumber="1" minValue="0" maxValue="28.020000100135757"/>
    </cacheField>
    <cacheField name="VeryActiveDistance" numFmtId="2">
      <sharedItems containsSemiMixedTypes="0" containsString="0" containsNumber="1" minValue="0" maxValue="21.920000076293899"/>
    </cacheField>
    <cacheField name="ModeratelyActiveDistance" numFmtId="2">
      <sharedItems containsSemiMixedTypes="0" containsString="0" containsNumber="1" minValue="0" maxValue="6.4800000190734899"/>
    </cacheField>
    <cacheField name="LightActiveDistance" numFmtId="2">
      <sharedItems containsSemiMixedTypes="0" containsString="0" containsNumber="1" minValue="0" maxValue="10.710000038146999"/>
    </cacheField>
    <cacheField name="SedentaryActiveDistance" numFmtId="2">
      <sharedItems containsSemiMixedTypes="0" containsString="0" containsNumber="1" minValue="0" maxValue="0.109999999403954"/>
    </cacheField>
    <cacheField name="TotalActiveMinutes" numFmtId="1">
      <sharedItems containsSemiMixedTypes="0" containsString="0" containsNumber="1" containsInteger="1" minValue="0" maxValue="552"/>
    </cacheField>
    <cacheField name="VeryActiveMinutes" numFmtId="1">
      <sharedItems containsSemiMixedTypes="0" containsString="0" containsNumber="1" containsInteger="1" minValue="0" maxValue="210"/>
    </cacheField>
    <cacheField name="FairlyActiveMinutes" numFmtId="1">
      <sharedItems containsSemiMixedTypes="0" containsString="0" containsNumber="1" containsInteger="1" minValue="0" maxValue="143"/>
    </cacheField>
    <cacheField name="LightlyActiveMinutes" numFmtId="1">
      <sharedItems containsSemiMixedTypes="0" containsString="0" containsNumber="1" containsInteger="1" minValue="0" maxValue="518"/>
    </cacheField>
    <cacheField name="SedentaryMinutes" numFmtId="1">
      <sharedItems containsSemiMixedTypes="0" containsString="0" containsNumber="1" containsInteger="1" minValue="0" maxValue="1440"/>
    </cacheField>
    <cacheField name="Calories" numFmtId="1">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57.976070717596" createdVersion="8" refreshedVersion="8" minRefreshableVersion="3" recordCount="33" xr:uid="{C5250C54-1B20-4E26-A0D2-C11CCD4E4965}">
  <cacheSource type="worksheet">
    <worksheetSource ref="E42:E75" sheet="Q2"/>
  </cacheSource>
  <cacheFields count="1">
    <cacheField name="Active Users" numFmtId="0">
      <sharedItems count="3">
        <s v="Highly Active"/>
        <s v="Lightly Active"/>
        <s v="Fairly Active"/>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59.556964004631" createdVersion="8" refreshedVersion="8" minRefreshableVersion="3" recordCount="943" xr:uid="{7D107060-FFEA-4C71-83AE-F5302A7E81AE}">
  <cacheSource type="worksheet">
    <worksheetSource ref="B4:D947" sheet="Q3"/>
  </cacheSource>
  <cacheFields count="4">
    <cacheField name="Id" numFmtId="1">
      <sharedItems containsSemiMixedTypes="0" containsString="0" containsNumber="1" containsInteger="1" minValue="1503960366" maxValue="8877689391" count="33">
        <n v="1503960366"/>
        <n v="1644430081"/>
        <n v="1844505072"/>
        <n v="1624580081"/>
        <n v="1927972279"/>
        <n v="2026352035"/>
        <n v="2320127002"/>
        <n v="2347167796"/>
        <n v="3977333714"/>
        <n v="4020332650"/>
        <n v="4319703577"/>
        <n v="2022484408"/>
        <n v="2873212765"/>
        <n v="3372868164"/>
        <n v="4057192912"/>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acheField>
    <cacheField name="TotalMinutesAsleep" numFmtId="1">
      <sharedItems containsSemiMixedTypes="0" containsString="0" containsNumber="1" minValue="58" maxValue="796"/>
    </cacheField>
    <cacheField name="TotalTimeInBed" numFmtId="1">
      <sharedItems containsSemiMixedTypes="0" containsString="0" containsNumber="1" minValue="61" maxValue="96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59.565654050923" createdVersion="8" refreshedVersion="8" minRefreshableVersion="3" recordCount="33" xr:uid="{464934B5-EB1F-468A-A7AC-29FE8DF94A54}">
  <cacheSource type="worksheet">
    <worksheetSource ref="G6:G39" sheet="Q3"/>
  </cacheSource>
  <cacheFields count="1">
    <cacheField name="SleeperCategory" numFmtId="0">
      <sharedItems count="2">
        <s v="Sleep Deprived"/>
        <s v="Regular Sleeper"/>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59.709516087962" createdVersion="8" refreshedVersion="8" minRefreshableVersion="3" recordCount="943" xr:uid="{95411901-ED0D-4CB8-8EE1-7E7945B3F847}">
  <cacheSource type="worksheet">
    <worksheetSource ref="A5:U940" sheet="Q4-TABLES"/>
  </cacheSource>
  <cacheFields count="23">
    <cacheField name="Id" numFmtId="1">
      <sharedItems containsSemiMixedTypes="0" containsString="0" containsNumber="1" containsInteger="1" minValue="1503960366" maxValue="8877689391" count="33">
        <n v="1503960366"/>
        <n v="1644430081"/>
        <n v="1844505072"/>
        <n v="1624580081"/>
        <n v="1927972279"/>
        <n v="2026352035"/>
        <n v="2320127002"/>
        <n v="2347167796"/>
        <n v="3977333714"/>
        <n v="4020332650"/>
        <n v="4319703577"/>
        <n v="2022484408"/>
        <n v="2873212765"/>
        <n v="3372868164"/>
        <n v="4057192912"/>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5-02T00:00:00"/>
        <d v="2016-04-13T00:00:00"/>
        <d v="2016-04-15T00:00:00"/>
        <d v="2016-04-14T00:00:00"/>
        <d v="2016-04-16T00:00:00"/>
        <d v="2016-05-03T00:00:00"/>
        <d v="2016-04-17T00:00:00"/>
        <d v="2016-04-19T00:00:00"/>
        <d v="2016-04-20T00:00:00"/>
        <d v="2016-04-21T00:00:00"/>
        <d v="2016-04-18T00:00:00"/>
        <d v="2016-04-23T00:00:00"/>
        <d v="2016-04-24T00:00:00"/>
        <d v="2016-04-25T00:00:00"/>
        <d v="2016-04-26T00:00:00"/>
        <d v="2016-04-22T00:00:00"/>
        <d v="2016-04-28T00:00:00"/>
        <d v="2016-04-29T00:00:00"/>
        <d v="2016-04-30T00:00:00"/>
        <d v="2016-05-01T00:00:00"/>
        <d v="2016-04-27T00:00:00"/>
        <d v="2016-05-05T00:00:00"/>
        <d v="2016-05-06T00:00:00"/>
        <d v="2016-05-07T00:00:00"/>
        <d v="2016-05-08T00:00:00"/>
        <d v="2016-05-04T00:00:00"/>
        <d v="2016-05-09T00:00:00"/>
        <d v="2016-05-10T00:00:00"/>
        <d v="2016-05-11T00:00:00"/>
        <d v="2016-05-12T00:00:00"/>
      </sharedItems>
      <fieldGroup par="22"/>
    </cacheField>
    <cacheField name="TotalSteps" numFmtId="1">
      <sharedItems containsSemiMixedTypes="0" containsString="0" containsNumber="1" containsInteger="1" minValue="0" maxValue="36019"/>
    </cacheField>
    <cacheField name="TotalDistance" numFmtId="164">
      <sharedItems containsSemiMixedTypes="0" containsString="0" containsNumber="1" minValue="0" maxValue="28.030000686645501"/>
    </cacheField>
    <cacheField name="VeryActiveDistance" numFmtId="164">
      <sharedItems containsSemiMixedTypes="0" containsString="0" containsNumber="1" minValue="0" maxValue="21.920000076293899"/>
    </cacheField>
    <cacheField name="ModeratelyActiveDistance" numFmtId="164">
      <sharedItems containsSemiMixedTypes="0" containsString="0" containsNumber="1" minValue="0" maxValue="6.4800000190734899"/>
    </cacheField>
    <cacheField name="LightActiveDistance" numFmtId="164">
      <sharedItems containsSemiMixedTypes="0" containsString="0" containsNumber="1" minValue="0" maxValue="10.710000038146999"/>
    </cacheField>
    <cacheField name="SedentaryActiveDistance" numFmtId="2">
      <sharedItems containsSemiMixedTypes="0" containsString="0" containsNumber="1" minValue="0" maxValue="0.109999999403954"/>
    </cacheField>
    <cacheField name="VeryActiveMinutes" numFmtId="1">
      <sharedItems containsSemiMixedTypes="0" containsString="0" containsNumber="1" containsInteger="1" minValue="0" maxValue="210"/>
    </cacheField>
    <cacheField name="FairlyActiveMinutes" numFmtId="1">
      <sharedItems containsSemiMixedTypes="0" containsString="0" containsNumber="1" containsInteger="1" minValue="0" maxValue="143"/>
    </cacheField>
    <cacheField name="LightlyActiveMinutes" numFmtId="1">
      <sharedItems containsSemiMixedTypes="0" containsString="0" containsNumber="1" containsInteger="1" minValue="0" maxValue="518"/>
    </cacheField>
    <cacheField name="SedentaryMinutes" numFmtId="1">
      <sharedItems containsSemiMixedTypes="0" containsString="0" containsNumber="1" containsInteger="1" minValue="0" maxValue="1440"/>
    </cacheField>
    <cacheField name="Calories" numFmtId="1">
      <sharedItems containsSemiMixedTypes="0" containsString="0" containsNumber="1" containsInteger="1" minValue="0" maxValue="4900"/>
    </cacheField>
    <cacheField name="AverageWeight" numFmtId="164">
      <sharedItems containsSemiMixedTypes="0" containsString="0" containsNumber="1" minValue="52.599998470000003" maxValue="133.5"/>
    </cacheField>
    <cacheField name="BMI" numFmtId="164">
      <sharedItems containsSemiMixedTypes="0" containsString="0" containsNumber="1" minValue="21.450000760000002" maxValue="47.540000919999997"/>
    </cacheField>
    <cacheField name="AverageHeartRate" numFmtId="1">
      <sharedItems containsSemiMixedTypes="0" containsString="0" containsNumber="1" minValue="59.010137989298791" maxValue="104.87147199305254"/>
    </cacheField>
    <cacheField name="TotalMinutesAsleep" numFmtId="1">
      <sharedItems containsSemiMixedTypes="0" containsString="0" containsNumber="1" minValue="58" maxValue="796"/>
    </cacheField>
    <cacheField name="TotalTimeInBed" numFmtId="1">
      <sharedItems containsSemiMixedTypes="0" containsString="0" containsNumber="1" minValue="61" maxValue="961"/>
    </cacheField>
    <cacheField name="BMI_Classification" numFmtId="0">
      <sharedItems/>
    </cacheField>
    <cacheField name="TotalActiveMinutes" numFmtId="1">
      <sharedItems containsSemiMixedTypes="0" containsString="0" containsNumber="1" containsInteger="1" minValue="0" maxValue="552"/>
    </cacheField>
    <cacheField name="TotalActiveDistance" numFmtId="164">
      <sharedItems containsSemiMixedTypes="0" containsString="0" containsNumber="1" minValue="0" maxValue="28.020000100135757"/>
    </cacheField>
    <cacheField name="Days (ActivityDate)" numFmtId="0" databaseField="0">
      <fieldGroup base="1">
        <rangePr groupBy="days" startDate="2016-04-12T00:00:00" endDate="2016-05-13T00:00:00"/>
        <groupItems count="368">
          <s v="&lt;12-04-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5-2016"/>
        </groupItems>
      </fieldGroup>
    </cacheField>
    <cacheField name="Months (ActivityDate)" numFmtId="0" databaseField="0">
      <fieldGroup base="1">
        <rangePr groupBy="months" startDate="2016-04-12T00:00:00" endDate="2016-05-13T00:00:00"/>
        <groupItems count="14">
          <s v="&lt;12-04-2016"/>
          <s v="Jan"/>
          <s v="Feb"/>
          <s v="Mar"/>
          <s v="Apr"/>
          <s v="May"/>
          <s v="Jun"/>
          <s v="Jul"/>
          <s v="Aug"/>
          <s v="Sep"/>
          <s v="Oct"/>
          <s v="Nov"/>
          <s v="Dec"/>
          <s v="&gt;13-05-2016"/>
        </groupItems>
      </fieldGroup>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oudhari" refreshedDate="45460.534216782406" createdVersion="8" refreshedVersion="8" minRefreshableVersion="3" recordCount="33" xr:uid="{A0E7325E-139B-4964-ACAE-B5E4BBE1AC6C}">
  <cacheSource type="worksheet">
    <worksheetSource ref="D5:D38" sheet="Q4-TABLES"/>
  </cacheSource>
  <cacheFields count="1">
    <cacheField name="user classification" numFmtId="0">
      <sharedItems count="3">
        <s v="Active"/>
        <s v="Moderate"/>
        <s v="Ligh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2"/>
  </r>
  <r>
    <x v="0"/>
  </r>
  <r>
    <x v="0"/>
  </r>
  <r>
    <x v="0"/>
  </r>
  <r>
    <x v="0"/>
  </r>
  <r>
    <x v="0"/>
  </r>
  <r>
    <x v="2"/>
  </r>
  <r>
    <x v="2"/>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2"/>
  </r>
  <r>
    <x v="0"/>
  </r>
  <r>
    <x v="0"/>
  </r>
  <r>
    <x v="0"/>
  </r>
  <r>
    <x v="2"/>
  </r>
  <r>
    <x v="2"/>
  </r>
  <r>
    <x v="2"/>
  </r>
  <r>
    <x v="0"/>
  </r>
  <r>
    <x v="2"/>
  </r>
  <r>
    <x v="0"/>
  </r>
  <r>
    <x v="0"/>
  </r>
  <r>
    <x v="2"/>
  </r>
  <r>
    <x v="2"/>
  </r>
  <r>
    <x v="0"/>
  </r>
  <r>
    <x v="0"/>
  </r>
  <r>
    <x v="0"/>
  </r>
  <r>
    <x v="0"/>
  </r>
  <r>
    <x v="0"/>
  </r>
  <r>
    <x v="0"/>
  </r>
  <r>
    <x v="2"/>
  </r>
  <r>
    <x v="2"/>
  </r>
  <r>
    <x v="0"/>
  </r>
  <r>
    <x v="2"/>
  </r>
  <r>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r>
  <r>
    <x v="1"/>
  </r>
  <r>
    <x v="0"/>
  </r>
  <r>
    <x v="1"/>
  </r>
  <r>
    <x v="1"/>
  </r>
  <r>
    <x v="2"/>
  </r>
  <r>
    <x v="1"/>
  </r>
  <r>
    <x v="1"/>
  </r>
  <r>
    <x v="0"/>
  </r>
  <r>
    <x v="0"/>
  </r>
  <r>
    <x v="1"/>
  </r>
  <r>
    <x v="0"/>
  </r>
  <r>
    <x v="1"/>
  </r>
  <r>
    <x v="1"/>
  </r>
  <r>
    <x v="1"/>
  </r>
  <r>
    <x v="2"/>
  </r>
  <r>
    <x v="1"/>
  </r>
  <r>
    <x v="0"/>
  </r>
  <r>
    <x v="0"/>
  </r>
  <r>
    <x v="0"/>
  </r>
  <r>
    <x v="0"/>
  </r>
  <r>
    <x v="0"/>
  </r>
  <r>
    <x v="1"/>
  </r>
  <r>
    <x v="1"/>
  </r>
  <r>
    <x v="0"/>
  </r>
  <r>
    <x v="2"/>
  </r>
  <r>
    <x v="0"/>
  </r>
  <r>
    <x v="2"/>
  </r>
  <r>
    <x v="1"/>
  </r>
  <r>
    <x v="0"/>
  </r>
  <r>
    <x v="0"/>
  </r>
  <r>
    <x v="1"/>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3"/>
  </r>
  <r>
    <x v="0"/>
  </r>
  <r>
    <x v="0"/>
  </r>
  <r>
    <x v="0"/>
  </r>
  <r>
    <x v="0"/>
  </r>
  <r>
    <x v="0"/>
  </r>
  <r>
    <x v="3"/>
  </r>
  <r>
    <x v="3"/>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5"/>
  </r>
  <r>
    <x v="0"/>
  </r>
  <r>
    <x v="5"/>
  </r>
  <r>
    <x v="5"/>
  </r>
  <r>
    <x v="0"/>
  </r>
  <r>
    <x v="0"/>
  </r>
  <r>
    <x v="0"/>
  </r>
  <r>
    <x v="5"/>
  </r>
  <r>
    <x v="5"/>
  </r>
  <r>
    <x v="5"/>
  </r>
  <r>
    <x v="0"/>
  </r>
  <r>
    <x v="5"/>
  </r>
  <r>
    <x v="0"/>
  </r>
  <r>
    <x v="0"/>
  </r>
  <r>
    <x v="5"/>
  </r>
  <r>
    <x v="5"/>
  </r>
  <r>
    <x v="0"/>
  </r>
  <r>
    <x v="0"/>
  </r>
  <r>
    <x v="0"/>
  </r>
  <r>
    <x v="0"/>
  </r>
  <r>
    <x v="0"/>
  </r>
  <r>
    <x v="0"/>
  </r>
  <r>
    <x v="5"/>
  </r>
  <r>
    <x v="5"/>
  </r>
  <r>
    <x v="0"/>
  </r>
  <r>
    <x v="5"/>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
  <r>
    <x v="0"/>
    <x v="0"/>
    <n v="13162"/>
    <n v="8.5"/>
    <n v="366"/>
    <n v="1985"/>
    <n v="77.398575857587289"/>
    <s v="Normal"/>
    <n v="72.035821374029837"/>
    <n v="25.185223792835817"/>
    <s v="Healthy"/>
  </r>
  <r>
    <x v="0"/>
    <x v="1"/>
    <n v="14727"/>
    <n v="9.7100000381469709"/>
    <n v="333"/>
    <n v="2004"/>
    <n v="77.398575857587289"/>
    <s v="Normal"/>
    <n v="52.599998470000003"/>
    <n v="22.649999619999999"/>
    <s v="Healthy"/>
  </r>
  <r>
    <x v="0"/>
    <x v="2"/>
    <n v="10735"/>
    <n v="6.9699997901916504"/>
    <n v="257"/>
    <n v="1797"/>
    <n v="77.398575857587289"/>
    <s v="Normal"/>
    <n v="72.035821374029837"/>
    <n v="25.185223792835817"/>
    <s v="Healthy"/>
  </r>
  <r>
    <x v="0"/>
    <x v="3"/>
    <n v="9762"/>
    <n v="6.2800002098083496"/>
    <n v="272"/>
    <n v="1745"/>
    <n v="77.398575857587289"/>
    <s v="Normal"/>
    <n v="72.035821374029837"/>
    <n v="25.185223792835817"/>
    <s v="Healthy"/>
  </r>
  <r>
    <x v="0"/>
    <x v="4"/>
    <n v="10460"/>
    <n v="6.7399997711181596"/>
    <n v="222"/>
    <n v="1776"/>
    <n v="77.398575857587289"/>
    <s v="Normal"/>
    <n v="72.035821374029837"/>
    <n v="25.185223792835817"/>
    <s v="Healthy"/>
  </r>
  <r>
    <x v="0"/>
    <x v="5"/>
    <n v="12669"/>
    <n v="8.1599998474121094"/>
    <n v="267"/>
    <n v="1863"/>
    <n v="77.398575857587289"/>
    <s v="Normal"/>
    <n v="72.035821374029837"/>
    <n v="25.185223792835817"/>
    <s v="Healthy"/>
  </r>
  <r>
    <x v="0"/>
    <x v="6"/>
    <n v="15103"/>
    <n v="9.6599998474121094"/>
    <n v="328"/>
    <n v="1990"/>
    <n v="77.398575857587289"/>
    <s v="Normal"/>
    <n v="52.599998470000003"/>
    <n v="22.649999619999999"/>
    <s v="Healthy"/>
  </r>
  <r>
    <x v="0"/>
    <x v="7"/>
    <n v="9705"/>
    <n v="6.4800000190734899"/>
    <n v="222"/>
    <n v="1728"/>
    <n v="77.398575857587289"/>
    <s v="Normal"/>
    <n v="72.035821374029837"/>
    <n v="25.185223792835817"/>
    <s v="Healthy"/>
  </r>
  <r>
    <x v="0"/>
    <x v="8"/>
    <n v="15506"/>
    <n v="9.8800001144409197"/>
    <n v="345"/>
    <n v="2035"/>
    <n v="77.398575857587289"/>
    <s v="Normal"/>
    <n v="72.035821374029837"/>
    <n v="25.185223792835817"/>
    <s v="Healthy"/>
  </r>
  <r>
    <x v="0"/>
    <x v="9"/>
    <n v="10544"/>
    <n v="6.6799998283386204"/>
    <n v="245"/>
    <n v="1786"/>
    <n v="77.398575857587289"/>
    <s v="Normal"/>
    <n v="72.035821374029837"/>
    <n v="25.185223792835817"/>
    <s v="Healthy"/>
  </r>
  <r>
    <x v="0"/>
    <x v="10"/>
    <n v="9819"/>
    <n v="6.3400001525878897"/>
    <n v="238"/>
    <n v="1775"/>
    <n v="77.398575857587289"/>
    <s v="Normal"/>
    <n v="72.035821374029837"/>
    <n v="25.185223792835817"/>
    <s v="Healthy"/>
  </r>
  <r>
    <x v="0"/>
    <x v="11"/>
    <n v="13019"/>
    <n v="8.5900001525878906"/>
    <n v="291"/>
    <n v="1921"/>
    <n v="77.398575857587289"/>
    <s v="Normal"/>
    <n v="72.035821374029837"/>
    <n v="25.185223792835817"/>
    <s v="Healthy"/>
  </r>
  <r>
    <x v="0"/>
    <x v="12"/>
    <n v="14371"/>
    <n v="9.0399999618530291"/>
    <n v="324"/>
    <n v="1949"/>
    <n v="77.398575857587289"/>
    <s v="Normal"/>
    <n v="72.035821374029837"/>
    <n v="25.185223792835817"/>
    <s v="Healthy"/>
  </r>
  <r>
    <x v="0"/>
    <x v="13"/>
    <n v="10039"/>
    <n v="6.4099998474121103"/>
    <n v="282"/>
    <n v="1788"/>
    <n v="77.398575857587289"/>
    <s v="Normal"/>
    <n v="72.035821374029837"/>
    <n v="25.185223792835817"/>
    <s v="Healthy"/>
  </r>
  <r>
    <x v="0"/>
    <x v="14"/>
    <n v="15355"/>
    <n v="9.8000001907348597"/>
    <n v="303"/>
    <n v="2013"/>
    <n v="77.398575857587289"/>
    <s v="Normal"/>
    <n v="72.035821374029837"/>
    <n v="25.185223792835817"/>
    <s v="Healthy"/>
  </r>
  <r>
    <x v="0"/>
    <x v="15"/>
    <n v="13755"/>
    <n v="8.7899999618530291"/>
    <n v="333"/>
    <n v="1970"/>
    <n v="77.398575857587289"/>
    <s v="Normal"/>
    <n v="72.035821374029837"/>
    <n v="25.185223792835817"/>
    <s v="Healthy"/>
  </r>
  <r>
    <x v="0"/>
    <x v="16"/>
    <n v="12764"/>
    <n v="8.1300001144409197"/>
    <n v="223"/>
    <n v="1827"/>
    <n v="77.398575857587289"/>
    <s v="Normal"/>
    <n v="72.035821374029837"/>
    <n v="25.185223792835817"/>
    <s v="Healthy"/>
  </r>
  <r>
    <x v="0"/>
    <x v="17"/>
    <n v="13154"/>
    <n v="8.5299997329711896"/>
    <n v="265"/>
    <n v="1898"/>
    <n v="77.398575857587289"/>
    <s v="Normal"/>
    <n v="72.035821374029837"/>
    <n v="25.185223792835817"/>
    <s v="Healthy"/>
  </r>
  <r>
    <x v="0"/>
    <x v="18"/>
    <n v="11181"/>
    <n v="7.1500000953674299"/>
    <n v="271"/>
    <n v="1837"/>
    <n v="77.398575857587289"/>
    <s v="Normal"/>
    <n v="72.035821374029837"/>
    <n v="25.185223792835817"/>
    <s v="Healthy"/>
  </r>
  <r>
    <x v="0"/>
    <x v="19"/>
    <n v="14673"/>
    <n v="9.25"/>
    <n v="303"/>
    <n v="1947"/>
    <n v="77.398575857587289"/>
    <s v="Normal"/>
    <n v="72.035821374029837"/>
    <n v="25.185223792835817"/>
    <s v="Healthy"/>
  </r>
  <r>
    <x v="0"/>
    <x v="20"/>
    <n v="10602"/>
    <n v="6.8099999427795401"/>
    <n v="314"/>
    <n v="1820"/>
    <n v="77.398575857587289"/>
    <s v="Normal"/>
    <n v="72.035821374029837"/>
    <n v="25.185223792835817"/>
    <s v="Healthy"/>
  </r>
  <r>
    <x v="0"/>
    <x v="21"/>
    <n v="18134"/>
    <n v="12.210000038146999"/>
    <n v="332"/>
    <n v="2159"/>
    <n v="77.398575857587289"/>
    <s v="Normal"/>
    <n v="72.035821374029837"/>
    <n v="25.185223792835817"/>
    <s v="Healthy"/>
  </r>
  <r>
    <x v="0"/>
    <x v="22"/>
    <n v="14070"/>
    <n v="8.8999996185302699"/>
    <n v="319"/>
    <n v="1959"/>
    <n v="77.398575857587289"/>
    <s v="Normal"/>
    <n v="72.035821374029837"/>
    <n v="25.185223792835817"/>
    <s v="Healthy"/>
  </r>
  <r>
    <x v="0"/>
    <x v="23"/>
    <n v="12159"/>
    <n v="8.0299997329711896"/>
    <n v="319"/>
    <n v="1896"/>
    <n v="77.398575857587289"/>
    <s v="Normal"/>
    <n v="72.035821374029837"/>
    <n v="25.185223792835817"/>
    <s v="Healthy"/>
  </r>
  <r>
    <x v="0"/>
    <x v="24"/>
    <n v="11992"/>
    <n v="7.71000003814697"/>
    <n v="258"/>
    <n v="1821"/>
    <n v="77.398575857587289"/>
    <s v="Normal"/>
    <n v="72.035821374029837"/>
    <n v="25.185223792835817"/>
    <s v="Healthy"/>
  </r>
  <r>
    <x v="0"/>
    <x v="25"/>
    <n v="10060"/>
    <n v="6.5799999237060502"/>
    <n v="255"/>
    <n v="1740"/>
    <n v="77.398575857587289"/>
    <s v="Normal"/>
    <n v="72.035821374029837"/>
    <n v="25.185223792835817"/>
    <s v="Healthy"/>
  </r>
  <r>
    <x v="0"/>
    <x v="26"/>
    <n v="11100"/>
    <n v="7.1500000953674299"/>
    <n v="261"/>
    <n v="1819"/>
    <n v="77.398575857587289"/>
    <s v="Normal"/>
    <n v="72.035821374029837"/>
    <n v="25.185223792835817"/>
    <s v="Healthy"/>
  </r>
  <r>
    <x v="0"/>
    <x v="27"/>
    <n v="12022"/>
    <n v="7.7199997901916504"/>
    <n v="263"/>
    <n v="1819"/>
    <n v="77.398575857587289"/>
    <s v="Normal"/>
    <n v="72.035821374029837"/>
    <n v="25.185223792835817"/>
    <s v="Healthy"/>
  </r>
  <r>
    <x v="0"/>
    <x v="28"/>
    <n v="12207"/>
    <n v="7.7699999809265101"/>
    <n v="291"/>
    <n v="1859"/>
    <n v="77.398575857587289"/>
    <s v="Normal"/>
    <n v="72.035821374029837"/>
    <n v="25.185223792835817"/>
    <s v="Healthy"/>
  </r>
  <r>
    <x v="0"/>
    <x v="29"/>
    <n v="12770"/>
    <n v="8.1300001144409197"/>
    <n v="310"/>
    <n v="1783"/>
    <n v="77.398575857587289"/>
    <s v="Normal"/>
    <n v="72.035821374029837"/>
    <n v="25.185223792835817"/>
    <s v="Healthy"/>
  </r>
  <r>
    <x v="1"/>
    <x v="18"/>
    <n v="3176"/>
    <n v="2.3099999427795401"/>
    <n v="120"/>
    <n v="2498"/>
    <n v="77.398575857587289"/>
    <s v="Normal"/>
    <n v="72.035821374029837"/>
    <n v="25.185223792835817"/>
    <s v="Healthy"/>
  </r>
  <r>
    <x v="1"/>
    <x v="19"/>
    <n v="18213"/>
    <n v="13.2399997711182"/>
    <n v="482"/>
    <n v="3846"/>
    <n v="77.398575857587289"/>
    <s v="Normal"/>
    <n v="72.035821374029837"/>
    <n v="25.185223792835817"/>
    <s v="Healthy"/>
  </r>
  <r>
    <x v="1"/>
    <x v="1"/>
    <n v="3758"/>
    <n v="2.7300000190734899"/>
    <n v="156"/>
    <n v="2580"/>
    <n v="77.398575857587289"/>
    <s v="Normal"/>
    <n v="72.035821374029837"/>
    <n v="25.185223792835817"/>
    <s v="Healthy"/>
  </r>
  <r>
    <x v="1"/>
    <x v="25"/>
    <n v="6724"/>
    <n v="4.8899998664856001"/>
    <n v="295"/>
    <n v="2987"/>
    <n v="77.398575857587289"/>
    <s v="Normal"/>
    <n v="72.035821374029837"/>
    <n v="25.185223792835817"/>
    <s v="Healthy"/>
  </r>
  <r>
    <x v="2"/>
    <x v="3"/>
    <n v="3844"/>
    <n v="2.53999996185303"/>
    <n v="176"/>
    <n v="1725"/>
    <n v="77.398575857587289"/>
    <s v="Normal"/>
    <n v="72.035821374029837"/>
    <n v="25.185223792835817"/>
    <s v="Healthy"/>
  </r>
  <r>
    <x v="0"/>
    <x v="30"/>
    <n v="0"/>
    <n v="0"/>
    <n v="0"/>
    <n v="0"/>
    <n v="77.398575857587289"/>
    <s v="Normal"/>
    <n v="72.035821374029837"/>
    <n v="25.185223792835817"/>
    <s v="Healthy"/>
  </r>
  <r>
    <x v="2"/>
    <x v="19"/>
    <n v="4014"/>
    <n v="2.6700000762939502"/>
    <n v="184"/>
    <n v="1763"/>
    <n v="77.398575857587289"/>
    <s v="Normal"/>
    <n v="72.035821374029837"/>
    <n v="25.185223792835817"/>
    <s v="Healthy"/>
  </r>
  <r>
    <x v="3"/>
    <x v="0"/>
    <n v="8163"/>
    <n v="5.3099999427795401"/>
    <n v="146"/>
    <n v="1432"/>
    <n v="77.398575857587289"/>
    <s v="Normal"/>
    <n v="72.035821374029837"/>
    <n v="25.185223792835817"/>
    <s v="Healthy"/>
  </r>
  <r>
    <x v="2"/>
    <x v="20"/>
    <n v="2573"/>
    <n v="1.70000004768372"/>
    <n v="82"/>
    <n v="1541"/>
    <n v="77.398575857587289"/>
    <s v="Normal"/>
    <n v="72.035821374029837"/>
    <n v="25.185223792835817"/>
    <s v="Healthy"/>
  </r>
  <r>
    <x v="3"/>
    <x v="2"/>
    <n v="7007"/>
    <n v="4.5500001907348597"/>
    <n v="148"/>
    <n v="1411"/>
    <n v="77.398575857587289"/>
    <s v="Normal"/>
    <n v="72.035821374029837"/>
    <n v="25.185223792835817"/>
    <s v="Healthy"/>
  </r>
  <r>
    <x v="4"/>
    <x v="0"/>
    <n v="678"/>
    <n v="0.46999999880790699"/>
    <n v="55"/>
    <n v="2220"/>
    <n v="77.398575857587289"/>
    <s v="Normal"/>
    <n v="72.035821374029837"/>
    <n v="25.185223792835817"/>
    <s v="Healthy"/>
  </r>
  <r>
    <x v="3"/>
    <x v="4"/>
    <n v="9107"/>
    <n v="5.9200000762939498"/>
    <n v="236"/>
    <n v="1572"/>
    <n v="77.398575857587289"/>
    <s v="Normal"/>
    <n v="72.035821374029837"/>
    <n v="25.185223792835817"/>
    <s v="Healthy"/>
  </r>
  <r>
    <x v="4"/>
    <x v="2"/>
    <n v="356"/>
    <n v="0.25"/>
    <n v="32"/>
    <n v="2151"/>
    <n v="77.398575857587289"/>
    <s v="Normal"/>
    <n v="133.5"/>
    <n v="47.540000919999997"/>
    <s v="Obese"/>
  </r>
  <r>
    <x v="3"/>
    <x v="3"/>
    <n v="1510"/>
    <n v="0.980000019073486"/>
    <n v="96"/>
    <n v="1344"/>
    <n v="77.398575857587289"/>
    <s v="Normal"/>
    <n v="72.035821374029837"/>
    <n v="25.185223792835817"/>
    <s v="Healthy"/>
  </r>
  <r>
    <x v="4"/>
    <x v="3"/>
    <n v="980"/>
    <n v="0.68000000715255704"/>
    <n v="51"/>
    <n v="2221"/>
    <n v="77.398575857587289"/>
    <s v="Normal"/>
    <n v="72.035821374029837"/>
    <n v="25.185223792835817"/>
    <s v="Healthy"/>
  </r>
  <r>
    <x v="3"/>
    <x v="5"/>
    <n v="5370"/>
    <n v="3.4900000095367401"/>
    <n v="176"/>
    <n v="1463"/>
    <n v="77.398575857587289"/>
    <s v="Normal"/>
    <n v="72.035821374029837"/>
    <n v="25.185223792835817"/>
    <s v="Healthy"/>
  </r>
  <r>
    <x v="4"/>
    <x v="15"/>
    <n v="3761"/>
    <n v="2.5999999046325701"/>
    <n v="192"/>
    <n v="2638"/>
    <n v="77.398575857587289"/>
    <s v="Normal"/>
    <n v="72.035821374029837"/>
    <n v="25.185223792835817"/>
    <s v="Healthy"/>
  </r>
  <r>
    <x v="3"/>
    <x v="7"/>
    <n v="6175"/>
    <n v="4.0599999427795401"/>
    <n v="164"/>
    <n v="1554"/>
    <n v="77.398575857587289"/>
    <s v="Normal"/>
    <n v="72.035821374029837"/>
    <n v="25.185223792835817"/>
    <s v="Healthy"/>
  </r>
  <r>
    <x v="4"/>
    <x v="17"/>
    <n v="1675"/>
    <n v="1.1599999666214"/>
    <n v="95"/>
    <n v="2351"/>
    <n v="77.398575857587289"/>
    <s v="Normal"/>
    <n v="72.035821374029837"/>
    <n v="25.185223792835817"/>
    <s v="Healthy"/>
  </r>
  <r>
    <x v="3"/>
    <x v="11"/>
    <n v="10536"/>
    <n v="7.4099998474121103"/>
    <n v="226"/>
    <n v="1604"/>
    <n v="77.398575857587289"/>
    <s v="Normal"/>
    <n v="72.035821374029837"/>
    <n v="25.185223792835817"/>
    <s v="Healthy"/>
  </r>
  <r>
    <x v="5"/>
    <x v="0"/>
    <n v="4414"/>
    <n v="2.7400000095367401"/>
    <n v="192"/>
    <n v="1459"/>
    <n v="77.398575857587289"/>
    <s v="Normal"/>
    <n v="72.035821374029837"/>
    <n v="25.185223792835817"/>
    <s v="Healthy"/>
  </r>
  <r>
    <x v="3"/>
    <x v="8"/>
    <n v="2916"/>
    <n v="1.8999999761581401"/>
    <n v="141"/>
    <n v="1435"/>
    <n v="77.398575857587289"/>
    <s v="Normal"/>
    <n v="72.035821374029837"/>
    <n v="25.185223792835817"/>
    <s v="Healthy"/>
  </r>
  <r>
    <x v="5"/>
    <x v="2"/>
    <n v="4993"/>
    <n v="3.0999999046325701"/>
    <n v="238"/>
    <n v="1521"/>
    <n v="77.398575857587289"/>
    <s v="Normal"/>
    <n v="72.035821374029837"/>
    <n v="25.185223792835817"/>
    <s v="Healthy"/>
  </r>
  <r>
    <x v="3"/>
    <x v="9"/>
    <n v="4974"/>
    <n v="3.2300000190734899"/>
    <n v="151"/>
    <n v="1446"/>
    <n v="77.398575857587289"/>
    <s v="Normal"/>
    <n v="72.035821374029837"/>
    <n v="25.185223792835817"/>
    <s v="Healthy"/>
  </r>
  <r>
    <x v="5"/>
    <x v="4"/>
    <n v="3335"/>
    <n v="2.0699999332428001"/>
    <n v="197"/>
    <n v="1431"/>
    <n v="77.398575857587289"/>
    <s v="Normal"/>
    <n v="72.035821374029837"/>
    <n v="25.185223792835817"/>
    <s v="Healthy"/>
  </r>
  <r>
    <x v="3"/>
    <x v="10"/>
    <n v="6349"/>
    <n v="4.1300001144409197"/>
    <n v="186"/>
    <n v="1467"/>
    <n v="77.398575857587289"/>
    <s v="Normal"/>
    <n v="72.035821374029837"/>
    <n v="25.185223792835817"/>
    <s v="Healthy"/>
  </r>
  <r>
    <x v="5"/>
    <x v="3"/>
    <n v="3821"/>
    <n v="2.3699998855590798"/>
    <n v="188"/>
    <n v="1444"/>
    <n v="77.398575857587289"/>
    <s v="Normal"/>
    <n v="72.035821374029837"/>
    <n v="25.185223792835817"/>
    <s v="Healthy"/>
  </r>
  <r>
    <x v="3"/>
    <x v="16"/>
    <n v="4026"/>
    <n v="2.6199998855590798"/>
    <n v="199"/>
    <n v="1470"/>
    <n v="77.398575857587289"/>
    <s v="Normal"/>
    <n v="72.035821374029837"/>
    <n v="25.185223792835817"/>
    <s v="Healthy"/>
  </r>
  <r>
    <x v="5"/>
    <x v="5"/>
    <n v="2547"/>
    <n v="1.58000004291534"/>
    <n v="150"/>
    <n v="1373"/>
    <n v="77.398575857587289"/>
    <s v="Normal"/>
    <n v="72.035821374029837"/>
    <n v="25.185223792835817"/>
    <s v="Healthy"/>
  </r>
  <r>
    <x v="3"/>
    <x v="12"/>
    <n v="8538"/>
    <n v="5.5500001907348597"/>
    <n v="227"/>
    <n v="1562"/>
    <n v="77.398575857587289"/>
    <s v="Normal"/>
    <n v="72.035821374029837"/>
    <n v="25.185223792835817"/>
    <s v="Healthy"/>
  </r>
  <r>
    <x v="5"/>
    <x v="7"/>
    <n v="838"/>
    <n v="0.519999980926514"/>
    <n v="60"/>
    <n v="1214"/>
    <n v="68.65625"/>
    <s v="Normal"/>
    <n v="72.035821374029837"/>
    <n v="25.185223792835817"/>
    <s v="Healthy"/>
  </r>
  <r>
    <x v="3"/>
    <x v="13"/>
    <n v="6076"/>
    <n v="3.9500000476837198"/>
    <n v="219"/>
    <n v="1617"/>
    <n v="77.398575857587289"/>
    <s v="Normal"/>
    <n v="72.035821374029837"/>
    <n v="25.185223792835817"/>
    <s v="Healthy"/>
  </r>
  <r>
    <x v="5"/>
    <x v="8"/>
    <n v="2424"/>
    <n v="1.5"/>
    <n v="141"/>
    <n v="1356"/>
    <n v="77.398575857587289"/>
    <s v="Normal"/>
    <n v="72.035821374029837"/>
    <n v="25.185223792835817"/>
    <s v="Healthy"/>
  </r>
  <r>
    <x v="3"/>
    <x v="14"/>
    <n v="6497"/>
    <n v="4.2199997901916504"/>
    <n v="202"/>
    <n v="1492"/>
    <n v="77.398575857587289"/>
    <s v="Normal"/>
    <n v="72.035821374029837"/>
    <n v="25.185223792835817"/>
    <s v="Healthy"/>
  </r>
  <r>
    <x v="5"/>
    <x v="9"/>
    <n v="7222"/>
    <n v="4.4800000190734899"/>
    <n v="327"/>
    <n v="1667"/>
    <n v="77.398575857587289"/>
    <s v="Normal"/>
    <n v="72.035821374029837"/>
    <n v="25.185223792835817"/>
    <s v="Healthy"/>
  </r>
  <r>
    <x v="3"/>
    <x v="15"/>
    <n v="2826"/>
    <n v="1.8400000333786"/>
    <n v="140"/>
    <n v="1402"/>
    <n v="77.398575857587289"/>
    <s v="Normal"/>
    <n v="72.035821374029837"/>
    <n v="25.185223792835817"/>
    <s v="Healthy"/>
  </r>
  <r>
    <x v="5"/>
    <x v="10"/>
    <n v="2467"/>
    <n v="1.5299999713897701"/>
    <n v="153"/>
    <n v="1370"/>
    <n v="77.398575857587289"/>
    <s v="Normal"/>
    <n v="72.035821374029837"/>
    <n v="25.185223792835817"/>
    <s v="Healthy"/>
  </r>
  <r>
    <x v="3"/>
    <x v="21"/>
    <n v="8367"/>
    <n v="5.4400000572204599"/>
    <n v="207"/>
    <n v="1670"/>
    <n v="77.398575857587289"/>
    <s v="Normal"/>
    <n v="72.035821374029837"/>
    <n v="25.185223792835817"/>
    <s v="Healthy"/>
  </r>
  <r>
    <x v="5"/>
    <x v="16"/>
    <n v="2915"/>
    <n v="1.8099999427795399"/>
    <n v="162"/>
    <n v="1399"/>
    <n v="77.398575857587289"/>
    <s v="Normal"/>
    <n v="72.035821374029837"/>
    <n v="25.185223792835817"/>
    <s v="Healthy"/>
  </r>
  <r>
    <x v="3"/>
    <x v="17"/>
    <n v="2759"/>
    <n v="1.78999996185303"/>
    <n v="120"/>
    <n v="1401"/>
    <n v="77.398575857587289"/>
    <s v="Normal"/>
    <n v="72.035821374029837"/>
    <n v="25.185223792835817"/>
    <s v="Healthy"/>
  </r>
  <r>
    <x v="5"/>
    <x v="12"/>
    <n v="12357"/>
    <n v="7.71000003814697"/>
    <n v="432"/>
    <n v="1916"/>
    <n v="77.398575857587289"/>
    <s v="Normal"/>
    <n v="72.035821374029837"/>
    <n v="25.185223792835817"/>
    <s v="Healthy"/>
  </r>
  <r>
    <x v="3"/>
    <x v="18"/>
    <n v="2390"/>
    <n v="1.54999995231628"/>
    <n v="150"/>
    <n v="1404"/>
    <n v="77.398575857587289"/>
    <s v="Normal"/>
    <n v="72.035821374029837"/>
    <n v="25.185223792835817"/>
    <s v="Healthy"/>
  </r>
  <r>
    <x v="5"/>
    <x v="13"/>
    <n v="3490"/>
    <n v="2.1600000858306898"/>
    <n v="164"/>
    <n v="1401"/>
    <n v="77.398575857587289"/>
    <s v="Normal"/>
    <n v="72.035821374029837"/>
    <n v="25.185223792835817"/>
    <s v="Healthy"/>
  </r>
  <r>
    <x v="3"/>
    <x v="19"/>
    <n v="6474"/>
    <n v="4.3000001907348597"/>
    <n v="258"/>
    <n v="1655"/>
    <n v="77.398575857587289"/>
    <s v="Normal"/>
    <n v="72.035821374029837"/>
    <n v="25.185223792835817"/>
    <s v="Healthy"/>
  </r>
  <r>
    <x v="5"/>
    <x v="14"/>
    <n v="6017"/>
    <n v="3.7300000190734899"/>
    <n v="260"/>
    <n v="1576"/>
    <n v="99.505813953488371"/>
    <s v="Normal"/>
    <n v="72.035821374029837"/>
    <n v="25.185223792835817"/>
    <s v="Healthy"/>
  </r>
  <r>
    <x v="3"/>
    <x v="20"/>
    <n v="36019"/>
    <n v="28.030000686645501"/>
    <n v="420"/>
    <n v="2690"/>
    <n v="77.398575857587289"/>
    <s v="Normal"/>
    <n v="72.035821374029837"/>
    <n v="25.185223792835817"/>
    <s v="Healthy"/>
  </r>
  <r>
    <x v="5"/>
    <x v="21"/>
    <n v="6088"/>
    <n v="3.7699999809265101"/>
    <n v="286"/>
    <n v="1593"/>
    <n v="77.398575857587289"/>
    <s v="Normal"/>
    <n v="72.035821374029837"/>
    <n v="25.185223792835817"/>
    <s v="Healthy"/>
  </r>
  <r>
    <x v="3"/>
    <x v="1"/>
    <n v="7155"/>
    <n v="4.9299998283386204"/>
    <n v="179"/>
    <n v="1497"/>
    <n v="77.398575857587289"/>
    <s v="Normal"/>
    <n v="72.035821374029837"/>
    <n v="25.185223792835817"/>
    <s v="Healthy"/>
  </r>
  <r>
    <x v="5"/>
    <x v="17"/>
    <n v="6375"/>
    <n v="3.9500000476837198"/>
    <n v="331"/>
    <n v="1649"/>
    <n v="77.398575857587289"/>
    <s v="Normal"/>
    <n v="72.035821374029837"/>
    <n v="25.185223792835817"/>
    <s v="Healthy"/>
  </r>
  <r>
    <x v="3"/>
    <x v="6"/>
    <n v="2100"/>
    <n v="1.37000000476837"/>
    <n v="96"/>
    <n v="1334"/>
    <n v="77.398575857587289"/>
    <s v="Normal"/>
    <n v="72.035821374029837"/>
    <n v="25.185223792835817"/>
    <s v="Healthy"/>
  </r>
  <r>
    <x v="5"/>
    <x v="18"/>
    <n v="7604"/>
    <n v="4.71000003814697"/>
    <n v="352"/>
    <n v="1692"/>
    <n v="77.398575857587289"/>
    <s v="Normal"/>
    <n v="72.035821374029837"/>
    <n v="25.185223792835817"/>
    <s v="Healthy"/>
  </r>
  <r>
    <x v="3"/>
    <x v="26"/>
    <n v="2193"/>
    <n v="1.4299999475479099"/>
    <n v="118"/>
    <n v="1368"/>
    <n v="77.398575857587289"/>
    <s v="Normal"/>
    <n v="72.035821374029837"/>
    <n v="25.185223792835817"/>
    <s v="Healthy"/>
  </r>
  <r>
    <x v="5"/>
    <x v="19"/>
    <n v="4729"/>
    <n v="2.9300000667571999"/>
    <n v="233"/>
    <n v="1506"/>
    <n v="77.398575857587289"/>
    <s v="Normal"/>
    <n v="72.035821374029837"/>
    <n v="25.185223792835817"/>
    <s v="Healthy"/>
  </r>
  <r>
    <x v="3"/>
    <x v="22"/>
    <n v="2470"/>
    <n v="1.6100000143051101"/>
    <n v="117"/>
    <n v="1370"/>
    <n v="77.398575857587289"/>
    <s v="Normal"/>
    <n v="72.035821374029837"/>
    <n v="25.185223792835817"/>
    <s v="Healthy"/>
  </r>
  <r>
    <x v="5"/>
    <x v="20"/>
    <n v="3609"/>
    <n v="2.2799999713897701"/>
    <n v="191"/>
    <n v="1447"/>
    <n v="77.398575857587289"/>
    <s v="Normal"/>
    <n v="72.035821374029837"/>
    <n v="25.185223792835817"/>
    <s v="Healthy"/>
  </r>
  <r>
    <x v="3"/>
    <x v="23"/>
    <n v="1727"/>
    <n v="1.12000000476837"/>
    <n v="102"/>
    <n v="1341"/>
    <n v="77.398575857587289"/>
    <s v="Normal"/>
    <n v="72.035821374029837"/>
    <n v="25.185223792835817"/>
    <s v="Healthy"/>
  </r>
  <r>
    <x v="5"/>
    <x v="1"/>
    <n v="7018"/>
    <n v="4.3499999046325701"/>
    <n v="355"/>
    <n v="1690"/>
    <n v="84.134570765661252"/>
    <s v="Normal"/>
    <n v="72.035821374029837"/>
    <n v="25.185223792835817"/>
    <s v="Healthy"/>
  </r>
  <r>
    <x v="3"/>
    <x v="24"/>
    <n v="2104"/>
    <n v="1.37000000476837"/>
    <n v="182"/>
    <n v="1474"/>
    <n v="77.398575857587289"/>
    <s v="Normal"/>
    <n v="72.035821374029837"/>
    <n v="25.185223792835817"/>
    <s v="Healthy"/>
  </r>
  <r>
    <x v="5"/>
    <x v="26"/>
    <n v="6564"/>
    <n v="4.0700001716613796"/>
    <n v="345"/>
    <n v="1658"/>
    <n v="77.398575857587289"/>
    <s v="Normal"/>
    <n v="72.035821374029837"/>
    <n v="25.185223792835817"/>
    <s v="Healthy"/>
  </r>
  <r>
    <x v="3"/>
    <x v="25"/>
    <n v="3427"/>
    <n v="2.2300000190734899"/>
    <n v="152"/>
    <n v="1427"/>
    <n v="77.398575857587289"/>
    <s v="Normal"/>
    <n v="72.035821374029837"/>
    <n v="25.185223792835817"/>
    <s v="Healthy"/>
  </r>
  <r>
    <x v="5"/>
    <x v="22"/>
    <n v="12167"/>
    <n v="7.53999996185303"/>
    <n v="475"/>
    <n v="1926"/>
    <n v="77.398575857587289"/>
    <s v="Normal"/>
    <n v="72.035821374029837"/>
    <n v="25.185223792835817"/>
    <s v="Healthy"/>
  </r>
  <r>
    <x v="3"/>
    <x v="27"/>
    <n v="1732"/>
    <n v="1.12999999523163"/>
    <n v="91"/>
    <n v="1328"/>
    <n v="77.398575857587289"/>
    <s v="Normal"/>
    <n v="72.035821374029837"/>
    <n v="25.185223792835817"/>
    <s v="Healthy"/>
  </r>
  <r>
    <x v="5"/>
    <x v="23"/>
    <n v="8198"/>
    <n v="5.0799999237060502"/>
    <n v="383"/>
    <n v="1736"/>
    <n v="77.398575857587289"/>
    <s v="Normal"/>
    <n v="72.035821374029837"/>
    <n v="25.185223792835817"/>
    <s v="Healthy"/>
  </r>
  <r>
    <x v="3"/>
    <x v="28"/>
    <n v="2969"/>
    <n v="1.9299999475479099"/>
    <n v="139"/>
    <n v="1393"/>
    <n v="77.398575857587289"/>
    <s v="Normal"/>
    <n v="72.035821374029837"/>
    <n v="25.185223792835817"/>
    <s v="Healthy"/>
  </r>
  <r>
    <x v="5"/>
    <x v="24"/>
    <n v="4193"/>
    <n v="2.5999999046325701"/>
    <n v="229"/>
    <n v="1491"/>
    <n v="77.398575857587289"/>
    <s v="Normal"/>
    <n v="72.035821374029837"/>
    <n v="25.185223792835817"/>
    <s v="Healthy"/>
  </r>
  <r>
    <x v="3"/>
    <x v="29"/>
    <n v="3134"/>
    <n v="2.03999996185303"/>
    <n v="112"/>
    <n v="1359"/>
    <n v="77.398575857587289"/>
    <s v="Normal"/>
    <n v="72.035821374029837"/>
    <n v="25.185223792835817"/>
    <s v="Healthy"/>
  </r>
  <r>
    <x v="5"/>
    <x v="25"/>
    <n v="5528"/>
    <n v="3.4500000476837198"/>
    <n v="258"/>
    <n v="1555"/>
    <n v="77.398575857587289"/>
    <s v="Normal"/>
    <n v="72.035821374029837"/>
    <n v="25.185223792835817"/>
    <s v="Healthy"/>
  </r>
  <r>
    <x v="3"/>
    <x v="30"/>
    <n v="2971"/>
    <n v="1.9299999475479099"/>
    <n v="107"/>
    <n v="1002"/>
    <n v="77.398575857587289"/>
    <s v="Normal"/>
    <n v="72.035821374029837"/>
    <n v="25.185223792835817"/>
    <s v="Healthy"/>
  </r>
  <r>
    <x v="5"/>
    <x v="27"/>
    <n v="10685"/>
    <n v="6.6199998855590803"/>
    <n v="401"/>
    <n v="1869"/>
    <n v="98.233900814211694"/>
    <s v="Normal"/>
    <n v="72.035821374029837"/>
    <n v="25.185223792835817"/>
    <s v="Healthy"/>
  </r>
  <r>
    <x v="1"/>
    <x v="0"/>
    <n v="10694"/>
    <n v="7.7699999809265101"/>
    <n v="309"/>
    <n v="3199"/>
    <n v="77.398575857587289"/>
    <s v="Normal"/>
    <n v="72.035821374029837"/>
    <n v="25.185223792835817"/>
    <s v="Healthy"/>
  </r>
  <r>
    <x v="5"/>
    <x v="28"/>
    <n v="254"/>
    <n v="0.15999999642372101"/>
    <n v="17"/>
    <n v="1141"/>
    <n v="77.398575857587289"/>
    <s v="Normal"/>
    <n v="72.035821374029837"/>
    <n v="25.185223792835817"/>
    <s v="Healthy"/>
  </r>
  <r>
    <x v="1"/>
    <x v="2"/>
    <n v="8001"/>
    <n v="5.8200001716613796"/>
    <n v="181"/>
    <n v="2902"/>
    <n v="77.398575857587289"/>
    <s v="Normal"/>
    <n v="72.035821374029837"/>
    <n v="25.185223792835817"/>
    <s v="Healthy"/>
  </r>
  <r>
    <x v="5"/>
    <x v="29"/>
    <n v="8580"/>
    <n v="5.3200001716613796"/>
    <n v="330"/>
    <n v="1698"/>
    <n v="77.398575857587289"/>
    <s v="Normal"/>
    <n v="72.035821374029837"/>
    <n v="25.185223792835817"/>
    <s v="Healthy"/>
  </r>
  <r>
    <x v="1"/>
    <x v="4"/>
    <n v="11037"/>
    <n v="8.0200004577636701"/>
    <n v="315"/>
    <n v="3226"/>
    <n v="77.398575857587289"/>
    <s v="Normal"/>
    <n v="72.035821374029837"/>
    <n v="25.185223792835817"/>
    <s v="Healthy"/>
  </r>
  <r>
    <x v="5"/>
    <x v="30"/>
    <n v="8891"/>
    <n v="5.5100002288818404"/>
    <n v="343"/>
    <n v="1364"/>
    <n v="77.398575857587289"/>
    <s v="Normal"/>
    <n v="72.035821374029837"/>
    <n v="25.185223792835817"/>
    <s v="Healthy"/>
  </r>
  <r>
    <x v="1"/>
    <x v="3"/>
    <n v="5263"/>
    <n v="3.8299999237060498"/>
    <n v="177"/>
    <n v="2750"/>
    <n v="77.398575857587289"/>
    <s v="Normal"/>
    <n v="72.035821374029837"/>
    <n v="25.185223792835817"/>
    <s v="Healthy"/>
  </r>
  <r>
    <x v="6"/>
    <x v="12"/>
    <n v="5079"/>
    <n v="3.4200000762939502"/>
    <n v="242"/>
    <n v="1804"/>
    <n v="77.398575857587289"/>
    <s v="Normal"/>
    <n v="72.035821374029837"/>
    <n v="25.185223792835817"/>
    <s v="Healthy"/>
  </r>
  <r>
    <x v="1"/>
    <x v="5"/>
    <n v="15300"/>
    <n v="11.1199998855591"/>
    <n v="305"/>
    <n v="3493"/>
    <n v="77.398575857587289"/>
    <s v="Normal"/>
    <n v="72.035821374029837"/>
    <n v="25.185223792835817"/>
    <s v="Healthy"/>
  </r>
  <r>
    <x v="7"/>
    <x v="2"/>
    <n v="10352"/>
    <n v="7.0100002288818404"/>
    <n v="246"/>
    <n v="2038"/>
    <n v="73.812904618040577"/>
    <s v="Normal"/>
    <n v="72.035821374029837"/>
    <n v="25.185223792835817"/>
    <s v="Healthy"/>
  </r>
  <r>
    <x v="1"/>
    <x v="7"/>
    <n v="8757"/>
    <n v="6.3699998855590803"/>
    <n v="228"/>
    <n v="3011"/>
    <n v="77.398575857587289"/>
    <s v="Normal"/>
    <n v="72.035821374029837"/>
    <n v="25.185223792835817"/>
    <s v="Healthy"/>
  </r>
  <r>
    <x v="7"/>
    <x v="4"/>
    <n v="10129"/>
    <n v="6.6999998092651403"/>
    <n v="255"/>
    <n v="2010"/>
    <n v="72.579482137004263"/>
    <s v="Normal"/>
    <n v="72.035821374029837"/>
    <n v="25.185223792835817"/>
    <s v="Healthy"/>
  </r>
  <r>
    <x v="1"/>
    <x v="11"/>
    <n v="7132"/>
    <n v="5.1900000572204599"/>
    <n v="169"/>
    <n v="2806"/>
    <n v="77.398575857587289"/>
    <s v="Normal"/>
    <n v="72.035821374029837"/>
    <n v="25.185223792835817"/>
    <s v="Healthy"/>
  </r>
  <r>
    <x v="7"/>
    <x v="3"/>
    <n v="10465"/>
    <n v="6.9200000762939498"/>
    <n v="309"/>
    <n v="2133"/>
    <n v="75.685256879773988"/>
    <s v="Normal"/>
    <n v="72.035821374029837"/>
    <n v="25.185223792835817"/>
    <s v="Healthy"/>
  </r>
  <r>
    <x v="1"/>
    <x v="8"/>
    <n v="11256"/>
    <n v="8.1800003051757795"/>
    <n v="341"/>
    <n v="3300"/>
    <n v="77.398575857587289"/>
    <s v="Normal"/>
    <n v="72.035821374029837"/>
    <n v="25.185223792835817"/>
    <s v="Healthy"/>
  </r>
  <r>
    <x v="7"/>
    <x v="7"/>
    <n v="5472"/>
    <n v="3.6199998855590798"/>
    <n v="257"/>
    <n v="1882"/>
    <n v="75.362180200222468"/>
    <s v="Normal"/>
    <n v="72.035821374029837"/>
    <n v="25.185223792835817"/>
    <s v="Healthy"/>
  </r>
  <r>
    <x v="1"/>
    <x v="9"/>
    <n v="2436"/>
    <n v="1.7699999809265099"/>
    <n v="125"/>
    <n v="2430"/>
    <n v="77.398575857587289"/>
    <s v="Normal"/>
    <n v="72.035821374029837"/>
    <n v="25.185223792835817"/>
    <s v="Healthy"/>
  </r>
  <r>
    <x v="7"/>
    <x v="11"/>
    <n v="8247"/>
    <n v="5.4499998092651403"/>
    <n v="233"/>
    <n v="1944"/>
    <n v="71.232144769247242"/>
    <s v="Normal"/>
    <n v="72.035821374029837"/>
    <n v="25.185223792835817"/>
    <s v="Healthy"/>
  </r>
  <r>
    <x v="1"/>
    <x v="10"/>
    <n v="1223"/>
    <n v="0.88999998569488503"/>
    <n v="38"/>
    <n v="2140"/>
    <n v="77.398575857587289"/>
    <s v="Normal"/>
    <n v="72.035821374029837"/>
    <n v="25.185223792835817"/>
    <s v="Healthy"/>
  </r>
  <r>
    <x v="7"/>
    <x v="8"/>
    <n v="6711"/>
    <n v="4.4400000572204599"/>
    <n v="389"/>
    <n v="2346"/>
    <n v="81.300996932515332"/>
    <s v="Normal"/>
    <n v="72.035821374029837"/>
    <n v="25.185223792835817"/>
    <s v="Healthy"/>
  </r>
  <r>
    <x v="1"/>
    <x v="16"/>
    <n v="3673"/>
    <n v="2.6700000762939502"/>
    <n v="86"/>
    <n v="2344"/>
    <n v="77.398575857587289"/>
    <s v="Normal"/>
    <n v="72.035821374029837"/>
    <n v="25.185223792835817"/>
    <s v="Healthy"/>
  </r>
  <r>
    <x v="7"/>
    <x v="10"/>
    <n v="10080"/>
    <n v="6.75"/>
    <n v="257"/>
    <n v="2048"/>
    <n v="73.414253418021318"/>
    <s v="Normal"/>
    <n v="72.035821374029837"/>
    <n v="25.185223792835817"/>
    <s v="Healthy"/>
  </r>
  <r>
    <x v="1"/>
    <x v="12"/>
    <n v="6637"/>
    <n v="4.8299999237060502"/>
    <n v="175"/>
    <n v="2677"/>
    <n v="77.398575857587289"/>
    <s v="Normal"/>
    <n v="72.035821374029837"/>
    <n v="25.185223792835817"/>
    <s v="Healthy"/>
  </r>
  <r>
    <x v="7"/>
    <x v="16"/>
    <n v="7804"/>
    <n v="5.1599998474121103"/>
    <n v="242"/>
    <n v="1946"/>
    <n v="71.996402093327518"/>
    <s v="Normal"/>
    <n v="72.035821374029837"/>
    <n v="25.185223792835817"/>
    <s v="Healthy"/>
  </r>
  <r>
    <x v="1"/>
    <x v="13"/>
    <n v="3321"/>
    <n v="2.4100000858306898"/>
    <n v="89"/>
    <n v="2413"/>
    <n v="77.398575857587289"/>
    <s v="Normal"/>
    <n v="72.035821374029837"/>
    <n v="25.185223792835817"/>
    <s v="Healthy"/>
  </r>
  <r>
    <x v="7"/>
    <x v="12"/>
    <n v="16901"/>
    <n v="11.3699998855591"/>
    <n v="427"/>
    <n v="2629"/>
    <n v="83.433092318977259"/>
    <s v="Normal"/>
    <n v="72.035821374029837"/>
    <n v="25.185223792835817"/>
    <s v="Healthy"/>
  </r>
  <r>
    <x v="1"/>
    <x v="14"/>
    <n v="3580"/>
    <n v="2.5999999046325701"/>
    <n v="103"/>
    <n v="2497"/>
    <n v="77.398575857587289"/>
    <s v="Normal"/>
    <n v="72.035821374029837"/>
    <n v="25.185223792835817"/>
    <s v="Healthy"/>
  </r>
  <r>
    <x v="7"/>
    <x v="13"/>
    <n v="9471"/>
    <n v="6.2600002288818404"/>
    <n v="360"/>
    <n v="2187"/>
    <n v="77.575973731884062"/>
    <s v="Normal"/>
    <n v="72.035821374029837"/>
    <n v="25.185223792835817"/>
    <s v="Healthy"/>
  </r>
  <r>
    <x v="1"/>
    <x v="15"/>
    <n v="9919"/>
    <n v="7.21000003814697"/>
    <n v="275"/>
    <n v="3123"/>
    <n v="77.398575857587289"/>
    <s v="Normal"/>
    <n v="72.035821374029837"/>
    <n v="25.185223792835817"/>
    <s v="Healthy"/>
  </r>
  <r>
    <x v="7"/>
    <x v="14"/>
    <n v="9482"/>
    <n v="6.3800001144409197"/>
    <n v="303"/>
    <n v="2095"/>
    <n v="73.861356003358523"/>
    <s v="Normal"/>
    <n v="72.035821374029837"/>
    <n v="25.185223792835817"/>
    <s v="Healthy"/>
  </r>
  <r>
    <x v="1"/>
    <x v="21"/>
    <n v="3032"/>
    <n v="2.2000000476837198"/>
    <n v="118"/>
    <n v="2489"/>
    <n v="77.398575857587289"/>
    <s v="Normal"/>
    <n v="72.035821374029837"/>
    <n v="25.185223792835817"/>
    <s v="Healthy"/>
  </r>
  <r>
    <x v="7"/>
    <x v="15"/>
    <n v="5980"/>
    <n v="3.9500000476837198"/>
    <n v="227"/>
    <n v="1861"/>
    <n v="71.731796520004437"/>
    <s v="Normal"/>
    <n v="72.035821374029837"/>
    <n v="25.185223792835817"/>
    <s v="Healthy"/>
  </r>
  <r>
    <x v="1"/>
    <x v="17"/>
    <n v="9405"/>
    <n v="6.8400001525878897"/>
    <n v="283"/>
    <n v="3108"/>
    <n v="77.398575857587289"/>
    <s v="Normal"/>
    <n v="72.035821374029837"/>
    <n v="25.185223792835817"/>
    <s v="Healthy"/>
  </r>
  <r>
    <x v="7"/>
    <x v="21"/>
    <n v="11423"/>
    <n v="7.5799999237060502"/>
    <n v="330"/>
    <n v="2194"/>
    <n v="75.193621352635148"/>
    <s v="Normal"/>
    <n v="72.035821374029837"/>
    <n v="25.185223792835817"/>
    <s v="Healthy"/>
  </r>
  <r>
    <x v="7"/>
    <x v="17"/>
    <n v="5439"/>
    <n v="3.5999999046325701"/>
    <n v="229"/>
    <n v="1854"/>
    <n v="73.408541320022181"/>
    <s v="Normal"/>
    <n v="72.035821374029837"/>
    <n v="25.185223792835817"/>
    <s v="Healthy"/>
  </r>
  <r>
    <x v="7"/>
    <x v="18"/>
    <n v="42"/>
    <n v="2.9999999329447701E-2"/>
    <n v="4"/>
    <n v="403"/>
    <n v="62.869712351945857"/>
    <s v="Normal"/>
    <n v="72.035821374029837"/>
    <n v="25.185223792835817"/>
    <s v="Healthy"/>
  </r>
  <r>
    <x v="1"/>
    <x v="20"/>
    <n v="6132"/>
    <n v="4.46000003814697"/>
    <n v="173"/>
    <n v="2696"/>
    <n v="77.398575857587289"/>
    <s v="Normal"/>
    <n v="72.035821374029837"/>
    <n v="25.185223792835817"/>
    <s v="Healthy"/>
  </r>
  <r>
    <x v="8"/>
    <x v="0"/>
    <n v="8856"/>
    <n v="5.9800000190734899"/>
    <n v="194"/>
    <n v="1450"/>
    <n v="77.398575857587289"/>
    <s v="Normal"/>
    <n v="72.035821374029837"/>
    <n v="25.185223792835817"/>
    <s v="Healthy"/>
  </r>
  <r>
    <x v="8"/>
    <x v="2"/>
    <n v="10035"/>
    <n v="6.71000003814697"/>
    <n v="230"/>
    <n v="1495"/>
    <n v="77.398575857587289"/>
    <s v="Normal"/>
    <n v="72.035821374029837"/>
    <n v="25.185223792835817"/>
    <s v="Healthy"/>
  </r>
  <r>
    <x v="1"/>
    <x v="6"/>
    <n v="12850"/>
    <n v="9.3400001525878906"/>
    <n v="325"/>
    <n v="3324"/>
    <n v="77.398575857587289"/>
    <s v="Normal"/>
    <n v="72.035821374029837"/>
    <n v="25.185223792835817"/>
    <s v="Healthy"/>
  </r>
  <r>
    <x v="8"/>
    <x v="4"/>
    <n v="7641"/>
    <n v="5.1100001335143999"/>
    <n v="242"/>
    <n v="1433"/>
    <n v="77.398575857587289"/>
    <s v="Normal"/>
    <n v="72.035821374029837"/>
    <n v="25.185223792835817"/>
    <s v="Healthy"/>
  </r>
  <r>
    <x v="1"/>
    <x v="26"/>
    <n v="2309"/>
    <n v="1.6799999475479099"/>
    <n v="52"/>
    <n v="2222"/>
    <n v="77.398575857587289"/>
    <s v="Normal"/>
    <n v="72.035821374029837"/>
    <n v="25.185223792835817"/>
    <s v="Healthy"/>
  </r>
  <r>
    <x v="8"/>
    <x v="3"/>
    <n v="9010"/>
    <n v="6.0599999427795401"/>
    <n v="240"/>
    <n v="1468"/>
    <n v="77.398575857587289"/>
    <s v="Normal"/>
    <n v="72.035821374029837"/>
    <n v="25.185223792835817"/>
    <s v="Healthy"/>
  </r>
  <r>
    <x v="1"/>
    <x v="22"/>
    <n v="4363"/>
    <n v="3.1900000572204599"/>
    <n v="99"/>
    <n v="2463"/>
    <n v="77.398575857587289"/>
    <s v="Normal"/>
    <n v="72.035821374029837"/>
    <n v="25.185223792835817"/>
    <s v="Healthy"/>
  </r>
  <r>
    <x v="8"/>
    <x v="5"/>
    <n v="13459"/>
    <n v="9"/>
    <n v="267"/>
    <n v="1625"/>
    <n v="77.398575857587289"/>
    <s v="Normal"/>
    <n v="72.035821374029837"/>
    <n v="25.185223792835817"/>
    <s v="Healthy"/>
  </r>
  <r>
    <x v="1"/>
    <x v="23"/>
    <n v="9787"/>
    <n v="7.1199998855590803"/>
    <n v="386"/>
    <n v="3328"/>
    <n v="77.398575857587289"/>
    <s v="Normal"/>
    <n v="72.035821374029837"/>
    <n v="25.185223792835817"/>
    <s v="Healthy"/>
  </r>
  <r>
    <x v="8"/>
    <x v="7"/>
    <n v="10415"/>
    <n v="6.9699997901916504"/>
    <n v="274"/>
    <n v="1529"/>
    <n v="77.398575857587289"/>
    <s v="Normal"/>
    <n v="72.035821374029837"/>
    <n v="25.185223792835817"/>
    <s v="Healthy"/>
  </r>
  <r>
    <x v="1"/>
    <x v="24"/>
    <n v="13372"/>
    <n v="9.7200002670288104"/>
    <n v="301"/>
    <n v="3404"/>
    <n v="77.398575857587289"/>
    <s v="Normal"/>
    <n v="72.035821374029837"/>
    <n v="25.185223792835817"/>
    <s v="Healthy"/>
  </r>
  <r>
    <x v="8"/>
    <x v="11"/>
    <n v="11663"/>
    <n v="7.8000001907348597"/>
    <n v="313"/>
    <n v="1584"/>
    <n v="77.398575857587289"/>
    <s v="Normal"/>
    <n v="72.035821374029837"/>
    <n v="25.185223792835817"/>
    <s v="Healthy"/>
  </r>
  <r>
    <x v="8"/>
    <x v="8"/>
    <n v="12414"/>
    <n v="8.7799997329711896"/>
    <n v="307"/>
    <n v="1638"/>
    <n v="77.398575857587289"/>
    <s v="Normal"/>
    <n v="72.035821374029837"/>
    <n v="25.185223792835817"/>
    <s v="Healthy"/>
  </r>
  <r>
    <x v="1"/>
    <x v="27"/>
    <n v="6643"/>
    <n v="4.8299999237060502"/>
    <n v="341"/>
    <n v="3008"/>
    <n v="77.398575857587289"/>
    <s v="Normal"/>
    <n v="72.035821374029837"/>
    <n v="25.185223792835817"/>
    <s v="Healthy"/>
  </r>
  <r>
    <x v="8"/>
    <x v="9"/>
    <n v="11658"/>
    <n v="7.8299999237060502"/>
    <n v="264"/>
    <n v="1554"/>
    <n v="77.398575857587289"/>
    <s v="Normal"/>
    <n v="72.035821374029837"/>
    <n v="25.185223792835817"/>
    <s v="Healthy"/>
  </r>
  <r>
    <x v="1"/>
    <x v="28"/>
    <n v="9167"/>
    <n v="6.6599998474121103"/>
    <n v="186"/>
    <n v="2799"/>
    <n v="77.398575857587289"/>
    <s v="Normal"/>
    <n v="72.035821374029837"/>
    <n v="25.185223792835817"/>
    <s v="Healthy"/>
  </r>
  <r>
    <x v="8"/>
    <x v="10"/>
    <n v="6093"/>
    <n v="4.0799999237060502"/>
    <n v="242"/>
    <n v="1397"/>
    <n v="77.398575857587289"/>
    <s v="Normal"/>
    <n v="72.035821374029837"/>
    <n v="25.185223792835817"/>
    <s v="Healthy"/>
  </r>
  <r>
    <x v="1"/>
    <x v="29"/>
    <n v="1329"/>
    <n v="0.97000002861022905"/>
    <n v="49"/>
    <n v="1276"/>
    <n v="77.398575857587289"/>
    <s v="Normal"/>
    <n v="72.035821374029837"/>
    <n v="25.185223792835817"/>
    <s v="Healthy"/>
  </r>
  <r>
    <x v="8"/>
    <x v="16"/>
    <n v="8911"/>
    <n v="5.96000003814697"/>
    <n v="233"/>
    <n v="1481"/>
    <n v="77.398575857587289"/>
    <s v="Normal"/>
    <n v="72.035821374029837"/>
    <n v="25.185223792835817"/>
    <s v="Healthy"/>
  </r>
  <r>
    <x v="2"/>
    <x v="0"/>
    <n v="6697"/>
    <n v="4.4299998283386204"/>
    <n v="339"/>
    <n v="2030"/>
    <n v="77.398575857587289"/>
    <s v="Normal"/>
    <n v="72.035821374029837"/>
    <n v="25.185223792835817"/>
    <s v="Healthy"/>
  </r>
  <r>
    <x v="8"/>
    <x v="12"/>
    <n v="12058"/>
    <n v="8.0699996948242205"/>
    <n v="344"/>
    <n v="1638"/>
    <n v="77.398575857587289"/>
    <s v="Normal"/>
    <n v="72.035821374029837"/>
    <n v="25.185223792835817"/>
    <s v="Healthy"/>
  </r>
  <r>
    <x v="2"/>
    <x v="2"/>
    <n v="4929"/>
    <n v="3.2599999904632599"/>
    <n v="248"/>
    <n v="1860"/>
    <n v="77.398575857587289"/>
    <s v="Normal"/>
    <n v="72.035821374029837"/>
    <n v="25.185223792835817"/>
    <s v="Healthy"/>
  </r>
  <r>
    <x v="8"/>
    <x v="13"/>
    <n v="14112"/>
    <n v="10"/>
    <n v="254"/>
    <n v="1655"/>
    <n v="77.398575857587289"/>
    <s v="Normal"/>
    <n v="72.035821374029837"/>
    <n v="25.185223792835817"/>
    <s v="Healthy"/>
  </r>
  <r>
    <x v="2"/>
    <x v="4"/>
    <n v="7937"/>
    <n v="5.25"/>
    <n v="373"/>
    <n v="2130"/>
    <n v="77.398575857587289"/>
    <s v="Normal"/>
    <n v="72.035821374029837"/>
    <n v="25.185223792835817"/>
    <s v="Healthy"/>
  </r>
  <r>
    <x v="8"/>
    <x v="14"/>
    <n v="11177"/>
    <n v="8.4799995422363299"/>
    <n v="192"/>
    <n v="1570"/>
    <n v="77.398575857587289"/>
    <s v="Normal"/>
    <n v="72.035821374029837"/>
    <n v="25.185223792835817"/>
    <s v="Healthy"/>
  </r>
  <r>
    <x v="8"/>
    <x v="15"/>
    <n v="11388"/>
    <n v="7.6199998855590803"/>
    <n v="272"/>
    <n v="1551"/>
    <n v="77.398575857587289"/>
    <s v="Normal"/>
    <n v="72.035821374029837"/>
    <n v="25.185223792835817"/>
    <s v="Healthy"/>
  </r>
  <r>
    <x v="2"/>
    <x v="5"/>
    <n v="3414"/>
    <n v="2.2599999904632599"/>
    <n v="147"/>
    <n v="1657"/>
    <n v="77.398575857587289"/>
    <s v="Normal"/>
    <n v="72.035821374029837"/>
    <n v="25.185223792835817"/>
    <s v="Healthy"/>
  </r>
  <r>
    <x v="8"/>
    <x v="21"/>
    <n v="7193"/>
    <n v="5.03999996185303"/>
    <n v="186"/>
    <n v="1377"/>
    <n v="77.398575857587289"/>
    <s v="Normal"/>
    <n v="72.035821374029837"/>
    <n v="25.185223792835817"/>
    <s v="Healthy"/>
  </r>
  <r>
    <x v="2"/>
    <x v="7"/>
    <n v="4525"/>
    <n v="2.9900000095367401"/>
    <n v="209"/>
    <n v="1793"/>
    <n v="77.398575857587289"/>
    <s v="Normal"/>
    <n v="72.035821374029837"/>
    <n v="25.185223792835817"/>
    <s v="Healthy"/>
  </r>
  <r>
    <x v="8"/>
    <x v="17"/>
    <n v="7114"/>
    <n v="4.8800001144409197"/>
    <n v="213"/>
    <n v="1407"/>
    <n v="77.398575857587289"/>
    <s v="Normal"/>
    <n v="72.035821374029837"/>
    <n v="25.185223792835817"/>
    <s v="Healthy"/>
  </r>
  <r>
    <x v="2"/>
    <x v="11"/>
    <n v="4597"/>
    <n v="3.03999996185303"/>
    <n v="229"/>
    <n v="1814"/>
    <n v="77.398575857587289"/>
    <s v="Normal"/>
    <n v="72.035821374029837"/>
    <n v="25.185223792835817"/>
    <s v="Healthy"/>
  </r>
  <r>
    <x v="8"/>
    <x v="18"/>
    <n v="10645"/>
    <n v="7.75"/>
    <n v="218"/>
    <n v="1545"/>
    <n v="77.398575857587289"/>
    <s v="Normal"/>
    <n v="72.035821374029837"/>
    <n v="25.185223792835817"/>
    <s v="Healthy"/>
  </r>
  <r>
    <x v="2"/>
    <x v="8"/>
    <n v="197"/>
    <n v="0.129999995231628"/>
    <n v="10"/>
    <n v="1366"/>
    <n v="77.398575857587289"/>
    <s v="Normal"/>
    <n v="72.035821374029837"/>
    <n v="25.185223792835817"/>
    <s v="Healthy"/>
  </r>
  <r>
    <x v="8"/>
    <x v="19"/>
    <n v="13238"/>
    <n v="9.1999998092651403"/>
    <n v="289"/>
    <n v="1650"/>
    <n v="77.398575857587289"/>
    <s v="Normal"/>
    <n v="72.035821374029837"/>
    <n v="25.185223792835817"/>
    <s v="Healthy"/>
  </r>
  <r>
    <x v="2"/>
    <x v="9"/>
    <n v="8"/>
    <n v="9.9999997764825804E-3"/>
    <n v="1"/>
    <n v="1349"/>
    <n v="77.398575857587289"/>
    <s v="Normal"/>
    <n v="72.035821374029837"/>
    <n v="25.185223792835817"/>
    <s v="Healthy"/>
  </r>
  <r>
    <x v="8"/>
    <x v="20"/>
    <n v="10414"/>
    <n v="7.0700001716613796"/>
    <n v="205"/>
    <n v="1501"/>
    <n v="77.398575857587289"/>
    <s v="Normal"/>
    <n v="72.035821374029837"/>
    <n v="25.185223792835817"/>
    <s v="Healthy"/>
  </r>
  <r>
    <x v="2"/>
    <x v="10"/>
    <n v="8054"/>
    <n v="5.3200001716613796"/>
    <n v="323"/>
    <n v="2062"/>
    <n v="77.398575857587289"/>
    <s v="Normal"/>
    <n v="72.035821374029837"/>
    <n v="25.185223792835817"/>
    <s v="Healthy"/>
  </r>
  <r>
    <x v="8"/>
    <x v="1"/>
    <n v="16520"/>
    <n v="11.050000190734901"/>
    <n v="343"/>
    <n v="1760"/>
    <n v="77.398575857587289"/>
    <s v="Normal"/>
    <n v="72.035821374029837"/>
    <n v="25.185223792835817"/>
    <s v="Healthy"/>
  </r>
  <r>
    <x v="2"/>
    <x v="16"/>
    <n v="5372"/>
    <n v="3.5499999523162802"/>
    <n v="220"/>
    <n v="1827"/>
    <n v="77.398575857587289"/>
    <s v="Normal"/>
    <n v="72.035821374029837"/>
    <n v="25.185223792835817"/>
    <s v="Healthy"/>
  </r>
  <r>
    <x v="8"/>
    <x v="6"/>
    <n v="14335"/>
    <n v="9.5900001525878906"/>
    <n v="346"/>
    <n v="1710"/>
    <n v="77.398575857587289"/>
    <s v="Normal"/>
    <n v="72.035821374029837"/>
    <n v="25.185223792835817"/>
    <s v="Healthy"/>
  </r>
  <r>
    <x v="2"/>
    <x v="12"/>
    <n v="3570"/>
    <n v="2.3599998950958301"/>
    <n v="139"/>
    <n v="1645"/>
    <n v="77.398575857587289"/>
    <s v="Normal"/>
    <n v="72.035821374029837"/>
    <n v="25.185223792835817"/>
    <s v="Healthy"/>
  </r>
  <r>
    <x v="8"/>
    <x v="26"/>
    <n v="13559"/>
    <n v="9.4399995803833008"/>
    <n v="252"/>
    <n v="1628"/>
    <n v="77.398575857587289"/>
    <s v="Normal"/>
    <n v="72.035821374029837"/>
    <n v="25.185223792835817"/>
    <s v="Healthy"/>
  </r>
  <r>
    <x v="2"/>
    <x v="13"/>
    <n v="0"/>
    <n v="0"/>
    <n v="0"/>
    <n v="1347"/>
    <n v="77.398575857587289"/>
    <s v="Normal"/>
    <n v="72.035821374029837"/>
    <n v="25.185223792835817"/>
    <s v="Healthy"/>
  </r>
  <r>
    <x v="8"/>
    <x v="22"/>
    <n v="12312"/>
    <n v="8.5799999237060494"/>
    <n v="280"/>
    <n v="1618"/>
    <n v="77.398575857587289"/>
    <s v="Normal"/>
    <n v="72.035821374029837"/>
    <n v="25.185223792835817"/>
    <s v="Healthy"/>
  </r>
  <r>
    <x v="2"/>
    <x v="14"/>
    <n v="0"/>
    <n v="0"/>
    <n v="0"/>
    <n v="1347"/>
    <n v="77.398575857587289"/>
    <s v="Normal"/>
    <n v="72.035821374029837"/>
    <n v="25.185223792835817"/>
    <s v="Healthy"/>
  </r>
  <r>
    <x v="8"/>
    <x v="23"/>
    <n v="11677"/>
    <n v="8.2799997329711896"/>
    <n v="252"/>
    <n v="1590"/>
    <n v="77.398575857587289"/>
    <s v="Normal"/>
    <n v="72.035821374029837"/>
    <n v="25.185223792835817"/>
    <s v="Healthy"/>
  </r>
  <r>
    <x v="2"/>
    <x v="15"/>
    <n v="0"/>
    <n v="0"/>
    <n v="0"/>
    <n v="1347"/>
    <n v="77.398575857587289"/>
    <s v="Normal"/>
    <n v="72.035821374029837"/>
    <n v="25.185223792835817"/>
    <s v="Healthy"/>
  </r>
  <r>
    <x v="8"/>
    <x v="24"/>
    <n v="11550"/>
    <n v="7.7300000190734899"/>
    <n v="294"/>
    <n v="1574"/>
    <n v="77.398575857587289"/>
    <s v="Normal"/>
    <n v="72.035821374029837"/>
    <n v="25.185223792835817"/>
    <s v="Healthy"/>
  </r>
  <r>
    <x v="2"/>
    <x v="21"/>
    <n v="4"/>
    <n v="0"/>
    <n v="1"/>
    <n v="1348"/>
    <n v="77.398575857587289"/>
    <s v="Normal"/>
    <n v="72.035821374029837"/>
    <n v="25.185223792835817"/>
    <s v="Healthy"/>
  </r>
  <r>
    <x v="8"/>
    <x v="25"/>
    <n v="13585"/>
    <n v="9.0900001525878906"/>
    <n v="296"/>
    <n v="1633"/>
    <n v="77.398575857587289"/>
    <s v="Normal"/>
    <n v="72.035821374029837"/>
    <n v="25.185223792835817"/>
    <s v="Healthy"/>
  </r>
  <r>
    <x v="2"/>
    <x v="17"/>
    <n v="6907"/>
    <n v="4.5700001716613796"/>
    <n v="302"/>
    <n v="1992"/>
    <n v="77.398575857587289"/>
    <s v="Normal"/>
    <n v="72.035821374029837"/>
    <n v="25.185223792835817"/>
    <s v="Healthy"/>
  </r>
  <r>
    <x v="8"/>
    <x v="28"/>
    <n v="13072"/>
    <n v="8.7799997329711896"/>
    <n v="312"/>
    <n v="1630"/>
    <n v="77.398575857587289"/>
    <s v="Normal"/>
    <n v="72.035821374029837"/>
    <n v="25.185223792835817"/>
    <s v="Healthy"/>
  </r>
  <r>
    <x v="2"/>
    <x v="18"/>
    <n v="4920"/>
    <n v="3.25"/>
    <n v="247"/>
    <n v="1856"/>
    <n v="77.398575857587289"/>
    <s v="Normal"/>
    <n v="72.035821374029837"/>
    <n v="25.185223792835817"/>
    <s v="Healthy"/>
  </r>
  <r>
    <x v="9"/>
    <x v="0"/>
    <n v="8539"/>
    <n v="6.1199998855590803"/>
    <n v="350"/>
    <n v="3654"/>
    <n v="83.499013632482402"/>
    <s v="Normal"/>
    <n v="72.035821374029837"/>
    <n v="25.185223792835817"/>
    <s v="Healthy"/>
  </r>
  <r>
    <x v="9"/>
    <x v="5"/>
    <n v="1982"/>
    <n v="1.41999995708466"/>
    <n v="141"/>
    <n v="3051"/>
    <n v="100.90332042707968"/>
    <s v="Normal"/>
    <n v="72.035821374029837"/>
    <n v="25.185223792835817"/>
    <s v="Healthy"/>
  </r>
  <r>
    <x v="9"/>
    <x v="6"/>
    <n v="4496"/>
    <n v="3.2200000286102299"/>
    <n v="174"/>
    <n v="2828"/>
    <n v="77.8770095559303"/>
    <s v="Normal"/>
    <n v="72.035821374029837"/>
    <n v="25.185223792835817"/>
    <s v="Healthy"/>
  </r>
  <r>
    <x v="2"/>
    <x v="1"/>
    <n v="0"/>
    <n v="0"/>
    <n v="0"/>
    <n v="1348"/>
    <n v="77.398575857587289"/>
    <s v="Normal"/>
    <n v="72.035821374029837"/>
    <n v="25.185223792835817"/>
    <s v="Healthy"/>
  </r>
  <r>
    <x v="9"/>
    <x v="26"/>
    <n v="10252"/>
    <n v="7.3499999046325701"/>
    <n v="405"/>
    <n v="3879"/>
    <n v="83.456166180367802"/>
    <s v="Normal"/>
    <n v="72.035821374029837"/>
    <n v="25.185223792835817"/>
    <s v="Healthy"/>
  </r>
  <r>
    <x v="2"/>
    <x v="6"/>
    <n v="4059"/>
    <n v="2.6800000667571999"/>
    <n v="184"/>
    <n v="1742"/>
    <n v="77.398575857587289"/>
    <s v="Normal"/>
    <n v="72.035821374029837"/>
    <n v="25.185223792835817"/>
    <s v="Healthy"/>
  </r>
  <r>
    <x v="9"/>
    <x v="22"/>
    <n v="11728"/>
    <n v="8.4300003051757795"/>
    <n v="276"/>
    <n v="3429"/>
    <n v="85.574743106895426"/>
    <s v="Normal"/>
    <n v="72.035821374029837"/>
    <n v="25.185223792835817"/>
    <s v="Healthy"/>
  </r>
  <r>
    <x v="2"/>
    <x v="26"/>
    <n v="2080"/>
    <n v="1.37000000476837"/>
    <n v="87"/>
    <n v="1549"/>
    <n v="77.398575857587289"/>
    <s v="Normal"/>
    <n v="72.035821374029837"/>
    <n v="25.185223792835817"/>
    <s v="Healthy"/>
  </r>
  <r>
    <x v="9"/>
    <x v="23"/>
    <n v="4369"/>
    <n v="3.1300001144409202"/>
    <n v="177"/>
    <n v="2704"/>
    <n v="75.642832282764218"/>
    <s v="Normal"/>
    <n v="72.035821374029837"/>
    <n v="25.185223792835817"/>
    <s v="Healthy"/>
  </r>
  <r>
    <x v="2"/>
    <x v="22"/>
    <n v="2237"/>
    <n v="1.4800000190734901"/>
    <n v="120"/>
    <n v="1589"/>
    <n v="77.398575857587289"/>
    <s v="Normal"/>
    <n v="72.035821374029837"/>
    <n v="25.185223792835817"/>
    <s v="Healthy"/>
  </r>
  <r>
    <x v="9"/>
    <x v="25"/>
    <n v="5862"/>
    <n v="4.1999998092651403"/>
    <n v="263"/>
    <n v="3089"/>
    <n v="78.041061238896404"/>
    <s v="Normal"/>
    <n v="72.035821374029837"/>
    <n v="25.185223792835817"/>
    <s v="Healthy"/>
  </r>
  <r>
    <x v="2"/>
    <x v="23"/>
    <n v="44"/>
    <n v="2.9999999329447701E-2"/>
    <n v="2"/>
    <n v="1351"/>
    <n v="77.398575857587289"/>
    <s v="Normal"/>
    <n v="72.035821374029837"/>
    <n v="25.185223792835817"/>
    <s v="Healthy"/>
  </r>
  <r>
    <x v="9"/>
    <x v="28"/>
    <n v="5546"/>
    <n v="3.9800000190734899"/>
    <n v="206"/>
    <n v="2926"/>
    <n v="72.619703790247755"/>
    <s v="Normal"/>
    <n v="72.035821374029837"/>
    <n v="25.185223792835817"/>
    <s v="Healthy"/>
  </r>
  <r>
    <x v="2"/>
    <x v="24"/>
    <n v="0"/>
    <n v="0"/>
    <n v="0"/>
    <n v="1347"/>
    <n v="77.398575857587289"/>
    <s v="Normal"/>
    <n v="72.035821374029837"/>
    <n v="25.185223792835817"/>
    <s v="Healthy"/>
  </r>
  <r>
    <x v="10"/>
    <x v="4"/>
    <n v="10210"/>
    <n v="6.8800001144409197"/>
    <n v="349"/>
    <n v="2302"/>
    <n v="77.398575857587289"/>
    <s v="Normal"/>
    <n v="72.035821374029837"/>
    <n v="25.185223792835817"/>
    <s v="Healthy"/>
  </r>
  <r>
    <x v="2"/>
    <x v="25"/>
    <n v="0"/>
    <n v="0"/>
    <n v="0"/>
    <n v="1347"/>
    <n v="77.398575857587289"/>
    <s v="Normal"/>
    <n v="72.035821374029837"/>
    <n v="25.185223792835817"/>
    <s v="Healthy"/>
  </r>
  <r>
    <x v="10"/>
    <x v="3"/>
    <n v="5664"/>
    <n v="3.7999999523162802"/>
    <n v="228"/>
    <n v="1985"/>
    <n v="77.398575857587289"/>
    <s v="Normal"/>
    <n v="72.035821374029837"/>
    <n v="25.185223792835817"/>
    <s v="Healthy"/>
  </r>
  <r>
    <x v="2"/>
    <x v="27"/>
    <n v="0"/>
    <n v="0"/>
    <n v="0"/>
    <n v="1347"/>
    <n v="77.398575857587289"/>
    <s v="Normal"/>
    <n v="72.035821374029837"/>
    <n v="25.185223792835817"/>
    <s v="Healthy"/>
  </r>
  <r>
    <x v="10"/>
    <x v="5"/>
    <n v="4744"/>
    <n v="3.1800000667571999"/>
    <n v="194"/>
    <n v="1884"/>
    <n v="77.398575857587289"/>
    <s v="Normal"/>
    <n v="72.035821374029837"/>
    <n v="25.185223792835817"/>
    <s v="Healthy"/>
  </r>
  <r>
    <x v="2"/>
    <x v="28"/>
    <n v="0"/>
    <n v="0"/>
    <n v="0"/>
    <n v="1347"/>
    <n v="77.398575857587289"/>
    <s v="Normal"/>
    <n v="72.035821374029837"/>
    <n v="25.185223792835817"/>
    <s v="Healthy"/>
  </r>
  <r>
    <x v="10"/>
    <x v="11"/>
    <n v="2276"/>
    <n v="1.54999995231628"/>
    <n v="68"/>
    <n v="1632"/>
    <n v="77.398575857587289"/>
    <s v="Normal"/>
    <n v="72.035821374029837"/>
    <n v="25.185223792835817"/>
    <s v="Healthy"/>
  </r>
  <r>
    <x v="2"/>
    <x v="29"/>
    <n v="0"/>
    <n v="0"/>
    <n v="0"/>
    <n v="1347"/>
    <n v="77.398575857587289"/>
    <s v="Normal"/>
    <n v="72.035821374029837"/>
    <n v="25.185223792835817"/>
    <s v="Healthy"/>
  </r>
  <r>
    <x v="10"/>
    <x v="8"/>
    <n v="8925"/>
    <n v="5.9899997711181596"/>
    <n v="311"/>
    <n v="2200"/>
    <n v="77.398575857587289"/>
    <s v="Normal"/>
    <n v="72.035821374029837"/>
    <n v="25.185223792835817"/>
    <s v="Healthy"/>
  </r>
  <r>
    <x v="2"/>
    <x v="30"/>
    <n v="0"/>
    <n v="0"/>
    <n v="0"/>
    <n v="665"/>
    <n v="77.398575857587289"/>
    <s v="Normal"/>
    <n v="72.035821374029837"/>
    <n v="25.185223792835817"/>
    <s v="Healthy"/>
  </r>
  <r>
    <x v="10"/>
    <x v="9"/>
    <n v="8954"/>
    <n v="6.0100002288818404"/>
    <n v="324"/>
    <n v="2220"/>
    <n v="77.398575857587289"/>
    <s v="Normal"/>
    <n v="72.035821374029837"/>
    <n v="25.185223792835817"/>
    <s v="Healthy"/>
  </r>
  <r>
    <x v="10"/>
    <x v="10"/>
    <n v="3702"/>
    <n v="2.4800000190734899"/>
    <n v="34"/>
    <n v="1792"/>
    <n v="77.398575857587289"/>
    <s v="Normal"/>
    <n v="72.035821374029837"/>
    <n v="25.185223792835817"/>
    <s v="Healthy"/>
  </r>
  <r>
    <x v="10"/>
    <x v="16"/>
    <n v="4500"/>
    <n v="3.0199999809265101"/>
    <n v="196"/>
    <n v="1886"/>
    <n v="77.398575857587289"/>
    <s v="Normal"/>
    <n v="72.035821374029837"/>
    <n v="25.185223792835817"/>
    <s v="Healthy"/>
  </r>
  <r>
    <x v="4"/>
    <x v="4"/>
    <n v="2163"/>
    <n v="1.5"/>
    <n v="97"/>
    <n v="2383"/>
    <n v="77.398575857587289"/>
    <s v="Normal"/>
    <n v="72.035821374029837"/>
    <n v="25.185223792835817"/>
    <s v="Healthy"/>
  </r>
  <r>
    <x v="10"/>
    <x v="12"/>
    <n v="4935"/>
    <n v="3.3099999427795401"/>
    <n v="233"/>
    <n v="1945"/>
    <n v="77.398575857587289"/>
    <s v="Normal"/>
    <n v="72.035821374029837"/>
    <n v="25.185223792835817"/>
    <s v="Healthy"/>
  </r>
  <r>
    <x v="10"/>
    <x v="13"/>
    <n v="4081"/>
    <n v="2.7400000095367401"/>
    <n v="197"/>
    <n v="1880"/>
    <n v="77.398575857587289"/>
    <s v="Normal"/>
    <n v="72.035821374029837"/>
    <n v="25.185223792835817"/>
    <s v="Healthy"/>
  </r>
  <r>
    <x v="4"/>
    <x v="5"/>
    <n v="0"/>
    <n v="0"/>
    <n v="0"/>
    <n v="2064"/>
    <n v="77.398575857587289"/>
    <s v="Normal"/>
    <n v="72.035821374029837"/>
    <n v="25.185223792835817"/>
    <s v="Healthy"/>
  </r>
  <r>
    <x v="10"/>
    <x v="14"/>
    <n v="9259"/>
    <n v="6.21000003814697"/>
    <n v="398"/>
    <n v="2314"/>
    <n v="77.398575857587289"/>
    <s v="Normal"/>
    <n v="72.035821374029837"/>
    <n v="25.185223792835817"/>
    <s v="Healthy"/>
  </r>
  <r>
    <x v="4"/>
    <x v="7"/>
    <n v="0"/>
    <n v="0"/>
    <n v="0"/>
    <n v="2063"/>
    <n v="77.398575857587289"/>
    <s v="Normal"/>
    <n v="72.035821374029837"/>
    <n v="25.185223792835817"/>
    <s v="Healthy"/>
  </r>
  <r>
    <x v="10"/>
    <x v="15"/>
    <n v="9899"/>
    <n v="6.6399998664856001"/>
    <n v="317"/>
    <n v="2236"/>
    <n v="77.398575857587289"/>
    <s v="Normal"/>
    <n v="72.035821374029837"/>
    <n v="25.185223792835817"/>
    <s v="Healthy"/>
  </r>
  <r>
    <x v="4"/>
    <x v="11"/>
    <n v="244"/>
    <n v="0.17000000178813901"/>
    <n v="17"/>
    <n v="2111"/>
    <n v="77.398575857587289"/>
    <s v="Normal"/>
    <n v="72.035821374029837"/>
    <n v="25.185223792835817"/>
    <s v="Healthy"/>
  </r>
  <r>
    <x v="10"/>
    <x v="21"/>
    <n v="10780"/>
    <n v="7.2300000190734899"/>
    <n v="353"/>
    <n v="2324"/>
    <n v="77.398575857587289"/>
    <s v="Normal"/>
    <n v="72.035821374029837"/>
    <n v="25.185223792835817"/>
    <s v="Healthy"/>
  </r>
  <r>
    <x v="4"/>
    <x v="8"/>
    <n v="0"/>
    <n v="0"/>
    <n v="0"/>
    <n v="2063"/>
    <n v="77.398575857587289"/>
    <s v="Normal"/>
    <n v="72.035821374029837"/>
    <n v="25.185223792835817"/>
    <s v="Healthy"/>
  </r>
  <r>
    <x v="10"/>
    <x v="17"/>
    <n v="10817"/>
    <n v="7.2800002098083496"/>
    <n v="380"/>
    <n v="2367"/>
    <n v="77.398575857587289"/>
    <s v="Normal"/>
    <n v="72.035821374029837"/>
    <n v="25.185223792835817"/>
    <s v="Healthy"/>
  </r>
  <r>
    <x v="4"/>
    <x v="9"/>
    <n v="0"/>
    <n v="0"/>
    <n v="0"/>
    <n v="2063"/>
    <n v="77.398575857587289"/>
    <s v="Normal"/>
    <n v="72.035821374029837"/>
    <n v="25.185223792835817"/>
    <s v="Healthy"/>
  </r>
  <r>
    <x v="10"/>
    <x v="18"/>
    <n v="7990"/>
    <n v="5.3600001335143999"/>
    <n v="313"/>
    <n v="2175"/>
    <n v="77.398575857587289"/>
    <s v="Normal"/>
    <n v="72.035821374029837"/>
    <n v="25.185223792835817"/>
    <s v="Healthy"/>
  </r>
  <r>
    <x v="4"/>
    <x v="10"/>
    <n v="0"/>
    <n v="0"/>
    <n v="0"/>
    <n v="2064"/>
    <n v="77.398575857587289"/>
    <s v="Normal"/>
    <n v="72.035821374029837"/>
    <n v="25.185223792835817"/>
    <s v="Healthy"/>
  </r>
  <r>
    <x v="10"/>
    <x v="19"/>
    <n v="8221"/>
    <n v="5.5199999809265101"/>
    <n v="240"/>
    <n v="2092"/>
    <n v="77.398575857587289"/>
    <s v="Normal"/>
    <n v="72.035821374029837"/>
    <n v="25.185223792835817"/>
    <s v="Healthy"/>
  </r>
  <r>
    <x v="4"/>
    <x v="16"/>
    <n v="149"/>
    <n v="0.10000000149011599"/>
    <n v="10"/>
    <n v="2093"/>
    <n v="77.398575857587289"/>
    <s v="Normal"/>
    <n v="72.035821374029837"/>
    <n v="25.185223792835817"/>
    <s v="Healthy"/>
  </r>
  <r>
    <x v="10"/>
    <x v="20"/>
    <n v="1251"/>
    <n v="0.83999997377395597"/>
    <n v="67"/>
    <n v="1593"/>
    <n v="77.398575857587289"/>
    <s v="Normal"/>
    <n v="72.035821374029837"/>
    <n v="25.185223792835817"/>
    <s v="Healthy"/>
  </r>
  <r>
    <x v="4"/>
    <x v="12"/>
    <n v="2945"/>
    <n v="2.03999996185303"/>
    <n v="145"/>
    <n v="2499"/>
    <n v="77.398575857587289"/>
    <s v="Normal"/>
    <n v="72.035821374029837"/>
    <n v="25.185223792835817"/>
    <s v="Healthy"/>
  </r>
  <r>
    <x v="10"/>
    <x v="1"/>
    <n v="9261"/>
    <n v="6.2399997711181596"/>
    <n v="355"/>
    <n v="2270"/>
    <n v="77.398575857587289"/>
    <s v="Normal"/>
    <n v="72.035821374029837"/>
    <n v="25.185223792835817"/>
    <s v="Healthy"/>
  </r>
  <r>
    <x v="4"/>
    <x v="13"/>
    <n v="2090"/>
    <n v="1.45000004768372"/>
    <n v="82"/>
    <n v="2324"/>
    <n v="77.398575857587289"/>
    <s v="Normal"/>
    <n v="72.035821374029837"/>
    <n v="25.185223792835817"/>
    <s v="Healthy"/>
  </r>
  <r>
    <x v="10"/>
    <x v="6"/>
    <n v="9648"/>
    <n v="6.4699997901916504"/>
    <n v="321"/>
    <n v="2235"/>
    <n v="77.398575857587289"/>
    <s v="Normal"/>
    <n v="72.035821374029837"/>
    <n v="25.185223792835817"/>
    <s v="Healthy"/>
  </r>
  <r>
    <x v="4"/>
    <x v="14"/>
    <n v="152"/>
    <n v="0.109999999403954"/>
    <n v="12"/>
    <n v="2100"/>
    <n v="77.398575857587289"/>
    <s v="Normal"/>
    <n v="72.035821374029837"/>
    <n v="25.185223792835817"/>
    <s v="Healthy"/>
  </r>
  <r>
    <x v="10"/>
    <x v="23"/>
    <n v="9524"/>
    <n v="6.4200000762939498"/>
    <n v="331"/>
    <n v="2266"/>
    <n v="77.398575857587289"/>
    <s v="Normal"/>
    <n v="72.035821374029837"/>
    <n v="25.185223792835817"/>
    <s v="Healthy"/>
  </r>
  <r>
    <x v="10"/>
    <x v="24"/>
    <n v="7937"/>
    <n v="5.3299999237060502"/>
    <n v="310"/>
    <n v="2158"/>
    <n v="77.398575857587289"/>
    <s v="Normal"/>
    <n v="72.035821374029837"/>
    <n v="25.185223792835817"/>
    <s v="Healthy"/>
  </r>
  <r>
    <x v="4"/>
    <x v="21"/>
    <n v="0"/>
    <n v="0"/>
    <n v="0"/>
    <n v="2063"/>
    <n v="77.398575857587289"/>
    <s v="Normal"/>
    <n v="72.035821374029837"/>
    <n v="25.185223792835817"/>
    <s v="Healthy"/>
  </r>
  <r>
    <x v="10"/>
    <x v="25"/>
    <n v="3672"/>
    <n v="2.46000003814697"/>
    <n v="153"/>
    <n v="1792"/>
    <n v="77.398575857587289"/>
    <s v="Normal"/>
    <n v="72.035821374029837"/>
    <n v="25.185223792835817"/>
    <s v="Healthy"/>
  </r>
  <r>
    <x v="10"/>
    <x v="27"/>
    <n v="10378"/>
    <n v="6.96000003814697"/>
    <n v="390"/>
    <n v="2345"/>
    <n v="77.398575857587289"/>
    <s v="Normal"/>
    <n v="72.035821374029837"/>
    <n v="25.185223792835817"/>
    <s v="Healthy"/>
  </r>
  <r>
    <x v="4"/>
    <x v="18"/>
    <n v="0"/>
    <n v="0"/>
    <n v="0"/>
    <n v="2063"/>
    <n v="77.398575857587289"/>
    <s v="Normal"/>
    <n v="72.035821374029837"/>
    <n v="25.185223792835817"/>
    <s v="Healthy"/>
  </r>
  <r>
    <x v="10"/>
    <x v="28"/>
    <n v="9487"/>
    <n v="6.3699998855590803"/>
    <n v="344"/>
    <n v="2260"/>
    <n v="77.398575857587289"/>
    <s v="Normal"/>
    <n v="72.035821374029837"/>
    <n v="25.185223792835817"/>
    <s v="Healthy"/>
  </r>
  <r>
    <x v="4"/>
    <x v="19"/>
    <n v="0"/>
    <n v="0"/>
    <n v="0"/>
    <n v="2064"/>
    <n v="77.398575857587289"/>
    <s v="Normal"/>
    <n v="72.035821374029837"/>
    <n v="25.185223792835817"/>
    <s v="Healthy"/>
  </r>
  <r>
    <x v="10"/>
    <x v="29"/>
    <n v="9129"/>
    <n v="6.1300001144409197"/>
    <n v="332"/>
    <n v="2232"/>
    <n v="77.398575857587289"/>
    <s v="Normal"/>
    <n v="72.035821374029837"/>
    <n v="25.185223792835817"/>
    <s v="Healthy"/>
  </r>
  <r>
    <x v="4"/>
    <x v="20"/>
    <n v="2704"/>
    <n v="1.87000000476837"/>
    <n v="85"/>
    <n v="2411"/>
    <n v="77.398575857587289"/>
    <s v="Normal"/>
    <n v="72.035821374029837"/>
    <n v="25.185223792835817"/>
    <s v="Healthy"/>
  </r>
  <r>
    <x v="10"/>
    <x v="30"/>
    <n v="17"/>
    <n v="9.9999997764825804E-3"/>
    <n v="2"/>
    <n v="257"/>
    <n v="77.398575857587289"/>
    <s v="Normal"/>
    <n v="72.035821374029837"/>
    <n v="25.185223792835817"/>
    <s v="Healthy"/>
  </r>
  <r>
    <x v="4"/>
    <x v="1"/>
    <n v="3790"/>
    <n v="2.6199998855590798"/>
    <n v="118"/>
    <n v="2505"/>
    <n v="77.398575857587289"/>
    <s v="Normal"/>
    <n v="72.035821374029837"/>
    <n v="25.185223792835817"/>
    <s v="Healthy"/>
  </r>
  <r>
    <x v="4"/>
    <x v="6"/>
    <n v="1326"/>
    <n v="0.92000001668930098"/>
    <n v="27"/>
    <n v="2195"/>
    <n v="77.398575857587289"/>
    <s v="Normal"/>
    <n v="72.035821374029837"/>
    <n v="25.185223792835817"/>
    <s v="Healthy"/>
  </r>
  <r>
    <x v="4"/>
    <x v="26"/>
    <n v="1786"/>
    <n v="1.2400000095367401"/>
    <n v="87"/>
    <n v="2338"/>
    <n v="77.398575857587289"/>
    <s v="Normal"/>
    <n v="72.035821374029837"/>
    <n v="25.185223792835817"/>
    <s v="Healthy"/>
  </r>
  <r>
    <x v="4"/>
    <x v="22"/>
    <n v="0"/>
    <n v="0"/>
    <n v="0"/>
    <n v="2063"/>
    <n v="77.398575857587289"/>
    <s v="Normal"/>
    <n v="72.035821374029837"/>
    <n v="25.185223792835817"/>
    <s v="Healthy"/>
  </r>
  <r>
    <x v="4"/>
    <x v="23"/>
    <n v="2091"/>
    <n v="1.45000004768372"/>
    <n v="108"/>
    <n v="2383"/>
    <n v="77.398575857587289"/>
    <s v="Normal"/>
    <n v="72.035821374029837"/>
    <n v="25.185223792835817"/>
    <s v="Healthy"/>
  </r>
  <r>
    <x v="4"/>
    <x v="24"/>
    <n v="1510"/>
    <n v="1.03999996185303"/>
    <n v="48"/>
    <n v="2229"/>
    <n v="77.398575857587289"/>
    <s v="Normal"/>
    <n v="72.035821374029837"/>
    <n v="25.185223792835817"/>
    <s v="Healthy"/>
  </r>
  <r>
    <x v="4"/>
    <x v="25"/>
    <n v="0"/>
    <n v="0"/>
    <n v="0"/>
    <n v="2063"/>
    <n v="77.398575857587289"/>
    <s v="Normal"/>
    <n v="72.035821374029837"/>
    <n v="25.185223792835817"/>
    <s v="Healthy"/>
  </r>
  <r>
    <x v="4"/>
    <x v="27"/>
    <n v="0"/>
    <n v="0"/>
    <n v="0"/>
    <n v="2063"/>
    <n v="77.398575857587289"/>
    <s v="Normal"/>
    <n v="72.035821374029837"/>
    <n v="25.185223792835817"/>
    <s v="Healthy"/>
  </r>
  <r>
    <x v="4"/>
    <x v="28"/>
    <n v="0"/>
    <n v="0"/>
    <n v="0"/>
    <n v="2063"/>
    <n v="77.398575857587289"/>
    <s v="Normal"/>
    <n v="72.035821374029837"/>
    <n v="25.185223792835817"/>
    <s v="Healthy"/>
  </r>
  <r>
    <x v="4"/>
    <x v="29"/>
    <n v="0"/>
    <n v="0"/>
    <n v="0"/>
    <n v="2063"/>
    <n v="77.398575857587289"/>
    <s v="Normal"/>
    <n v="72.035821374029837"/>
    <n v="25.185223792835817"/>
    <s v="Healthy"/>
  </r>
  <r>
    <x v="4"/>
    <x v="30"/>
    <n v="0"/>
    <n v="0"/>
    <n v="0"/>
    <n v="1383"/>
    <n v="77.398575857587289"/>
    <s v="Normal"/>
    <n v="72.035821374029837"/>
    <n v="25.185223792835817"/>
    <s v="Healthy"/>
  </r>
  <r>
    <x v="11"/>
    <x v="0"/>
    <n v="11875"/>
    <n v="8.3400001525878906"/>
    <n v="283"/>
    <n v="2390"/>
    <n v="75.80417700578991"/>
    <s v="Normal"/>
    <n v="72.035821374029837"/>
    <n v="25.185223792835817"/>
    <s v="Healthy"/>
  </r>
  <r>
    <x v="11"/>
    <x v="2"/>
    <n v="12024"/>
    <n v="8.5"/>
    <n v="340"/>
    <n v="2601"/>
    <n v="80.337584396099032"/>
    <s v="Normal"/>
    <n v="72.035821374029837"/>
    <n v="25.185223792835817"/>
    <s v="Healthy"/>
  </r>
  <r>
    <x v="11"/>
    <x v="4"/>
    <n v="10690"/>
    <n v="7.5"/>
    <n v="292"/>
    <n v="2312"/>
    <n v="72.628597122302153"/>
    <s v="Normal"/>
    <n v="72.035821374029837"/>
    <n v="25.185223792835817"/>
    <s v="Healthy"/>
  </r>
  <r>
    <x v="11"/>
    <x v="3"/>
    <n v="11034"/>
    <n v="8.0299997329711896"/>
    <n v="318"/>
    <n v="2525"/>
    <n v="80.437382119954734"/>
    <s v="Normal"/>
    <n v="72.035821374029837"/>
    <n v="25.185223792835817"/>
    <s v="Healthy"/>
  </r>
  <r>
    <x v="11"/>
    <x v="5"/>
    <n v="10100"/>
    <n v="7.0900001525878897"/>
    <n v="203"/>
    <n v="2177"/>
    <n v="75.960547247852375"/>
    <s v="Normal"/>
    <n v="72.035821374029837"/>
    <n v="25.185223792835817"/>
    <s v="Healthy"/>
  </r>
  <r>
    <x v="11"/>
    <x v="7"/>
    <n v="15112"/>
    <n v="11.3999996185303"/>
    <n v="388"/>
    <n v="2782"/>
    <n v="83.917138237671793"/>
    <s v="Normal"/>
    <n v="72.035821374029837"/>
    <n v="25.185223792835817"/>
    <s v="Healthy"/>
  </r>
  <r>
    <x v="11"/>
    <x v="11"/>
    <n v="14131"/>
    <n v="10.069999694824199"/>
    <n v="362"/>
    <n v="2770"/>
    <n v="82.712828770799788"/>
    <s v="Normal"/>
    <n v="72.035821374029837"/>
    <n v="25.185223792835817"/>
    <s v="Healthy"/>
  </r>
  <r>
    <x v="11"/>
    <x v="8"/>
    <n v="11548"/>
    <n v="8.5299997329711896"/>
    <n v="288"/>
    <n v="2489"/>
    <n v="81.953999999999994"/>
    <s v="Normal"/>
    <n v="72.035821374029837"/>
    <n v="25.185223792835817"/>
    <s v="Healthy"/>
  </r>
  <r>
    <x v="11"/>
    <x v="9"/>
    <n v="15112"/>
    <n v="10.670000076293899"/>
    <n v="387"/>
    <n v="2897"/>
    <n v="83.444039735099338"/>
    <s v="Normal"/>
    <n v="72.035821374029837"/>
    <n v="25.185223792835817"/>
    <s v="Healthy"/>
  </r>
  <r>
    <x v="11"/>
    <x v="10"/>
    <n v="12453"/>
    <n v="8.7399997711181605"/>
    <n v="412"/>
    <n v="3158"/>
    <n v="86.374819624819622"/>
    <s v="Normal"/>
    <n v="72.035821374029837"/>
    <n v="25.185223792835817"/>
    <s v="Healthy"/>
  </r>
  <r>
    <x v="11"/>
    <x v="16"/>
    <n v="12954"/>
    <n v="9.3299999237060494"/>
    <n v="335"/>
    <n v="2638"/>
    <n v="80.125443577004972"/>
    <s v="Normal"/>
    <n v="72.035821374029837"/>
    <n v="25.185223792835817"/>
    <s v="Healthy"/>
  </r>
  <r>
    <x v="11"/>
    <x v="12"/>
    <n v="6001"/>
    <n v="4.21000003814697"/>
    <n v="249"/>
    <n v="2069"/>
    <n v="71.755624700813783"/>
    <s v="Normal"/>
    <n v="72.035821374029837"/>
    <n v="25.185223792835817"/>
    <s v="Healthy"/>
  </r>
  <r>
    <x v="11"/>
    <x v="13"/>
    <n v="13481"/>
    <n v="10.2799997329712"/>
    <n v="279"/>
    <n v="2529"/>
    <n v="82.421240199572338"/>
    <s v="Normal"/>
    <n v="72.035821374029837"/>
    <n v="25.185223792835817"/>
    <s v="Healthy"/>
  </r>
  <r>
    <x v="11"/>
    <x v="14"/>
    <n v="11369"/>
    <n v="8.0100002288818395"/>
    <n v="269"/>
    <n v="2470"/>
    <n v="82.599160545645333"/>
    <s v="Normal"/>
    <n v="72.035821374029837"/>
    <n v="25.185223792835817"/>
    <s v="Healthy"/>
  </r>
  <r>
    <x v="11"/>
    <x v="15"/>
    <n v="10119"/>
    <n v="7.1900000572204599"/>
    <n v="354"/>
    <n v="2793"/>
    <n v="83.278374507697819"/>
    <s v="Normal"/>
    <n v="72.035821374029837"/>
    <n v="25.185223792835817"/>
    <s v="Healthy"/>
  </r>
  <r>
    <x v="11"/>
    <x v="21"/>
    <n v="10159"/>
    <n v="7.1300001144409197"/>
    <n v="321"/>
    <n v="2463"/>
    <n v="80.899121819410041"/>
    <s v="Normal"/>
    <n v="72.035821374029837"/>
    <n v="25.185223792835817"/>
    <s v="Healthy"/>
  </r>
  <r>
    <x v="11"/>
    <x v="17"/>
    <n v="10140"/>
    <n v="7.1199998855590803"/>
    <n v="317"/>
    <n v="2296"/>
    <n v="71.251033986693045"/>
    <s v="Normal"/>
    <n v="72.035821374029837"/>
    <n v="25.185223792835817"/>
    <s v="Healthy"/>
  </r>
  <r>
    <x v="11"/>
    <x v="18"/>
    <n v="10245"/>
    <n v="7.1900000572204599"/>
    <n v="342"/>
    <n v="2611"/>
    <n v="83.412872516556291"/>
    <s v="Normal"/>
    <n v="72.035821374029837"/>
    <n v="25.185223792835817"/>
    <s v="Healthy"/>
  </r>
  <r>
    <x v="11"/>
    <x v="19"/>
    <n v="18387"/>
    <n v="12.9099998474121"/>
    <n v="397"/>
    <n v="2732"/>
    <n v="77.549216186656949"/>
    <s v="Normal"/>
    <n v="72.035821374029837"/>
    <n v="25.185223792835817"/>
    <s v="Healthy"/>
  </r>
  <r>
    <x v="11"/>
    <x v="20"/>
    <n v="10538"/>
    <n v="7.4000000953674299"/>
    <n v="298"/>
    <n v="2380"/>
    <n v="73.531459170013392"/>
    <s v="Normal"/>
    <n v="72.035821374029837"/>
    <n v="25.185223792835817"/>
    <s v="Healthy"/>
  </r>
  <r>
    <x v="11"/>
    <x v="1"/>
    <n v="10379"/>
    <n v="7.28999996185303"/>
    <n v="321"/>
    <n v="2473"/>
    <n v="77.17174302533914"/>
    <s v="Normal"/>
    <n v="72.035821374029837"/>
    <n v="25.185223792835817"/>
    <s v="Healthy"/>
  </r>
  <r>
    <x v="11"/>
    <x v="6"/>
    <n v="12183"/>
    <n v="8.7399997711181605"/>
    <n v="336"/>
    <n v="2752"/>
    <n v="83.019621583742122"/>
    <s v="Normal"/>
    <n v="72.035821374029837"/>
    <n v="25.185223792835817"/>
    <s v="Healthy"/>
  </r>
  <r>
    <x v="11"/>
    <x v="26"/>
    <n v="11768"/>
    <n v="8.2899999618530291"/>
    <n v="335"/>
    <n v="2649"/>
    <n v="82.803373493975897"/>
    <s v="Normal"/>
    <n v="72.035821374029837"/>
    <n v="25.185223792835817"/>
    <s v="Healthy"/>
  </r>
  <r>
    <x v="11"/>
    <x v="22"/>
    <n v="11895"/>
    <n v="8.3500003814697301"/>
    <n v="328"/>
    <n v="2609"/>
    <n v="80.710031115720852"/>
    <s v="Normal"/>
    <n v="72.035821374029837"/>
    <n v="25.185223792835817"/>
    <s v="Healthy"/>
  </r>
  <r>
    <x v="11"/>
    <x v="23"/>
    <n v="10227"/>
    <n v="7.1799998283386204"/>
    <n v="336"/>
    <n v="2498"/>
    <n v="81.722097797685706"/>
    <s v="Normal"/>
    <n v="72.035821374029837"/>
    <n v="25.185223792835817"/>
    <s v="Healthy"/>
  </r>
  <r>
    <x v="11"/>
    <x v="24"/>
    <n v="6708"/>
    <n v="4.71000003814697"/>
    <n v="171"/>
    <n v="1995"/>
    <n v="76.068181818181813"/>
    <s v="Normal"/>
    <n v="72.035821374029837"/>
    <n v="25.185223792835817"/>
    <s v="Healthy"/>
  </r>
  <r>
    <x v="11"/>
    <x v="25"/>
    <n v="3292"/>
    <n v="2.3099999427795401"/>
    <n v="135"/>
    <n v="1848"/>
    <n v="76.958720930232559"/>
    <s v="Normal"/>
    <n v="72.035821374029837"/>
    <n v="25.185223792835817"/>
    <s v="Healthy"/>
  </r>
  <r>
    <x v="11"/>
    <x v="27"/>
    <n v="13379"/>
    <n v="9.3900003433227504"/>
    <n v="379"/>
    <n v="2709"/>
    <n v="81.514482317170746"/>
    <s v="Normal"/>
    <n v="72.035821374029837"/>
    <n v="25.185223792835817"/>
    <s v="Healthy"/>
  </r>
  <r>
    <x v="11"/>
    <x v="28"/>
    <n v="12798"/>
    <n v="8.9799995422363299"/>
    <n v="356"/>
    <n v="2797"/>
    <n v="86.584797711483446"/>
    <s v="Normal"/>
    <n v="72.035821374029837"/>
    <n v="25.185223792835817"/>
    <s v="Healthy"/>
  </r>
  <r>
    <x v="11"/>
    <x v="29"/>
    <n v="13272"/>
    <n v="9.3199996948242205"/>
    <n v="307"/>
    <n v="2544"/>
    <n v="83.522721921356251"/>
    <s v="Normal"/>
    <n v="72.035821374029837"/>
    <n v="25.185223792835817"/>
    <s v="Healthy"/>
  </r>
  <r>
    <x v="11"/>
    <x v="30"/>
    <n v="9117"/>
    <n v="6.4099998474121103"/>
    <n v="268"/>
    <n v="1853"/>
    <n v="81.413666005103494"/>
    <s v="Normal"/>
    <n v="72.035821374029837"/>
    <n v="25.185223792835817"/>
    <s v="Healthy"/>
  </r>
  <r>
    <x v="5"/>
    <x v="11"/>
    <n v="3325"/>
    <n v="2.0599999427795401"/>
    <n v="182"/>
    <n v="1419"/>
    <n v="77.398575857587289"/>
    <s v="Normal"/>
    <n v="72.035821374029837"/>
    <n v="25.185223792835817"/>
    <s v="Healthy"/>
  </r>
  <r>
    <x v="5"/>
    <x v="15"/>
    <n v="5933"/>
    <n v="3.6800000667571999"/>
    <n v="288"/>
    <n v="1595"/>
    <n v="77.398575857587289"/>
    <s v="Normal"/>
    <n v="72.035821374029837"/>
    <n v="25.185223792835817"/>
    <s v="Healthy"/>
  </r>
  <r>
    <x v="5"/>
    <x v="6"/>
    <n v="5992"/>
    <n v="3.7200000286102299"/>
    <n v="304"/>
    <n v="1604"/>
    <n v="77.398575857587289"/>
    <s v="Normal"/>
    <n v="72.035821374029837"/>
    <n v="25.185223792835817"/>
    <s v="Healthy"/>
  </r>
  <r>
    <x v="6"/>
    <x v="0"/>
    <n v="10725"/>
    <n v="7.4899997711181596"/>
    <n v="328"/>
    <n v="2124"/>
    <n v="77.398575857587289"/>
    <s v="Normal"/>
    <n v="72.035821374029837"/>
    <n v="25.185223792835817"/>
    <s v="Healthy"/>
  </r>
  <r>
    <x v="6"/>
    <x v="2"/>
    <n v="7275"/>
    <n v="4.9000000953674299"/>
    <n v="335"/>
    <n v="2003"/>
    <n v="77.398575857587289"/>
    <s v="Normal"/>
    <n v="72.035821374029837"/>
    <n v="25.185223792835817"/>
    <s v="Healthy"/>
  </r>
  <r>
    <x v="6"/>
    <x v="4"/>
    <n v="3973"/>
    <n v="2.6800000667571999"/>
    <n v="191"/>
    <n v="1696"/>
    <n v="77.398575857587289"/>
    <s v="Normal"/>
    <n v="72.035821374029837"/>
    <n v="25.185223792835817"/>
    <s v="Healthy"/>
  </r>
  <r>
    <x v="6"/>
    <x v="3"/>
    <n v="5205"/>
    <n v="3.5099999904632599"/>
    <n v="245"/>
    <n v="1801"/>
    <n v="77.398575857587289"/>
    <s v="Normal"/>
    <n v="72.035821374029837"/>
    <n v="25.185223792835817"/>
    <s v="Healthy"/>
  </r>
  <r>
    <x v="6"/>
    <x v="5"/>
    <n v="5057"/>
    <n v="3.4100000858306898"/>
    <n v="195"/>
    <n v="1724"/>
    <n v="77.398575857587289"/>
    <s v="Normal"/>
    <n v="72.035821374029837"/>
    <n v="25.185223792835817"/>
    <s v="Healthy"/>
  </r>
  <r>
    <x v="6"/>
    <x v="7"/>
    <n v="6198"/>
    <n v="4.1799998283386204"/>
    <n v="249"/>
    <n v="1852"/>
    <n v="77.398575857587289"/>
    <s v="Normal"/>
    <n v="72.035821374029837"/>
    <n v="25.185223792835817"/>
    <s v="Healthy"/>
  </r>
  <r>
    <x v="6"/>
    <x v="11"/>
    <n v="6559"/>
    <n v="4.4200000762939498"/>
    <n v="267"/>
    <n v="1905"/>
    <n v="77.398575857587289"/>
    <s v="Normal"/>
    <n v="72.035821374029837"/>
    <n v="25.185223792835817"/>
    <s v="Healthy"/>
  </r>
  <r>
    <x v="6"/>
    <x v="8"/>
    <n v="5997"/>
    <n v="4.03999996185303"/>
    <n v="239"/>
    <n v="1811"/>
    <n v="77.398575857587289"/>
    <s v="Normal"/>
    <n v="72.035821374029837"/>
    <n v="25.185223792835817"/>
    <s v="Healthy"/>
  </r>
  <r>
    <x v="6"/>
    <x v="9"/>
    <n v="7192"/>
    <n v="4.8499999046325701"/>
    <n v="294"/>
    <n v="1922"/>
    <n v="77.398575857587289"/>
    <s v="Normal"/>
    <n v="72.035821374029837"/>
    <n v="25.185223792835817"/>
    <s v="Healthy"/>
  </r>
  <r>
    <x v="6"/>
    <x v="10"/>
    <n v="3404"/>
    <n v="2.28999996185303"/>
    <n v="138"/>
    <n v="1610"/>
    <n v="77.398575857587289"/>
    <s v="Normal"/>
    <n v="72.035821374029837"/>
    <n v="25.185223792835817"/>
    <s v="Healthy"/>
  </r>
  <r>
    <x v="6"/>
    <x v="16"/>
    <n v="5583"/>
    <n v="3.7599999904632599"/>
    <n v="266"/>
    <n v="1851"/>
    <n v="77.398575857587289"/>
    <s v="Normal"/>
    <n v="72.035821374029837"/>
    <n v="25.185223792835817"/>
    <s v="Healthy"/>
  </r>
  <r>
    <x v="6"/>
    <x v="13"/>
    <n v="4165"/>
    <n v="2.8099999427795401"/>
    <n v="204"/>
    <n v="1725"/>
    <n v="77.398575857587289"/>
    <s v="Normal"/>
    <n v="72.035821374029837"/>
    <n v="25.185223792835817"/>
    <s v="Healthy"/>
  </r>
  <r>
    <x v="6"/>
    <x v="14"/>
    <n v="3588"/>
    <n v="2.4200000762939502"/>
    <n v="160"/>
    <n v="1654"/>
    <n v="77.398575857587289"/>
    <s v="Normal"/>
    <n v="72.035821374029837"/>
    <n v="25.185223792835817"/>
    <s v="Healthy"/>
  </r>
  <r>
    <x v="6"/>
    <x v="15"/>
    <n v="3409"/>
    <n v="2.2999999523162802"/>
    <n v="147"/>
    <n v="1632"/>
    <n v="77.398575857587289"/>
    <s v="Normal"/>
    <n v="72.035821374029837"/>
    <n v="25.185223792835817"/>
    <s v="Healthy"/>
  </r>
  <r>
    <x v="6"/>
    <x v="21"/>
    <n v="1715"/>
    <n v="1.1599999666214"/>
    <n v="82"/>
    <n v="1481"/>
    <n v="77.398575857587289"/>
    <s v="Normal"/>
    <n v="72.035821374029837"/>
    <n v="25.185223792835817"/>
    <s v="Healthy"/>
  </r>
  <r>
    <x v="6"/>
    <x v="17"/>
    <n v="1532"/>
    <n v="1.0299999713897701"/>
    <n v="76"/>
    <n v="1473"/>
    <n v="77.398575857587289"/>
    <s v="Normal"/>
    <n v="72.035821374029837"/>
    <n v="25.185223792835817"/>
    <s v="Healthy"/>
  </r>
  <r>
    <x v="6"/>
    <x v="18"/>
    <n v="924"/>
    <n v="0.62000000476837203"/>
    <n v="45"/>
    <n v="1410"/>
    <n v="77.398575857587289"/>
    <s v="Normal"/>
    <n v="72.035821374029837"/>
    <n v="25.185223792835817"/>
    <s v="Healthy"/>
  </r>
  <r>
    <x v="6"/>
    <x v="19"/>
    <n v="4571"/>
    <n v="3.0799999237060498"/>
    <n v="234"/>
    <n v="1779"/>
    <n v="77.398575857587289"/>
    <s v="Normal"/>
    <n v="72.035821374029837"/>
    <n v="25.185223792835817"/>
    <s v="Healthy"/>
  </r>
  <r>
    <x v="6"/>
    <x v="20"/>
    <n v="772"/>
    <n v="0.519999980926514"/>
    <n v="40"/>
    <n v="1403"/>
    <n v="77.398575857587289"/>
    <s v="Normal"/>
    <n v="72.035821374029837"/>
    <n v="25.185223792835817"/>
    <s v="Healthy"/>
  </r>
  <r>
    <x v="6"/>
    <x v="1"/>
    <n v="3634"/>
    <n v="2.4500000476837198"/>
    <n v="134"/>
    <n v="1613"/>
    <n v="77.398575857587289"/>
    <s v="Normal"/>
    <n v="72.035821374029837"/>
    <n v="25.185223792835817"/>
    <s v="Healthy"/>
  </r>
  <r>
    <x v="6"/>
    <x v="6"/>
    <n v="7443"/>
    <n v="5.0199999809265101"/>
    <n v="236"/>
    <n v="1878"/>
    <n v="77.398575857587289"/>
    <s v="Normal"/>
    <n v="72.035821374029837"/>
    <n v="25.185223792835817"/>
    <s v="Healthy"/>
  </r>
  <r>
    <x v="6"/>
    <x v="26"/>
    <n v="1201"/>
    <n v="0.81000000238418601"/>
    <n v="52"/>
    <n v="1426"/>
    <n v="77.398575857587289"/>
    <s v="Normal"/>
    <n v="72.035821374029837"/>
    <n v="25.185223792835817"/>
    <s v="Healthy"/>
  </r>
  <r>
    <x v="6"/>
    <x v="22"/>
    <n v="5202"/>
    <n v="3.5099999904632599"/>
    <n v="234"/>
    <n v="1780"/>
    <n v="77.398575857587289"/>
    <s v="Normal"/>
    <n v="72.035821374029837"/>
    <n v="25.185223792835817"/>
    <s v="Healthy"/>
  </r>
  <r>
    <x v="6"/>
    <x v="23"/>
    <n v="4878"/>
    <n v="3.28999996185303"/>
    <n v="204"/>
    <n v="1742"/>
    <n v="77.398575857587289"/>
    <s v="Normal"/>
    <n v="72.035821374029837"/>
    <n v="25.185223792835817"/>
    <s v="Healthy"/>
  </r>
  <r>
    <x v="6"/>
    <x v="24"/>
    <n v="7379"/>
    <n v="4.9699997901916504"/>
    <n v="319"/>
    <n v="1972"/>
    <n v="77.398575857587289"/>
    <s v="Normal"/>
    <n v="72.035821374029837"/>
    <n v="25.185223792835817"/>
    <s v="Healthy"/>
  </r>
  <r>
    <x v="6"/>
    <x v="25"/>
    <n v="5161"/>
    <n v="3.4800000190734899"/>
    <n v="247"/>
    <n v="1821"/>
    <n v="77.398575857587289"/>
    <s v="Normal"/>
    <n v="72.035821374029837"/>
    <n v="25.185223792835817"/>
    <s v="Healthy"/>
  </r>
  <r>
    <x v="6"/>
    <x v="27"/>
    <n v="3090"/>
    <n v="2.0799999237060498"/>
    <n v="145"/>
    <n v="1630"/>
    <n v="77.398575857587289"/>
    <s v="Normal"/>
    <n v="72.035821374029837"/>
    <n v="25.185223792835817"/>
    <s v="Healthy"/>
  </r>
  <r>
    <x v="6"/>
    <x v="28"/>
    <n v="6227"/>
    <n v="4.1999998092651403"/>
    <n v="290"/>
    <n v="1899"/>
    <n v="77.398575857587289"/>
    <s v="Normal"/>
    <n v="72.035821374029837"/>
    <n v="25.185223792835817"/>
    <s v="Healthy"/>
  </r>
  <r>
    <x v="6"/>
    <x v="29"/>
    <n v="6424"/>
    <n v="4.3299999237060502"/>
    <n v="300"/>
    <n v="1903"/>
    <n v="77.398575857587289"/>
    <s v="Normal"/>
    <n v="72.035821374029837"/>
    <n v="25.185223792835817"/>
    <s v="Healthy"/>
  </r>
  <r>
    <x v="6"/>
    <x v="30"/>
    <n v="2661"/>
    <n v="1.78999996185303"/>
    <n v="128"/>
    <n v="1125"/>
    <n v="77.398575857587289"/>
    <s v="Normal"/>
    <n v="72.035821374029837"/>
    <n v="25.185223792835817"/>
    <s v="Healthy"/>
  </r>
  <r>
    <x v="7"/>
    <x v="0"/>
    <n v="10113"/>
    <n v="6.8299999237060502"/>
    <n v="361"/>
    <n v="2344"/>
    <n v="86.082333777580331"/>
    <s v="Normal"/>
    <n v="72.035821374029837"/>
    <n v="25.185223792835817"/>
    <s v="Healthy"/>
  </r>
  <r>
    <x v="7"/>
    <x v="5"/>
    <n v="22244"/>
    <n v="15.079999923706101"/>
    <n v="406"/>
    <n v="2670"/>
    <n v="96.62390702822357"/>
    <s v="Normal"/>
    <n v="72.035821374029837"/>
    <n v="25.185223792835817"/>
    <s v="Healthy"/>
  </r>
  <r>
    <x v="7"/>
    <x v="9"/>
    <n v="10999"/>
    <n v="7.2699999809265101"/>
    <n v="323"/>
    <n v="2198"/>
    <n v="78.182084963666853"/>
    <s v="Normal"/>
    <n v="72.035821374029837"/>
    <n v="25.185223792835817"/>
    <s v="Healthy"/>
  </r>
  <r>
    <x v="12"/>
    <x v="0"/>
    <n v="8796"/>
    <n v="5.9099998474121103"/>
    <n v="379"/>
    <n v="1982"/>
    <n v="77.398575857587289"/>
    <s v="Normal"/>
    <n v="72.035821374029837"/>
    <n v="25.185223792835817"/>
    <s v="Healthy"/>
  </r>
  <r>
    <x v="12"/>
    <x v="2"/>
    <n v="7618"/>
    <n v="5.1199998855590803"/>
    <n v="412"/>
    <n v="2004"/>
    <n v="77.398575857587289"/>
    <s v="Normal"/>
    <n v="72.035821374029837"/>
    <n v="25.185223792835817"/>
    <s v="Healthy"/>
  </r>
  <r>
    <x v="12"/>
    <x v="4"/>
    <n v="7910"/>
    <n v="5.3200001716613796"/>
    <n v="331"/>
    <n v="1893"/>
    <n v="77.398575857587289"/>
    <s v="Normal"/>
    <n v="72.035821374029837"/>
    <n v="25.185223792835817"/>
    <s v="Healthy"/>
  </r>
  <r>
    <x v="12"/>
    <x v="3"/>
    <n v="8482"/>
    <n v="5.6999998092651403"/>
    <n v="448"/>
    <n v="2063"/>
    <n v="77.398575857587289"/>
    <s v="Normal"/>
    <n v="72.035821374029837"/>
    <n v="25.185223792835817"/>
    <s v="Healthy"/>
  </r>
  <r>
    <x v="12"/>
    <x v="5"/>
    <n v="9685"/>
    <n v="6.6500000953674299"/>
    <n v="353"/>
    <n v="2148"/>
    <n v="77.398575857587289"/>
    <s v="Normal"/>
    <n v="72.035821374029837"/>
    <n v="25.185223792835817"/>
    <s v="Healthy"/>
  </r>
  <r>
    <x v="12"/>
    <x v="7"/>
    <n v="2524"/>
    <n v="1.70000004768372"/>
    <n v="168"/>
    <n v="1529"/>
    <n v="77.398575857587289"/>
    <s v="Normal"/>
    <n v="72.035821374029837"/>
    <n v="25.185223792835817"/>
    <s v="Healthy"/>
  </r>
  <r>
    <x v="12"/>
    <x v="11"/>
    <n v="7762"/>
    <n v="5.2399997711181596"/>
    <n v="318"/>
    <n v="1890"/>
    <n v="77.398575857587289"/>
    <s v="Normal"/>
    <n v="72.035821374029837"/>
    <n v="25.185223792835817"/>
    <s v="Healthy"/>
  </r>
  <r>
    <x v="12"/>
    <x v="8"/>
    <n v="7948"/>
    <n v="5.3699998855590803"/>
    <n v="389"/>
    <n v="1956"/>
    <n v="77.398575857587289"/>
    <s v="Normal"/>
    <n v="72.035821374029837"/>
    <n v="25.185223792835817"/>
    <s v="Healthy"/>
  </r>
  <r>
    <x v="12"/>
    <x v="9"/>
    <n v="9202"/>
    <n v="6.3000001907348597"/>
    <n v="405"/>
    <n v="2094"/>
    <n v="77.398575857587289"/>
    <s v="Normal"/>
    <n v="72.035821374029837"/>
    <n v="25.185223792835817"/>
    <s v="Healthy"/>
  </r>
  <r>
    <x v="12"/>
    <x v="10"/>
    <n v="8859"/>
    <n v="5.9800000190734899"/>
    <n v="383"/>
    <n v="1970"/>
    <n v="77.398575857587289"/>
    <s v="Normal"/>
    <n v="56.700000760000002"/>
    <n v="21.450000760000002"/>
    <s v="Healthy"/>
  </r>
  <r>
    <x v="12"/>
    <x v="16"/>
    <n v="7286"/>
    <n v="4.9000000953674299"/>
    <n v="412"/>
    <n v="2241"/>
    <n v="77.398575857587289"/>
    <s v="Normal"/>
    <n v="72.035821374029837"/>
    <n v="25.185223792835817"/>
    <s v="Healthy"/>
  </r>
  <r>
    <x v="12"/>
    <x v="12"/>
    <n v="9317"/>
    <n v="6.3499999046325701"/>
    <n v="363"/>
    <n v="2021"/>
    <n v="77.398575857587289"/>
    <s v="Normal"/>
    <n v="72.035821374029837"/>
    <n v="25.185223792835817"/>
    <s v="Healthy"/>
  </r>
  <r>
    <x v="12"/>
    <x v="13"/>
    <n v="6873"/>
    <n v="4.6799998283386204"/>
    <n v="237"/>
    <n v="1898"/>
    <n v="77.398575857587289"/>
    <s v="Normal"/>
    <n v="72.035821374029837"/>
    <n v="25.185223792835817"/>
    <s v="Healthy"/>
  </r>
  <r>
    <x v="12"/>
    <x v="14"/>
    <n v="7373"/>
    <n v="4.9499998092651403"/>
    <n v="359"/>
    <n v="1907"/>
    <n v="77.398575857587289"/>
    <s v="Normal"/>
    <n v="72.035821374029837"/>
    <n v="25.185223792835817"/>
    <s v="Healthy"/>
  </r>
  <r>
    <x v="12"/>
    <x v="15"/>
    <n v="8242"/>
    <n v="5.53999996185303"/>
    <n v="316"/>
    <n v="1882"/>
    <n v="77.398575857587289"/>
    <s v="Normal"/>
    <n v="72.035821374029837"/>
    <n v="25.185223792835817"/>
    <s v="Healthy"/>
  </r>
  <r>
    <x v="12"/>
    <x v="21"/>
    <n v="3516"/>
    <n v="2.3599998950958301"/>
    <n v="243"/>
    <n v="1966"/>
    <n v="77.398575857587289"/>
    <s v="Normal"/>
    <n v="72.035821374029837"/>
    <n v="25.185223792835817"/>
    <s v="Healthy"/>
  </r>
  <r>
    <x v="12"/>
    <x v="17"/>
    <n v="7913"/>
    <n v="5.4099998474121103"/>
    <n v="248"/>
    <n v="1835"/>
    <n v="77.398575857587289"/>
    <s v="Normal"/>
    <n v="72.035821374029837"/>
    <n v="25.185223792835817"/>
    <s v="Healthy"/>
  </r>
  <r>
    <x v="12"/>
    <x v="18"/>
    <n v="7365"/>
    <n v="4.9499998092651403"/>
    <n v="249"/>
    <n v="1780"/>
    <n v="77.398575857587289"/>
    <s v="Normal"/>
    <n v="72.035821374029837"/>
    <n v="25.185223792835817"/>
    <s v="Healthy"/>
  </r>
  <r>
    <x v="12"/>
    <x v="19"/>
    <n v="8452"/>
    <n v="5.6799998283386204"/>
    <n v="273"/>
    <n v="1830"/>
    <n v="77.398575857587289"/>
    <s v="Normal"/>
    <n v="72.035821374029837"/>
    <n v="25.185223792835817"/>
    <s v="Healthy"/>
  </r>
  <r>
    <x v="12"/>
    <x v="20"/>
    <n v="7399"/>
    <n v="4.9699997901916504"/>
    <n v="221"/>
    <n v="1739"/>
    <n v="77.398575857587289"/>
    <s v="Normal"/>
    <n v="72.035821374029837"/>
    <n v="25.185223792835817"/>
    <s v="Healthy"/>
  </r>
  <r>
    <x v="12"/>
    <x v="1"/>
    <n v="7525"/>
    <n v="5.0599999427795401"/>
    <n v="341"/>
    <n v="1878"/>
    <n v="77.398575857587289"/>
    <s v="Normal"/>
    <n v="72.035821374029837"/>
    <n v="25.185223792835817"/>
    <s v="Healthy"/>
  </r>
  <r>
    <x v="12"/>
    <x v="6"/>
    <n v="7412"/>
    <n v="4.9800000190734899"/>
    <n v="370"/>
    <n v="1906"/>
    <n v="77.398575857587289"/>
    <s v="Normal"/>
    <n v="72.035821374029837"/>
    <n v="25.185223792835817"/>
    <s v="Healthy"/>
  </r>
  <r>
    <x v="12"/>
    <x v="26"/>
    <n v="8278"/>
    <n v="5.5599999427795401"/>
    <n v="420"/>
    <n v="2015"/>
    <n v="77.398575857587289"/>
    <s v="Normal"/>
    <n v="72.035821374029837"/>
    <n v="25.185223792835817"/>
    <s v="Healthy"/>
  </r>
  <r>
    <x v="12"/>
    <x v="22"/>
    <n v="8314"/>
    <n v="5.6100001335143999"/>
    <n v="347"/>
    <n v="1971"/>
    <n v="77.398575857587289"/>
    <s v="Normal"/>
    <n v="72.035821374029837"/>
    <n v="25.185223792835817"/>
    <s v="Healthy"/>
  </r>
  <r>
    <x v="12"/>
    <x v="23"/>
    <n v="7063"/>
    <n v="4.75"/>
    <n v="375"/>
    <n v="1910"/>
    <n v="77.398575857587289"/>
    <s v="Normal"/>
    <n v="72.035821374029837"/>
    <n v="25.185223792835817"/>
    <s v="Healthy"/>
  </r>
  <r>
    <x v="12"/>
    <x v="24"/>
    <n v="4940"/>
    <n v="3.3800001144409202"/>
    <n v="138"/>
    <n v="1897"/>
    <n v="77.398575857587289"/>
    <s v="Normal"/>
    <n v="72.035821374029837"/>
    <n v="25.185223792835817"/>
    <s v="Healthy"/>
  </r>
  <r>
    <x v="12"/>
    <x v="25"/>
    <n v="8168"/>
    <n v="5.53999996185303"/>
    <n v="372"/>
    <n v="2096"/>
    <n v="77.398575857587289"/>
    <s v="Normal"/>
    <n v="72.035821374029837"/>
    <n v="25.185223792835817"/>
    <s v="Healthy"/>
  </r>
  <r>
    <x v="12"/>
    <x v="27"/>
    <n v="7726"/>
    <n v="5.1900000572204599"/>
    <n v="345"/>
    <n v="1906"/>
    <n v="77.398575857587289"/>
    <s v="Normal"/>
    <n v="72.035821374029837"/>
    <n v="25.185223792835817"/>
    <s v="Healthy"/>
  </r>
  <r>
    <x v="12"/>
    <x v="28"/>
    <n v="8275"/>
    <n v="5.5599999427795401"/>
    <n v="373"/>
    <n v="1962"/>
    <n v="77.398575857587289"/>
    <s v="Normal"/>
    <n v="72.035821374029837"/>
    <n v="25.185223792835817"/>
    <s v="Healthy"/>
  </r>
  <r>
    <x v="12"/>
    <x v="29"/>
    <n v="6440"/>
    <n v="4.3299999237060502"/>
    <n v="319"/>
    <n v="1826"/>
    <n v="77.398575857587289"/>
    <s v="Normal"/>
    <n v="72.035821374029837"/>
    <n v="25.185223792835817"/>
    <s v="Healthy"/>
  </r>
  <r>
    <x v="12"/>
    <x v="30"/>
    <n v="7566"/>
    <n v="5.1100001335143999"/>
    <n v="268"/>
    <n v="1431"/>
    <n v="77.398575857587289"/>
    <s v="Normal"/>
    <n v="57.299999239999998"/>
    <n v="21.690000529999999"/>
    <s v="Healthy"/>
  </r>
  <r>
    <x v="13"/>
    <x v="0"/>
    <n v="4747"/>
    <n v="3.2400000095367401"/>
    <n v="280"/>
    <n v="1788"/>
    <n v="77.398575857587289"/>
    <s v="Normal"/>
    <n v="72.035821374029837"/>
    <n v="25.185223792835817"/>
    <s v="Healthy"/>
  </r>
  <r>
    <x v="13"/>
    <x v="2"/>
    <n v="9715"/>
    <n v="6.6300001144409197"/>
    <n v="395"/>
    <n v="2093"/>
    <n v="77.398575857587289"/>
    <s v="Normal"/>
    <n v="72.035821374029837"/>
    <n v="25.185223792835817"/>
    <s v="Healthy"/>
  </r>
  <r>
    <x v="13"/>
    <x v="4"/>
    <n v="8844"/>
    <n v="6.0300002098083496"/>
    <n v="401"/>
    <n v="2065"/>
    <n v="77.398575857587289"/>
    <s v="Normal"/>
    <n v="72.035821374029837"/>
    <n v="25.185223792835817"/>
    <s v="Healthy"/>
  </r>
  <r>
    <x v="13"/>
    <x v="3"/>
    <n v="7451"/>
    <n v="5.0799999237060502"/>
    <n v="335"/>
    <n v="1908"/>
    <n v="77.398575857587289"/>
    <s v="Normal"/>
    <n v="72.035821374029837"/>
    <n v="25.185223792835817"/>
    <s v="Healthy"/>
  </r>
  <r>
    <x v="13"/>
    <x v="5"/>
    <n v="6905"/>
    <n v="4.7300000190734899"/>
    <n v="356"/>
    <n v="1908"/>
    <n v="77.398575857587289"/>
    <s v="Normal"/>
    <n v="72.035821374029837"/>
    <n v="25.185223792835817"/>
    <s v="Healthy"/>
  </r>
  <r>
    <x v="13"/>
    <x v="7"/>
    <n v="8199"/>
    <n v="5.8800001144409197"/>
    <n v="335"/>
    <n v="1964"/>
    <n v="77.398575857587289"/>
    <s v="Normal"/>
    <n v="72.035821374029837"/>
    <n v="25.185223792835817"/>
    <s v="Healthy"/>
  </r>
  <r>
    <x v="13"/>
    <x v="11"/>
    <n v="6798"/>
    <n v="4.6399998664856001"/>
    <n v="370"/>
    <n v="2014"/>
    <n v="77.398575857587289"/>
    <s v="Normal"/>
    <n v="72.035821374029837"/>
    <n v="25.185223792835817"/>
    <s v="Healthy"/>
  </r>
  <r>
    <x v="13"/>
    <x v="8"/>
    <n v="7711"/>
    <n v="5.2600002288818404"/>
    <n v="376"/>
    <n v="1985"/>
    <n v="77.398575857587289"/>
    <s v="Normal"/>
    <n v="72.035821374029837"/>
    <n v="25.185223792835817"/>
    <s v="Healthy"/>
  </r>
  <r>
    <x v="13"/>
    <x v="9"/>
    <n v="4880"/>
    <n v="3.3299999237060498"/>
    <n v="292"/>
    <n v="1867"/>
    <n v="77.398575857587289"/>
    <s v="Normal"/>
    <n v="72.035821374029837"/>
    <n v="25.185223792835817"/>
    <s v="Healthy"/>
  </r>
  <r>
    <x v="13"/>
    <x v="10"/>
    <n v="8857"/>
    <n v="6.0700001716613796"/>
    <n v="403"/>
    <n v="2124"/>
    <n v="77.398575857587289"/>
    <s v="Normal"/>
    <n v="72.035821374029837"/>
    <n v="25.185223792835817"/>
    <s v="Healthy"/>
  </r>
  <r>
    <x v="13"/>
    <x v="16"/>
    <n v="3843"/>
    <n v="2.6199998855590798"/>
    <n v="206"/>
    <n v="1669"/>
    <n v="77.398575857587289"/>
    <s v="Normal"/>
    <n v="72.035821374029837"/>
    <n v="25.185223792835817"/>
    <s v="Healthy"/>
  </r>
  <r>
    <x v="13"/>
    <x v="12"/>
    <n v="7396"/>
    <n v="5.0700001716613796"/>
    <n v="325"/>
    <n v="1995"/>
    <n v="77.398575857587289"/>
    <s v="Normal"/>
    <n v="72.035821374029837"/>
    <n v="25.185223792835817"/>
    <s v="Healthy"/>
  </r>
  <r>
    <x v="13"/>
    <x v="13"/>
    <n v="6731"/>
    <n v="4.5900001525878897"/>
    <n v="313"/>
    <n v="1921"/>
    <n v="77.398575857587289"/>
    <s v="Normal"/>
    <n v="72.035821374029837"/>
    <n v="25.185223792835817"/>
    <s v="Healthy"/>
  </r>
  <r>
    <x v="13"/>
    <x v="14"/>
    <n v="5995"/>
    <n v="4.0900001525878897"/>
    <n v="416"/>
    <n v="2010"/>
    <n v="77.398575857587289"/>
    <s v="Normal"/>
    <n v="72.035821374029837"/>
    <n v="25.185223792835817"/>
    <s v="Healthy"/>
  </r>
  <r>
    <x v="13"/>
    <x v="15"/>
    <n v="8283"/>
    <n v="5.78999996185303"/>
    <n v="357"/>
    <n v="2057"/>
    <n v="77.398575857587289"/>
    <s v="Normal"/>
    <n v="72.035821374029837"/>
    <n v="25.185223792835817"/>
    <s v="Healthy"/>
  </r>
  <r>
    <x v="13"/>
    <x v="21"/>
    <n v="7904"/>
    <n v="5.4200000762939498"/>
    <n v="383"/>
    <n v="2095"/>
    <n v="77.398575857587289"/>
    <s v="Normal"/>
    <n v="72.035821374029837"/>
    <n v="25.185223792835817"/>
    <s v="Healthy"/>
  </r>
  <r>
    <x v="13"/>
    <x v="17"/>
    <n v="5512"/>
    <n v="3.7599999904632599"/>
    <n v="385"/>
    <n v="1972"/>
    <n v="77.398575857587289"/>
    <s v="Normal"/>
    <n v="72.035821374029837"/>
    <n v="25.185223792835817"/>
    <s v="Healthy"/>
  </r>
  <r>
    <x v="13"/>
    <x v="18"/>
    <n v="9135"/>
    <n v="6.2300000190734899"/>
    <n v="402"/>
    <n v="2044"/>
    <n v="77.398575857587289"/>
    <s v="Normal"/>
    <n v="72.035821374029837"/>
    <n v="25.185223792835817"/>
    <s v="Healthy"/>
  </r>
  <r>
    <x v="13"/>
    <x v="19"/>
    <n v="5250"/>
    <n v="3.5799999237060498"/>
    <n v="321"/>
    <n v="1946"/>
    <n v="77.398575857587289"/>
    <s v="Normal"/>
    <n v="72.035821374029837"/>
    <n v="25.185223792835817"/>
    <s v="Healthy"/>
  </r>
  <r>
    <x v="13"/>
    <x v="20"/>
    <n v="3077"/>
    <n v="2.0999999046325701"/>
    <n v="172"/>
    <n v="1237"/>
    <n v="77.398575857587289"/>
    <s v="Normal"/>
    <n v="72.035821374029837"/>
    <n v="25.185223792835817"/>
    <s v="Healthy"/>
  </r>
  <r>
    <x v="8"/>
    <x v="27"/>
    <n v="14687"/>
    <n v="10.079999923706101"/>
    <n v="281"/>
    <n v="1667"/>
    <n v="77.398575857587289"/>
    <s v="Normal"/>
    <n v="72.035821374029837"/>
    <n v="25.185223792835817"/>
    <s v="Healthy"/>
  </r>
  <r>
    <x v="8"/>
    <x v="29"/>
    <n v="746"/>
    <n v="0.5"/>
    <n v="13"/>
    <n v="52"/>
    <n v="77.398575857587289"/>
    <s v="Normal"/>
    <n v="72.035821374029837"/>
    <n v="25.185223792835817"/>
    <s v="Healthy"/>
  </r>
  <r>
    <x v="9"/>
    <x v="2"/>
    <n v="0"/>
    <n v="0"/>
    <n v="0"/>
    <n v="1981"/>
    <n v="77.398575857587289"/>
    <s v="Normal"/>
    <n v="72.035821374029837"/>
    <n v="25.185223792835817"/>
    <s v="Healthy"/>
  </r>
  <r>
    <x v="9"/>
    <x v="4"/>
    <n v="108"/>
    <n v="7.9999998211860698E-2"/>
    <n v="3"/>
    <n v="2011"/>
    <n v="90.700966850828735"/>
    <s v="Normal"/>
    <n v="72.035821374029837"/>
    <n v="25.185223792835817"/>
    <s v="Healthy"/>
  </r>
  <r>
    <x v="9"/>
    <x v="3"/>
    <n v="1882"/>
    <n v="1.3500000238418599"/>
    <n v="141"/>
    <n v="2951"/>
    <n v="92.925641728327392"/>
    <s v="Normal"/>
    <n v="72.035821374029837"/>
    <n v="25.185223792835817"/>
    <s v="Healthy"/>
  </r>
  <r>
    <x v="9"/>
    <x v="7"/>
    <n v="16"/>
    <n v="9.9999997764825804E-3"/>
    <n v="2"/>
    <n v="1990"/>
    <n v="98.826086956521735"/>
    <s v="Normal"/>
    <n v="72.035821374029837"/>
    <n v="25.185223792835817"/>
    <s v="Healthy"/>
  </r>
  <r>
    <x v="9"/>
    <x v="11"/>
    <n v="62"/>
    <n v="3.9999999105930301E-2"/>
    <n v="2"/>
    <n v="1995"/>
    <n v="77.398575857587289"/>
    <s v="Normal"/>
    <n v="72.035821374029837"/>
    <n v="25.185223792835817"/>
    <s v="Healthy"/>
  </r>
  <r>
    <x v="9"/>
    <x v="8"/>
    <n v="0"/>
    <n v="0"/>
    <n v="0"/>
    <n v="1980"/>
    <n v="77.398575857587289"/>
    <s v="Normal"/>
    <n v="72.035821374029837"/>
    <n v="25.185223792835817"/>
    <s v="Healthy"/>
  </r>
  <r>
    <x v="9"/>
    <x v="9"/>
    <n v="0"/>
    <n v="0"/>
    <n v="0"/>
    <n v="1980"/>
    <n v="77.398575857587289"/>
    <s v="Normal"/>
    <n v="72.035821374029837"/>
    <n v="25.185223792835817"/>
    <s v="Healthy"/>
  </r>
  <r>
    <x v="9"/>
    <x v="10"/>
    <n v="0"/>
    <n v="0"/>
    <n v="0"/>
    <n v="1980"/>
    <n v="77.398575857587289"/>
    <s v="Normal"/>
    <n v="72.035821374029837"/>
    <n v="25.185223792835817"/>
    <s v="Healthy"/>
  </r>
  <r>
    <x v="9"/>
    <x v="16"/>
    <n v="0"/>
    <n v="0"/>
    <n v="0"/>
    <n v="1980"/>
    <n v="77.398575857587289"/>
    <s v="Normal"/>
    <n v="72.035821374029837"/>
    <n v="25.185223792835817"/>
    <s v="Healthy"/>
  </r>
  <r>
    <x v="9"/>
    <x v="12"/>
    <n v="0"/>
    <n v="0"/>
    <n v="0"/>
    <n v="1980"/>
    <n v="77.398575857587289"/>
    <s v="Normal"/>
    <n v="72.035821374029837"/>
    <n v="25.185223792835817"/>
    <s v="Healthy"/>
  </r>
  <r>
    <x v="9"/>
    <x v="13"/>
    <n v="0"/>
    <n v="0"/>
    <n v="0"/>
    <n v="1980"/>
    <n v="77.398575857587289"/>
    <s v="Normal"/>
    <n v="72.035821374029837"/>
    <n v="25.185223792835817"/>
    <s v="Healthy"/>
  </r>
  <r>
    <x v="9"/>
    <x v="14"/>
    <n v="0"/>
    <n v="0"/>
    <n v="0"/>
    <n v="1980"/>
    <n v="77.398575857587289"/>
    <s v="Normal"/>
    <n v="72.035821374029837"/>
    <n v="25.185223792835817"/>
    <s v="Healthy"/>
  </r>
  <r>
    <x v="9"/>
    <x v="15"/>
    <n v="0"/>
    <n v="0"/>
    <n v="0"/>
    <n v="1980"/>
    <n v="77.398575857587289"/>
    <s v="Normal"/>
    <n v="72.035821374029837"/>
    <n v="25.185223792835817"/>
    <s v="Healthy"/>
  </r>
  <r>
    <x v="9"/>
    <x v="21"/>
    <n v="0"/>
    <n v="0"/>
    <n v="0"/>
    <n v="1980"/>
    <n v="77.398575857587289"/>
    <s v="Normal"/>
    <n v="72.035821374029837"/>
    <n v="25.185223792835817"/>
    <s v="Healthy"/>
  </r>
  <r>
    <x v="9"/>
    <x v="17"/>
    <n v="0"/>
    <n v="0"/>
    <n v="0"/>
    <n v="1980"/>
    <n v="77.398575857587289"/>
    <s v="Normal"/>
    <n v="72.035821374029837"/>
    <n v="25.185223792835817"/>
    <s v="Healthy"/>
  </r>
  <r>
    <x v="9"/>
    <x v="18"/>
    <n v="0"/>
    <n v="0"/>
    <n v="0"/>
    <n v="1980"/>
    <n v="77.398575857587289"/>
    <s v="Normal"/>
    <n v="72.035821374029837"/>
    <n v="25.185223792835817"/>
    <s v="Healthy"/>
  </r>
  <r>
    <x v="9"/>
    <x v="19"/>
    <n v="0"/>
    <n v="0"/>
    <n v="0"/>
    <n v="1980"/>
    <n v="77.398575857587289"/>
    <s v="Normal"/>
    <n v="72.035821374029837"/>
    <n v="25.185223792835817"/>
    <s v="Healthy"/>
  </r>
  <r>
    <x v="9"/>
    <x v="20"/>
    <n v="0"/>
    <n v="0"/>
    <n v="0"/>
    <n v="1980"/>
    <n v="77.398575857587289"/>
    <s v="Normal"/>
    <n v="72.035821374029837"/>
    <n v="25.185223792835817"/>
    <s v="Healthy"/>
  </r>
  <r>
    <x v="9"/>
    <x v="1"/>
    <n v="475"/>
    <n v="0.34000000357627902"/>
    <n v="42"/>
    <n v="2207"/>
    <n v="90.300934243621995"/>
    <s v="Normal"/>
    <n v="72.035821374029837"/>
    <n v="25.185223792835817"/>
    <s v="Healthy"/>
  </r>
  <r>
    <x v="9"/>
    <x v="24"/>
    <n v="6132"/>
    <n v="4.4000000953674299"/>
    <n v="184"/>
    <n v="2975"/>
    <n v="89.091704103024853"/>
    <s v="Normal"/>
    <n v="72.035821374029837"/>
    <n v="25.185223792835817"/>
    <s v="Healthy"/>
  </r>
  <r>
    <x v="9"/>
    <x v="27"/>
    <n v="4556"/>
    <n v="3.2699999809265101"/>
    <n v="181"/>
    <n v="2785"/>
    <n v="86.661725955204219"/>
    <s v="Normal"/>
    <n v="72.035821374029837"/>
    <n v="25.185223792835817"/>
    <s v="Healthy"/>
  </r>
  <r>
    <x v="9"/>
    <x v="29"/>
    <n v="3689"/>
    <n v="2.6500000953674299"/>
    <n v="144"/>
    <n v="2645"/>
    <n v="91.23313239044748"/>
    <s v="Normal"/>
    <n v="72.035821374029837"/>
    <n v="25.185223792835817"/>
    <s v="Healthy"/>
  </r>
  <r>
    <x v="9"/>
    <x v="30"/>
    <n v="590"/>
    <n v="0.41999998688697798"/>
    <n v="21"/>
    <n v="1120"/>
    <n v="94.269673704414586"/>
    <s v="Normal"/>
    <n v="72.035821374029837"/>
    <n v="25.185223792835817"/>
    <s v="Healthy"/>
  </r>
  <r>
    <x v="14"/>
    <x v="0"/>
    <n v="5394"/>
    <n v="4.0300002098083496"/>
    <n v="164"/>
    <n v="2286"/>
    <n v="77.398575857587289"/>
    <s v="Normal"/>
    <n v="72.035821374029837"/>
    <n v="25.185223792835817"/>
    <s v="Healthy"/>
  </r>
  <r>
    <x v="14"/>
    <x v="2"/>
    <n v="5974"/>
    <n v="4.4699997901916504"/>
    <n v="160"/>
    <n v="2306"/>
    <n v="77.398575857587289"/>
    <s v="Normal"/>
    <n v="72.035821374029837"/>
    <n v="25.185223792835817"/>
    <s v="Healthy"/>
  </r>
  <r>
    <x v="14"/>
    <x v="4"/>
    <n v="0"/>
    <n v="0"/>
    <n v="0"/>
    <n v="1776"/>
    <n v="77.398575857587289"/>
    <s v="Normal"/>
    <n v="72.035821374029837"/>
    <n v="25.185223792835817"/>
    <s v="Healthy"/>
  </r>
  <r>
    <x v="14"/>
    <x v="3"/>
    <n v="3984"/>
    <n v="2.9500000476837198"/>
    <n v="97"/>
    <n v="1527"/>
    <n v="77.398575857587289"/>
    <s v="Normal"/>
    <n v="72.035821374029837"/>
    <n v="25.185223792835817"/>
    <s v="Healthy"/>
  </r>
  <r>
    <x v="10"/>
    <x v="0"/>
    <n v="7753"/>
    <n v="5.1999998092651403"/>
    <n v="0"/>
    <n v="2115"/>
    <n v="77.398575857587289"/>
    <s v="Normal"/>
    <n v="72.035821374029837"/>
    <n v="25.185223792835817"/>
    <s v="Healthy"/>
  </r>
  <r>
    <x v="10"/>
    <x v="2"/>
    <n v="8204"/>
    <n v="5.5"/>
    <n v="119"/>
    <n v="2135"/>
    <n v="77.398575857587289"/>
    <s v="Normal"/>
    <n v="72.035821374029837"/>
    <n v="25.185223792835817"/>
    <s v="Healthy"/>
  </r>
  <r>
    <x v="10"/>
    <x v="7"/>
    <n v="29"/>
    <n v="1.9999999552965199E-2"/>
    <n v="3"/>
    <n v="1464"/>
    <n v="77.398575857587289"/>
    <s v="Normal"/>
    <n v="72.400001529999997"/>
    <n v="27.450000760000002"/>
    <s v="Overweight"/>
  </r>
  <r>
    <x v="10"/>
    <x v="26"/>
    <n v="10429"/>
    <n v="7.0199999809265101"/>
    <n v="334"/>
    <n v="2282"/>
    <n v="77.398575857587289"/>
    <s v="Normal"/>
    <n v="72.300003050000001"/>
    <n v="27.379999160000001"/>
    <s v="Overweight"/>
  </r>
  <r>
    <x v="10"/>
    <x v="22"/>
    <n v="13658"/>
    <n v="9.4899997711181605"/>
    <n v="389"/>
    <n v="2530"/>
    <n v="77.398575857587289"/>
    <s v="Normal"/>
    <n v="72.035821374029837"/>
    <n v="25.185223792835817"/>
    <s v="Healthy"/>
  </r>
  <r>
    <x v="15"/>
    <x v="0"/>
    <n v="10122"/>
    <n v="7.7800002098083496"/>
    <n v="0"/>
    <n v="2955"/>
    <n v="77.398575857587289"/>
    <s v="Normal"/>
    <n v="72.035821374029837"/>
    <n v="25.185223792835817"/>
    <s v="Healthy"/>
  </r>
  <r>
    <x v="15"/>
    <x v="2"/>
    <n v="10993"/>
    <n v="8.4499998092651403"/>
    <n v="165"/>
    <n v="3092"/>
    <n v="67.043128654970758"/>
    <s v="Normal"/>
    <n v="72.035821374029837"/>
    <n v="25.185223792835817"/>
    <s v="Healthy"/>
  </r>
  <r>
    <x v="15"/>
    <x v="4"/>
    <n v="8863"/>
    <n v="6.8200001716613796"/>
    <n v="264"/>
    <n v="2998"/>
    <n v="68.438717532467535"/>
    <s v="Normal"/>
    <n v="72.035821374029837"/>
    <n v="25.185223792835817"/>
    <s v="Healthy"/>
  </r>
  <r>
    <x v="15"/>
    <x v="3"/>
    <n v="8758"/>
    <n v="6.7300000190734899"/>
    <n v="299"/>
    <n v="3066"/>
    <n v="67.47093970668115"/>
    <s v="Normal"/>
    <n v="72.035821374029837"/>
    <n v="25.185223792835817"/>
    <s v="Healthy"/>
  </r>
  <r>
    <x v="15"/>
    <x v="5"/>
    <n v="6580"/>
    <n v="5.0599999427795401"/>
    <n v="268"/>
    <n v="3073"/>
    <n v="75.476588628762542"/>
    <s v="Normal"/>
    <n v="72.035821374029837"/>
    <n v="25.185223792835817"/>
    <s v="Healthy"/>
  </r>
  <r>
    <x v="15"/>
    <x v="7"/>
    <n v="4660"/>
    <n v="3.5799999237060498"/>
    <n v="201"/>
    <n v="2572"/>
    <n v="66.391345029239773"/>
    <s v="Normal"/>
    <n v="72.035821374029837"/>
    <n v="25.185223792835817"/>
    <s v="Healthy"/>
  </r>
  <r>
    <x v="15"/>
    <x v="11"/>
    <n v="11009"/>
    <n v="9.1000003814697301"/>
    <n v="274"/>
    <n v="3274"/>
    <n v="81.490994907464909"/>
    <s v="Normal"/>
    <n v="72.035821374029837"/>
    <n v="25.185223792835817"/>
    <s v="Healthy"/>
  </r>
  <r>
    <x v="15"/>
    <x v="8"/>
    <n v="10181"/>
    <n v="7.8299999237060502"/>
    <n v="285"/>
    <n v="3015"/>
    <n v="65.532456329523399"/>
    <s v="Normal"/>
    <n v="72.035821374029837"/>
    <n v="25.185223792835817"/>
    <s v="Healthy"/>
  </r>
  <r>
    <x v="15"/>
    <x v="9"/>
    <n v="10553"/>
    <n v="8.1199998855590803"/>
    <n v="289"/>
    <n v="3083"/>
    <n v="65.401258680555557"/>
    <s v="Normal"/>
    <n v="72.035821374029837"/>
    <n v="25.185223792835817"/>
    <s v="Healthy"/>
  </r>
  <r>
    <x v="15"/>
    <x v="10"/>
    <n v="10055"/>
    <n v="7.7300000190734899"/>
    <n v="291"/>
    <n v="3069"/>
    <n v="63.099279119767296"/>
    <s v="Normal"/>
    <n v="72.035821374029837"/>
    <n v="25.185223792835817"/>
    <s v="Healthy"/>
  </r>
  <r>
    <x v="15"/>
    <x v="16"/>
    <n v="12139"/>
    <n v="9.3400001525878906"/>
    <n v="322"/>
    <n v="3544"/>
    <n v="73.27719923266649"/>
    <s v="Normal"/>
    <n v="72.035821374029837"/>
    <n v="25.185223792835817"/>
    <s v="Healthy"/>
  </r>
  <r>
    <x v="15"/>
    <x v="12"/>
    <n v="13236"/>
    <n v="10.180000305175801"/>
    <n v="278"/>
    <n v="3306"/>
    <n v="67.080742011580526"/>
    <s v="Normal"/>
    <n v="72.035821374029837"/>
    <n v="25.185223792835817"/>
    <s v="Healthy"/>
  </r>
  <r>
    <x v="15"/>
    <x v="13"/>
    <n v="10243"/>
    <n v="7.8800001144409197"/>
    <n v="261"/>
    <n v="2885"/>
    <n v="62.101696871753433"/>
    <s v="Normal"/>
    <n v="72.035821374029837"/>
    <n v="25.185223792835817"/>
    <s v="Healthy"/>
  </r>
  <r>
    <x v="15"/>
    <x v="14"/>
    <n v="12961"/>
    <n v="9.9700002670288104"/>
    <n v="343"/>
    <n v="3288"/>
    <n v="67.512050521974487"/>
    <s v="Normal"/>
    <n v="72.035821374029837"/>
    <n v="25.185223792835817"/>
    <s v="Healthy"/>
  </r>
  <r>
    <x v="15"/>
    <x v="15"/>
    <n v="9461"/>
    <n v="7.2800002098083496"/>
    <n v="261"/>
    <n v="2929"/>
    <n v="62.513598439700942"/>
    <s v="Normal"/>
    <n v="72.035821374029837"/>
    <n v="25.185223792835817"/>
    <s v="Healthy"/>
  </r>
  <r>
    <x v="15"/>
    <x v="21"/>
    <n v="11193"/>
    <n v="8.6099996566772496"/>
    <n v="300"/>
    <n v="3074"/>
    <n v="62.120521869318793"/>
    <s v="Normal"/>
    <n v="72.035821374029837"/>
    <n v="25.185223792835817"/>
    <s v="Healthy"/>
  </r>
  <r>
    <x v="15"/>
    <x v="17"/>
    <n v="10074"/>
    <n v="7.75"/>
    <n v="262"/>
    <n v="2969"/>
    <n v="62.326483431800668"/>
    <s v="Normal"/>
    <n v="72.035821374029837"/>
    <n v="25.185223792835817"/>
    <s v="Healthy"/>
  </r>
  <r>
    <x v="15"/>
    <x v="18"/>
    <n v="9232"/>
    <n v="7.0999999046325701"/>
    <n v="265"/>
    <n v="2979"/>
    <n v="66.105888636667117"/>
    <s v="Normal"/>
    <n v="72.035821374029837"/>
    <n v="25.185223792835817"/>
    <s v="Healthy"/>
  </r>
  <r>
    <x v="15"/>
    <x v="19"/>
    <n v="12533"/>
    <n v="9.6400003433227504"/>
    <n v="357"/>
    <n v="3283"/>
    <n v="64.227692969253923"/>
    <s v="Normal"/>
    <n v="72.035821374029837"/>
    <n v="25.185223792835817"/>
    <s v="Healthy"/>
  </r>
  <r>
    <x v="15"/>
    <x v="20"/>
    <n v="10255"/>
    <n v="7.8899998664856001"/>
    <n v="268"/>
    <n v="2926"/>
    <n v="60.022179472671723"/>
    <s v="Normal"/>
    <n v="72.035821374029837"/>
    <n v="25.185223792835817"/>
    <s v="Healthy"/>
  </r>
  <r>
    <x v="15"/>
    <x v="1"/>
    <n v="10096"/>
    <n v="8.3999996185302699"/>
    <n v="241"/>
    <n v="3147"/>
    <n v="66.394961051606629"/>
    <s v="Normal"/>
    <n v="72.035821374029837"/>
    <n v="25.185223792835817"/>
    <s v="Healthy"/>
  </r>
  <r>
    <x v="15"/>
    <x v="6"/>
    <n v="12727"/>
    <n v="9.7899999618530291"/>
    <n v="342"/>
    <n v="3290"/>
    <n v="66.622351421188625"/>
    <s v="Normal"/>
    <n v="72.035821374029837"/>
    <n v="25.185223792835817"/>
    <s v="Healthy"/>
  </r>
  <r>
    <x v="15"/>
    <x v="26"/>
    <n v="12375"/>
    <n v="9.5200004577636701"/>
    <n v="307"/>
    <n v="3162"/>
    <n v="61.94766681203663"/>
    <s v="Normal"/>
    <n v="72.035821374029837"/>
    <n v="25.185223792835817"/>
    <s v="Healthy"/>
  </r>
  <r>
    <x v="15"/>
    <x v="22"/>
    <n v="9603"/>
    <n v="7.3800001144409197"/>
    <n v="250"/>
    <n v="2899"/>
    <n v="61.041297935103245"/>
    <s v="Normal"/>
    <n v="72.035821374029837"/>
    <n v="25.185223792835817"/>
    <s v="Healthy"/>
  </r>
  <r>
    <x v="15"/>
    <x v="22"/>
    <n v="9603"/>
    <n v="7.3800001144409197"/>
    <n v="250"/>
    <n v="2899"/>
    <n v="61.041297935103245"/>
    <s v="Normal"/>
    <n v="72.035821374029837"/>
    <n v="25.185223792835817"/>
    <s v="Healthy"/>
  </r>
  <r>
    <x v="15"/>
    <x v="23"/>
    <n v="13175"/>
    <n v="10.1300001144409"/>
    <n v="340"/>
    <n v="3425"/>
    <n v="69.076697606253049"/>
    <s v="Normal"/>
    <n v="72.035821374029837"/>
    <n v="25.185223792835817"/>
    <s v="Healthy"/>
  </r>
  <r>
    <x v="15"/>
    <x v="24"/>
    <n v="22770"/>
    <n v="17.540000915527301"/>
    <n v="436"/>
    <n v="4022"/>
    <n v="66.627120407950883"/>
    <s v="Normal"/>
    <n v="72.035821374029837"/>
    <n v="25.185223792835817"/>
    <s v="Healthy"/>
  </r>
  <r>
    <x v="15"/>
    <x v="25"/>
    <n v="17298"/>
    <n v="14.3800001144409"/>
    <n v="323"/>
    <n v="3934"/>
    <n v="76.780110377664755"/>
    <s v="Normal"/>
    <n v="72.035821374029837"/>
    <n v="25.185223792835817"/>
    <s v="Healthy"/>
  </r>
  <r>
    <x v="15"/>
    <x v="27"/>
    <n v="10218"/>
    <n v="7.8600001335143999"/>
    <n v="283"/>
    <n v="3013"/>
    <n v="64.051717171717172"/>
    <s v="Normal"/>
    <n v="72.035821374029837"/>
    <n v="25.185223792835817"/>
    <s v="Healthy"/>
  </r>
  <r>
    <x v="15"/>
    <x v="28"/>
    <n v="10299"/>
    <n v="7.9200000762939498"/>
    <n v="294"/>
    <n v="3061"/>
    <n v="61.221217016693593"/>
    <s v="Normal"/>
    <n v="72.035821374029837"/>
    <n v="25.185223792835817"/>
    <s v="Healthy"/>
  </r>
  <r>
    <x v="15"/>
    <x v="29"/>
    <n v="10201"/>
    <n v="7.8400001525878897"/>
    <n v="282"/>
    <n v="2954"/>
    <n v="59.971966110142041"/>
    <s v="Normal"/>
    <n v="72.035821374029837"/>
    <n v="25.185223792835817"/>
    <s v="Healthy"/>
  </r>
  <r>
    <x v="15"/>
    <x v="30"/>
    <n v="3369"/>
    <n v="2.5899999141693102"/>
    <n v="108"/>
    <n v="1623"/>
    <n v="60.246909765142149"/>
    <s v="Normal"/>
    <n v="72.035821374029837"/>
    <n v="25.185223792835817"/>
    <s v="Healthy"/>
  </r>
  <r>
    <x v="16"/>
    <x v="0"/>
    <n v="3276"/>
    <n v="2.2000000476837198"/>
    <n v="196"/>
    <n v="2113"/>
    <n v="77.398575857587289"/>
    <s v="Normal"/>
    <n v="72.035821374029837"/>
    <n v="25.185223792835817"/>
    <s v="Healthy"/>
  </r>
  <r>
    <x v="16"/>
    <x v="2"/>
    <n v="2961"/>
    <n v="1.9900000095367401"/>
    <n v="194"/>
    <n v="2095"/>
    <n v="77.398575857587289"/>
    <s v="Normal"/>
    <n v="72.035821374029837"/>
    <n v="25.185223792835817"/>
    <s v="Healthy"/>
  </r>
  <r>
    <x v="16"/>
    <x v="4"/>
    <n v="3974"/>
    <n v="2.6700000762939502"/>
    <n v="231"/>
    <n v="2194"/>
    <n v="77.398575857587289"/>
    <s v="Normal"/>
    <n v="72.035821374029837"/>
    <n v="25.185223792835817"/>
    <s v="Healthy"/>
  </r>
  <r>
    <x v="16"/>
    <x v="3"/>
    <n v="7198"/>
    <n v="4.8299999237060502"/>
    <n v="350"/>
    <n v="2496"/>
    <n v="77.398575857587289"/>
    <s v="Normal"/>
    <n v="72.035821374029837"/>
    <n v="25.185223792835817"/>
    <s v="Healthy"/>
  </r>
  <r>
    <x v="16"/>
    <x v="5"/>
    <n v="3945"/>
    <n v="2.6500000953674299"/>
    <n v="225"/>
    <n v="2180"/>
    <n v="77.398575857587289"/>
    <s v="Normal"/>
    <n v="72.035821374029837"/>
    <n v="25.185223792835817"/>
    <s v="Healthy"/>
  </r>
  <r>
    <x v="16"/>
    <x v="7"/>
    <n v="2268"/>
    <n v="1.5199999809265099"/>
    <n v="114"/>
    <n v="1933"/>
    <n v="77.398575857587289"/>
    <s v="Normal"/>
    <n v="72.035821374029837"/>
    <n v="25.185223792835817"/>
    <s v="Healthy"/>
  </r>
  <r>
    <x v="16"/>
    <x v="11"/>
    <n v="6155"/>
    <n v="4.2399997711181596"/>
    <n v="193"/>
    <n v="2248"/>
    <n v="77.398575857587289"/>
    <s v="Normal"/>
    <n v="72.035821374029837"/>
    <n v="25.185223792835817"/>
    <s v="Healthy"/>
  </r>
  <r>
    <x v="16"/>
    <x v="8"/>
    <n v="2064"/>
    <n v="1.3899999856948899"/>
    <n v="121"/>
    <n v="1954"/>
    <n v="77.398575857587289"/>
    <s v="Normal"/>
    <n v="72.035821374029837"/>
    <n v="25.185223792835817"/>
    <s v="Healthy"/>
  </r>
  <r>
    <x v="16"/>
    <x v="9"/>
    <n v="2072"/>
    <n v="1.3899999856948899"/>
    <n v="137"/>
    <n v="1974"/>
    <n v="77.398575857587289"/>
    <s v="Normal"/>
    <n v="72.035821374029837"/>
    <n v="25.185223792835817"/>
    <s v="Healthy"/>
  </r>
  <r>
    <x v="16"/>
    <x v="10"/>
    <n v="3809"/>
    <n v="2.5599999427795401"/>
    <n v="215"/>
    <n v="2150"/>
    <n v="77.398575857587289"/>
    <s v="Normal"/>
    <n v="72.035821374029837"/>
    <n v="25.185223792835817"/>
    <s v="Healthy"/>
  </r>
  <r>
    <x v="16"/>
    <x v="16"/>
    <n v="6831"/>
    <n v="4.5799999237060502"/>
    <n v="317"/>
    <n v="2432"/>
    <n v="77.398575857587289"/>
    <s v="Normal"/>
    <n v="72.035821374029837"/>
    <n v="25.185223792835817"/>
    <s v="Healthy"/>
  </r>
  <r>
    <x v="16"/>
    <x v="12"/>
    <n v="4363"/>
    <n v="2.9300000667571999"/>
    <n v="201"/>
    <n v="2149"/>
    <n v="77.398575857587289"/>
    <s v="Normal"/>
    <n v="72.035821374029837"/>
    <n v="25.185223792835817"/>
    <s v="Healthy"/>
  </r>
  <r>
    <x v="16"/>
    <x v="13"/>
    <n v="5002"/>
    <n v="3.3599998950958301"/>
    <n v="244"/>
    <n v="2247"/>
    <n v="77.398575857587289"/>
    <s v="Normal"/>
    <n v="72.035821374029837"/>
    <n v="25.185223792835817"/>
    <s v="Healthy"/>
  </r>
  <r>
    <x v="16"/>
    <x v="14"/>
    <n v="3385"/>
    <n v="2.2699999809265101"/>
    <n v="179"/>
    <n v="2070"/>
    <n v="77.398575857587289"/>
    <s v="Normal"/>
    <n v="72.035821374029837"/>
    <n v="25.185223792835817"/>
    <s v="Healthy"/>
  </r>
  <r>
    <x v="16"/>
    <x v="15"/>
    <n v="6326"/>
    <n v="4.4099998474121103"/>
    <n v="210"/>
    <n v="2291"/>
    <n v="77.398575857587289"/>
    <s v="Normal"/>
    <n v="72.035821374029837"/>
    <n v="25.185223792835817"/>
    <s v="Healthy"/>
  </r>
  <r>
    <x v="16"/>
    <x v="21"/>
    <n v="7243"/>
    <n v="5.0300002098083496"/>
    <n v="227"/>
    <n v="2361"/>
    <n v="77.398575857587289"/>
    <s v="Normal"/>
    <n v="72.035821374029837"/>
    <n v="25.185223792835817"/>
    <s v="Healthy"/>
  </r>
  <r>
    <x v="16"/>
    <x v="17"/>
    <n v="4493"/>
    <n v="3.0099999904632599"/>
    <n v="236"/>
    <n v="2203"/>
    <n v="77.398575857587289"/>
    <s v="Normal"/>
    <n v="72.035821374029837"/>
    <n v="25.185223792835817"/>
    <s v="Healthy"/>
  </r>
  <r>
    <x v="16"/>
    <x v="18"/>
    <n v="4676"/>
    <n v="3.1400001049041699"/>
    <n v="226"/>
    <n v="2196"/>
    <n v="77.398575857587289"/>
    <s v="Normal"/>
    <n v="72.035821374029837"/>
    <n v="25.185223792835817"/>
    <s v="Healthy"/>
  </r>
  <r>
    <x v="16"/>
    <x v="19"/>
    <n v="6222"/>
    <n v="4.1799998283386204"/>
    <n v="290"/>
    <n v="2363"/>
    <n v="77.398575857587289"/>
    <s v="Normal"/>
    <n v="72.035821374029837"/>
    <n v="25.185223792835817"/>
    <s v="Healthy"/>
  </r>
  <r>
    <x v="16"/>
    <x v="20"/>
    <n v="5232"/>
    <n v="3.5099999904632599"/>
    <n v="240"/>
    <n v="2246"/>
    <n v="77.398575857587289"/>
    <s v="Normal"/>
    <n v="72.035821374029837"/>
    <n v="25.185223792835817"/>
    <s v="Healthy"/>
  </r>
  <r>
    <x v="16"/>
    <x v="1"/>
    <n v="6910"/>
    <n v="4.75"/>
    <n v="231"/>
    <n v="2336"/>
    <n v="77.398575857587289"/>
    <s v="Normal"/>
    <n v="72.035821374029837"/>
    <n v="25.185223792835817"/>
    <s v="Healthy"/>
  </r>
  <r>
    <x v="16"/>
    <x v="6"/>
    <n v="7502"/>
    <n v="5.1799998283386204"/>
    <n v="265"/>
    <n v="2421"/>
    <n v="77.398575857587289"/>
    <s v="Normal"/>
    <n v="72.035821374029837"/>
    <n v="25.185223792835817"/>
    <s v="Healthy"/>
  </r>
  <r>
    <x v="16"/>
    <x v="26"/>
    <n v="2923"/>
    <n v="1.96000003814697"/>
    <n v="180"/>
    <n v="2070"/>
    <n v="77.398575857587289"/>
    <s v="Normal"/>
    <n v="72.035821374029837"/>
    <n v="25.185223792835817"/>
    <s v="Healthy"/>
  </r>
  <r>
    <x v="16"/>
    <x v="22"/>
    <n v="3800"/>
    <n v="2.5499999523162802"/>
    <n v="193"/>
    <n v="2120"/>
    <n v="77.398575857587289"/>
    <s v="Normal"/>
    <n v="72.035821374029837"/>
    <n v="25.185223792835817"/>
    <s v="Healthy"/>
  </r>
  <r>
    <x v="16"/>
    <x v="23"/>
    <n v="4514"/>
    <n v="3.0299999713897701"/>
    <n v="229"/>
    <n v="2211"/>
    <n v="77.398575857587289"/>
    <s v="Normal"/>
    <n v="72.035821374029837"/>
    <n v="25.185223792835817"/>
    <s v="Healthy"/>
  </r>
  <r>
    <x v="16"/>
    <x v="24"/>
    <n v="5183"/>
    <n v="3.5899999141693102"/>
    <n v="138"/>
    <n v="2123"/>
    <n v="77.398575857587289"/>
    <s v="Normal"/>
    <n v="72.035821374029837"/>
    <n v="25.185223792835817"/>
    <s v="Healthy"/>
  </r>
  <r>
    <x v="16"/>
    <x v="25"/>
    <n v="7303"/>
    <n v="4.9000000953674299"/>
    <n v="316"/>
    <n v="2423"/>
    <n v="77.398575857587289"/>
    <s v="Normal"/>
    <n v="72.035821374029837"/>
    <n v="25.185223792835817"/>
    <s v="Healthy"/>
  </r>
  <r>
    <x v="16"/>
    <x v="27"/>
    <n v="5275"/>
    <n v="3.53999996185303"/>
    <n v="266"/>
    <n v="2281"/>
    <n v="77.398575857587289"/>
    <s v="Normal"/>
    <n v="72.035821374029837"/>
    <n v="25.185223792835817"/>
    <s v="Healthy"/>
  </r>
  <r>
    <x v="16"/>
    <x v="28"/>
    <n v="3915"/>
    <n v="2.6300001144409202"/>
    <n v="231"/>
    <n v="2181"/>
    <n v="77.398575857587289"/>
    <s v="Normal"/>
    <n v="72.035821374029837"/>
    <n v="25.185223792835817"/>
    <s v="Healthy"/>
  </r>
  <r>
    <x v="16"/>
    <x v="29"/>
    <n v="9105"/>
    <n v="6.1100001335143999"/>
    <n v="288"/>
    <n v="2499"/>
    <n v="77.398575857587289"/>
    <s v="Normal"/>
    <n v="72.035821374029837"/>
    <n v="25.185223792835817"/>
    <s v="Healthy"/>
  </r>
  <r>
    <x v="16"/>
    <x v="30"/>
    <n v="768"/>
    <n v="0.519999980926514"/>
    <n v="58"/>
    <n v="1212"/>
    <n v="77.398575857587289"/>
    <s v="Normal"/>
    <n v="72.035821374029837"/>
    <n v="25.185223792835817"/>
    <s v="Healthy"/>
  </r>
  <r>
    <x v="17"/>
    <x v="0"/>
    <n v="5135"/>
    <n v="3.3900001049041699"/>
    <n v="318"/>
    <n v="1909"/>
    <n v="76.639377197388242"/>
    <s v="Normal"/>
    <n v="72.035821374029837"/>
    <n v="25.185223792835817"/>
    <s v="Healthy"/>
  </r>
  <r>
    <x v="17"/>
    <x v="2"/>
    <n v="4978"/>
    <n v="3.28999996185303"/>
    <n v="153"/>
    <n v="1722"/>
    <n v="85.102156640181619"/>
    <s v="Normal"/>
    <n v="72.035821374029837"/>
    <n v="25.185223792835817"/>
    <s v="Healthy"/>
  </r>
  <r>
    <x v="17"/>
    <x v="4"/>
    <n v="6799"/>
    <n v="4.4899997711181596"/>
    <n v="279"/>
    <n v="1922"/>
    <n v="81.556555993247045"/>
    <s v="Normal"/>
    <n v="72.035821374029837"/>
    <n v="25.185223792835817"/>
    <s v="Healthy"/>
  </r>
  <r>
    <x v="17"/>
    <x v="3"/>
    <n v="7795"/>
    <n v="5.1500000953674299"/>
    <n v="309"/>
    <n v="2121"/>
    <n v="90.863490496173782"/>
    <s v="Normal"/>
    <n v="72.035821374029837"/>
    <n v="25.185223792835817"/>
    <s v="Healthy"/>
  </r>
  <r>
    <x v="17"/>
    <x v="5"/>
    <n v="7289"/>
    <n v="4.8200001716613796"/>
    <n v="328"/>
    <n v="1997"/>
    <n v="76.296323208835929"/>
    <s v="Normal"/>
    <n v="72.035821374029837"/>
    <n v="25.185223792835817"/>
    <s v="Healthy"/>
  </r>
  <r>
    <x v="17"/>
    <x v="7"/>
    <n v="9634"/>
    <n v="6.4000000953674299"/>
    <n v="330"/>
    <n v="2117"/>
    <n v="83.204689789936495"/>
    <s v="Normal"/>
    <n v="72.035821374029837"/>
    <n v="25.185223792835817"/>
    <s v="Healthy"/>
  </r>
  <r>
    <x v="17"/>
    <x v="11"/>
    <n v="8940"/>
    <n v="5.9099998474121103"/>
    <n v="360"/>
    <n v="2116"/>
    <n v="80.457469046470493"/>
    <s v="Normal"/>
    <n v="69.699996949999999"/>
    <n v="27.25"/>
    <s v="Overweight"/>
  </r>
  <r>
    <x v="17"/>
    <x v="8"/>
    <n v="5401"/>
    <n v="3.5699999332428001"/>
    <n v="258"/>
    <n v="1876"/>
    <n v="83.098467778278504"/>
    <s v="Normal"/>
    <n v="72.035821374029837"/>
    <n v="25.185223792835817"/>
    <s v="Healthy"/>
  </r>
  <r>
    <x v="17"/>
    <x v="9"/>
    <n v="4803"/>
    <n v="3.1700000762939502"/>
    <n v="222"/>
    <n v="1788"/>
    <n v="76.923271665043814"/>
    <s v="Normal"/>
    <n v="72.035821374029837"/>
    <n v="25.185223792835817"/>
    <s v="Healthy"/>
  </r>
  <r>
    <x v="17"/>
    <x v="10"/>
    <n v="13743"/>
    <n v="9.0799999237060494"/>
    <n v="459"/>
    <n v="2486"/>
    <n v="85.662387186983608"/>
    <s v="Normal"/>
    <n v="72.035821374029837"/>
    <n v="25.185223792835817"/>
    <s v="Healthy"/>
  </r>
  <r>
    <x v="17"/>
    <x v="16"/>
    <n v="9601"/>
    <n v="6.3499999046325701"/>
    <n v="318"/>
    <n v="2094"/>
    <n v="82.560458817906635"/>
    <s v="Normal"/>
    <n v="72.035821374029837"/>
    <n v="25.185223792835817"/>
    <s v="Healthy"/>
  </r>
  <r>
    <x v="17"/>
    <x v="12"/>
    <n v="6890"/>
    <n v="4.5500001907348597"/>
    <n v="318"/>
    <n v="2085"/>
    <n v="85.851466414380326"/>
    <s v="Normal"/>
    <n v="72.035821374029837"/>
    <n v="25.185223792835817"/>
    <s v="Healthy"/>
  </r>
  <r>
    <x v="17"/>
    <x v="13"/>
    <n v="8563"/>
    <n v="5.6599998474121103"/>
    <n v="395"/>
    <n v="2173"/>
    <n v="83.969233124138981"/>
    <s v="Normal"/>
    <n v="72.035821374029837"/>
    <n v="25.185223792835817"/>
    <s v="Healthy"/>
  </r>
  <r>
    <x v="17"/>
    <x v="14"/>
    <n v="8095"/>
    <n v="5.3499999046325701"/>
    <n v="368"/>
    <n v="2225"/>
    <n v="82.49422222222222"/>
    <s v="Normal"/>
    <n v="70.300003050000001"/>
    <n v="27.459999079999999"/>
    <s v="Overweight"/>
  </r>
  <r>
    <x v="17"/>
    <x v="15"/>
    <n v="9148"/>
    <n v="6.0500001907348597"/>
    <n v="336"/>
    <n v="2223"/>
    <n v="91.335402888378994"/>
    <s v="Normal"/>
    <n v="72.035821374029837"/>
    <n v="25.185223792835817"/>
    <s v="Healthy"/>
  </r>
  <r>
    <x v="17"/>
    <x v="21"/>
    <n v="9557"/>
    <n v="6.3200001716613796"/>
    <n v="353"/>
    <n v="2098"/>
    <n v="84.556975669849095"/>
    <s v="Normal"/>
    <n v="72.035821374029837"/>
    <n v="25.185223792835817"/>
    <s v="Healthy"/>
  </r>
  <r>
    <x v="17"/>
    <x v="17"/>
    <n v="9451"/>
    <n v="6.25"/>
    <n v="379"/>
    <n v="2185"/>
    <n v="85.642094295389427"/>
    <s v="Normal"/>
    <n v="72.035821374029837"/>
    <n v="25.185223792835817"/>
    <s v="Healthy"/>
  </r>
  <r>
    <x v="17"/>
    <x v="18"/>
    <n v="7833"/>
    <n v="5.1799998283386204"/>
    <n v="241"/>
    <n v="1918"/>
    <n v="80.555091459023473"/>
    <s v="Normal"/>
    <n v="72.035821374029837"/>
    <n v="25.185223792835817"/>
    <s v="Healthy"/>
  </r>
  <r>
    <x v="17"/>
    <x v="19"/>
    <n v="10319"/>
    <n v="6.8200001716613796"/>
    <n v="329"/>
    <n v="2105"/>
    <n v="79.187025065214925"/>
    <s v="Normal"/>
    <n v="72.035821374029837"/>
    <n v="25.185223792835817"/>
    <s v="Healthy"/>
  </r>
  <r>
    <x v="17"/>
    <x v="20"/>
    <n v="3428"/>
    <n v="2.2699999809265101"/>
    <n v="190"/>
    <n v="1692"/>
    <n v="70.841904033645577"/>
    <s v="Normal"/>
    <n v="69.900001529999997"/>
    <n v="27.31999969"/>
    <s v="Overweight"/>
  </r>
  <r>
    <x v="17"/>
    <x v="1"/>
    <n v="7891"/>
    <n v="5.2199997901916504"/>
    <n v="383"/>
    <n v="2066"/>
    <n v="78.669752617999691"/>
    <s v="Normal"/>
    <n v="69.199996949999999"/>
    <n v="27.040000920000001"/>
    <s v="Overweight"/>
  </r>
  <r>
    <x v="17"/>
    <x v="6"/>
    <n v="5267"/>
    <n v="3.4800000190734899"/>
    <n v="268"/>
    <n v="1953"/>
    <n v="82.520326308633585"/>
    <s v="Normal"/>
    <n v="72.035821374029837"/>
    <n v="25.185223792835817"/>
    <s v="Healthy"/>
  </r>
  <r>
    <x v="17"/>
    <x v="26"/>
    <n v="5232"/>
    <n v="3.46000003814697"/>
    <n v="252"/>
    <n v="1842"/>
    <n v="76.831370449678801"/>
    <s v="Normal"/>
    <n v="72.035821374029837"/>
    <n v="25.185223792835817"/>
    <s v="Healthy"/>
  </r>
  <r>
    <x v="17"/>
    <x v="22"/>
    <n v="10611"/>
    <n v="7.0100002288818404"/>
    <n v="392"/>
    <n v="2262"/>
    <n v="81.939271859146515"/>
    <s v="Normal"/>
    <n v="72.035821374029837"/>
    <n v="25.185223792835817"/>
    <s v="Healthy"/>
  </r>
  <r>
    <x v="17"/>
    <x v="23"/>
    <n v="3755"/>
    <n v="2.4800000190734899"/>
    <n v="202"/>
    <n v="1722"/>
    <n v="71.948977712285867"/>
    <s v="Normal"/>
    <n v="72.035821374029837"/>
    <n v="25.185223792835817"/>
    <s v="Healthy"/>
  </r>
  <r>
    <x v="17"/>
    <x v="24"/>
    <n v="8237"/>
    <n v="5.4400000572204599"/>
    <n v="272"/>
    <n v="1973"/>
    <n v="76.248573006812748"/>
    <s v="Normal"/>
    <n v="72.035821374029837"/>
    <n v="25.185223792835817"/>
    <s v="Healthy"/>
  </r>
  <r>
    <x v="17"/>
    <x v="25"/>
    <n v="6543"/>
    <n v="4.3299999237060502"/>
    <n v="339"/>
    <n v="2666"/>
    <n v="104.87147199305254"/>
    <s v="Normal"/>
    <n v="72.035821374029837"/>
    <n v="25.185223792835817"/>
    <s v="Healthy"/>
  </r>
  <r>
    <x v="17"/>
    <x v="27"/>
    <n v="11451"/>
    <n v="7.5700001716613796"/>
    <n v="375"/>
    <n v="2223"/>
    <n v="79.375432786391684"/>
    <s v="Normal"/>
    <n v="69.099998470000003"/>
    <n v="27"/>
    <s v="Overweight"/>
  </r>
  <r>
    <x v="17"/>
    <x v="28"/>
    <n v="6435"/>
    <n v="4.25"/>
    <n v="249"/>
    <n v="1889"/>
    <n v="75.78962353685543"/>
    <s v="Normal"/>
    <n v="72.035821374029837"/>
    <n v="25.185223792835817"/>
    <s v="Healthy"/>
  </r>
  <r>
    <x v="17"/>
    <x v="29"/>
    <n v="9108"/>
    <n v="6.0199999809265101"/>
    <n v="359"/>
    <n v="2131"/>
    <n v="74.924235367179008"/>
    <s v="Normal"/>
    <n v="72.035821374029837"/>
    <n v="25.185223792835817"/>
    <s v="Healthy"/>
  </r>
  <r>
    <x v="17"/>
    <x v="30"/>
    <n v="6307"/>
    <n v="4.1700000762939498"/>
    <n v="247"/>
    <n v="1452"/>
    <n v="79.677771993753254"/>
    <s v="Normal"/>
    <n v="72.035821374029837"/>
    <n v="25.185223792835817"/>
    <s v="Healthy"/>
  </r>
  <r>
    <x v="18"/>
    <x v="0"/>
    <n v="7213"/>
    <n v="5.8800001144409197"/>
    <n v="263"/>
    <n v="2947"/>
    <n v="77.398575857587289"/>
    <s v="Normal"/>
    <n v="72.035821374029837"/>
    <n v="25.185223792835817"/>
    <s v="Healthy"/>
  </r>
  <r>
    <x v="18"/>
    <x v="2"/>
    <n v="6877"/>
    <n v="5.5799999237060502"/>
    <n v="258"/>
    <n v="2898"/>
    <n v="77.398575857587289"/>
    <s v="Normal"/>
    <n v="72.035821374029837"/>
    <n v="25.185223792835817"/>
    <s v="Healthy"/>
  </r>
  <r>
    <x v="18"/>
    <x v="4"/>
    <n v="7860"/>
    <n v="6.3699998855590803"/>
    <n v="271"/>
    <n v="2984"/>
    <n v="77.398575857587289"/>
    <s v="Normal"/>
    <n v="72.035821374029837"/>
    <n v="25.185223792835817"/>
    <s v="Healthy"/>
  </r>
  <r>
    <x v="18"/>
    <x v="3"/>
    <n v="6506"/>
    <n v="5.2800002098083496"/>
    <n v="265"/>
    <n v="2896"/>
    <n v="77.398575857587289"/>
    <s v="Normal"/>
    <n v="72.035821374029837"/>
    <n v="25.185223792835817"/>
    <s v="Healthy"/>
  </r>
  <r>
    <x v="18"/>
    <x v="5"/>
    <n v="11140"/>
    <n v="9.0299997329711896"/>
    <n v="362"/>
    <n v="3328"/>
    <n v="77.398575857587289"/>
    <s v="Normal"/>
    <n v="72.035821374029837"/>
    <n v="25.185223792835817"/>
    <s v="Healthy"/>
  </r>
  <r>
    <x v="18"/>
    <x v="7"/>
    <n v="12692"/>
    <n v="10.289999961853001"/>
    <n v="380"/>
    <n v="3394"/>
    <n v="77.398575857587289"/>
    <s v="Normal"/>
    <n v="72.035821374029837"/>
    <n v="25.185223792835817"/>
    <s v="Healthy"/>
  </r>
  <r>
    <x v="18"/>
    <x v="11"/>
    <n v="9105"/>
    <n v="7.3800001144409197"/>
    <n v="243"/>
    <n v="3013"/>
    <n v="77.398575857587289"/>
    <s v="Normal"/>
    <n v="72.035821374029837"/>
    <n v="25.185223792835817"/>
    <s v="Healthy"/>
  </r>
  <r>
    <x v="18"/>
    <x v="8"/>
    <n v="6708"/>
    <n v="5.4400000572204599"/>
    <n v="197"/>
    <n v="2812"/>
    <n v="77.398575857587289"/>
    <s v="Normal"/>
    <n v="72.035821374029837"/>
    <n v="25.185223792835817"/>
    <s v="Healthy"/>
  </r>
  <r>
    <x v="18"/>
    <x v="9"/>
    <n v="8793"/>
    <n v="7.1300001144409197"/>
    <n v="291"/>
    <n v="3061"/>
    <n v="77.398575857587289"/>
    <s v="Normal"/>
    <n v="72.035821374029837"/>
    <n v="25.185223792835817"/>
    <s v="Healthy"/>
  </r>
  <r>
    <x v="18"/>
    <x v="10"/>
    <n v="6530"/>
    <n v="5.3000001907348597"/>
    <n v="189"/>
    <n v="2729"/>
    <n v="77.398575857587289"/>
    <s v="Normal"/>
    <n v="72.035821374029837"/>
    <n v="25.185223792835817"/>
    <s v="Healthy"/>
  </r>
  <r>
    <x v="18"/>
    <x v="16"/>
    <n v="1664"/>
    <n v="1.3500000238418599"/>
    <n v="72"/>
    <n v="2241"/>
    <n v="77.398575857587289"/>
    <s v="Normal"/>
    <n v="72.035821374029837"/>
    <n v="25.185223792835817"/>
    <s v="Healthy"/>
  </r>
  <r>
    <x v="18"/>
    <x v="12"/>
    <n v="15126"/>
    <n v="12.2700004577637"/>
    <n v="483"/>
    <n v="3691"/>
    <n v="77.398575857587289"/>
    <s v="Normal"/>
    <n v="72.035821374029837"/>
    <n v="25.185223792835817"/>
    <s v="Healthy"/>
  </r>
  <r>
    <x v="18"/>
    <x v="13"/>
    <n v="15050"/>
    <n v="12.2200002670288"/>
    <n v="391"/>
    <n v="3538"/>
    <n v="77.398575857587289"/>
    <s v="Normal"/>
    <n v="72.035821374029837"/>
    <n v="25.185223792835817"/>
    <s v="Healthy"/>
  </r>
  <r>
    <x v="18"/>
    <x v="14"/>
    <n v="9167"/>
    <n v="7.4299998283386204"/>
    <n v="291"/>
    <n v="3064"/>
    <n v="77.398575857587289"/>
    <s v="Normal"/>
    <n v="72.035821374029837"/>
    <n v="25.185223792835817"/>
    <s v="Healthy"/>
  </r>
  <r>
    <x v="18"/>
    <x v="15"/>
    <n v="6108"/>
    <n v="4.9499998092651403"/>
    <n v="225"/>
    <n v="2784"/>
    <n v="77.398575857587289"/>
    <s v="Normal"/>
    <n v="72.035821374029837"/>
    <n v="25.185223792835817"/>
    <s v="Healthy"/>
  </r>
  <r>
    <x v="18"/>
    <x v="21"/>
    <n v="7047"/>
    <n v="5.7199997901916504"/>
    <n v="255"/>
    <n v="2908"/>
    <n v="77.398575857587289"/>
    <s v="Normal"/>
    <n v="72.035821374029837"/>
    <n v="25.185223792835817"/>
    <s v="Healthy"/>
  </r>
  <r>
    <x v="18"/>
    <x v="17"/>
    <n v="9023"/>
    <n v="7.3200001716613796"/>
    <n v="255"/>
    <n v="3033"/>
    <n v="77.398575857587289"/>
    <s v="Normal"/>
    <n v="72.035821374029837"/>
    <n v="25.185223792835817"/>
    <s v="Healthy"/>
  </r>
  <r>
    <x v="18"/>
    <x v="18"/>
    <n v="9930"/>
    <n v="8.0500001907348597"/>
    <n v="298"/>
    <n v="3165"/>
    <n v="77.398575857587289"/>
    <s v="Normal"/>
    <n v="72.035821374029837"/>
    <n v="25.185223792835817"/>
    <s v="Healthy"/>
  </r>
  <r>
    <x v="18"/>
    <x v="19"/>
    <n v="10144"/>
    <n v="8.2299995422363299"/>
    <n v="303"/>
    <n v="3115"/>
    <n v="77.398575857587289"/>
    <s v="Normal"/>
    <n v="72.035821374029837"/>
    <n v="25.185223792835817"/>
    <s v="Healthy"/>
  </r>
  <r>
    <x v="18"/>
    <x v="20"/>
    <n v="0"/>
    <n v="0"/>
    <n v="0"/>
    <n v="2017"/>
    <n v="77.398575857587289"/>
    <s v="Normal"/>
    <n v="72.035821374029837"/>
    <n v="25.185223792835817"/>
    <s v="Healthy"/>
  </r>
  <r>
    <x v="18"/>
    <x v="1"/>
    <n v="7245"/>
    <n v="5.9200000762939498"/>
    <n v="240"/>
    <n v="2859"/>
    <n v="77.398575857587289"/>
    <s v="Normal"/>
    <n v="72.035821374029837"/>
    <n v="25.185223792835817"/>
    <s v="Healthy"/>
  </r>
  <r>
    <x v="18"/>
    <x v="6"/>
    <n v="9454"/>
    <n v="7.6700000762939498"/>
    <n v="313"/>
    <n v="3145"/>
    <n v="77.398575857587289"/>
    <s v="Normal"/>
    <n v="72.035821374029837"/>
    <n v="25.185223792835817"/>
    <s v="Healthy"/>
  </r>
  <r>
    <x v="18"/>
    <x v="26"/>
    <n v="8161"/>
    <n v="6.6199998855590803"/>
    <n v="270"/>
    <n v="3004"/>
    <n v="77.398575857587289"/>
    <s v="Normal"/>
    <n v="72.035821374029837"/>
    <n v="25.185223792835817"/>
    <s v="Healthy"/>
  </r>
  <r>
    <x v="18"/>
    <x v="22"/>
    <n v="8614"/>
    <n v="6.9899997711181596"/>
    <n v="254"/>
    <n v="3006"/>
    <n v="77.398575857587289"/>
    <s v="Normal"/>
    <n v="72.035821374029837"/>
    <n v="25.185223792835817"/>
    <s v="Healthy"/>
  </r>
  <r>
    <x v="18"/>
    <x v="23"/>
    <n v="6943"/>
    <n v="5.6300001144409197"/>
    <n v="224"/>
    <n v="2859"/>
    <n v="77.398575857587289"/>
    <s v="Normal"/>
    <n v="72.035821374029837"/>
    <n v="25.185223792835817"/>
    <s v="Healthy"/>
  </r>
  <r>
    <x v="18"/>
    <x v="24"/>
    <n v="14370"/>
    <n v="11.6499996185303"/>
    <n v="490"/>
    <n v="3683"/>
    <n v="77.398575857587289"/>
    <s v="Normal"/>
    <n v="72.035821374029837"/>
    <n v="25.185223792835817"/>
    <s v="Healthy"/>
  </r>
  <r>
    <x v="18"/>
    <x v="24"/>
    <n v="14370"/>
    <n v="11.6499996185303"/>
    <n v="490"/>
    <n v="3683"/>
    <n v="77.398575857587289"/>
    <s v="Normal"/>
    <n v="72.035821374029837"/>
    <n v="25.185223792835817"/>
    <s v="Healthy"/>
  </r>
  <r>
    <x v="18"/>
    <x v="25"/>
    <n v="12857"/>
    <n v="10.430000305175801"/>
    <n v="326"/>
    <n v="3287"/>
    <n v="77.398575857587289"/>
    <s v="Normal"/>
    <n v="72.035821374029837"/>
    <n v="25.185223792835817"/>
    <s v="Healthy"/>
  </r>
  <r>
    <x v="18"/>
    <x v="27"/>
    <n v="8232"/>
    <n v="6.6799998283386204"/>
    <n v="265"/>
    <n v="2990"/>
    <n v="77.398575857587289"/>
    <s v="Normal"/>
    <n v="72.035821374029837"/>
    <n v="25.185223792835817"/>
    <s v="Healthy"/>
  </r>
  <r>
    <x v="18"/>
    <x v="28"/>
    <n v="10613"/>
    <n v="8.6099996566772496"/>
    <n v="300"/>
    <n v="3172"/>
    <n v="77.398575857587289"/>
    <s v="Normal"/>
    <n v="72.035821374029837"/>
    <n v="25.185223792835817"/>
    <s v="Healthy"/>
  </r>
  <r>
    <x v="18"/>
    <x v="29"/>
    <n v="9810"/>
    <n v="7.96000003814697"/>
    <n v="286"/>
    <n v="3069"/>
    <n v="77.398575857587289"/>
    <s v="Normal"/>
    <n v="72.035821374029837"/>
    <n v="25.185223792835817"/>
    <s v="Healthy"/>
  </r>
  <r>
    <x v="18"/>
    <x v="30"/>
    <n v="2752"/>
    <n v="2.2300000190734899"/>
    <n v="68"/>
    <n v="1240"/>
    <n v="77.398575857587289"/>
    <s v="Normal"/>
    <n v="72.035821374029837"/>
    <n v="25.185223792835817"/>
    <s v="Healthy"/>
  </r>
  <r>
    <x v="19"/>
    <x v="0"/>
    <n v="11596"/>
    <n v="7.5700001716613796"/>
    <n v="309"/>
    <n v="2026"/>
    <n v="64.365113500597374"/>
    <s v="Normal"/>
    <n v="72.035821374029837"/>
    <n v="25.185223792835817"/>
    <s v="Healthy"/>
  </r>
  <r>
    <x v="19"/>
    <x v="2"/>
    <n v="4832"/>
    <n v="3.1600000858306898"/>
    <n v="226"/>
    <n v="1718"/>
    <n v="59.010137989298791"/>
    <s v="Normal"/>
    <n v="72.035821374029837"/>
    <n v="25.185223792835817"/>
    <s v="Healthy"/>
  </r>
  <r>
    <x v="19"/>
    <x v="4"/>
    <n v="17022"/>
    <n v="11.1199998855591"/>
    <n v="358"/>
    <n v="2324"/>
    <n v="77.398575857587289"/>
    <s v="Normal"/>
    <n v="72.035821374029837"/>
    <n v="25.185223792835817"/>
    <s v="Healthy"/>
  </r>
  <r>
    <x v="19"/>
    <x v="3"/>
    <n v="16556"/>
    <n v="10.8599996566772"/>
    <n v="335"/>
    <n v="2254"/>
    <n v="77.398575857587289"/>
    <s v="Normal"/>
    <n v="72.035821374029837"/>
    <n v="25.185223792835817"/>
    <s v="Healthy"/>
  </r>
  <r>
    <x v="19"/>
    <x v="5"/>
    <n v="5771"/>
    <n v="3.7699999809265101"/>
    <n v="288"/>
    <n v="1831"/>
    <n v="77.398575857587289"/>
    <s v="Normal"/>
    <n v="72.035821374029837"/>
    <n v="25.185223792835817"/>
    <s v="Healthy"/>
  </r>
  <r>
    <x v="19"/>
    <x v="7"/>
    <n v="655"/>
    <n v="0.43000000715255698"/>
    <n v="46"/>
    <n v="1397"/>
    <n v="77.398575857587289"/>
    <s v="Normal"/>
    <n v="72.035821374029837"/>
    <n v="25.185223792835817"/>
    <s v="Healthy"/>
  </r>
  <r>
    <x v="19"/>
    <x v="11"/>
    <n v="3727"/>
    <n v="2.4300000667571999"/>
    <n v="206"/>
    <n v="1683"/>
    <n v="77.398575857587289"/>
    <s v="Normal"/>
    <n v="72.035821374029837"/>
    <n v="25.185223792835817"/>
    <s v="Healthy"/>
  </r>
  <r>
    <x v="19"/>
    <x v="8"/>
    <n v="15482"/>
    <n v="10.1099996566772"/>
    <n v="346"/>
    <n v="2284"/>
    <n v="77.398575857587289"/>
    <s v="Normal"/>
    <n v="72.035821374029837"/>
    <n v="25.185223792835817"/>
    <s v="Healthy"/>
  </r>
  <r>
    <x v="19"/>
    <x v="9"/>
    <n v="2713"/>
    <n v="1.7699999809265099"/>
    <n v="148"/>
    <n v="1570"/>
    <n v="77.398575857587289"/>
    <s v="Normal"/>
    <n v="72.035821374029837"/>
    <n v="25.185223792835817"/>
    <s v="Healthy"/>
  </r>
  <r>
    <x v="19"/>
    <x v="10"/>
    <n v="12346"/>
    <n v="8.0600004196166992"/>
    <n v="266"/>
    <n v="2066"/>
    <n v="77.398575857587289"/>
    <s v="Normal"/>
    <n v="72.035821374029837"/>
    <n v="25.185223792835817"/>
    <s v="Healthy"/>
  </r>
  <r>
    <x v="19"/>
    <x v="16"/>
    <n v="11682"/>
    <n v="7.6300001144409197"/>
    <n v="311"/>
    <n v="2105"/>
    <n v="77.398575857587289"/>
    <s v="Normal"/>
    <n v="72.035821374029837"/>
    <n v="25.185223792835817"/>
    <s v="Healthy"/>
  </r>
  <r>
    <x v="19"/>
    <x v="12"/>
    <n v="4112"/>
    <n v="2.6900000572204599"/>
    <n v="272"/>
    <n v="1776"/>
    <n v="77.398575857587289"/>
    <s v="Normal"/>
    <n v="72.035821374029837"/>
    <n v="25.185223792835817"/>
    <s v="Healthy"/>
  </r>
  <r>
    <x v="19"/>
    <x v="13"/>
    <n v="1807"/>
    <n v="1.1799999475479099"/>
    <n v="104"/>
    <n v="1507"/>
    <n v="77.398575857587289"/>
    <s v="Normal"/>
    <n v="72.035821374029837"/>
    <n v="25.185223792835817"/>
    <s v="Healthy"/>
  </r>
  <r>
    <x v="19"/>
    <x v="14"/>
    <n v="10946"/>
    <n v="7.1900000572204599"/>
    <n v="263"/>
    <n v="2033"/>
    <n v="77.398575857587289"/>
    <s v="Normal"/>
    <n v="72.035821374029837"/>
    <n v="25.185223792835817"/>
    <s v="Healthy"/>
  </r>
  <r>
    <x v="19"/>
    <x v="15"/>
    <n v="11886"/>
    <n v="7.7600002288818404"/>
    <n v="296"/>
    <n v="2093"/>
    <n v="77.398575857587289"/>
    <s v="Normal"/>
    <n v="72.035821374029837"/>
    <n v="25.185223792835817"/>
    <s v="Healthy"/>
  </r>
  <r>
    <x v="19"/>
    <x v="21"/>
    <n v="10538"/>
    <n v="6.8800001144409197"/>
    <n v="238"/>
    <n v="1922"/>
    <n v="77.398575857587289"/>
    <s v="Normal"/>
    <n v="72.035821374029837"/>
    <n v="25.185223792835817"/>
    <s v="Healthy"/>
  </r>
  <r>
    <x v="19"/>
    <x v="17"/>
    <n v="11393"/>
    <n v="7.6300001144409197"/>
    <n v="227"/>
    <n v="1999"/>
    <n v="77.398575857587289"/>
    <s v="Normal"/>
    <n v="72.035821374029837"/>
    <n v="25.185223792835817"/>
    <s v="Healthy"/>
  </r>
  <r>
    <x v="19"/>
    <x v="18"/>
    <n v="12764"/>
    <n v="8.3299999237060494"/>
    <n v="331"/>
    <n v="2169"/>
    <n v="77.398575857587289"/>
    <s v="Normal"/>
    <n v="72.035821374029837"/>
    <n v="25.185223792835817"/>
    <s v="Healthy"/>
  </r>
  <r>
    <x v="19"/>
    <x v="19"/>
    <n v="1202"/>
    <n v="0.77999997138977095"/>
    <n v="84"/>
    <n v="1463"/>
    <n v="77.398575857587289"/>
    <s v="Normal"/>
    <n v="72.035821374029837"/>
    <n v="25.185223792835817"/>
    <s v="Healthy"/>
  </r>
  <r>
    <x v="19"/>
    <x v="20"/>
    <n v="5164"/>
    <n v="3.3699998855590798"/>
    <n v="237"/>
    <n v="1747"/>
    <n v="77.398575857587289"/>
    <s v="Normal"/>
    <n v="72.035821374029837"/>
    <n v="25.185223792835817"/>
    <s v="Healthy"/>
  </r>
  <r>
    <x v="19"/>
    <x v="1"/>
    <n v="9769"/>
    <n v="6.3800001144409197"/>
    <n v="259"/>
    <n v="1996"/>
    <n v="77.398575857587289"/>
    <s v="Normal"/>
    <n v="72.035821374029837"/>
    <n v="25.185223792835817"/>
    <s v="Healthy"/>
  </r>
  <r>
    <x v="19"/>
    <x v="6"/>
    <n v="12848"/>
    <n v="8.3900003433227504"/>
    <n v="302"/>
    <n v="2116"/>
    <n v="77.398575857587289"/>
    <s v="Normal"/>
    <n v="72.035821374029837"/>
    <n v="25.185223792835817"/>
    <s v="Healthy"/>
  </r>
  <r>
    <x v="19"/>
    <x v="26"/>
    <n v="4249"/>
    <n v="2.7699999809265101"/>
    <n v="224"/>
    <n v="1698"/>
    <n v="77.398575857587289"/>
    <s v="Normal"/>
    <n v="72.035821374029837"/>
    <n v="25.185223792835817"/>
    <s v="Healthy"/>
  </r>
  <r>
    <x v="19"/>
    <x v="22"/>
    <n v="14331"/>
    <n v="9.5100002288818395"/>
    <n v="314"/>
    <n v="2156"/>
    <n v="77.398575857587289"/>
    <s v="Normal"/>
    <n v="72.035821374029837"/>
    <n v="25.185223792835817"/>
    <s v="Healthy"/>
  </r>
  <r>
    <x v="19"/>
    <x v="23"/>
    <n v="9632"/>
    <n v="6.28999996185303"/>
    <n v="259"/>
    <n v="1916"/>
    <n v="77.398575857587289"/>
    <s v="Normal"/>
    <n v="72.035821374029837"/>
    <n v="25.185223792835817"/>
    <s v="Healthy"/>
  </r>
  <r>
    <x v="19"/>
    <x v="24"/>
    <n v="1868"/>
    <n v="1.2200000286102299"/>
    <n v="96"/>
    <n v="1494"/>
    <n v="77.398575857587289"/>
    <s v="Normal"/>
    <n v="72.035821374029837"/>
    <n v="25.185223792835817"/>
    <s v="Healthy"/>
  </r>
  <r>
    <x v="19"/>
    <x v="25"/>
    <n v="6083"/>
    <n v="4"/>
    <n v="221"/>
    <n v="1762"/>
    <n v="77.398575857587289"/>
    <s v="Normal"/>
    <n v="72.035821374029837"/>
    <n v="25.185223792835817"/>
    <s v="Healthy"/>
  </r>
  <r>
    <x v="19"/>
    <x v="27"/>
    <n v="11611"/>
    <n v="7.5799999237060502"/>
    <n v="332"/>
    <n v="2272"/>
    <n v="77.398575857587289"/>
    <s v="Normal"/>
    <n v="72.035821374029837"/>
    <n v="25.185223792835817"/>
    <s v="Healthy"/>
  </r>
  <r>
    <x v="19"/>
    <x v="28"/>
    <n v="16358"/>
    <n v="10.710000038146999"/>
    <n v="366"/>
    <n v="2335"/>
    <n v="77.398575857587289"/>
    <s v="Normal"/>
    <n v="72.035821374029837"/>
    <n v="25.185223792835817"/>
    <s v="Healthy"/>
  </r>
  <r>
    <x v="19"/>
    <x v="29"/>
    <n v="4926"/>
    <n v="3.2200000286102299"/>
    <n v="195"/>
    <n v="1693"/>
    <n v="77.398575857587289"/>
    <s v="Normal"/>
    <n v="72.035821374029837"/>
    <n v="25.185223792835817"/>
    <s v="Healthy"/>
  </r>
  <r>
    <x v="19"/>
    <x v="30"/>
    <n v="3121"/>
    <n v="2.03999996185303"/>
    <n v="62"/>
    <n v="741"/>
    <n v="77.398575857587289"/>
    <s v="Normal"/>
    <n v="72.035821374029837"/>
    <n v="25.185223792835817"/>
    <s v="Healthy"/>
  </r>
  <r>
    <x v="20"/>
    <x v="0"/>
    <n v="8135"/>
    <n v="6.0799999237060502"/>
    <n v="242"/>
    <n v="3405"/>
    <n v="77.398575857587289"/>
    <s v="Normal"/>
    <n v="72.035821374029837"/>
    <n v="25.185223792835817"/>
    <s v="Healthy"/>
  </r>
  <r>
    <x v="20"/>
    <x v="2"/>
    <n v="5077"/>
    <n v="3.78999996185303"/>
    <n v="170"/>
    <n v="2551"/>
    <n v="77.398575857587289"/>
    <s v="Normal"/>
    <n v="72.035821374029837"/>
    <n v="25.185223792835817"/>
    <s v="Healthy"/>
  </r>
  <r>
    <x v="20"/>
    <x v="4"/>
    <n v="8596"/>
    <n v="6.4200000762939498"/>
    <n v="324"/>
    <n v="4022"/>
    <n v="77.398575857587289"/>
    <s v="Normal"/>
    <n v="72.035821374029837"/>
    <n v="25.185223792835817"/>
    <s v="Healthy"/>
  </r>
  <r>
    <x v="20"/>
    <x v="3"/>
    <n v="12087"/>
    <n v="9.0799999237060494"/>
    <n v="368"/>
    <n v="4005"/>
    <n v="77.398575857587289"/>
    <s v="Normal"/>
    <n v="72.035821374029837"/>
    <n v="25.185223792835817"/>
    <s v="Healthy"/>
  </r>
  <r>
    <x v="20"/>
    <x v="5"/>
    <n v="14269"/>
    <n v="10.6599998474121"/>
    <n v="398"/>
    <n v="4274"/>
    <n v="77.398575857587289"/>
    <s v="Normal"/>
    <n v="72.035821374029837"/>
    <n v="25.185223792835817"/>
    <s v="Healthy"/>
  </r>
  <r>
    <x v="20"/>
    <x v="7"/>
    <n v="12231"/>
    <n v="9.1400003433227504"/>
    <n v="396"/>
    <n v="4552"/>
    <n v="77.398575857587289"/>
    <s v="Normal"/>
    <n v="90.699996949999999"/>
    <n v="28"/>
    <s v="Overweight"/>
  </r>
  <r>
    <x v="20"/>
    <x v="11"/>
    <n v="9893"/>
    <n v="7.3899998664856001"/>
    <n v="276"/>
    <n v="3625"/>
    <n v="77.398575857587289"/>
    <s v="Normal"/>
    <n v="72.035821374029837"/>
    <n v="25.185223792835817"/>
    <s v="Healthy"/>
  </r>
  <r>
    <x v="20"/>
    <x v="8"/>
    <n v="12574"/>
    <n v="9.4200000762939506"/>
    <n v="242"/>
    <n v="3501"/>
    <n v="77.398575857587289"/>
    <s v="Normal"/>
    <n v="72.035821374029837"/>
    <n v="25.185223792835817"/>
    <s v="Healthy"/>
  </r>
  <r>
    <x v="20"/>
    <x v="9"/>
    <n v="8330"/>
    <n v="6.2199997901916504"/>
    <n v="216"/>
    <n v="3192"/>
    <n v="77.398575857587289"/>
    <s v="Normal"/>
    <n v="72.035821374029837"/>
    <n v="25.185223792835817"/>
    <s v="Healthy"/>
  </r>
  <r>
    <x v="20"/>
    <x v="10"/>
    <n v="10830"/>
    <n v="8.0900001525878906"/>
    <n v="359"/>
    <n v="4018"/>
    <n v="77.398575857587289"/>
    <s v="Normal"/>
    <n v="72.035821374029837"/>
    <n v="25.185223792835817"/>
    <s v="Healthy"/>
  </r>
  <r>
    <x v="20"/>
    <x v="16"/>
    <n v="9172"/>
    <n v="6.8499999046325701"/>
    <n v="292"/>
    <n v="3329"/>
    <n v="77.398575857587289"/>
    <s v="Normal"/>
    <n v="72.035821374029837"/>
    <n v="25.185223792835817"/>
    <s v="Healthy"/>
  </r>
  <r>
    <x v="20"/>
    <x v="12"/>
    <n v="7638"/>
    <n v="5.71000003814697"/>
    <n v="271"/>
    <n v="3152"/>
    <n v="77.398575857587289"/>
    <s v="Normal"/>
    <n v="72.035821374029837"/>
    <n v="25.185223792835817"/>
    <s v="Healthy"/>
  </r>
  <r>
    <x v="20"/>
    <x v="13"/>
    <n v="15764"/>
    <n v="11.7799997329712"/>
    <n v="416"/>
    <n v="4392"/>
    <n v="77.398575857587289"/>
    <s v="Normal"/>
    <n v="72.035821374029837"/>
    <n v="25.185223792835817"/>
    <s v="Healthy"/>
  </r>
  <r>
    <x v="20"/>
    <x v="14"/>
    <n v="6393"/>
    <n v="4.7800002098083496"/>
    <n v="313"/>
    <n v="3374"/>
    <n v="77.398575857587289"/>
    <s v="Normal"/>
    <n v="72.035821374029837"/>
    <n v="25.185223792835817"/>
    <s v="Healthy"/>
  </r>
  <r>
    <x v="20"/>
    <x v="15"/>
    <n v="5325"/>
    <n v="3.9800000190734899"/>
    <n v="251"/>
    <n v="3088"/>
    <n v="77.398575857587289"/>
    <s v="Normal"/>
    <n v="72.035821374029837"/>
    <n v="25.185223792835817"/>
    <s v="Healthy"/>
  </r>
  <r>
    <x v="20"/>
    <x v="21"/>
    <n v="6805"/>
    <n v="5.1399998664856001"/>
    <n v="269"/>
    <n v="3294"/>
    <n v="77.398575857587289"/>
    <s v="Normal"/>
    <n v="72.035821374029837"/>
    <n v="25.185223792835817"/>
    <s v="Healthy"/>
  </r>
  <r>
    <x v="20"/>
    <x v="17"/>
    <n v="9841"/>
    <n v="7.4299998283386204"/>
    <n v="291"/>
    <n v="3580"/>
    <n v="77.398575857587289"/>
    <s v="Normal"/>
    <n v="72.035821374029837"/>
    <n v="25.185223792835817"/>
    <s v="Healthy"/>
  </r>
  <r>
    <x v="20"/>
    <x v="18"/>
    <n v="7924"/>
    <n v="5.9200000762939498"/>
    <n v="298"/>
    <n v="3544"/>
    <n v="77.398575857587289"/>
    <s v="Normal"/>
    <n v="72.035821374029837"/>
    <n v="25.185223792835817"/>
    <s v="Healthy"/>
  </r>
  <r>
    <x v="20"/>
    <x v="19"/>
    <n v="12363"/>
    <n v="9.2399997711181605"/>
    <n v="415"/>
    <n v="4501"/>
    <n v="77.398575857587289"/>
    <s v="Normal"/>
    <n v="72.035821374029837"/>
    <n v="25.185223792835817"/>
    <s v="Healthy"/>
  </r>
  <r>
    <x v="20"/>
    <x v="20"/>
    <n v="13368"/>
    <n v="9.9899997711181605"/>
    <n v="444"/>
    <n v="4546"/>
    <n v="77.398575857587289"/>
    <s v="Normal"/>
    <n v="72.035821374029837"/>
    <n v="25.185223792835817"/>
    <s v="Healthy"/>
  </r>
  <r>
    <x v="20"/>
    <x v="1"/>
    <n v="7439"/>
    <n v="5.5599999427795401"/>
    <n v="292"/>
    <n v="3014"/>
    <n v="77.398575857587289"/>
    <s v="Normal"/>
    <n v="72.035821374029837"/>
    <n v="25.185223792835817"/>
    <s v="Healthy"/>
  </r>
  <r>
    <x v="20"/>
    <x v="6"/>
    <n v="11045"/>
    <n v="8.25"/>
    <n v="317"/>
    <n v="3795"/>
    <n v="77.398575857587289"/>
    <s v="Normal"/>
    <n v="72.035821374029837"/>
    <n v="25.185223792835817"/>
    <s v="Healthy"/>
  </r>
  <r>
    <x v="20"/>
    <x v="26"/>
    <n v="5206"/>
    <n v="3.8900001049041699"/>
    <n v="175"/>
    <n v="2755"/>
    <n v="77.398575857587289"/>
    <s v="Normal"/>
    <n v="72.035821374029837"/>
    <n v="25.185223792835817"/>
    <s v="Healthy"/>
  </r>
  <r>
    <x v="20"/>
    <x v="22"/>
    <n v="7550"/>
    <n v="5.6399998664856001"/>
    <n v="209"/>
    <n v="3004"/>
    <n v="77.398575857587289"/>
    <s v="Normal"/>
    <n v="72.035821374029837"/>
    <n v="25.185223792835817"/>
    <s v="Healthy"/>
  </r>
  <r>
    <x v="20"/>
    <x v="23"/>
    <n v="4950"/>
    <n v="3.7000000476837198"/>
    <n v="136"/>
    <n v="2643"/>
    <n v="77.398575857587289"/>
    <s v="Normal"/>
    <n v="72.035821374029837"/>
    <n v="25.185223792835817"/>
    <s v="Healthy"/>
  </r>
  <r>
    <x v="20"/>
    <x v="24"/>
    <n v="0"/>
    <n v="0"/>
    <n v="0"/>
    <n v="1819"/>
    <n v="77.398575857587289"/>
    <s v="Normal"/>
    <n v="72.035821374029837"/>
    <n v="25.185223792835817"/>
    <s v="Healthy"/>
  </r>
  <r>
    <x v="20"/>
    <x v="25"/>
    <n v="0"/>
    <n v="0"/>
    <n v="0"/>
    <n v="1819"/>
    <n v="77.398575857587289"/>
    <s v="Normal"/>
    <n v="72.035821374029837"/>
    <n v="25.185223792835817"/>
    <s v="Healthy"/>
  </r>
  <r>
    <x v="20"/>
    <x v="27"/>
    <n v="3421"/>
    <n v="2.5599999427795401"/>
    <n v="115"/>
    <n v="2489"/>
    <n v="77.398575857587289"/>
    <s v="Normal"/>
    <n v="72.035821374029837"/>
    <n v="25.185223792835817"/>
    <s v="Healthy"/>
  </r>
  <r>
    <x v="20"/>
    <x v="28"/>
    <n v="8869"/>
    <n v="6.6500000953674299"/>
    <n v="335"/>
    <n v="3841"/>
    <n v="77.398575857587289"/>
    <s v="Normal"/>
    <n v="72.035821374029837"/>
    <n v="25.185223792835817"/>
    <s v="Healthy"/>
  </r>
  <r>
    <x v="20"/>
    <x v="29"/>
    <n v="4038"/>
    <n v="3.03999996185303"/>
    <n v="123"/>
    <n v="1665"/>
    <n v="77.398575857587289"/>
    <s v="Normal"/>
    <n v="72.035821374029837"/>
    <n v="25.185223792835817"/>
    <s v="Healthy"/>
  </r>
  <r>
    <x v="21"/>
    <x v="0"/>
    <n v="0"/>
    <n v="0"/>
    <n v="0"/>
    <n v="1496"/>
    <n v="77.398575857587289"/>
    <s v="Normal"/>
    <n v="72.035821374029837"/>
    <n v="25.185223792835817"/>
    <s v="Healthy"/>
  </r>
  <r>
    <x v="21"/>
    <x v="2"/>
    <n v="0"/>
    <n v="0"/>
    <n v="0"/>
    <n v="1496"/>
    <n v="77.398575857587289"/>
    <s v="Normal"/>
    <n v="72.035821374029837"/>
    <n v="25.185223792835817"/>
    <s v="Healthy"/>
  </r>
  <r>
    <x v="21"/>
    <x v="4"/>
    <n v="0"/>
    <n v="0"/>
    <n v="0"/>
    <n v="1496"/>
    <n v="77.398575857587289"/>
    <s v="Normal"/>
    <n v="72.035821374029837"/>
    <n v="25.185223792835817"/>
    <s v="Healthy"/>
  </r>
  <r>
    <x v="21"/>
    <x v="3"/>
    <n v="14019"/>
    <n v="10.5900001525879"/>
    <n v="519"/>
    <n v="2865"/>
    <n v="77.398575857587289"/>
    <s v="Normal"/>
    <n v="72.035821374029837"/>
    <n v="25.185223792835817"/>
    <s v="Healthy"/>
  </r>
  <r>
    <x v="21"/>
    <x v="5"/>
    <n v="14450"/>
    <n v="10.9099998474121"/>
    <n v="540"/>
    <n v="2828"/>
    <n v="77.398575857587289"/>
    <s v="Normal"/>
    <n v="72.035821374029837"/>
    <n v="25.185223792835817"/>
    <s v="Healthy"/>
  </r>
  <r>
    <x v="21"/>
    <x v="7"/>
    <n v="7150"/>
    <n v="5.4000000953674299"/>
    <n v="312"/>
    <n v="2225"/>
    <n v="77.398575857587289"/>
    <s v="Normal"/>
    <n v="72.035821374029837"/>
    <n v="25.185223792835817"/>
    <s v="Healthy"/>
  </r>
  <r>
    <x v="21"/>
    <x v="11"/>
    <n v="5153"/>
    <n v="3.9100000858306898"/>
    <n v="241"/>
    <n v="2018"/>
    <n v="77.398575857587289"/>
    <s v="Normal"/>
    <n v="72.035821374029837"/>
    <n v="25.185223792835817"/>
    <s v="Healthy"/>
  </r>
  <r>
    <x v="21"/>
    <x v="8"/>
    <n v="11135"/>
    <n v="8.4099998474121094"/>
    <n v="480"/>
    <n v="2606"/>
    <n v="77.398575857587289"/>
    <s v="Normal"/>
    <n v="72.035821374029837"/>
    <n v="25.185223792835817"/>
    <s v="Healthy"/>
  </r>
  <r>
    <x v="21"/>
    <x v="9"/>
    <n v="10449"/>
    <n v="8.0200004577636701"/>
    <n v="385"/>
    <n v="2536"/>
    <n v="77.398575857587289"/>
    <s v="Normal"/>
    <n v="72.035821374029837"/>
    <n v="25.185223792835817"/>
    <s v="Healthy"/>
  </r>
  <r>
    <x v="21"/>
    <x v="10"/>
    <n v="19542"/>
    <n v="15.0100002288818"/>
    <n v="324"/>
    <n v="4900"/>
    <n v="77.398575857587289"/>
    <s v="Normal"/>
    <n v="72.035821374029837"/>
    <n v="25.185223792835817"/>
    <s v="Healthy"/>
  </r>
  <r>
    <x v="21"/>
    <x v="16"/>
    <n v="8206"/>
    <n v="6.1999998092651403"/>
    <n v="402"/>
    <n v="2409"/>
    <n v="77.398575857587289"/>
    <s v="Normal"/>
    <n v="72.035821374029837"/>
    <n v="25.185223792835817"/>
    <s v="Healthy"/>
  </r>
  <r>
    <x v="21"/>
    <x v="12"/>
    <n v="11495"/>
    <n v="8.6800003051757795"/>
    <n v="512"/>
    <n v="2651"/>
    <n v="77.398575857587289"/>
    <s v="Normal"/>
    <n v="72.035821374029837"/>
    <n v="25.185223792835817"/>
    <s v="Healthy"/>
  </r>
  <r>
    <x v="21"/>
    <x v="13"/>
    <n v="7623"/>
    <n v="5.7600002288818404"/>
    <n v="362"/>
    <n v="2305"/>
    <n v="77.398575857587289"/>
    <s v="Normal"/>
    <n v="72.035821374029837"/>
    <n v="25.185223792835817"/>
    <s v="Healthy"/>
  </r>
  <r>
    <x v="21"/>
    <x v="14"/>
    <n v="0"/>
    <n v="0"/>
    <n v="0"/>
    <n v="1497"/>
    <n v="77.398575857587289"/>
    <s v="Normal"/>
    <n v="72.035821374029837"/>
    <n v="25.185223792835817"/>
    <s v="Healthy"/>
  </r>
  <r>
    <x v="21"/>
    <x v="15"/>
    <n v="9543"/>
    <n v="7.21000003814697"/>
    <n v="359"/>
    <n v="2450"/>
    <n v="77.398575857587289"/>
    <s v="Normal"/>
    <n v="72.035821374029837"/>
    <n v="25.185223792835817"/>
    <s v="Healthy"/>
  </r>
  <r>
    <x v="21"/>
    <x v="21"/>
    <n v="9411"/>
    <n v="7.1100001335143999"/>
    <n v="458"/>
    <n v="2576"/>
    <n v="77.398575857587289"/>
    <s v="Normal"/>
    <n v="72.035821374029837"/>
    <n v="25.185223792835817"/>
    <s v="Healthy"/>
  </r>
  <r>
    <x v="21"/>
    <x v="17"/>
    <n v="3403"/>
    <n v="2.5999999046325701"/>
    <n v="141"/>
    <n v="1879"/>
    <n v="77.398575857587289"/>
    <s v="Normal"/>
    <n v="72.035821374029837"/>
    <n v="25.185223792835817"/>
    <s v="Healthy"/>
  </r>
  <r>
    <x v="21"/>
    <x v="18"/>
    <n v="9592"/>
    <n v="7.2399997711181596"/>
    <n v="461"/>
    <n v="2560"/>
    <n v="77.398575857587289"/>
    <s v="Normal"/>
    <n v="72.035821374029837"/>
    <n v="25.185223792835817"/>
    <s v="Healthy"/>
  </r>
  <r>
    <x v="21"/>
    <x v="19"/>
    <n v="6987"/>
    <n v="5.2800002098083496"/>
    <n v="343"/>
    <n v="2275"/>
    <n v="77.398575857587289"/>
    <s v="Normal"/>
    <n v="72.035821374029837"/>
    <n v="25.185223792835817"/>
    <s v="Healthy"/>
  </r>
  <r>
    <x v="21"/>
    <x v="20"/>
    <n v="8915"/>
    <n v="6.7300000190734899"/>
    <n v="397"/>
    <n v="2361"/>
    <n v="77.398575857587289"/>
    <s v="Normal"/>
    <n v="72.035821374029837"/>
    <n v="25.185223792835817"/>
    <s v="Healthy"/>
  </r>
  <r>
    <x v="21"/>
    <x v="1"/>
    <n v="4933"/>
    <n v="3.7300000190734899"/>
    <n v="236"/>
    <n v="2044"/>
    <n v="77.398575857587289"/>
    <s v="Normal"/>
    <n v="72.035821374029837"/>
    <n v="25.185223792835817"/>
    <s v="Healthy"/>
  </r>
  <r>
    <x v="21"/>
    <x v="6"/>
    <n v="0"/>
    <n v="0"/>
    <n v="0"/>
    <n v="1496"/>
    <n v="77.398575857587289"/>
    <s v="Normal"/>
    <n v="72.035821374029837"/>
    <n v="25.185223792835817"/>
    <s v="Healthy"/>
  </r>
  <r>
    <x v="21"/>
    <x v="26"/>
    <n v="2997"/>
    <n v="2.2599999904632599"/>
    <n v="156"/>
    <n v="1902"/>
    <n v="77.398575857587289"/>
    <s v="Normal"/>
    <n v="72.035821374029837"/>
    <n v="25.185223792835817"/>
    <s v="Healthy"/>
  </r>
  <r>
    <x v="21"/>
    <x v="22"/>
    <n v="9799"/>
    <n v="7.4000000953674299"/>
    <n v="487"/>
    <n v="2636"/>
    <n v="77.398575857587289"/>
    <s v="Normal"/>
    <n v="72.035821374029837"/>
    <n v="25.185223792835817"/>
    <s v="Healthy"/>
  </r>
  <r>
    <x v="21"/>
    <x v="23"/>
    <n v="3365"/>
    <n v="2.6800000667571999"/>
    <n v="133"/>
    <n v="1838"/>
    <n v="77.398575857587289"/>
    <s v="Normal"/>
    <n v="72.035821374029837"/>
    <n v="25.185223792835817"/>
    <s v="Healthy"/>
  </r>
  <r>
    <x v="21"/>
    <x v="24"/>
    <n v="7336"/>
    <n v="5.53999996185303"/>
    <n v="412"/>
    <n v="2469"/>
    <n v="77.398575857587289"/>
    <s v="Normal"/>
    <n v="72.035821374029837"/>
    <n v="25.185223792835817"/>
    <s v="Healthy"/>
  </r>
  <r>
    <x v="21"/>
    <x v="25"/>
    <n v="7328"/>
    <n v="5.5300002098083496"/>
    <n v="318"/>
    <n v="2250"/>
    <n v="77.398575857587289"/>
    <s v="Normal"/>
    <n v="72.035821374029837"/>
    <n v="25.185223792835817"/>
    <s v="Healthy"/>
  </r>
  <r>
    <x v="21"/>
    <x v="27"/>
    <n v="4477"/>
    <n v="3.3800001144409202"/>
    <n v="197"/>
    <n v="1248"/>
    <n v="77.398575857587289"/>
    <s v="Normal"/>
    <n v="72.035821374029837"/>
    <n v="25.185223792835817"/>
    <s v="Healthy"/>
  </r>
  <r>
    <x v="22"/>
    <x v="0"/>
    <n v="4562"/>
    <n v="3.4500000476837198"/>
    <n v="199"/>
    <n v="2560"/>
    <n v="77.398575857587289"/>
    <s v="Normal"/>
    <n v="72.035821374029837"/>
    <n v="25.185223792835817"/>
    <s v="Healthy"/>
  </r>
  <r>
    <x v="22"/>
    <x v="2"/>
    <n v="7142"/>
    <n v="5.4000000953674299"/>
    <n v="350"/>
    <n v="2905"/>
    <n v="77.398575857587289"/>
    <s v="Normal"/>
    <n v="72.035821374029837"/>
    <n v="25.185223792835817"/>
    <s v="Healthy"/>
  </r>
  <r>
    <x v="22"/>
    <x v="4"/>
    <n v="7671"/>
    <n v="5.8000001907348597"/>
    <n v="363"/>
    <n v="2952"/>
    <n v="77.398575857587289"/>
    <s v="Normal"/>
    <n v="72.035821374029837"/>
    <n v="25.185223792835817"/>
    <s v="Healthy"/>
  </r>
  <r>
    <x v="22"/>
    <x v="3"/>
    <n v="9501"/>
    <n v="7.1799998283386204"/>
    <n v="328"/>
    <n v="2896"/>
    <n v="77.398575857587289"/>
    <s v="Normal"/>
    <n v="72.035821374029837"/>
    <n v="25.185223792835817"/>
    <s v="Healthy"/>
  </r>
  <r>
    <x v="22"/>
    <x v="5"/>
    <n v="8301"/>
    <n v="6.2800002098083496"/>
    <n v="258"/>
    <n v="2783"/>
    <n v="77.398575857587289"/>
    <s v="Normal"/>
    <n v="72.035821374029837"/>
    <n v="25.185223792835817"/>
    <s v="Healthy"/>
  </r>
  <r>
    <x v="22"/>
    <x v="7"/>
    <n v="7851"/>
    <n v="5.9400000572204599"/>
    <n v="268"/>
    <n v="3171"/>
    <n v="77.398575857587289"/>
    <s v="Normal"/>
    <n v="72.035821374029837"/>
    <n v="25.185223792835817"/>
    <s v="Healthy"/>
  </r>
  <r>
    <x v="22"/>
    <x v="11"/>
    <n v="6885"/>
    <n v="5.21000003814697"/>
    <n v="271"/>
    <n v="2766"/>
    <n v="77.398575857587289"/>
    <s v="Normal"/>
    <n v="72.035821374029837"/>
    <n v="25.185223792835817"/>
    <s v="Healthy"/>
  </r>
  <r>
    <x v="22"/>
    <x v="8"/>
    <n v="7142"/>
    <n v="5.4000000953674299"/>
    <n v="321"/>
    <n v="2839"/>
    <n v="77.398575857587289"/>
    <s v="Normal"/>
    <n v="72.035821374029837"/>
    <n v="25.185223792835817"/>
    <s v="Healthy"/>
  </r>
  <r>
    <x v="22"/>
    <x v="9"/>
    <n v="6361"/>
    <n v="4.8099999427795401"/>
    <n v="258"/>
    <n v="2701"/>
    <n v="77.398575857587289"/>
    <s v="Normal"/>
    <n v="72.035821374029837"/>
    <n v="25.185223792835817"/>
    <s v="Healthy"/>
  </r>
  <r>
    <x v="22"/>
    <x v="10"/>
    <n v="0"/>
    <n v="0"/>
    <n v="0"/>
    <n v="2060"/>
    <n v="77.398575857587289"/>
    <s v="Normal"/>
    <n v="72.035821374029837"/>
    <n v="25.185223792835817"/>
    <s v="Healthy"/>
  </r>
  <r>
    <x v="22"/>
    <x v="16"/>
    <n v="6238"/>
    <n v="4.7199997901916504"/>
    <n v="302"/>
    <n v="2796"/>
    <n v="77.398575857587289"/>
    <s v="Normal"/>
    <n v="72.035821374029837"/>
    <n v="25.185223792835817"/>
    <s v="Healthy"/>
  </r>
  <r>
    <x v="22"/>
    <x v="12"/>
    <n v="0"/>
    <n v="0"/>
    <n v="33"/>
    <n v="2664"/>
    <n v="77.398575857587289"/>
    <s v="Normal"/>
    <n v="72.035821374029837"/>
    <n v="25.185223792835817"/>
    <s v="Healthy"/>
  </r>
  <r>
    <x v="22"/>
    <x v="13"/>
    <n v="5896"/>
    <n v="4.46000003814697"/>
    <n v="258"/>
    <n v="2703"/>
    <n v="77.398575857587289"/>
    <s v="Normal"/>
    <n v="72.035821374029837"/>
    <n v="25.185223792835817"/>
    <s v="Healthy"/>
  </r>
  <r>
    <x v="22"/>
    <x v="14"/>
    <n v="7802"/>
    <n v="5.9000000953674299"/>
    <n v="260"/>
    <n v="2771"/>
    <n v="77.398575857587289"/>
    <s v="Normal"/>
    <n v="72.035821374029837"/>
    <n v="25.185223792835817"/>
    <s v="Healthy"/>
  </r>
  <r>
    <x v="22"/>
    <x v="15"/>
    <n v="0"/>
    <n v="0"/>
    <n v="0"/>
    <n v="2060"/>
    <n v="77.398575857587289"/>
    <s v="Normal"/>
    <n v="72.035821374029837"/>
    <n v="25.185223792835817"/>
    <s v="Healthy"/>
  </r>
  <r>
    <x v="22"/>
    <x v="21"/>
    <n v="5565"/>
    <n v="4.21000003814697"/>
    <n v="287"/>
    <n v="2743"/>
    <n v="77.398575857587289"/>
    <s v="Normal"/>
    <n v="72.035821374029837"/>
    <n v="25.185223792835817"/>
    <s v="Healthy"/>
  </r>
  <r>
    <x v="22"/>
    <x v="17"/>
    <n v="5731"/>
    <n v="4.3299999237060502"/>
    <n v="255"/>
    <n v="2687"/>
    <n v="77.398575857587289"/>
    <s v="Normal"/>
    <n v="72.035821374029837"/>
    <n v="25.185223792835817"/>
    <s v="Healthy"/>
  </r>
  <r>
    <x v="22"/>
    <x v="18"/>
    <n v="0"/>
    <n v="0"/>
    <n v="0"/>
    <n v="2060"/>
    <n v="77.398575857587289"/>
    <s v="Normal"/>
    <n v="72.035821374029837"/>
    <n v="25.185223792835817"/>
    <s v="Healthy"/>
  </r>
  <r>
    <x v="22"/>
    <x v="19"/>
    <n v="6744"/>
    <n v="5.0999999046325701"/>
    <n v="324"/>
    <n v="2843"/>
    <n v="77.398575857587289"/>
    <s v="Normal"/>
    <n v="72.035821374029837"/>
    <n v="25.185223792835817"/>
    <s v="Healthy"/>
  </r>
  <r>
    <x v="22"/>
    <x v="20"/>
    <n v="9837"/>
    <n v="7.4400000572204599"/>
    <n v="385"/>
    <n v="3327"/>
    <n v="77.398575857587289"/>
    <s v="Normal"/>
    <n v="72.035821374029837"/>
    <n v="25.185223792835817"/>
    <s v="Healthy"/>
  </r>
  <r>
    <x v="22"/>
    <x v="1"/>
    <n v="6781"/>
    <n v="5.1300001144409197"/>
    <n v="268"/>
    <n v="2725"/>
    <n v="77.398575857587289"/>
    <s v="Normal"/>
    <n v="72.035821374029837"/>
    <n v="25.185223792835817"/>
    <s v="Healthy"/>
  </r>
  <r>
    <x v="22"/>
    <x v="6"/>
    <n v="6047"/>
    <n v="4.5700001716613796"/>
    <n v="240"/>
    <n v="2671"/>
    <n v="77.398575857587289"/>
    <s v="Normal"/>
    <n v="72.035821374029837"/>
    <n v="25.185223792835817"/>
    <s v="Healthy"/>
  </r>
  <r>
    <x v="22"/>
    <x v="26"/>
    <n v="5832"/>
    <n v="4.4099998474121103"/>
    <n v="272"/>
    <n v="2718"/>
    <n v="77.398575857587289"/>
    <s v="Normal"/>
    <n v="72.035821374029837"/>
    <n v="25.185223792835817"/>
    <s v="Healthy"/>
  </r>
  <r>
    <x v="22"/>
    <x v="22"/>
    <n v="6339"/>
    <n v="4.78999996185303"/>
    <n v="239"/>
    <n v="2682"/>
    <n v="77.398575857587289"/>
    <s v="Normal"/>
    <n v="72.035821374029837"/>
    <n v="25.185223792835817"/>
    <s v="Healthy"/>
  </r>
  <r>
    <x v="22"/>
    <x v="23"/>
    <n v="6116"/>
    <n v="4.6199998855590803"/>
    <n v="305"/>
    <n v="2806"/>
    <n v="77.398575857587289"/>
    <s v="Normal"/>
    <n v="72.035821374029837"/>
    <n v="25.185223792835817"/>
    <s v="Healthy"/>
  </r>
  <r>
    <x v="22"/>
    <x v="24"/>
    <n v="5510"/>
    <n v="4.1700000762939498"/>
    <n v="227"/>
    <n v="2613"/>
    <n v="77.398575857587289"/>
    <s v="Normal"/>
    <n v="72.035821374029837"/>
    <n v="25.185223792835817"/>
    <s v="Healthy"/>
  </r>
  <r>
    <x v="22"/>
    <x v="25"/>
    <n v="7706"/>
    <n v="5.8299999237060502"/>
    <n v="251"/>
    <n v="2712"/>
    <n v="77.398575857587289"/>
    <s v="Normal"/>
    <n v="72.035821374029837"/>
    <n v="25.185223792835817"/>
    <s v="Healthy"/>
  </r>
  <r>
    <x v="22"/>
    <x v="27"/>
    <n v="6277"/>
    <n v="4.75"/>
    <n v="264"/>
    <n v="2175"/>
    <n v="77.398575857587289"/>
    <s v="Normal"/>
    <n v="72.035821374029837"/>
    <n v="25.185223792835817"/>
    <s v="Healthy"/>
  </r>
  <r>
    <x v="22"/>
    <x v="28"/>
    <n v="0"/>
    <n v="0"/>
    <n v="0"/>
    <n v="0"/>
    <n v="77.398575857587289"/>
    <s v="Normal"/>
    <n v="72.035821374029837"/>
    <n v="25.185223792835817"/>
    <s v="Healthy"/>
  </r>
  <r>
    <x v="23"/>
    <x v="0"/>
    <n v="0"/>
    <n v="0"/>
    <n v="0"/>
    <n v="1841"/>
    <n v="77.398575857587289"/>
    <s v="Normal"/>
    <n v="72.035821374029837"/>
    <n v="25.185223792835817"/>
    <s v="Healthy"/>
  </r>
  <r>
    <x v="23"/>
    <x v="2"/>
    <n v="4053"/>
    <n v="2.9100000858306898"/>
    <n v="120"/>
    <n v="2400"/>
    <n v="77.398575857587289"/>
    <s v="Normal"/>
    <n v="72.035821374029837"/>
    <n v="25.185223792835817"/>
    <s v="Healthy"/>
  </r>
  <r>
    <x v="23"/>
    <x v="4"/>
    <n v="5162"/>
    <n v="3.7000000476837198"/>
    <n v="143"/>
    <n v="2507"/>
    <n v="77.398575857587289"/>
    <s v="Normal"/>
    <n v="72.035821374029837"/>
    <n v="25.185223792835817"/>
    <s v="Healthy"/>
  </r>
  <r>
    <x v="23"/>
    <x v="3"/>
    <n v="1282"/>
    <n v="0.92000001668930098"/>
    <n v="58"/>
    <n v="2127"/>
    <n v="77.398575857587289"/>
    <s v="Normal"/>
    <n v="72.035821374029837"/>
    <n v="25.185223792835817"/>
    <s v="Healthy"/>
  </r>
  <r>
    <x v="23"/>
    <x v="5"/>
    <n v="4732"/>
    <n v="3.3900001049041699"/>
    <n v="63"/>
    <n v="2225"/>
    <n v="77.398575857587289"/>
    <s v="Normal"/>
    <n v="72.035821374029837"/>
    <n v="25.185223792835817"/>
    <s v="Healthy"/>
  </r>
  <r>
    <x v="23"/>
    <x v="7"/>
    <n v="2497"/>
    <n v="1.78999996185303"/>
    <n v="48"/>
    <n v="2067"/>
    <n v="77.398575857587289"/>
    <s v="Normal"/>
    <n v="72.035821374029837"/>
    <n v="25.185223792835817"/>
    <s v="Healthy"/>
  </r>
  <r>
    <x v="23"/>
    <x v="11"/>
    <n v="8294"/>
    <n v="5.9499998092651403"/>
    <n v="207"/>
    <n v="2798"/>
    <n v="77.398575857587289"/>
    <s v="Normal"/>
    <n v="72.035821374029837"/>
    <n v="25.185223792835817"/>
    <s v="Healthy"/>
  </r>
  <r>
    <x v="23"/>
    <x v="8"/>
    <n v="0"/>
    <n v="0"/>
    <n v="0"/>
    <n v="1841"/>
    <n v="77.398575857587289"/>
    <s v="Normal"/>
    <n v="72.035821374029837"/>
    <n v="25.185223792835817"/>
    <s v="Healthy"/>
  </r>
  <r>
    <x v="23"/>
    <x v="9"/>
    <n v="10771"/>
    <n v="7.7199997901916504"/>
    <n v="361"/>
    <n v="3727"/>
    <n v="77.398575857587289"/>
    <s v="Normal"/>
    <n v="72.035821374029837"/>
    <n v="25.185223792835817"/>
    <s v="Healthy"/>
  </r>
  <r>
    <x v="23"/>
    <x v="10"/>
    <n v="0"/>
    <n v="0"/>
    <n v="0"/>
    <n v="1841"/>
    <n v="77.398575857587289"/>
    <s v="Normal"/>
    <n v="72.035821374029837"/>
    <n v="25.185223792835817"/>
    <s v="Healthy"/>
  </r>
  <r>
    <x v="23"/>
    <x v="16"/>
    <n v="637"/>
    <n v="0.46000000834464999"/>
    <n v="20"/>
    <n v="1922"/>
    <n v="77.398575857587289"/>
    <s v="Normal"/>
    <n v="72.035821374029837"/>
    <n v="25.185223792835817"/>
    <s v="Healthy"/>
  </r>
  <r>
    <x v="23"/>
    <x v="12"/>
    <n v="0"/>
    <n v="0"/>
    <n v="0"/>
    <n v="1841"/>
    <n v="77.398575857587289"/>
    <s v="Normal"/>
    <n v="72.035821374029837"/>
    <n v="25.185223792835817"/>
    <s v="Healthy"/>
  </r>
  <r>
    <x v="23"/>
    <x v="13"/>
    <n v="2153"/>
    <n v="1.53999996185303"/>
    <n v="40"/>
    <n v="2053"/>
    <n v="77.398575857587289"/>
    <s v="Normal"/>
    <n v="72.035821374029837"/>
    <n v="25.185223792835817"/>
    <s v="Healthy"/>
  </r>
  <r>
    <x v="23"/>
    <x v="14"/>
    <n v="6474"/>
    <n v="4.6399998664856001"/>
    <n v="138"/>
    <n v="2484"/>
    <n v="77.398575857587289"/>
    <s v="Normal"/>
    <n v="72.035821374029837"/>
    <n v="25.185223792835817"/>
    <s v="Healthy"/>
  </r>
  <r>
    <x v="23"/>
    <x v="15"/>
    <n v="7091"/>
    <n v="5.2699999809265101"/>
    <n v="119"/>
    <n v="2584"/>
    <n v="77.398575857587289"/>
    <s v="Normal"/>
    <n v="72.035821374029837"/>
    <n v="25.185223792835817"/>
    <s v="Healthy"/>
  </r>
  <r>
    <x v="23"/>
    <x v="21"/>
    <n v="0"/>
    <n v="0"/>
    <n v="0"/>
    <n v="1841"/>
    <n v="77.398575857587289"/>
    <s v="Normal"/>
    <n v="72.035821374029837"/>
    <n v="25.185223792835817"/>
    <s v="Healthy"/>
  </r>
  <r>
    <x v="23"/>
    <x v="17"/>
    <n v="703"/>
    <n v="0.5"/>
    <n v="30"/>
    <n v="1993"/>
    <n v="77.398575857587289"/>
    <s v="Normal"/>
    <n v="72.035821374029837"/>
    <n v="25.185223792835817"/>
    <s v="Healthy"/>
  </r>
  <r>
    <x v="23"/>
    <x v="18"/>
    <n v="0"/>
    <n v="0"/>
    <n v="0"/>
    <n v="1841"/>
    <n v="77.398575857587289"/>
    <s v="Normal"/>
    <n v="72.035821374029837"/>
    <n v="25.185223792835817"/>
    <s v="Healthy"/>
  </r>
  <r>
    <x v="23"/>
    <x v="19"/>
    <n v="2503"/>
    <n v="1.78999996185303"/>
    <n v="96"/>
    <n v="2280"/>
    <n v="77.398575857587289"/>
    <s v="Normal"/>
    <n v="72.035821374029837"/>
    <n v="25.185223792835817"/>
    <s v="Healthy"/>
  </r>
  <r>
    <x v="23"/>
    <x v="20"/>
    <n v="2487"/>
    <n v="1.7799999713897701"/>
    <n v="93"/>
    <n v="2319"/>
    <n v="77.398575857587289"/>
    <s v="Normal"/>
    <n v="72.035821374029837"/>
    <n v="25.185223792835817"/>
    <s v="Healthy"/>
  </r>
  <r>
    <x v="23"/>
    <x v="1"/>
    <n v="0"/>
    <n v="0"/>
    <n v="0"/>
    <n v="1841"/>
    <n v="77.398575857587289"/>
    <s v="Normal"/>
    <n v="72.035821374029837"/>
    <n v="25.185223792835817"/>
    <s v="Healthy"/>
  </r>
  <r>
    <x v="23"/>
    <x v="6"/>
    <n v="9"/>
    <n v="9.9999997764825804E-3"/>
    <n v="1"/>
    <n v="1843"/>
    <n v="77.398575857587289"/>
    <s v="Normal"/>
    <n v="72.035821374029837"/>
    <n v="25.185223792835817"/>
    <s v="Healthy"/>
  </r>
  <r>
    <x v="23"/>
    <x v="26"/>
    <n v="0"/>
    <n v="0"/>
    <n v="0"/>
    <n v="1841"/>
    <n v="77.398575857587289"/>
    <s v="Normal"/>
    <n v="72.035821374029837"/>
    <n v="25.185223792835817"/>
    <s v="Healthy"/>
  </r>
  <r>
    <x v="23"/>
    <x v="22"/>
    <n v="0"/>
    <n v="0"/>
    <n v="0"/>
    <n v="1841"/>
    <n v="77.398575857587289"/>
    <s v="Normal"/>
    <n v="72.035821374029837"/>
    <n v="25.185223792835817"/>
    <s v="Healthy"/>
  </r>
  <r>
    <x v="23"/>
    <x v="23"/>
    <n v="4697"/>
    <n v="3.3699998855590798"/>
    <n v="122"/>
    <n v="2496"/>
    <n v="77.398575857587289"/>
    <s v="Normal"/>
    <n v="72.035821374029837"/>
    <n v="25.185223792835817"/>
    <s v="Healthy"/>
  </r>
  <r>
    <x v="23"/>
    <x v="24"/>
    <n v="1967"/>
    <n v="1.4099999666214"/>
    <n v="56"/>
    <n v="1032"/>
    <n v="77.398575857587289"/>
    <s v="Normal"/>
    <n v="72.035821374029837"/>
    <n v="25.185223792835817"/>
    <s v="Healthy"/>
  </r>
  <r>
    <x v="24"/>
    <x v="0"/>
    <n v="10199"/>
    <n v="6.7399997711181596"/>
    <n v="253"/>
    <n v="1994"/>
    <n v="77.398575857587289"/>
    <s v="Normal"/>
    <n v="62.5"/>
    <n v="24.38999939"/>
    <s v="Healthy"/>
  </r>
  <r>
    <x v="24"/>
    <x v="2"/>
    <n v="5652"/>
    <n v="3.7400000095367401"/>
    <n v="174"/>
    <n v="1718"/>
    <n v="77.398575857587289"/>
    <s v="Normal"/>
    <n v="62.099998470000003"/>
    <n v="24.239999770000001"/>
    <s v="Healthy"/>
  </r>
  <r>
    <x v="24"/>
    <x v="4"/>
    <n v="1551"/>
    <n v="1.0299999713897701"/>
    <n v="86"/>
    <n v="1466"/>
    <n v="77.398575857587289"/>
    <s v="Normal"/>
    <n v="61.700000760000002"/>
    <n v="24.100000380000001"/>
    <s v="Healthy"/>
  </r>
  <r>
    <x v="24"/>
    <x v="3"/>
    <n v="5563"/>
    <n v="3.6800000667571999"/>
    <n v="217"/>
    <n v="1756"/>
    <n v="77.398575857587289"/>
    <s v="Normal"/>
    <n v="61.5"/>
    <n v="24"/>
    <s v="Healthy"/>
  </r>
  <r>
    <x v="24"/>
    <x v="5"/>
    <n v="13217"/>
    <n v="8.7399997711181605"/>
    <n v="333"/>
    <n v="2173"/>
    <n v="77.398575857587289"/>
    <s v="Normal"/>
    <n v="62"/>
    <n v="24.209999079999999"/>
    <s v="Healthy"/>
  </r>
  <r>
    <x v="24"/>
    <x v="7"/>
    <n v="10145"/>
    <n v="6.71000003814697"/>
    <n v="313"/>
    <n v="2027"/>
    <n v="77.398575857587289"/>
    <s v="Normal"/>
    <n v="61.400001529999997"/>
    <n v="23.959999079999999"/>
    <s v="Healthy"/>
  </r>
  <r>
    <x v="24"/>
    <x v="11"/>
    <n v="11404"/>
    <n v="7.53999996185303"/>
    <n v="293"/>
    <n v="2039"/>
    <n v="77.398575857587289"/>
    <s v="Normal"/>
    <n v="61.200000760000002"/>
    <n v="23.88999939"/>
    <s v="Healthy"/>
  </r>
  <r>
    <x v="24"/>
    <x v="8"/>
    <n v="10742"/>
    <n v="7.0999999046325701"/>
    <n v="271"/>
    <n v="2046"/>
    <n v="77.398575857587289"/>
    <s v="Normal"/>
    <n v="61.400001529999997"/>
    <n v="23.959999079999999"/>
    <s v="Healthy"/>
  </r>
  <r>
    <x v="24"/>
    <x v="9"/>
    <n v="13928"/>
    <n v="9.5500001907348597"/>
    <n v="349"/>
    <n v="2174"/>
    <n v="77.398575857587289"/>
    <s v="Normal"/>
    <n v="61.700000760000002"/>
    <n v="24.100000380000001"/>
    <s v="Healthy"/>
  </r>
  <r>
    <x v="24"/>
    <x v="10"/>
    <n v="11835"/>
    <n v="9.7100000381469709"/>
    <n v="294"/>
    <n v="2179"/>
    <n v="77.398575857587289"/>
    <s v="Normal"/>
    <n v="61.400001529999997"/>
    <n v="23.959999079999999"/>
    <s v="Healthy"/>
  </r>
  <r>
    <x v="24"/>
    <x v="16"/>
    <n v="10725"/>
    <n v="7.0900001525878897"/>
    <n v="303"/>
    <n v="2086"/>
    <n v="77.398575857587289"/>
    <s v="Normal"/>
    <n v="61.400001529999997"/>
    <n v="23.959999079999999"/>
    <s v="Healthy"/>
  </r>
  <r>
    <x v="24"/>
    <x v="12"/>
    <n v="20031"/>
    <n v="13.2399997711182"/>
    <n v="446"/>
    <n v="2571"/>
    <n v="77.398575857587289"/>
    <s v="Normal"/>
    <n v="61.5"/>
    <n v="24"/>
    <s v="Healthy"/>
  </r>
  <r>
    <x v="24"/>
    <x v="13"/>
    <n v="5029"/>
    <n v="3.3199999332428001"/>
    <n v="199"/>
    <n v="1705"/>
    <n v="77.398575857587289"/>
    <s v="Normal"/>
    <n v="61.5"/>
    <n v="24"/>
    <s v="Healthy"/>
  </r>
  <r>
    <x v="24"/>
    <x v="14"/>
    <n v="13239"/>
    <n v="9.2700004577636701"/>
    <n v="348"/>
    <n v="2194"/>
    <n v="77.398575857587289"/>
    <s v="Normal"/>
    <n v="61.700000760000002"/>
    <n v="24.100000380000001"/>
    <s v="Healthy"/>
  </r>
  <r>
    <x v="24"/>
    <x v="15"/>
    <n v="10433"/>
    <n v="6.9000000953674299"/>
    <n v="297"/>
    <n v="2012"/>
    <n v="77.398575857587289"/>
    <s v="Normal"/>
    <n v="72.035821374029837"/>
    <n v="25.185223792835817"/>
    <s v="Healthy"/>
  </r>
  <r>
    <x v="24"/>
    <x v="21"/>
    <n v="10320"/>
    <n v="6.8200001716613796"/>
    <n v="324"/>
    <n v="2034"/>
    <n v="77.398575857587289"/>
    <s v="Normal"/>
    <n v="61.200000760000002"/>
    <n v="23.88999939"/>
    <s v="Healthy"/>
  </r>
  <r>
    <x v="24"/>
    <x v="17"/>
    <n v="12627"/>
    <n v="8.3500003814697301"/>
    <n v="334"/>
    <n v="2182"/>
    <n v="77.398575857587289"/>
    <s v="Normal"/>
    <n v="61.200000760000002"/>
    <n v="23.88999939"/>
    <s v="Healthy"/>
  </r>
  <r>
    <x v="24"/>
    <x v="18"/>
    <n v="10762"/>
    <n v="7.1100001335143999"/>
    <n v="396"/>
    <n v="2254"/>
    <n v="77.398575857587289"/>
    <s v="Normal"/>
    <n v="61.400001529999997"/>
    <n v="23.959999079999999"/>
    <s v="Healthy"/>
  </r>
  <r>
    <x v="24"/>
    <x v="19"/>
    <n v="10081"/>
    <n v="6.6599998474121103"/>
    <n v="285"/>
    <n v="2002"/>
    <n v="77.398575857587289"/>
    <s v="Normal"/>
    <n v="61"/>
    <n v="23.81999969"/>
    <s v="Healthy"/>
  </r>
  <r>
    <x v="24"/>
    <x v="20"/>
    <n v="5454"/>
    <n v="3.6099998950958301"/>
    <n v="215"/>
    <n v="1740"/>
    <n v="77.398575857587289"/>
    <s v="Normal"/>
    <n v="61.700000760000002"/>
    <n v="24.100000380000001"/>
    <s v="Healthy"/>
  </r>
  <r>
    <x v="24"/>
    <x v="1"/>
    <n v="12912"/>
    <n v="8.5399999618530291"/>
    <n v="370"/>
    <n v="2162"/>
    <n v="77.398575857587289"/>
    <s v="Normal"/>
    <n v="61.5"/>
    <n v="24"/>
    <s v="Healthy"/>
  </r>
  <r>
    <x v="24"/>
    <x v="6"/>
    <n v="12109"/>
    <n v="8.1199998855590803"/>
    <n v="324"/>
    <n v="2072"/>
    <n v="77.398575857587289"/>
    <s v="Normal"/>
    <n v="61"/>
    <n v="23.81999969"/>
    <s v="Healthy"/>
  </r>
  <r>
    <x v="24"/>
    <x v="26"/>
    <n v="10147"/>
    <n v="6.71000003814697"/>
    <n v="335"/>
    <n v="2086"/>
    <n v="77.398575857587289"/>
    <s v="Normal"/>
    <n v="61.099998470000003"/>
    <n v="23.850000380000001"/>
    <s v="Healthy"/>
  </r>
  <r>
    <x v="24"/>
    <x v="22"/>
    <n v="10524"/>
    <n v="6.96000003814697"/>
    <n v="341"/>
    <n v="2066"/>
    <n v="77.398575857587289"/>
    <s v="Normal"/>
    <n v="61.299999239999998"/>
    <n v="23.93000031"/>
    <s v="Healthy"/>
  </r>
  <r>
    <x v="24"/>
    <x v="23"/>
    <n v="5908"/>
    <n v="3.9100000858306898"/>
    <n v="299"/>
    <n v="1850"/>
    <n v="77.398575857587289"/>
    <s v="Normal"/>
    <n v="61.5"/>
    <n v="24"/>
    <s v="Healthy"/>
  </r>
  <r>
    <x v="24"/>
    <x v="24"/>
    <n v="6815"/>
    <n v="4.5"/>
    <n v="328"/>
    <n v="1947"/>
    <n v="77.398575857587289"/>
    <s v="Normal"/>
    <n v="61.200000760000002"/>
    <n v="23.88999939"/>
    <s v="Healthy"/>
  </r>
  <r>
    <x v="24"/>
    <x v="25"/>
    <n v="4188"/>
    <n v="2.7699999809265101"/>
    <n v="165"/>
    <n v="1659"/>
    <n v="77.398575857587289"/>
    <s v="Normal"/>
    <n v="61.200000760000002"/>
    <n v="23.88999939"/>
    <s v="Healthy"/>
  </r>
  <r>
    <x v="24"/>
    <x v="27"/>
    <n v="12342"/>
    <n v="8.7200002670288104"/>
    <n v="295"/>
    <n v="2105"/>
    <n v="77.398575857587289"/>
    <s v="Normal"/>
    <n v="62.400001529999997"/>
    <n v="24.350000380000001"/>
    <s v="Healthy"/>
  </r>
  <r>
    <x v="24"/>
    <x v="28"/>
    <n v="15448"/>
    <n v="10.210000038146999"/>
    <n v="371"/>
    <n v="2361"/>
    <n v="77.398575857587289"/>
    <s v="Normal"/>
    <n v="62.099998470000003"/>
    <n v="24.239999770000001"/>
    <s v="Healthy"/>
  </r>
  <r>
    <x v="24"/>
    <x v="29"/>
    <n v="6722"/>
    <n v="4.4400000572204599"/>
    <n v="230"/>
    <n v="1855"/>
    <n v="77.398575857587289"/>
    <s v="Normal"/>
    <n v="61.900001529999997"/>
    <n v="24.170000080000001"/>
    <s v="Healthy"/>
  </r>
  <r>
    <x v="24"/>
    <x v="30"/>
    <n v="3587"/>
    <n v="2.3699998855590798"/>
    <n v="113"/>
    <n v="928"/>
    <n v="77.398575857587289"/>
    <s v="Normal"/>
    <n v="61.900001529999997"/>
    <n v="24.170000080000001"/>
    <s v="Healthy"/>
  </r>
  <r>
    <x v="25"/>
    <x v="0"/>
    <n v="14172"/>
    <n v="10.289999961853001"/>
    <n v="416"/>
    <n v="2937"/>
    <n v="77.398575857587289"/>
    <s v="Normal"/>
    <n v="72.035821374029837"/>
    <n v="25.185223792835817"/>
    <s v="Healthy"/>
  </r>
  <r>
    <x v="25"/>
    <x v="2"/>
    <n v="12862"/>
    <n v="9.6499996185302699"/>
    <n v="339"/>
    <n v="2742"/>
    <n v="77.398575857587289"/>
    <s v="Normal"/>
    <n v="72.035821374029837"/>
    <n v="25.185223792835817"/>
    <s v="Healthy"/>
  </r>
  <r>
    <x v="25"/>
    <x v="4"/>
    <n v="11179"/>
    <n v="8.2399997711181605"/>
    <n v="344"/>
    <n v="2668"/>
    <n v="77.398575857587289"/>
    <s v="Normal"/>
    <n v="72.035821374029837"/>
    <n v="25.185223792835817"/>
    <s v="Healthy"/>
  </r>
  <r>
    <x v="25"/>
    <x v="3"/>
    <n v="5273"/>
    <n v="3.5299999713897701"/>
    <n v="202"/>
    <n v="2098"/>
    <n v="77.398575857587289"/>
    <s v="Normal"/>
    <n v="72.035821374029837"/>
    <n v="25.185223792835817"/>
    <s v="Healthy"/>
  </r>
  <r>
    <x v="25"/>
    <x v="5"/>
    <n v="4631"/>
    <n v="3.0999999046325701"/>
    <n v="203"/>
    <n v="2076"/>
    <n v="77.398575857587289"/>
    <s v="Normal"/>
    <n v="72.035821374029837"/>
    <n v="25.185223792835817"/>
    <s v="Healthy"/>
  </r>
  <r>
    <x v="25"/>
    <x v="7"/>
    <n v="8059"/>
    <n v="5.3899998664856001"/>
    <n v="305"/>
    <n v="2383"/>
    <n v="77.398575857587289"/>
    <s v="Normal"/>
    <n v="72.035821374029837"/>
    <n v="25.185223792835817"/>
    <s v="Healthy"/>
  </r>
  <r>
    <x v="25"/>
    <x v="11"/>
    <n v="14816"/>
    <n v="10.9799995422363"/>
    <n v="363"/>
    <n v="2832"/>
    <n v="77.398575857587289"/>
    <s v="Normal"/>
    <n v="72.035821374029837"/>
    <n v="25.185223792835817"/>
    <s v="Healthy"/>
  </r>
  <r>
    <x v="25"/>
    <x v="8"/>
    <n v="14194"/>
    <n v="10.4799995422363"/>
    <n v="374"/>
    <n v="2812"/>
    <n v="77.398575857587289"/>
    <s v="Normal"/>
    <n v="72.035821374029837"/>
    <n v="25.185223792835817"/>
    <s v="Healthy"/>
  </r>
  <r>
    <x v="25"/>
    <x v="9"/>
    <n v="15566"/>
    <n v="11.310000419616699"/>
    <n v="440"/>
    <n v="3096"/>
    <n v="77.398575857587289"/>
    <s v="Normal"/>
    <n v="72.035821374029837"/>
    <n v="25.185223792835817"/>
    <s v="Healthy"/>
  </r>
  <r>
    <x v="25"/>
    <x v="10"/>
    <n v="13744"/>
    <n v="9.1899995803833008"/>
    <n v="391"/>
    <n v="2763"/>
    <n v="77.398575857587289"/>
    <s v="Normal"/>
    <n v="72.035821374029837"/>
    <n v="25.185223792835817"/>
    <s v="Healthy"/>
  </r>
  <r>
    <x v="25"/>
    <x v="16"/>
    <n v="15299"/>
    <n v="10.2399997711182"/>
    <n v="375"/>
    <n v="2889"/>
    <n v="77.398575857587289"/>
    <s v="Normal"/>
    <n v="72.035821374029837"/>
    <n v="25.185223792835817"/>
    <s v="Healthy"/>
  </r>
  <r>
    <x v="25"/>
    <x v="12"/>
    <n v="8093"/>
    <n v="5.4099998474121103"/>
    <n v="250"/>
    <n v="2284"/>
    <n v="77.398575857587289"/>
    <s v="Normal"/>
    <n v="72.035821374029837"/>
    <n v="25.185223792835817"/>
    <s v="Healthy"/>
  </r>
  <r>
    <x v="25"/>
    <x v="13"/>
    <n v="11085"/>
    <n v="7.4200000762939498"/>
    <n v="419"/>
    <n v="2667"/>
    <n v="77.398575857587289"/>
    <s v="Normal"/>
    <n v="72.035821374029837"/>
    <n v="25.185223792835817"/>
    <s v="Healthy"/>
  </r>
  <r>
    <x v="25"/>
    <x v="14"/>
    <n v="18229"/>
    <n v="13.3400001525879"/>
    <n v="454"/>
    <n v="3055"/>
    <n v="77.398575857587289"/>
    <s v="Normal"/>
    <n v="72.035821374029837"/>
    <n v="25.185223792835817"/>
    <s v="Healthy"/>
  </r>
  <r>
    <x v="25"/>
    <x v="15"/>
    <n v="15090"/>
    <n v="10.1000003814697"/>
    <n v="462"/>
    <n v="2939"/>
    <n v="77.398575857587289"/>
    <s v="Normal"/>
    <n v="72.035821374029837"/>
    <n v="25.185223792835817"/>
    <s v="Healthy"/>
  </r>
  <r>
    <x v="25"/>
    <x v="21"/>
    <n v="13541"/>
    <n v="10.2200002670288"/>
    <n v="399"/>
    <n v="2830"/>
    <n v="77.398575857587289"/>
    <s v="Normal"/>
    <n v="72.035821374029837"/>
    <n v="25.185223792835817"/>
    <s v="Healthy"/>
  </r>
  <r>
    <x v="25"/>
    <x v="17"/>
    <n v="15128"/>
    <n v="10.1199998855591"/>
    <n v="433"/>
    <n v="2836"/>
    <n v="77.398575857587289"/>
    <s v="Normal"/>
    <n v="72.035821374029837"/>
    <n v="25.185223792835817"/>
    <s v="Healthy"/>
  </r>
  <r>
    <x v="25"/>
    <x v="18"/>
    <n v="20067"/>
    <n v="14.300000190734901"/>
    <n v="479"/>
    <n v="3180"/>
    <n v="77.398575857587289"/>
    <s v="Normal"/>
    <n v="72.035821374029837"/>
    <n v="25.185223792835817"/>
    <s v="Healthy"/>
  </r>
  <r>
    <x v="25"/>
    <x v="19"/>
    <n v="3761"/>
    <n v="2.5199999809265101"/>
    <n v="200"/>
    <n v="2051"/>
    <n v="77.398575857587289"/>
    <s v="Normal"/>
    <n v="72.035821374029837"/>
    <n v="25.185223792835817"/>
    <s v="Healthy"/>
  </r>
  <r>
    <x v="25"/>
    <x v="20"/>
    <n v="5600"/>
    <n v="3.75"/>
    <n v="237"/>
    <n v="2225"/>
    <n v="77.398575857587289"/>
    <s v="Normal"/>
    <n v="72.035821374029837"/>
    <n v="25.185223792835817"/>
    <s v="Healthy"/>
  </r>
  <r>
    <x v="25"/>
    <x v="1"/>
    <n v="13041"/>
    <n v="9.1800003051757795"/>
    <n v="328"/>
    <n v="2642"/>
    <n v="77.398575857587289"/>
    <s v="Normal"/>
    <n v="72.035821374029837"/>
    <n v="25.185223792835817"/>
    <s v="Healthy"/>
  </r>
  <r>
    <x v="25"/>
    <x v="6"/>
    <n v="14510"/>
    <n v="10.8699998855591"/>
    <n v="419"/>
    <n v="2976"/>
    <n v="77.398575857587289"/>
    <s v="Normal"/>
    <n v="72.035821374029837"/>
    <n v="25.185223792835817"/>
    <s v="Healthy"/>
  </r>
  <r>
    <x v="25"/>
    <x v="26"/>
    <n v="0"/>
    <n v="0"/>
    <n v="0"/>
    <n v="1557"/>
    <n v="77.398575857587289"/>
    <s v="Normal"/>
    <n v="72.035821374029837"/>
    <n v="25.185223792835817"/>
    <s v="Healthy"/>
  </r>
  <r>
    <x v="25"/>
    <x v="22"/>
    <n v="15010"/>
    <n v="11.1000003814697"/>
    <n v="393"/>
    <n v="2933"/>
    <n v="77.398575857587289"/>
    <s v="Normal"/>
    <n v="72.035821374029837"/>
    <n v="25.185223792835817"/>
    <s v="Healthy"/>
  </r>
  <r>
    <x v="25"/>
    <x v="23"/>
    <n v="11459"/>
    <n v="7.6700000762939498"/>
    <n v="304"/>
    <n v="2553"/>
    <n v="77.398575857587289"/>
    <s v="Normal"/>
    <n v="72.035821374029837"/>
    <n v="25.185223792835817"/>
    <s v="Healthy"/>
  </r>
  <r>
    <x v="25"/>
    <x v="24"/>
    <n v="0"/>
    <n v="0"/>
    <n v="0"/>
    <n v="120"/>
    <n v="77.398575857587289"/>
    <s v="Normal"/>
    <n v="72.035821374029837"/>
    <n v="25.185223792835817"/>
    <s v="Healthy"/>
  </r>
  <r>
    <x v="26"/>
    <x v="0"/>
    <n v="11317"/>
    <n v="8.4099998474121094"/>
    <n v="218"/>
    <n v="2772"/>
    <n v="77.398575857587289"/>
    <s v="Normal"/>
    <n v="72.035821374029837"/>
    <n v="25.185223792835817"/>
    <s v="Healthy"/>
  </r>
  <r>
    <x v="26"/>
    <x v="2"/>
    <n v="5813"/>
    <n v="3.6199998855590798"/>
    <n v="212"/>
    <n v="2516"/>
    <n v="77.398575857587289"/>
    <s v="Normal"/>
    <n v="72.035821374029837"/>
    <n v="25.185223792835817"/>
    <s v="Healthy"/>
  </r>
  <r>
    <x v="26"/>
    <x v="4"/>
    <n v="9123"/>
    <n v="6.1199998855590803"/>
    <n v="256"/>
    <n v="2734"/>
    <n v="77.398575857587289"/>
    <s v="Normal"/>
    <n v="72.035821374029837"/>
    <n v="25.185223792835817"/>
    <s v="Healthy"/>
  </r>
  <r>
    <x v="26"/>
    <x v="3"/>
    <n v="8585"/>
    <n v="5.6700000762939498"/>
    <n v="190"/>
    <n v="2395"/>
    <n v="77.398575857587289"/>
    <s v="Normal"/>
    <n v="72.035821374029837"/>
    <n v="25.185223792835817"/>
    <s v="Healthy"/>
  </r>
  <r>
    <x v="26"/>
    <x v="5"/>
    <n v="31"/>
    <n v="9.9999997764825804E-3"/>
    <n v="3"/>
    <n v="1635"/>
    <n v="77.398575857587289"/>
    <s v="Normal"/>
    <n v="72.035821374029837"/>
    <n v="25.185223792835817"/>
    <s v="Healthy"/>
  </r>
  <r>
    <x v="26"/>
    <x v="7"/>
    <n v="0"/>
    <n v="0"/>
    <n v="0"/>
    <n v="1629"/>
    <n v="77.398575857587289"/>
    <s v="Normal"/>
    <n v="72.035821374029837"/>
    <n v="25.185223792835817"/>
    <s v="Healthy"/>
  </r>
  <r>
    <x v="26"/>
    <x v="11"/>
    <n v="9827"/>
    <n v="6.71000003814697"/>
    <n v="226"/>
    <n v="2743"/>
    <n v="77.398575857587289"/>
    <s v="Normal"/>
    <n v="72.035821374029837"/>
    <n v="25.185223792835817"/>
    <s v="Healthy"/>
  </r>
  <r>
    <x v="26"/>
    <x v="8"/>
    <n v="10688"/>
    <n v="7.28999996185303"/>
    <n v="260"/>
    <n v="2944"/>
    <n v="77.398575857587289"/>
    <s v="Normal"/>
    <n v="72.035821374029837"/>
    <n v="25.185223792835817"/>
    <s v="Healthy"/>
  </r>
  <r>
    <x v="26"/>
    <x v="9"/>
    <n v="14365"/>
    <n v="10.6400003433228"/>
    <n v="245"/>
    <n v="2997"/>
    <n v="77.398575857587289"/>
    <s v="Normal"/>
    <n v="72.035821374029837"/>
    <n v="25.185223792835817"/>
    <s v="Healthy"/>
  </r>
  <r>
    <x v="26"/>
    <x v="10"/>
    <n v="9469"/>
    <n v="6.1799998283386204"/>
    <n v="231"/>
    <n v="2463"/>
    <n v="77.398575857587289"/>
    <s v="Normal"/>
    <n v="72.035821374029837"/>
    <n v="25.185223792835817"/>
    <s v="Healthy"/>
  </r>
  <r>
    <x v="26"/>
    <x v="16"/>
    <n v="9753"/>
    <n v="6.5300002098083496"/>
    <n v="270"/>
    <n v="2846"/>
    <n v="77.398575857587289"/>
    <s v="Normal"/>
    <n v="72.035821374029837"/>
    <n v="25.185223792835817"/>
    <s v="Healthy"/>
  </r>
  <r>
    <x v="26"/>
    <x v="12"/>
    <n v="2817"/>
    <n v="1.8099999427795399"/>
    <n v="90"/>
    <n v="1965"/>
    <n v="77.398575857587289"/>
    <s v="Normal"/>
    <n v="72.035821374029837"/>
    <n v="25.185223792835817"/>
    <s v="Healthy"/>
  </r>
  <r>
    <x v="26"/>
    <x v="13"/>
    <n v="3520"/>
    <n v="2.1600000858306898"/>
    <n v="125"/>
    <n v="2049"/>
    <n v="77.398575857587289"/>
    <s v="Normal"/>
    <n v="72.035821374029837"/>
    <n v="25.185223792835817"/>
    <s v="Healthy"/>
  </r>
  <r>
    <x v="26"/>
    <x v="14"/>
    <n v="10091"/>
    <n v="6.8200001716613796"/>
    <n v="237"/>
    <n v="2752"/>
    <n v="77.398575857587289"/>
    <s v="Normal"/>
    <n v="72.035821374029837"/>
    <n v="25.185223792835817"/>
    <s v="Healthy"/>
  </r>
  <r>
    <x v="26"/>
    <x v="15"/>
    <n v="10387"/>
    <n v="7.0700001716613796"/>
    <n v="235"/>
    <n v="2781"/>
    <n v="77.398575857587289"/>
    <s v="Normal"/>
    <n v="72.035821374029837"/>
    <n v="25.185223792835817"/>
    <s v="Healthy"/>
  </r>
  <r>
    <x v="26"/>
    <x v="21"/>
    <n v="11107"/>
    <n v="8.3400001525878906"/>
    <n v="206"/>
    <n v="2693"/>
    <n v="77.398575857587289"/>
    <s v="Normal"/>
    <n v="72.035821374029837"/>
    <n v="25.185223792835817"/>
    <s v="Healthy"/>
  </r>
  <r>
    <x v="26"/>
    <x v="17"/>
    <n v="11584"/>
    <n v="7.8000001907348597"/>
    <n v="263"/>
    <n v="2862"/>
    <n v="77.398575857587289"/>
    <s v="Normal"/>
    <n v="72.035821374029837"/>
    <n v="25.185223792835817"/>
    <s v="Healthy"/>
  </r>
  <r>
    <x v="26"/>
    <x v="18"/>
    <n v="7881"/>
    <n v="4.9499998092651403"/>
    <n v="242"/>
    <n v="2616"/>
    <n v="77.398575857587289"/>
    <s v="Normal"/>
    <n v="72.035821374029837"/>
    <n v="25.185223792835817"/>
    <s v="Healthy"/>
  </r>
  <r>
    <x v="26"/>
    <x v="19"/>
    <n v="14560"/>
    <n v="9.4099998474121094"/>
    <n v="367"/>
    <n v="2995"/>
    <n v="77.398575857587289"/>
    <s v="Normal"/>
    <n v="72.035821374029837"/>
    <n v="25.185223792835817"/>
    <s v="Healthy"/>
  </r>
  <r>
    <x v="26"/>
    <x v="20"/>
    <n v="12390"/>
    <n v="8.0699996948242205"/>
    <n v="303"/>
    <n v="2730"/>
    <n v="77.398575857587289"/>
    <s v="Normal"/>
    <n v="72.035821374029837"/>
    <n v="25.185223792835817"/>
    <s v="Healthy"/>
  </r>
  <r>
    <x v="26"/>
    <x v="1"/>
    <n v="10052"/>
    <n v="6.8099999427795401"/>
    <n v="231"/>
    <n v="2754"/>
    <n v="77.398575857587289"/>
    <s v="Normal"/>
    <n v="72.035821374029837"/>
    <n v="25.185223792835817"/>
    <s v="Healthy"/>
  </r>
  <r>
    <x v="26"/>
    <x v="6"/>
    <n v="10288"/>
    <n v="6.7600002288818404"/>
    <n v="245"/>
    <n v="2754"/>
    <n v="77.398575857587289"/>
    <s v="Normal"/>
    <n v="72.035821374029837"/>
    <n v="25.185223792835817"/>
    <s v="Healthy"/>
  </r>
  <r>
    <x v="26"/>
    <x v="26"/>
    <n v="10988"/>
    <n v="8.3100004196166992"/>
    <n v="192"/>
    <n v="2655"/>
    <n v="77.398575857587289"/>
    <s v="Normal"/>
    <n v="72.035821374029837"/>
    <n v="25.185223792835817"/>
    <s v="Healthy"/>
  </r>
  <r>
    <x v="26"/>
    <x v="22"/>
    <n v="8564"/>
    <n v="5.5999999046325701"/>
    <n v="187"/>
    <n v="2386"/>
    <n v="77.398575857587289"/>
    <s v="Normal"/>
    <n v="72.035821374029837"/>
    <n v="25.185223792835817"/>
    <s v="Healthy"/>
  </r>
  <r>
    <x v="26"/>
    <x v="23"/>
    <n v="12461"/>
    <n v="8.3800001144409197"/>
    <n v="273"/>
    <n v="2924"/>
    <n v="77.398575857587289"/>
    <s v="Normal"/>
    <n v="72.035821374029837"/>
    <n v="25.185223792835817"/>
    <s v="Healthy"/>
  </r>
  <r>
    <x v="26"/>
    <x v="24"/>
    <n v="12827"/>
    <n v="8.4799995422363299"/>
    <n v="271"/>
    <n v="2739"/>
    <n v="77.398575857587289"/>
    <s v="Normal"/>
    <n v="72.035821374029837"/>
    <n v="25.185223792835817"/>
    <s v="Healthy"/>
  </r>
  <r>
    <x v="26"/>
    <x v="25"/>
    <n v="10677"/>
    <n v="7.0999999046325701"/>
    <n v="206"/>
    <n v="2534"/>
    <n v="77.398575857587289"/>
    <s v="Normal"/>
    <n v="72.035821374029837"/>
    <n v="25.185223792835817"/>
    <s v="Healthy"/>
  </r>
  <r>
    <x v="26"/>
    <x v="27"/>
    <n v="13566"/>
    <n v="9.1099996566772496"/>
    <n v="288"/>
    <n v="2960"/>
    <n v="77.398575857587289"/>
    <s v="Normal"/>
    <n v="72.035821374029837"/>
    <n v="25.185223792835817"/>
    <s v="Healthy"/>
  </r>
  <r>
    <x v="26"/>
    <x v="28"/>
    <n v="14433"/>
    <n v="10.789999961853001"/>
    <n v="201"/>
    <n v="2800"/>
    <n v="77.398575857587289"/>
    <s v="Normal"/>
    <n v="72.035821374029837"/>
    <n v="25.185223792835817"/>
    <s v="Healthy"/>
  </r>
  <r>
    <x v="26"/>
    <x v="29"/>
    <n v="9572"/>
    <n v="6.5199999809265101"/>
    <n v="225"/>
    <n v="2735"/>
    <n v="77.398575857587289"/>
    <s v="Normal"/>
    <n v="72.035821374029837"/>
    <n v="25.185223792835817"/>
    <s v="Healthy"/>
  </r>
  <r>
    <x v="26"/>
    <x v="30"/>
    <n v="3789"/>
    <n v="2.5599999427795401"/>
    <n v="67"/>
    <n v="1199"/>
    <n v="77.398575857587289"/>
    <s v="Normal"/>
    <n v="72.035821374029837"/>
    <n v="25.185223792835817"/>
    <s v="Healthy"/>
  </r>
  <r>
    <x v="27"/>
    <x v="0"/>
    <n v="18060"/>
    <n v="14.1199998855591"/>
    <n v="247"/>
    <n v="3186"/>
    <n v="77.398575857587289"/>
    <s v="Normal"/>
    <n v="72.035821374029837"/>
    <n v="25.185223792835817"/>
    <s v="Healthy"/>
  </r>
  <r>
    <x v="27"/>
    <x v="2"/>
    <n v="16433"/>
    <n v="13.3500003814697"/>
    <n v="263"/>
    <n v="3140"/>
    <n v="77.398575857587289"/>
    <s v="Normal"/>
    <n v="72.035821374029837"/>
    <n v="25.185223792835817"/>
    <s v="Healthy"/>
  </r>
  <r>
    <x v="27"/>
    <x v="4"/>
    <n v="20159"/>
    <n v="15.9700002670288"/>
    <n v="317"/>
    <n v="3411"/>
    <n v="77.398575857587289"/>
    <s v="Normal"/>
    <n v="72.035821374029837"/>
    <n v="25.185223792835817"/>
    <s v="Healthy"/>
  </r>
  <r>
    <x v="27"/>
    <x v="3"/>
    <n v="20669"/>
    <n v="16.2399997711182"/>
    <n v="298"/>
    <n v="3410"/>
    <n v="77.398575857587289"/>
    <s v="Normal"/>
    <n v="72.035821374029837"/>
    <n v="25.185223792835817"/>
    <s v="Healthy"/>
  </r>
  <r>
    <x v="27"/>
    <x v="5"/>
    <n v="14549"/>
    <n v="11.1099996566772"/>
    <n v="185"/>
    <n v="2867"/>
    <n v="77.398575857587289"/>
    <s v="Normal"/>
    <n v="72.035821374029837"/>
    <n v="25.185223792835817"/>
    <s v="Healthy"/>
  </r>
  <r>
    <x v="27"/>
    <x v="7"/>
    <n v="18827"/>
    <n v="13.689999580383301"/>
    <n v="327"/>
    <n v="3213"/>
    <n v="77.398575857587289"/>
    <s v="Normal"/>
    <n v="72.035821374029837"/>
    <n v="25.185223792835817"/>
    <s v="Healthy"/>
  </r>
  <r>
    <x v="27"/>
    <x v="11"/>
    <n v="17076"/>
    <n v="12.6599998474121"/>
    <n v="303"/>
    <n v="3133"/>
    <n v="77.398575857587289"/>
    <s v="Normal"/>
    <n v="72.035821374029837"/>
    <n v="25.185223792835817"/>
    <s v="Healthy"/>
  </r>
  <r>
    <x v="27"/>
    <x v="8"/>
    <n v="15929"/>
    <n v="12.4799995422363"/>
    <n v="288"/>
    <n v="3114"/>
    <n v="77.398575857587289"/>
    <s v="Normal"/>
    <n v="72.035821374029837"/>
    <n v="25.185223792835817"/>
    <s v="Healthy"/>
  </r>
  <r>
    <x v="27"/>
    <x v="9"/>
    <n v="15108"/>
    <n v="12.189999580383301"/>
    <n v="252"/>
    <n v="3043"/>
    <n v="77.398575857587289"/>
    <s v="Normal"/>
    <n v="72.035821374029837"/>
    <n v="25.185223792835817"/>
    <s v="Healthy"/>
  </r>
  <r>
    <x v="27"/>
    <x v="10"/>
    <n v="16057"/>
    <n v="12.5100002288818"/>
    <n v="276"/>
    <n v="3103"/>
    <n v="77.398575857587289"/>
    <s v="Normal"/>
    <n v="72.035821374029837"/>
    <n v="25.185223792835817"/>
    <s v="Healthy"/>
  </r>
  <r>
    <x v="27"/>
    <x v="16"/>
    <n v="10520"/>
    <n v="8.2899999618530291"/>
    <n v="180"/>
    <n v="2655"/>
    <n v="77.398575857587289"/>
    <s v="Normal"/>
    <n v="72.035821374029837"/>
    <n v="25.185223792835817"/>
    <s v="Healthy"/>
  </r>
  <r>
    <x v="27"/>
    <x v="12"/>
    <n v="22359"/>
    <n v="17.190000534057599"/>
    <n v="362"/>
    <n v="3554"/>
    <n v="77.398575857587289"/>
    <s v="Normal"/>
    <n v="72.035821374029837"/>
    <n v="25.185223792835817"/>
    <s v="Healthy"/>
  </r>
  <r>
    <x v="27"/>
    <x v="13"/>
    <n v="22988"/>
    <n v="17.950000762939499"/>
    <n v="344"/>
    <n v="3577"/>
    <n v="77.398575857587289"/>
    <s v="Normal"/>
    <n v="72.035821374029837"/>
    <n v="25.185223792835817"/>
    <s v="Healthy"/>
  </r>
  <r>
    <x v="27"/>
    <x v="14"/>
    <n v="20500"/>
    <n v="15.689999580383301"/>
    <n v="336"/>
    <n v="3403"/>
    <n v="77.398575857587289"/>
    <s v="Normal"/>
    <n v="72.035821374029837"/>
    <n v="25.185223792835817"/>
    <s v="Healthy"/>
  </r>
  <r>
    <x v="27"/>
    <x v="15"/>
    <n v="12685"/>
    <n v="9.6199998855590803"/>
    <n v="258"/>
    <n v="2846"/>
    <n v="77.398575857587289"/>
    <s v="Normal"/>
    <n v="72.035821374029837"/>
    <n v="25.185223792835817"/>
    <s v="Healthy"/>
  </r>
  <r>
    <x v="27"/>
    <x v="21"/>
    <n v="12422"/>
    <n v="9.8199996948242205"/>
    <n v="253"/>
    <n v="2852"/>
    <n v="77.398575857587289"/>
    <s v="Normal"/>
    <n v="72.035821374029837"/>
    <n v="25.185223792835817"/>
    <s v="Healthy"/>
  </r>
  <r>
    <x v="27"/>
    <x v="17"/>
    <n v="15447"/>
    <n v="12.3999996185303"/>
    <n v="252"/>
    <n v="3062"/>
    <n v="77.398575857587289"/>
    <s v="Normal"/>
    <n v="72.035821374029837"/>
    <n v="25.185223792835817"/>
    <s v="Healthy"/>
  </r>
  <r>
    <x v="27"/>
    <x v="18"/>
    <n v="12315"/>
    <n v="9.6499996185302699"/>
    <n v="225"/>
    <n v="2794"/>
    <n v="77.398575857587289"/>
    <s v="Normal"/>
    <n v="72.035821374029837"/>
    <n v="25.185223792835817"/>
    <s v="Healthy"/>
  </r>
  <r>
    <x v="27"/>
    <x v="19"/>
    <n v="7135"/>
    <n v="5.5900001525878897"/>
    <n v="159"/>
    <n v="2408"/>
    <n v="77.398575857587289"/>
    <s v="Normal"/>
    <n v="72.035821374029837"/>
    <n v="25.185223792835817"/>
    <s v="Healthy"/>
  </r>
  <r>
    <x v="27"/>
    <x v="20"/>
    <n v="1170"/>
    <n v="0.85000002384185802"/>
    <n v="51"/>
    <n v="1886"/>
    <n v="77.398575857587289"/>
    <s v="Normal"/>
    <n v="72.035821374029837"/>
    <n v="25.185223792835817"/>
    <s v="Healthy"/>
  </r>
  <r>
    <x v="27"/>
    <x v="1"/>
    <n v="1969"/>
    <n v="1.4299999475479099"/>
    <n v="95"/>
    <n v="1988"/>
    <n v="77.398575857587289"/>
    <s v="Normal"/>
    <n v="72.035821374029837"/>
    <n v="25.185223792835817"/>
    <s v="Healthy"/>
  </r>
  <r>
    <x v="27"/>
    <x v="6"/>
    <n v="15484"/>
    <n v="11.8999996185303"/>
    <n v="274"/>
    <n v="3023"/>
    <n v="77.398575857587289"/>
    <s v="Normal"/>
    <n v="72.035821374029837"/>
    <n v="25.185223792835817"/>
    <s v="Healthy"/>
  </r>
  <r>
    <x v="27"/>
    <x v="26"/>
    <n v="14581"/>
    <n v="11.1499996185303"/>
    <n v="220"/>
    <n v="2918"/>
    <n v="77.398575857587289"/>
    <s v="Normal"/>
    <n v="72.035821374029837"/>
    <n v="25.185223792835817"/>
    <s v="Healthy"/>
  </r>
  <r>
    <x v="27"/>
    <x v="22"/>
    <n v="14990"/>
    <n v="11.5100002288818"/>
    <n v="232"/>
    <n v="2950"/>
    <n v="77.398575857587289"/>
    <s v="Normal"/>
    <n v="72.035821374029837"/>
    <n v="25.185223792835817"/>
    <s v="Healthy"/>
  </r>
  <r>
    <x v="27"/>
    <x v="23"/>
    <n v="13953"/>
    <n v="11"/>
    <n v="195"/>
    <n v="2859"/>
    <n v="77.398575857587289"/>
    <s v="Normal"/>
    <n v="72.035821374029837"/>
    <n v="25.185223792835817"/>
    <s v="Healthy"/>
  </r>
  <r>
    <x v="27"/>
    <x v="24"/>
    <n v="19769"/>
    <n v="15.670000076293899"/>
    <n v="289"/>
    <n v="3331"/>
    <n v="77.398575857587289"/>
    <s v="Normal"/>
    <n v="72.035821374029837"/>
    <n v="25.185223792835817"/>
    <s v="Healthy"/>
  </r>
  <r>
    <x v="27"/>
    <x v="25"/>
    <n v="22026"/>
    <n v="17.649999618530298"/>
    <n v="367"/>
    <n v="3589"/>
    <n v="77.398575857587289"/>
    <s v="Normal"/>
    <n v="72.035821374029837"/>
    <n v="25.185223792835817"/>
    <s v="Healthy"/>
  </r>
  <r>
    <x v="27"/>
    <x v="27"/>
    <n v="12465"/>
    <n v="9.3800001144409197"/>
    <n v="226"/>
    <n v="2765"/>
    <n v="77.398575857587289"/>
    <s v="Normal"/>
    <n v="72.035821374029837"/>
    <n v="25.185223792835817"/>
    <s v="Healthy"/>
  </r>
  <r>
    <x v="27"/>
    <x v="28"/>
    <n v="14810"/>
    <n v="11.3599996566772"/>
    <n v="221"/>
    <n v="2926"/>
    <n v="77.398575857587289"/>
    <s v="Normal"/>
    <n v="72.035821374029837"/>
    <n v="25.185223792835817"/>
    <s v="Healthy"/>
  </r>
  <r>
    <x v="27"/>
    <x v="29"/>
    <n v="12209"/>
    <n v="9.3999996185302699"/>
    <n v="251"/>
    <n v="2809"/>
    <n v="77.398575857587289"/>
    <s v="Normal"/>
    <n v="72.035821374029837"/>
    <n v="25.185223792835817"/>
    <s v="Healthy"/>
  </r>
  <r>
    <x v="27"/>
    <x v="30"/>
    <n v="4998"/>
    <n v="3.9100000858306898"/>
    <n v="71"/>
    <n v="1505"/>
    <n v="77.398575857587289"/>
    <s v="Normal"/>
    <n v="72.035821374029837"/>
    <n v="25.185223792835817"/>
    <s v="Healthy"/>
  </r>
  <r>
    <x v="28"/>
    <x v="0"/>
    <n v="9033"/>
    <n v="7.1599998474121103"/>
    <n v="196"/>
    <n v="2044"/>
    <n v="77.398575857587289"/>
    <s v="Normal"/>
    <n v="72.035821374029837"/>
    <n v="25.185223792835817"/>
    <s v="Healthy"/>
  </r>
  <r>
    <x v="28"/>
    <x v="2"/>
    <n v="8053"/>
    <n v="6.0999999046325701"/>
    <n v="142"/>
    <n v="1935"/>
    <n v="77.398575857587289"/>
    <s v="Normal"/>
    <n v="72.035821374029837"/>
    <n v="25.185223792835817"/>
    <s v="Healthy"/>
  </r>
  <r>
    <x v="28"/>
    <x v="4"/>
    <n v="5234"/>
    <n v="3.46000003814697"/>
    <n v="78"/>
    <n v="1705"/>
    <n v="77.398575857587289"/>
    <s v="Normal"/>
    <n v="72.035821374029837"/>
    <n v="25.185223792835817"/>
    <s v="Healthy"/>
  </r>
  <r>
    <x v="28"/>
    <x v="3"/>
    <n v="2672"/>
    <n v="1.7699999809265099"/>
    <n v="105"/>
    <n v="1632"/>
    <n v="77.398575857587289"/>
    <s v="Normal"/>
    <n v="72.035821374029837"/>
    <n v="25.185223792835817"/>
    <s v="Healthy"/>
  </r>
  <r>
    <x v="28"/>
    <x v="5"/>
    <n v="9256"/>
    <n v="6.1399998664856001"/>
    <n v="172"/>
    <n v="1880"/>
    <n v="77.398575857587289"/>
    <s v="Normal"/>
    <n v="72.035821374029837"/>
    <n v="25.185223792835817"/>
    <s v="Healthy"/>
  </r>
  <r>
    <x v="28"/>
    <x v="7"/>
    <n v="10204"/>
    <n v="7.9099998474121103"/>
    <n v="203"/>
    <n v="2112"/>
    <n v="77.398575857587289"/>
    <s v="Normal"/>
    <n v="72.035821374029837"/>
    <n v="25.185223792835817"/>
    <s v="Healthy"/>
  </r>
  <r>
    <x v="28"/>
    <x v="11"/>
    <n v="5151"/>
    <n v="3.4800000190734899"/>
    <n v="162"/>
    <n v="1829"/>
    <n v="77.398575857587289"/>
    <s v="Normal"/>
    <n v="72.035821374029837"/>
    <n v="25.185223792835817"/>
    <s v="Healthy"/>
  </r>
  <r>
    <x v="28"/>
    <x v="8"/>
    <n v="4212"/>
    <n v="2.7799999713897701"/>
    <n v="164"/>
    <n v="1763"/>
    <n v="77.398575857587289"/>
    <s v="Normal"/>
    <n v="72.035821374029837"/>
    <n v="25.185223792835817"/>
    <s v="Healthy"/>
  </r>
  <r>
    <x v="28"/>
    <x v="9"/>
    <n v="6466"/>
    <n v="4.2699999809265101"/>
    <n v="239"/>
    <n v="1931"/>
    <n v="77.398575857587289"/>
    <s v="Normal"/>
    <n v="72.035821374029837"/>
    <n v="25.185223792835817"/>
    <s v="Healthy"/>
  </r>
  <r>
    <x v="28"/>
    <x v="10"/>
    <n v="11268"/>
    <n v="8.5600004196166992"/>
    <n v="241"/>
    <n v="2218"/>
    <n v="77.398575857587289"/>
    <s v="Normal"/>
    <n v="72.035821374029837"/>
    <n v="25.185223792835817"/>
    <s v="Healthy"/>
  </r>
  <r>
    <x v="28"/>
    <x v="16"/>
    <n v="2824"/>
    <n v="1.87000000476837"/>
    <n v="120"/>
    <n v="1651"/>
    <n v="77.398575857587289"/>
    <s v="Normal"/>
    <n v="72.035821374029837"/>
    <n v="25.185223792835817"/>
    <s v="Healthy"/>
  </r>
  <r>
    <x v="28"/>
    <x v="12"/>
    <n v="9282"/>
    <n v="6.2600002288818404"/>
    <n v="247"/>
    <n v="2132"/>
    <n v="77.398575857587289"/>
    <s v="Normal"/>
    <n v="72.035821374029837"/>
    <n v="25.185223792835817"/>
    <s v="Healthy"/>
  </r>
  <r>
    <x v="28"/>
    <x v="13"/>
    <n v="8905"/>
    <n v="7.1300001144409197"/>
    <n v="127"/>
    <n v="1976"/>
    <n v="77.398575857587289"/>
    <s v="Normal"/>
    <n v="72.035821374029837"/>
    <n v="25.185223792835817"/>
    <s v="Healthy"/>
  </r>
  <r>
    <x v="28"/>
    <x v="14"/>
    <n v="6829"/>
    <n v="4.5100002288818404"/>
    <n v="179"/>
    <n v="1909"/>
    <n v="77.398575857587289"/>
    <s v="Normal"/>
    <n v="72.035821374029837"/>
    <n v="25.185223792835817"/>
    <s v="Healthy"/>
  </r>
  <r>
    <x v="28"/>
    <x v="15"/>
    <n v="4562"/>
    <n v="3.03999996185303"/>
    <n v="141"/>
    <n v="1813"/>
    <n v="77.398575857587289"/>
    <s v="Normal"/>
    <n v="72.035821374029837"/>
    <n v="25.185223792835817"/>
    <s v="Healthy"/>
  </r>
  <r>
    <x v="28"/>
    <x v="21"/>
    <n v="10232"/>
    <n v="8.1800003051757795"/>
    <n v="154"/>
    <n v="2008"/>
    <n v="77.398575857587289"/>
    <s v="Normal"/>
    <n v="72.035821374029837"/>
    <n v="25.185223792835817"/>
    <s v="Healthy"/>
  </r>
  <r>
    <x v="28"/>
    <x v="17"/>
    <n v="2718"/>
    <n v="1.79999995231628"/>
    <n v="47"/>
    <n v="1580"/>
    <n v="77.398575857587289"/>
    <s v="Normal"/>
    <n v="72.035821374029837"/>
    <n v="25.185223792835817"/>
    <s v="Healthy"/>
  </r>
  <r>
    <x v="28"/>
    <x v="18"/>
    <n v="6260"/>
    <n v="4.2600002288818404"/>
    <n v="166"/>
    <n v="1854"/>
    <n v="77.398575857587289"/>
    <s v="Normal"/>
    <n v="72.035821374029837"/>
    <n v="25.185223792835817"/>
    <s v="Healthy"/>
  </r>
  <r>
    <x v="28"/>
    <x v="19"/>
    <n v="0"/>
    <n v="0"/>
    <n v="0"/>
    <n v="0"/>
    <n v="77.398575857587289"/>
    <s v="Normal"/>
    <n v="72.035821374029837"/>
    <n v="25.185223792835817"/>
    <s v="Healthy"/>
  </r>
  <r>
    <x v="29"/>
    <x v="0"/>
    <n v="7626"/>
    <n v="6.0500001907348597"/>
    <n v="236"/>
    <n v="3635"/>
    <n v="77.398575857587289"/>
    <s v="Normal"/>
    <n v="72.035821374029837"/>
    <n v="25.185223792835817"/>
    <s v="Healthy"/>
  </r>
  <r>
    <x v="29"/>
    <x v="2"/>
    <n v="12386"/>
    <n v="9.8199996948242205"/>
    <n v="299"/>
    <n v="4079"/>
    <n v="77.398575857587289"/>
    <s v="Normal"/>
    <n v="72.035821374029837"/>
    <n v="25.185223792835817"/>
    <s v="Healthy"/>
  </r>
  <r>
    <x v="29"/>
    <x v="4"/>
    <n v="13318"/>
    <n v="10.560000419616699"/>
    <n v="318"/>
    <n v="4163"/>
    <n v="77.398575857587289"/>
    <s v="Normal"/>
    <n v="72.035821374029837"/>
    <n v="25.185223792835817"/>
    <s v="Healthy"/>
  </r>
  <r>
    <x v="29"/>
    <x v="3"/>
    <n v="14461"/>
    <n v="11.4700002670288"/>
    <n v="273"/>
    <n v="3666"/>
    <n v="77.398575857587289"/>
    <s v="Normal"/>
    <n v="72.035821374029837"/>
    <n v="25.185223792835817"/>
    <s v="Healthy"/>
  </r>
  <r>
    <x v="29"/>
    <x v="5"/>
    <n v="11207"/>
    <n v="8.8900003433227504"/>
    <n v="227"/>
    <n v="3363"/>
    <n v="77.398575857587289"/>
    <s v="Normal"/>
    <n v="72.035821374029837"/>
    <n v="25.185223792835817"/>
    <s v="Healthy"/>
  </r>
  <r>
    <x v="29"/>
    <x v="7"/>
    <n v="2132"/>
    <n v="1.6900000572204601"/>
    <n v="93"/>
    <n v="2572"/>
    <n v="77.398575857587289"/>
    <s v="Normal"/>
    <n v="72.035821374029837"/>
    <n v="25.185223792835817"/>
    <s v="Healthy"/>
  </r>
  <r>
    <x v="29"/>
    <x v="11"/>
    <n v="13630"/>
    <n v="10.810000419616699"/>
    <n v="301"/>
    <n v="4157"/>
    <n v="77.398575857587289"/>
    <s v="Normal"/>
    <n v="72.035821374029837"/>
    <n v="25.185223792835817"/>
    <s v="Healthy"/>
  </r>
  <r>
    <x v="29"/>
    <x v="8"/>
    <n v="13070"/>
    <n v="10.3599996566772"/>
    <n v="293"/>
    <n v="4092"/>
    <n v="77.398575857587289"/>
    <s v="Normal"/>
    <n v="72.035821374029837"/>
    <n v="25.185223792835817"/>
    <s v="Healthy"/>
  </r>
  <r>
    <x v="29"/>
    <x v="9"/>
    <n v="9388"/>
    <n v="7.4400000572204599"/>
    <n v="259"/>
    <n v="3787"/>
    <n v="77.398575857587289"/>
    <s v="Normal"/>
    <n v="72.035821374029837"/>
    <n v="25.185223792835817"/>
    <s v="Healthy"/>
  </r>
  <r>
    <x v="29"/>
    <x v="10"/>
    <n v="15148"/>
    <n v="12.0100002288818"/>
    <n v="298"/>
    <n v="4236"/>
    <n v="77.398575857587289"/>
    <s v="Normal"/>
    <n v="72.035821374029837"/>
    <n v="25.185223792835817"/>
    <s v="Healthy"/>
  </r>
  <r>
    <x v="29"/>
    <x v="16"/>
    <n v="12200"/>
    <n v="9.6700000762939506"/>
    <n v="284"/>
    <n v="4044"/>
    <n v="77.398575857587289"/>
    <s v="Normal"/>
    <n v="72.035821374029837"/>
    <n v="25.185223792835817"/>
    <s v="Healthy"/>
  </r>
  <r>
    <x v="29"/>
    <x v="12"/>
    <n v="5709"/>
    <n v="4.5300002098083496"/>
    <n v="165"/>
    <n v="2908"/>
    <n v="77.398575857587289"/>
    <s v="Normal"/>
    <n v="72.035821374029837"/>
    <n v="25.185223792835817"/>
    <s v="Healthy"/>
  </r>
  <r>
    <x v="29"/>
    <x v="13"/>
    <n v="3703"/>
    <n v="2.9400000572204599"/>
    <n v="135"/>
    <n v="2741"/>
    <n v="77.398575857587289"/>
    <s v="Normal"/>
    <n v="72.035821374029837"/>
    <n v="25.185223792835817"/>
    <s v="Healthy"/>
  </r>
  <r>
    <x v="29"/>
    <x v="14"/>
    <n v="12405"/>
    <n v="9.8400001525878906"/>
    <n v="274"/>
    <n v="4005"/>
    <n v="77.398575857587289"/>
    <s v="Normal"/>
    <n v="72.035821374029837"/>
    <n v="25.185223792835817"/>
    <s v="Healthy"/>
  </r>
  <r>
    <x v="29"/>
    <x v="14"/>
    <n v="12405"/>
    <n v="9.8400001525878906"/>
    <n v="274"/>
    <n v="4005"/>
    <n v="77.398575857587289"/>
    <s v="Normal"/>
    <n v="72.035821374029837"/>
    <n v="25.185223792835817"/>
    <s v="Healthy"/>
  </r>
  <r>
    <x v="29"/>
    <x v="15"/>
    <n v="16208"/>
    <n v="12.8500003814697"/>
    <n v="269"/>
    <n v="3763"/>
    <n v="77.398575857587289"/>
    <s v="Normal"/>
    <n v="72.035821374029837"/>
    <n v="25.185223792835817"/>
    <s v="Healthy"/>
  </r>
  <r>
    <x v="29"/>
    <x v="21"/>
    <n v="7359"/>
    <n v="5.8400001525878897"/>
    <n v="200"/>
    <n v="3061"/>
    <n v="77.398575857587289"/>
    <s v="Normal"/>
    <n v="72.035821374029837"/>
    <n v="25.185223792835817"/>
    <s v="Healthy"/>
  </r>
  <r>
    <x v="29"/>
    <x v="17"/>
    <n v="5417"/>
    <n v="4.3000001907348597"/>
    <n v="160"/>
    <n v="2884"/>
    <n v="77.398575857587289"/>
    <s v="Normal"/>
    <n v="72.035821374029837"/>
    <n v="25.185223792835817"/>
    <s v="Healthy"/>
  </r>
  <r>
    <x v="29"/>
    <x v="18"/>
    <n v="6175"/>
    <n v="4.9000000953674299"/>
    <n v="182"/>
    <n v="2982"/>
    <n v="77.398575857587289"/>
    <s v="Normal"/>
    <n v="72.035821374029837"/>
    <n v="25.185223792835817"/>
    <s v="Healthy"/>
  </r>
  <r>
    <x v="29"/>
    <x v="19"/>
    <n v="2946"/>
    <n v="2.3399999141693102"/>
    <n v="121"/>
    <n v="2660"/>
    <n v="77.398575857587289"/>
    <s v="Normal"/>
    <n v="72.035821374029837"/>
    <n v="25.185223792835817"/>
    <s v="Healthy"/>
  </r>
  <r>
    <x v="29"/>
    <x v="20"/>
    <n v="11419"/>
    <n v="9.0600004196166992"/>
    <n v="208"/>
    <n v="3369"/>
    <n v="77.398575857587289"/>
    <s v="Normal"/>
    <n v="72.035821374029837"/>
    <n v="25.185223792835817"/>
    <s v="Healthy"/>
  </r>
  <r>
    <x v="29"/>
    <x v="1"/>
    <n v="6064"/>
    <n v="4.8099999427795401"/>
    <n v="209"/>
    <n v="3491"/>
    <n v="77.398575857587289"/>
    <s v="Normal"/>
    <n v="72.035821374029837"/>
    <n v="25.185223792835817"/>
    <s v="Healthy"/>
  </r>
  <r>
    <x v="29"/>
    <x v="6"/>
    <n v="8712"/>
    <n v="6.9099998474121103"/>
    <n v="286"/>
    <n v="3784"/>
    <n v="77.398575857587289"/>
    <s v="Normal"/>
    <n v="72.035821374029837"/>
    <n v="25.185223792835817"/>
    <s v="Healthy"/>
  </r>
  <r>
    <x v="29"/>
    <x v="26"/>
    <n v="7875"/>
    <n v="6.2399997711181596"/>
    <n v="196"/>
    <n v="3110"/>
    <n v="77.398575857587289"/>
    <s v="Normal"/>
    <n v="72.035821374029837"/>
    <n v="25.185223792835817"/>
    <s v="Healthy"/>
  </r>
  <r>
    <x v="29"/>
    <x v="22"/>
    <n v="8567"/>
    <n v="6.78999996185303"/>
    <n v="283"/>
    <n v="3783"/>
    <n v="77.398575857587289"/>
    <s v="Normal"/>
    <n v="72.035821374029837"/>
    <n v="25.185223792835817"/>
    <s v="Healthy"/>
  </r>
  <r>
    <x v="29"/>
    <x v="23"/>
    <n v="7045"/>
    <n v="5.5900001525878897"/>
    <n v="245"/>
    <n v="3644"/>
    <n v="77.398575857587289"/>
    <s v="Normal"/>
    <n v="72.035821374029837"/>
    <n v="25.185223792835817"/>
    <s v="Healthy"/>
  </r>
  <r>
    <x v="29"/>
    <x v="24"/>
    <n v="4468"/>
    <n v="3.53999996185303"/>
    <n v="158"/>
    <n v="2799"/>
    <n v="77.398575857587289"/>
    <s v="Normal"/>
    <n v="72.035821374029837"/>
    <n v="25.185223792835817"/>
    <s v="Healthy"/>
  </r>
  <r>
    <x v="29"/>
    <x v="25"/>
    <n v="2943"/>
    <n v="2.3299999237060498"/>
    <n v="139"/>
    <n v="2685"/>
    <n v="77.398575857587289"/>
    <s v="Normal"/>
    <n v="72.035821374029837"/>
    <n v="25.185223792835817"/>
    <s v="Healthy"/>
  </r>
  <r>
    <x v="29"/>
    <x v="27"/>
    <n v="8382"/>
    <n v="6.6500000953674299"/>
    <n v="255"/>
    <n v="3721"/>
    <n v="77.398575857587289"/>
    <s v="Normal"/>
    <n v="72.035821374029837"/>
    <n v="25.185223792835817"/>
    <s v="Healthy"/>
  </r>
  <r>
    <x v="29"/>
    <x v="28"/>
    <n v="6582"/>
    <n v="5.2199997901916504"/>
    <n v="228"/>
    <n v="3586"/>
    <n v="77.398575857587289"/>
    <s v="Normal"/>
    <n v="72.035821374029837"/>
    <n v="25.185223792835817"/>
    <s v="Healthy"/>
  </r>
  <r>
    <x v="29"/>
    <x v="29"/>
    <n v="9143"/>
    <n v="7.25"/>
    <n v="266"/>
    <n v="3788"/>
    <n v="77.398575857587289"/>
    <s v="Normal"/>
    <n v="72.035821374029837"/>
    <n v="25.185223792835817"/>
    <s v="Healthy"/>
  </r>
  <r>
    <x v="29"/>
    <x v="30"/>
    <n v="4561"/>
    <n v="3.6199998855590798"/>
    <n v="116"/>
    <n v="1976"/>
    <n v="77.398575857587289"/>
    <s v="Normal"/>
    <n v="72.035821374029837"/>
    <n v="25.185223792835817"/>
    <s v="Healthy"/>
  </r>
  <r>
    <x v="30"/>
    <x v="0"/>
    <n v="5014"/>
    <n v="3.9100000858306898"/>
    <n v="203"/>
    <n v="2650"/>
    <n v="77.398575857587289"/>
    <s v="Normal"/>
    <n v="72.035821374029837"/>
    <n v="25.185223792835817"/>
    <s v="Healthy"/>
  </r>
  <r>
    <x v="30"/>
    <x v="2"/>
    <n v="5571"/>
    <n v="4.3499999046325701"/>
    <n v="188"/>
    <n v="2654"/>
    <n v="77.398575857587289"/>
    <s v="Normal"/>
    <n v="72.035821374029837"/>
    <n v="25.185223792835817"/>
    <s v="Healthy"/>
  </r>
  <r>
    <x v="30"/>
    <x v="4"/>
    <n v="3135"/>
    <n v="2.4500000476837198"/>
    <n v="134"/>
    <n v="2443"/>
    <n v="77.398575857587289"/>
    <s v="Normal"/>
    <n v="72.035821374029837"/>
    <n v="25.185223792835817"/>
    <s v="Healthy"/>
  </r>
  <r>
    <x v="30"/>
    <x v="3"/>
    <n v="3430"/>
    <n v="2.6800000667571999"/>
    <n v="65"/>
    <n v="2505"/>
    <n v="77.398575857587289"/>
    <s v="Normal"/>
    <n v="72.035821374029837"/>
    <n v="25.185223792835817"/>
    <s v="Healthy"/>
  </r>
  <r>
    <x v="30"/>
    <x v="5"/>
    <n v="5319"/>
    <n v="4.1500000953674299"/>
    <n v="0"/>
    <n v="2693"/>
    <n v="77.398575857587289"/>
    <s v="Normal"/>
    <n v="72.035821374029837"/>
    <n v="25.185223792835817"/>
    <s v="Healthy"/>
  </r>
  <r>
    <x v="30"/>
    <x v="7"/>
    <n v="3008"/>
    <n v="2.3499999046325701"/>
    <n v="0"/>
    <n v="2439"/>
    <n v="77.398575857587289"/>
    <s v="Normal"/>
    <n v="72.035821374029837"/>
    <n v="25.185223792835817"/>
    <s v="Healthy"/>
  </r>
  <r>
    <x v="30"/>
    <x v="11"/>
    <n v="3864"/>
    <n v="3.0099999904632599"/>
    <n v="131"/>
    <n v="2536"/>
    <n v="77.398575857587289"/>
    <s v="Normal"/>
    <n v="72.035821374029837"/>
    <n v="25.185223792835817"/>
    <s v="Healthy"/>
  </r>
  <r>
    <x v="30"/>
    <x v="8"/>
    <n v="5697"/>
    <n v="4.4400000572204599"/>
    <n v="183"/>
    <n v="2668"/>
    <n v="77.398575857587289"/>
    <s v="Normal"/>
    <n v="72.035821374029837"/>
    <n v="25.185223792835817"/>
    <s v="Healthy"/>
  </r>
  <r>
    <x v="30"/>
    <x v="9"/>
    <n v="5273"/>
    <n v="4.1100001335143999"/>
    <n v="194"/>
    <n v="2647"/>
    <n v="77.398575857587289"/>
    <s v="Normal"/>
    <n v="72.035821374029837"/>
    <n v="25.185223792835817"/>
    <s v="Healthy"/>
  </r>
  <r>
    <x v="30"/>
    <x v="10"/>
    <n v="8538"/>
    <n v="6.6599998474121103"/>
    <n v="211"/>
    <n v="2883"/>
    <n v="77.398575857587289"/>
    <s v="Normal"/>
    <n v="72.035821374029837"/>
    <n v="25.185223792835817"/>
    <s v="Healthy"/>
  </r>
  <r>
    <x v="30"/>
    <x v="16"/>
    <n v="8687"/>
    <n v="6.7800002098083496"/>
    <n v="270"/>
    <n v="2944"/>
    <n v="77.398575857587289"/>
    <s v="Normal"/>
    <n v="72.035821374029837"/>
    <n v="25.185223792835817"/>
    <s v="Healthy"/>
  </r>
  <r>
    <x v="30"/>
    <x v="12"/>
    <n v="9423"/>
    <n v="7.3499999046325701"/>
    <n v="289"/>
    <n v="3012"/>
    <n v="77.398575857587289"/>
    <s v="Normal"/>
    <n v="72.035821374029837"/>
    <n v="25.185223792835817"/>
    <s v="Healthy"/>
  </r>
  <r>
    <x v="30"/>
    <x v="13"/>
    <n v="8286"/>
    <n v="6.46000003814697"/>
    <n v="252"/>
    <n v="2889"/>
    <n v="77.398575857587289"/>
    <s v="Normal"/>
    <n v="72.035821374029837"/>
    <n v="25.185223792835817"/>
    <s v="Healthy"/>
  </r>
  <r>
    <x v="30"/>
    <x v="14"/>
    <n v="4503"/>
    <n v="3.5099999904632599"/>
    <n v="146"/>
    <n v="2547"/>
    <n v="77.398575857587289"/>
    <s v="Normal"/>
    <n v="72.035821374029837"/>
    <n v="25.185223792835817"/>
    <s v="Healthy"/>
  </r>
  <r>
    <x v="30"/>
    <x v="15"/>
    <n v="10499"/>
    <n v="8.1899995803833008"/>
    <n v="306"/>
    <n v="3093"/>
    <n v="77.398575857587289"/>
    <s v="Normal"/>
    <n v="72.035821374029837"/>
    <n v="25.185223792835817"/>
    <s v="Healthy"/>
  </r>
  <r>
    <x v="30"/>
    <x v="21"/>
    <n v="12474"/>
    <n v="9.7299995422363299"/>
    <n v="211"/>
    <n v="3142"/>
    <n v="77.398575857587289"/>
    <s v="Normal"/>
    <n v="72.035821374029837"/>
    <n v="25.185223792835817"/>
    <s v="Healthy"/>
  </r>
  <r>
    <x v="30"/>
    <x v="17"/>
    <n v="6174"/>
    <n v="4.8200001716613796"/>
    <n v="231"/>
    <n v="2757"/>
    <n v="77.398575857587289"/>
    <s v="Normal"/>
    <n v="72.035821374029837"/>
    <n v="25.185223792835817"/>
    <s v="Healthy"/>
  </r>
  <r>
    <x v="30"/>
    <x v="18"/>
    <n v="15168"/>
    <n v="11.829999923706101"/>
    <n v="371"/>
    <n v="3513"/>
    <n v="77.398575857587289"/>
    <s v="Normal"/>
    <n v="72.035821374029837"/>
    <n v="25.185223792835817"/>
    <s v="Healthy"/>
  </r>
  <r>
    <x v="30"/>
    <x v="19"/>
    <n v="10085"/>
    <n v="7.8699998855590803"/>
    <n v="347"/>
    <n v="3164"/>
    <n v="77.398575857587289"/>
    <s v="Normal"/>
    <n v="72.035821374029837"/>
    <n v="25.185223792835817"/>
    <s v="Healthy"/>
  </r>
  <r>
    <x v="30"/>
    <x v="20"/>
    <n v="4512"/>
    <n v="3.5199999809265101"/>
    <n v="129"/>
    <n v="2596"/>
    <n v="77.398575857587289"/>
    <s v="Normal"/>
    <n v="72.035821374029837"/>
    <n v="25.185223792835817"/>
    <s v="Healthy"/>
  </r>
  <r>
    <x v="30"/>
    <x v="1"/>
    <n v="8469"/>
    <n v="6.6100001335143999"/>
    <n v="0"/>
    <n v="2894"/>
    <n v="77.398575857587289"/>
    <s v="Normal"/>
    <n v="72.035821374029837"/>
    <n v="25.185223792835817"/>
    <s v="Healthy"/>
  </r>
  <r>
    <x v="30"/>
    <x v="6"/>
    <n v="12015"/>
    <n v="9.3699998855590803"/>
    <n v="0"/>
    <n v="3212"/>
    <n v="77.398575857587289"/>
    <s v="Normal"/>
    <n v="72.035821374029837"/>
    <n v="25.185223792835817"/>
    <s v="Healthy"/>
  </r>
  <r>
    <x v="30"/>
    <x v="26"/>
    <n v="3588"/>
    <n v="2.7999999523162802"/>
    <n v="0"/>
    <n v="2516"/>
    <n v="77.398575857587289"/>
    <s v="Normal"/>
    <n v="72.035821374029837"/>
    <n v="25.185223792835817"/>
    <s v="Healthy"/>
  </r>
  <r>
    <x v="30"/>
    <x v="22"/>
    <n v="12427"/>
    <n v="9.6899995803833008"/>
    <n v="70"/>
    <n v="3266"/>
    <n v="77.398575857587289"/>
    <s v="Normal"/>
    <n v="72.035821374029837"/>
    <n v="25.185223792835817"/>
    <s v="Healthy"/>
  </r>
  <r>
    <x v="30"/>
    <x v="23"/>
    <n v="5843"/>
    <n v="4.5599999427795401"/>
    <n v="190"/>
    <n v="2683"/>
    <n v="77.398575857587289"/>
    <s v="Normal"/>
    <n v="72.035821374029837"/>
    <n v="25.185223792835817"/>
    <s v="Healthy"/>
  </r>
  <r>
    <x v="30"/>
    <x v="24"/>
    <n v="6117"/>
    <n v="4.7699999809265101"/>
    <n v="250"/>
    <n v="2810"/>
    <n v="77.398575857587289"/>
    <s v="Normal"/>
    <n v="72.035821374029837"/>
    <n v="25.185223792835817"/>
    <s v="Healthy"/>
  </r>
  <r>
    <x v="30"/>
    <x v="25"/>
    <n v="9217"/>
    <n v="7.1900000572204599"/>
    <n v="257"/>
    <n v="2940"/>
    <n v="77.398575857587289"/>
    <s v="Normal"/>
    <n v="72.035821374029837"/>
    <n v="25.185223792835817"/>
    <s v="Healthy"/>
  </r>
  <r>
    <x v="30"/>
    <x v="27"/>
    <n v="9877"/>
    <n v="7.6999998092651403"/>
    <n v="180"/>
    <n v="2947"/>
    <n v="77.398575857587289"/>
    <s v="Normal"/>
    <n v="72.035821374029837"/>
    <n v="25.185223792835817"/>
    <s v="Healthy"/>
  </r>
  <r>
    <x v="30"/>
    <x v="28"/>
    <n v="8240"/>
    <n v="6.4299998283386204"/>
    <n v="214"/>
    <n v="2846"/>
    <n v="77.398575857587289"/>
    <s v="Normal"/>
    <n v="72.035821374029837"/>
    <n v="25.185223792835817"/>
    <s v="Healthy"/>
  </r>
  <r>
    <x v="30"/>
    <x v="29"/>
    <n v="8701"/>
    <n v="6.78999996185303"/>
    <n v="253"/>
    <n v="2804"/>
    <n v="77.398575857587289"/>
    <s v="Normal"/>
    <n v="72.035821374029837"/>
    <n v="25.185223792835817"/>
    <s v="Healthy"/>
  </r>
  <r>
    <x v="30"/>
    <x v="30"/>
    <n v="0"/>
    <n v="0"/>
    <n v="0"/>
    <n v="0"/>
    <n v="77.398575857587289"/>
    <s v="Normal"/>
    <n v="72.035821374029837"/>
    <n v="25.185223792835817"/>
    <s v="Healthy"/>
  </r>
  <r>
    <x v="31"/>
    <x v="0"/>
    <n v="2564"/>
    <n v="1.6399999856948899"/>
    <n v="116"/>
    <n v="2044"/>
    <n v="77.398575857587289"/>
    <s v="Normal"/>
    <n v="72.035821374029837"/>
    <n v="25.185223792835817"/>
    <s v="Healthy"/>
  </r>
  <r>
    <x v="31"/>
    <x v="2"/>
    <n v="1320"/>
    <n v="0.83999997377395597"/>
    <n v="82"/>
    <n v="1934"/>
    <n v="77.398575857587289"/>
    <s v="Normal"/>
    <n v="72.035821374029837"/>
    <n v="25.185223792835817"/>
    <s v="Healthy"/>
  </r>
  <r>
    <x v="31"/>
    <x v="4"/>
    <n v="1219"/>
    <n v="0.77999997138977095"/>
    <n v="84"/>
    <n v="1963"/>
    <n v="77.398575857587289"/>
    <s v="Normal"/>
    <n v="72.035821374029837"/>
    <n v="25.185223792835817"/>
    <s v="Healthy"/>
  </r>
  <r>
    <x v="31"/>
    <x v="3"/>
    <n v="2483"/>
    <n v="1.5900000333786"/>
    <n v="126"/>
    <n v="2009"/>
    <n v="77.398575857587289"/>
    <s v="Normal"/>
    <n v="72.035821374029837"/>
    <n v="25.185223792835817"/>
    <s v="Healthy"/>
  </r>
  <r>
    <x v="31"/>
    <x v="5"/>
    <n v="244"/>
    <n v="0.15999999642372101"/>
    <n v="12"/>
    <n v="1721"/>
    <n v="77.398575857587289"/>
    <s v="Normal"/>
    <n v="72.035821374029837"/>
    <n v="25.185223792835817"/>
    <s v="Healthy"/>
  </r>
  <r>
    <x v="31"/>
    <x v="7"/>
    <n v="0"/>
    <n v="0"/>
    <n v="0"/>
    <n v="1688"/>
    <n v="77.398575857587289"/>
    <s v="Normal"/>
    <n v="72.035821374029837"/>
    <n v="25.185223792835817"/>
    <s v="Healthy"/>
  </r>
  <r>
    <x v="31"/>
    <x v="11"/>
    <n v="0"/>
    <n v="0"/>
    <n v="0"/>
    <n v="1688"/>
    <n v="77.398575857587289"/>
    <s v="Normal"/>
    <n v="72.035821374029837"/>
    <n v="25.185223792835817"/>
    <s v="Healthy"/>
  </r>
  <r>
    <x v="31"/>
    <x v="8"/>
    <n v="0"/>
    <n v="0"/>
    <n v="0"/>
    <n v="1688"/>
    <n v="77.398575857587289"/>
    <s v="Normal"/>
    <n v="72.035821374029837"/>
    <n v="25.185223792835817"/>
    <s v="Healthy"/>
  </r>
  <r>
    <x v="31"/>
    <x v="9"/>
    <n v="3147"/>
    <n v="2.0099999904632599"/>
    <n v="149"/>
    <n v="2188"/>
    <n v="77.398575857587289"/>
    <s v="Normal"/>
    <n v="72.035821374029837"/>
    <n v="25.185223792835817"/>
    <s v="Healthy"/>
  </r>
  <r>
    <x v="31"/>
    <x v="10"/>
    <n v="144"/>
    <n v="9.00000035762787E-2"/>
    <n v="9"/>
    <n v="1720"/>
    <n v="77.398575857587289"/>
    <s v="Normal"/>
    <n v="72.035821374029837"/>
    <n v="25.185223792835817"/>
    <s v="Healthy"/>
  </r>
  <r>
    <x v="31"/>
    <x v="16"/>
    <n v="4068"/>
    <n v="2.5999999046325701"/>
    <n v="216"/>
    <n v="2419"/>
    <n v="77.398575857587289"/>
    <s v="Normal"/>
    <n v="72.035821374029837"/>
    <n v="25.185223792835817"/>
    <s v="Healthy"/>
  </r>
  <r>
    <x v="31"/>
    <x v="12"/>
    <n v="5245"/>
    <n v="3.3599998950958301"/>
    <n v="285"/>
    <n v="2748"/>
    <n v="77.398575857587289"/>
    <s v="Normal"/>
    <n v="72.035821374029837"/>
    <n v="25.185223792835817"/>
    <s v="Healthy"/>
  </r>
  <r>
    <x v="31"/>
    <x v="13"/>
    <n v="400"/>
    <n v="0.259999990463257"/>
    <n v="30"/>
    <n v="1799"/>
    <n v="77.398575857587289"/>
    <s v="Normal"/>
    <n v="72.035821374029837"/>
    <n v="25.185223792835817"/>
    <s v="Healthy"/>
  </r>
  <r>
    <x v="31"/>
    <x v="14"/>
    <n v="0"/>
    <n v="0"/>
    <n v="0"/>
    <n v="1688"/>
    <n v="77.398575857587289"/>
    <s v="Normal"/>
    <n v="72.035821374029837"/>
    <n v="25.185223792835817"/>
    <s v="Healthy"/>
  </r>
  <r>
    <x v="31"/>
    <x v="15"/>
    <n v="1321"/>
    <n v="0.85000002384185802"/>
    <n v="80"/>
    <n v="1928"/>
    <n v="77.398575857587289"/>
    <s v="Normal"/>
    <n v="72.035821374029837"/>
    <n v="25.185223792835817"/>
    <s v="Healthy"/>
  </r>
  <r>
    <x v="31"/>
    <x v="21"/>
    <n v="1758"/>
    <n v="1.12999999523163"/>
    <n v="112"/>
    <n v="2067"/>
    <n v="77.398575857587289"/>
    <s v="Normal"/>
    <n v="72.035821374029837"/>
    <n v="25.185223792835817"/>
    <s v="Healthy"/>
  </r>
  <r>
    <x v="31"/>
    <x v="17"/>
    <n v="6157"/>
    <n v="3.9400000572204599"/>
    <n v="310"/>
    <n v="2780"/>
    <n v="77.398575857587289"/>
    <s v="Normal"/>
    <n v="72.035821374029837"/>
    <n v="25.185223792835817"/>
    <s v="Healthy"/>
  </r>
  <r>
    <x v="31"/>
    <x v="18"/>
    <n v="8360"/>
    <n v="5.3499999046325701"/>
    <n v="400"/>
    <n v="3101"/>
    <n v="77.398575857587289"/>
    <s v="Normal"/>
    <n v="72.035821374029837"/>
    <n v="25.185223792835817"/>
    <s v="Healthy"/>
  </r>
  <r>
    <x v="31"/>
    <x v="19"/>
    <n v="7174"/>
    <n v="4.5900001525878897"/>
    <n v="331"/>
    <n v="2896"/>
    <n v="77.398575857587289"/>
    <s v="Normal"/>
    <n v="72.035821374029837"/>
    <n v="25.185223792835817"/>
    <s v="Healthy"/>
  </r>
  <r>
    <x v="31"/>
    <x v="20"/>
    <n v="1619"/>
    <n v="1.03999996185303"/>
    <n v="79"/>
    <n v="1962"/>
    <n v="77.398575857587289"/>
    <s v="Normal"/>
    <n v="72.035821374029837"/>
    <n v="25.185223792835817"/>
    <s v="Healthy"/>
  </r>
  <r>
    <x v="31"/>
    <x v="1"/>
    <n v="1831"/>
    <n v="1.16999995708466"/>
    <n v="101"/>
    <n v="2015"/>
    <n v="77.398575857587289"/>
    <s v="Normal"/>
    <n v="72.035821374029837"/>
    <n v="25.185223792835817"/>
    <s v="Healthy"/>
  </r>
  <r>
    <x v="31"/>
    <x v="6"/>
    <n v="2421"/>
    <n v="1.54999995231628"/>
    <n v="156"/>
    <n v="2297"/>
    <n v="77.398575857587289"/>
    <s v="Normal"/>
    <n v="72.035821374029837"/>
    <n v="25.185223792835817"/>
    <s v="Healthy"/>
  </r>
  <r>
    <x v="31"/>
    <x v="26"/>
    <n v="2283"/>
    <n v="1.46000003814697"/>
    <n v="129"/>
    <n v="2067"/>
    <n v="77.398575857587289"/>
    <s v="Normal"/>
    <n v="72.035821374029837"/>
    <n v="25.185223792835817"/>
    <s v="Healthy"/>
  </r>
  <r>
    <x v="31"/>
    <x v="22"/>
    <n v="0"/>
    <n v="0"/>
    <n v="0"/>
    <n v="1688"/>
    <n v="77.398575857587289"/>
    <s v="Normal"/>
    <n v="72.035821374029837"/>
    <n v="25.185223792835817"/>
    <s v="Healthy"/>
  </r>
  <r>
    <x v="31"/>
    <x v="23"/>
    <n v="0"/>
    <n v="0"/>
    <n v="0"/>
    <n v="1688"/>
    <n v="77.398575857587289"/>
    <s v="Normal"/>
    <n v="72.035821374029837"/>
    <n v="25.185223792835817"/>
    <s v="Healthy"/>
  </r>
  <r>
    <x v="31"/>
    <x v="24"/>
    <n v="0"/>
    <n v="0"/>
    <n v="0"/>
    <n v="1688"/>
    <n v="77.398575857587289"/>
    <s v="Normal"/>
    <n v="72.035821374029837"/>
    <n v="25.185223792835817"/>
    <s v="Healthy"/>
  </r>
  <r>
    <x v="31"/>
    <x v="25"/>
    <n v="0"/>
    <n v="0"/>
    <n v="0"/>
    <n v="1688"/>
    <n v="77.398575857587289"/>
    <s v="Normal"/>
    <n v="72.035821374029837"/>
    <n v="25.185223792835817"/>
    <s v="Healthy"/>
  </r>
  <r>
    <x v="31"/>
    <x v="27"/>
    <n v="0"/>
    <n v="0"/>
    <n v="0"/>
    <n v="1688"/>
    <n v="77.398575857587289"/>
    <s v="Normal"/>
    <n v="72.035821374029837"/>
    <n v="25.185223792835817"/>
    <s v="Healthy"/>
  </r>
  <r>
    <x v="31"/>
    <x v="28"/>
    <n v="0"/>
    <n v="0"/>
    <n v="0"/>
    <n v="57"/>
    <n v="77.398575857587289"/>
    <s v="Normal"/>
    <n v="72.035821374029837"/>
    <n v="25.185223792835817"/>
    <s v="Healthy"/>
  </r>
  <r>
    <x v="32"/>
    <x v="0"/>
    <n v="23186"/>
    <n v="20.399999618530298"/>
    <n v="404"/>
    <n v="3921"/>
    <n v="77.398575857587289"/>
    <s v="Normal"/>
    <n v="85.800003050000001"/>
    <n v="25.68000031"/>
    <s v="Overweight"/>
  </r>
  <r>
    <x v="32"/>
    <x v="2"/>
    <n v="15337"/>
    <n v="9.5799999237060494"/>
    <n v="342"/>
    <n v="3566"/>
    <n v="77.398575857587289"/>
    <s v="Normal"/>
    <n v="84.900001529999997"/>
    <n v="25.409999849999998"/>
    <s v="Healthy"/>
  </r>
  <r>
    <x v="32"/>
    <x v="4"/>
    <n v="21129"/>
    <n v="18.9799995422363"/>
    <n v="379"/>
    <n v="3793"/>
    <n v="77.398575857587289"/>
    <s v="Normal"/>
    <n v="84.5"/>
    <n v="25.309999470000001"/>
    <s v="Healthy"/>
  </r>
  <r>
    <x v="32"/>
    <x v="3"/>
    <n v="13422"/>
    <n v="7.1700000762939498"/>
    <n v="388"/>
    <n v="3934"/>
    <n v="77.398575857587289"/>
    <s v="Normal"/>
    <n v="72.035821374029837"/>
    <n v="25.185223792835817"/>
    <s v="Healthy"/>
  </r>
  <r>
    <x v="32"/>
    <x v="5"/>
    <n v="29326"/>
    <n v="25.290000915527301"/>
    <n v="552"/>
    <n v="4547"/>
    <n v="77.398575857587289"/>
    <s v="Normal"/>
    <n v="85.5"/>
    <n v="25.590000150000002"/>
    <s v="Overweight"/>
  </r>
  <r>
    <x v="32"/>
    <x v="7"/>
    <n v="15118"/>
    <n v="8.8699998855590803"/>
    <n v="380"/>
    <n v="3545"/>
    <n v="77.398575857587289"/>
    <s v="Normal"/>
    <n v="72.035821374029837"/>
    <n v="25.185223792835817"/>
    <s v="Healthy"/>
  </r>
  <r>
    <x v="32"/>
    <x v="11"/>
    <n v="11423"/>
    <n v="8.6700000762939506"/>
    <n v="225"/>
    <n v="2761"/>
    <n v="77.398575857587289"/>
    <s v="Normal"/>
    <n v="85.800003050000001"/>
    <n v="25.68000031"/>
    <s v="Overweight"/>
  </r>
  <r>
    <x v="32"/>
    <x v="8"/>
    <n v="18785"/>
    <n v="17.399999618530298"/>
    <n v="309"/>
    <n v="3676"/>
    <n v="77.398575857587289"/>
    <s v="Normal"/>
    <n v="85.300003050000001"/>
    <n v="25.530000690000001"/>
    <s v="Overweight"/>
  </r>
  <r>
    <x v="32"/>
    <x v="9"/>
    <n v="19948"/>
    <n v="18.110000610351602"/>
    <n v="317"/>
    <n v="3679"/>
    <n v="77.398575857587289"/>
    <s v="Normal"/>
    <n v="84.900001529999997"/>
    <n v="25.409999849999998"/>
    <s v="Healthy"/>
  </r>
  <r>
    <x v="32"/>
    <x v="10"/>
    <n v="19377"/>
    <n v="17.620000839233398"/>
    <n v="321"/>
    <n v="3659"/>
    <n v="77.398575857587289"/>
    <s v="Normal"/>
    <n v="84.5"/>
    <n v="25.290000920000001"/>
    <s v="Healthy"/>
  </r>
  <r>
    <x v="32"/>
    <x v="16"/>
    <n v="18258"/>
    <n v="16.309999465942401"/>
    <n v="299"/>
    <n v="3427"/>
    <n v="77.398575857587289"/>
    <s v="Normal"/>
    <n v="72.035821374029837"/>
    <n v="25.185223792835817"/>
    <s v="Healthy"/>
  </r>
  <r>
    <x v="32"/>
    <x v="12"/>
    <n v="11200"/>
    <n v="7.4299998283386204"/>
    <n v="408"/>
    <n v="3891"/>
    <n v="77.398575857587289"/>
    <s v="Normal"/>
    <n v="85.5"/>
    <n v="25.590000150000002"/>
    <s v="Overweight"/>
  </r>
  <r>
    <x v="32"/>
    <x v="13"/>
    <n v="16674"/>
    <n v="15.7399997711182"/>
    <n v="292"/>
    <n v="3455"/>
    <n v="77.398575857587289"/>
    <s v="Normal"/>
    <n v="85.5"/>
    <n v="25.590000150000002"/>
    <s v="Overweight"/>
  </r>
  <r>
    <x v="32"/>
    <x v="14"/>
    <n v="12986"/>
    <n v="8.7399997711181605"/>
    <n v="339"/>
    <n v="3802"/>
    <n v="77.398575857587289"/>
    <s v="Normal"/>
    <n v="85.400001529999997"/>
    <n v="25.559999470000001"/>
    <s v="Overweight"/>
  </r>
  <r>
    <x v="32"/>
    <x v="15"/>
    <n v="11101"/>
    <n v="8.4300003051757795"/>
    <n v="283"/>
    <n v="2860"/>
    <n v="77.398575857587289"/>
    <s v="Normal"/>
    <n v="85.099998470000003"/>
    <n v="25.489999770000001"/>
    <s v="Healthy"/>
  </r>
  <r>
    <x v="32"/>
    <x v="21"/>
    <n v="23629"/>
    <n v="20.649999618530298"/>
    <n v="336"/>
    <n v="3808"/>
    <n v="77.398575857587289"/>
    <s v="Normal"/>
    <n v="85.400001529999997"/>
    <n v="25.559999470000001"/>
    <s v="Overweight"/>
  </r>
  <r>
    <x v="32"/>
    <x v="17"/>
    <n v="14890"/>
    <n v="11.300000190734901"/>
    <n v="297"/>
    <n v="3060"/>
    <n v="77.398575857587289"/>
    <s v="Normal"/>
    <n v="85.099998470000003"/>
    <n v="25.489999770000001"/>
    <s v="Healthy"/>
  </r>
  <r>
    <x v="32"/>
    <x v="18"/>
    <n v="9733"/>
    <n v="7.3899998664856001"/>
    <n v="233"/>
    <n v="2698"/>
    <n v="77.398575857587289"/>
    <s v="Normal"/>
    <n v="84.900001529999997"/>
    <n v="25.409999849999998"/>
    <s v="Healthy"/>
  </r>
  <r>
    <x v="32"/>
    <x v="19"/>
    <n v="27745"/>
    <n v="26.719999313354499"/>
    <n v="351"/>
    <n v="4398"/>
    <n v="77.398575857587289"/>
    <s v="Normal"/>
    <n v="85.5"/>
    <n v="25.590000150000002"/>
    <s v="Overweight"/>
  </r>
  <r>
    <x v="32"/>
    <x v="20"/>
    <n v="10930"/>
    <n v="8.3199996948242205"/>
    <n v="214"/>
    <n v="2786"/>
    <n v="77.398575857587289"/>
    <s v="Normal"/>
    <n v="85.300003050000001"/>
    <n v="25.530000690000001"/>
    <s v="Overweight"/>
  </r>
  <r>
    <x v="32"/>
    <x v="1"/>
    <n v="4790"/>
    <n v="3.6400001049041699"/>
    <n v="105"/>
    <n v="2189"/>
    <n v="77.398575857587289"/>
    <s v="Normal"/>
    <n v="72.035821374029837"/>
    <n v="25.185223792835817"/>
    <s v="Healthy"/>
  </r>
  <r>
    <x v="32"/>
    <x v="6"/>
    <n v="10818"/>
    <n v="8.2100000381469709"/>
    <n v="251"/>
    <n v="2817"/>
    <n v="77.398575857587289"/>
    <s v="Normal"/>
    <n v="84.900001529999997"/>
    <n v="25.409999849999998"/>
    <s v="Healthy"/>
  </r>
  <r>
    <x v="32"/>
    <x v="26"/>
    <n v="18193"/>
    <n v="16.299999237060501"/>
    <n v="286"/>
    <n v="3477"/>
    <n v="77.398575857587289"/>
    <s v="Normal"/>
    <n v="84.400001529999997"/>
    <n v="25.260000229999999"/>
    <s v="Healthy"/>
  </r>
  <r>
    <x v="32"/>
    <x v="22"/>
    <n v="14055"/>
    <n v="10.670000076293899"/>
    <n v="270"/>
    <n v="3052"/>
    <n v="77.398575857587289"/>
    <s v="Normal"/>
    <n v="72.035821374029837"/>
    <n v="25.185223792835817"/>
    <s v="Healthy"/>
  </r>
  <r>
    <x v="32"/>
    <x v="23"/>
    <n v="21727"/>
    <n v="19.340000152587901"/>
    <n v="345"/>
    <n v="4015"/>
    <n v="77.398575857587289"/>
    <s v="Normal"/>
    <n v="85"/>
    <n v="25.440000529999999"/>
    <s v="Healthy"/>
  </r>
  <r>
    <x v="32"/>
    <x v="24"/>
    <n v="12332"/>
    <n v="8.1300001144409197"/>
    <n v="404"/>
    <n v="4142"/>
    <n v="77.398575857587289"/>
    <s v="Normal"/>
    <n v="72.035821374029837"/>
    <n v="25.185223792835817"/>
    <s v="Healthy"/>
  </r>
  <r>
    <x v="32"/>
    <x v="25"/>
    <n v="10686"/>
    <n v="8.1099996566772496"/>
    <n v="266"/>
    <n v="2847"/>
    <n v="77.398575857587289"/>
    <s v="Normal"/>
    <n v="85.400001529999997"/>
    <n v="25.559999470000001"/>
    <s v="Overweight"/>
  </r>
  <r>
    <x v="32"/>
    <x v="27"/>
    <n v="20226"/>
    <n v="18.25"/>
    <n v="309"/>
    <n v="3710"/>
    <n v="77.398575857587289"/>
    <s v="Normal"/>
    <n v="85.5"/>
    <n v="25.61000061"/>
    <s v="Overweight"/>
  </r>
  <r>
    <x v="32"/>
    <x v="28"/>
    <n v="10733"/>
    <n v="8.1499996185302699"/>
    <n v="253"/>
    <n v="2832"/>
    <n v="77.398575857587289"/>
    <s v="Normal"/>
    <n v="72.035821374029837"/>
    <n v="25.185223792835817"/>
    <s v="Healthy"/>
  </r>
  <r>
    <x v="32"/>
    <x v="29"/>
    <n v="21420"/>
    <n v="19.559999465942401"/>
    <n v="313"/>
    <n v="3832"/>
    <n v="77.398575857587289"/>
    <s v="Normal"/>
    <n v="85.400001529999997"/>
    <n v="25.559999470000001"/>
    <s v="Overweight"/>
  </r>
  <r>
    <x v="32"/>
    <x v="30"/>
    <n v="8064"/>
    <n v="6.1199998855590803"/>
    <n v="161"/>
    <n v="1849"/>
    <n v="77.398575857587289"/>
    <s v="Normal"/>
    <n v="84"/>
    <n v="25.13999939"/>
    <s v="Health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
  <r>
    <x v="0"/>
    <x v="0"/>
    <n v="13162"/>
    <n v="8.5"/>
    <n v="8.4899999499320984"/>
    <n v="1.87999999523163"/>
    <n v="0.55000001192092896"/>
    <n v="6.0599999427795401"/>
    <n v="0"/>
    <n v="366"/>
    <n v="25"/>
    <n v="13"/>
    <n v="328"/>
    <n v="728"/>
    <n v="1985"/>
  </r>
  <r>
    <x v="0"/>
    <x v="1"/>
    <n v="14727"/>
    <n v="9.7100000381469709"/>
    <n v="9.7000001072883624"/>
    <n v="3.21000003814697"/>
    <n v="0.56999999284744296"/>
    <n v="5.9200000762939498"/>
    <n v="0"/>
    <n v="333"/>
    <n v="41"/>
    <n v="15"/>
    <n v="277"/>
    <n v="798"/>
    <n v="2004"/>
  </r>
  <r>
    <x v="0"/>
    <x v="2"/>
    <n v="10735"/>
    <n v="6.9699997901916504"/>
    <n v="6.9700000882148743"/>
    <n v="1.5700000524520901"/>
    <n v="0.68999999761581399"/>
    <n v="4.71000003814697"/>
    <n v="0"/>
    <n v="257"/>
    <n v="21"/>
    <n v="19"/>
    <n v="217"/>
    <n v="776"/>
    <n v="1797"/>
  </r>
  <r>
    <x v="0"/>
    <x v="3"/>
    <n v="9762"/>
    <n v="6.2800002098083496"/>
    <n v="6.2300000190734792"/>
    <n v="2.1400001049041699"/>
    <n v="1.2599999904632599"/>
    <n v="2.8299999237060498"/>
    <n v="0"/>
    <n v="272"/>
    <n v="29"/>
    <n v="34"/>
    <n v="209"/>
    <n v="726"/>
    <n v="1745"/>
  </r>
  <r>
    <x v="0"/>
    <x v="4"/>
    <n v="10460"/>
    <n v="6.7399997711181596"/>
    <n v="6.7500001490116137"/>
    <n v="2.4400000572204599"/>
    <n v="0.40000000596046398"/>
    <n v="3.9100000858306898"/>
    <n v="0"/>
    <n v="222"/>
    <n v="30"/>
    <n v="11"/>
    <n v="181"/>
    <n v="1218"/>
    <n v="1776"/>
  </r>
  <r>
    <x v="0"/>
    <x v="5"/>
    <n v="12669"/>
    <n v="8.1599998474121094"/>
    <n v="8.1599999964237213"/>
    <n v="2.71000003814697"/>
    <n v="0.40999999642372098"/>
    <n v="5.03999996185303"/>
    <n v="0"/>
    <n v="267"/>
    <n v="36"/>
    <n v="10"/>
    <n v="221"/>
    <n v="773"/>
    <n v="1863"/>
  </r>
  <r>
    <x v="0"/>
    <x v="6"/>
    <n v="15103"/>
    <n v="9.6599998474121094"/>
    <n v="9.6600000858306885"/>
    <n v="3.7300000190734899"/>
    <n v="1.04999995231628"/>
    <n v="4.8800001144409197"/>
    <n v="0"/>
    <n v="328"/>
    <n v="50"/>
    <n v="24"/>
    <n v="254"/>
    <n v="816"/>
    <n v="1990"/>
  </r>
  <r>
    <x v="0"/>
    <x v="7"/>
    <n v="9705"/>
    <n v="6.4800000190734899"/>
    <n v="6.4800000190734908"/>
    <n v="3.1900000572204599"/>
    <n v="0.77999997138977095"/>
    <n v="2.5099999904632599"/>
    <n v="0"/>
    <n v="222"/>
    <n v="38"/>
    <n v="20"/>
    <n v="164"/>
    <n v="539"/>
    <n v="1728"/>
  </r>
  <r>
    <x v="0"/>
    <x v="8"/>
    <n v="15506"/>
    <n v="9.8800001144409197"/>
    <n v="9.8800002336502093"/>
    <n v="3.5299999713897701"/>
    <n v="1.3200000524520901"/>
    <n v="5.0300002098083496"/>
    <n v="0"/>
    <n v="345"/>
    <n v="50"/>
    <n v="31"/>
    <n v="264"/>
    <n v="775"/>
    <n v="2035"/>
  </r>
  <r>
    <x v="0"/>
    <x v="9"/>
    <n v="10544"/>
    <n v="6.6799998283386204"/>
    <n v="6.6799997985362936"/>
    <n v="1.96000003814697"/>
    <n v="0.479999989271164"/>
    <n v="4.2399997711181596"/>
    <n v="0"/>
    <n v="245"/>
    <n v="28"/>
    <n v="12"/>
    <n v="205"/>
    <n v="818"/>
    <n v="1786"/>
  </r>
  <r>
    <x v="0"/>
    <x v="10"/>
    <n v="9819"/>
    <n v="6.3400001525878897"/>
    <n v="6.3400001227855656"/>
    <n v="1.3400000333786"/>
    <n v="0.34999999403953602"/>
    <n v="4.6500000953674299"/>
    <n v="0"/>
    <n v="238"/>
    <n v="19"/>
    <n v="8"/>
    <n v="211"/>
    <n v="838"/>
    <n v="1775"/>
  </r>
  <r>
    <x v="0"/>
    <x v="11"/>
    <n v="13019"/>
    <n v="8.5900001525878906"/>
    <n v="8.6000000238418544"/>
    <n v="3.25"/>
    <n v="0.63999998569488503"/>
    <n v="4.71000003814697"/>
    <n v="0"/>
    <n v="291"/>
    <n v="42"/>
    <n v="16"/>
    <n v="233"/>
    <n v="1149"/>
    <n v="1921"/>
  </r>
  <r>
    <x v="0"/>
    <x v="12"/>
    <n v="14371"/>
    <n v="9.0399999618530291"/>
    <n v="9.0400000810623116"/>
    <n v="2.8099999427795401"/>
    <n v="0.87000000476837203"/>
    <n v="5.3600001335143999"/>
    <n v="0"/>
    <n v="324"/>
    <n v="41"/>
    <n v="21"/>
    <n v="262"/>
    <n v="732"/>
    <n v="1949"/>
  </r>
  <r>
    <x v="0"/>
    <x v="13"/>
    <n v="10039"/>
    <n v="6.4099998474121103"/>
    <n v="6.4100000411272093"/>
    <n v="2.9200000762939502"/>
    <n v="0.20999999344348899"/>
    <n v="3.2799999713897701"/>
    <n v="0"/>
    <n v="282"/>
    <n v="39"/>
    <n v="5"/>
    <n v="238"/>
    <n v="709"/>
    <n v="1788"/>
  </r>
  <r>
    <x v="0"/>
    <x v="14"/>
    <n v="15355"/>
    <n v="9.8000001907348597"/>
    <n v="9.8000000119209325"/>
    <n v="5.28999996185303"/>
    <n v="0.56999999284744296"/>
    <n v="3.9400000572204599"/>
    <n v="0"/>
    <n v="303"/>
    <n v="73"/>
    <n v="14"/>
    <n v="216"/>
    <n v="814"/>
    <n v="2013"/>
  </r>
  <r>
    <x v="0"/>
    <x v="15"/>
    <n v="13755"/>
    <n v="8.7899999618530291"/>
    <n v="8.7899999022483808"/>
    <n v="2.3299999237060498"/>
    <n v="0.92000001668930098"/>
    <n v="5.53999996185303"/>
    <n v="0"/>
    <n v="333"/>
    <n v="31"/>
    <n v="23"/>
    <n v="279"/>
    <n v="833"/>
    <n v="1970"/>
  </r>
  <r>
    <x v="0"/>
    <x v="16"/>
    <n v="12764"/>
    <n v="8.1300001144409197"/>
    <n v="8.1200002431869507"/>
    <n v="4.7600002288818404"/>
    <n v="1.12000000476837"/>
    <n v="2.2400000095367401"/>
    <n v="0"/>
    <n v="223"/>
    <n v="66"/>
    <n v="27"/>
    <n v="130"/>
    <n v="1217"/>
    <n v="1827"/>
  </r>
  <r>
    <x v="0"/>
    <x v="17"/>
    <n v="13154"/>
    <n v="8.5299997329711896"/>
    <n v="8.4899998903274607"/>
    <n v="3.53999996185303"/>
    <n v="1.1599999666214"/>
    <n v="3.78999996185303"/>
    <n v="0"/>
    <n v="265"/>
    <n v="48"/>
    <n v="28"/>
    <n v="189"/>
    <n v="782"/>
    <n v="1898"/>
  </r>
  <r>
    <x v="0"/>
    <x v="18"/>
    <n v="11181"/>
    <n v="7.1500000953674299"/>
    <n v="7.1399998664855904"/>
    <n v="1.0599999427795399"/>
    <n v="0.5"/>
    <n v="5.5799999237060502"/>
    <n v="0"/>
    <n v="271"/>
    <n v="16"/>
    <n v="12"/>
    <n v="243"/>
    <n v="815"/>
    <n v="1837"/>
  </r>
  <r>
    <x v="0"/>
    <x v="19"/>
    <n v="14673"/>
    <n v="9.25"/>
    <n v="9.2499998807907104"/>
    <n v="3.5599999427795401"/>
    <n v="1.41999995708466"/>
    <n v="4.2699999809265101"/>
    <n v="0"/>
    <n v="303"/>
    <n v="52"/>
    <n v="34"/>
    <n v="217"/>
    <n v="712"/>
    <n v="1947"/>
  </r>
  <r>
    <x v="0"/>
    <x v="20"/>
    <n v="10602"/>
    <n v="6.8099999427795401"/>
    <n v="6.8100000619888394"/>
    <n v="2.28999996185303"/>
    <n v="1.6000000238418599"/>
    <n v="2.9200000762939502"/>
    <n v="0"/>
    <n v="314"/>
    <n v="33"/>
    <n v="35"/>
    <n v="246"/>
    <n v="730"/>
    <n v="1820"/>
  </r>
  <r>
    <x v="0"/>
    <x v="21"/>
    <n v="18134"/>
    <n v="12.210000038146999"/>
    <n v="12.219999939203262"/>
    <n v="6.4000000953674299"/>
    <n v="0.40999999642372098"/>
    <n v="5.4099998474121103"/>
    <n v="0"/>
    <n v="332"/>
    <n v="78"/>
    <n v="11"/>
    <n v="243"/>
    <n v="1108"/>
    <n v="2159"/>
  </r>
  <r>
    <x v="0"/>
    <x v="22"/>
    <n v="14070"/>
    <n v="8.8999996185302699"/>
    <n v="8.8800002336502111"/>
    <n v="2.9200000762939502"/>
    <n v="1.08000004291534"/>
    <n v="4.8800001144409197"/>
    <n v="0"/>
    <n v="319"/>
    <n v="45"/>
    <n v="24"/>
    <n v="250"/>
    <n v="857"/>
    <n v="1959"/>
  </r>
  <r>
    <x v="0"/>
    <x v="23"/>
    <n v="12159"/>
    <n v="8.0299997329711896"/>
    <n v="8.0299999713897705"/>
    <n v="1.9700000286102299"/>
    <n v="0.25"/>
    <n v="5.8099999427795401"/>
    <n v="0"/>
    <n v="319"/>
    <n v="24"/>
    <n v="6"/>
    <n v="289"/>
    <n v="754"/>
    <n v="1896"/>
  </r>
  <r>
    <x v="0"/>
    <x v="24"/>
    <n v="11992"/>
    <n v="7.71000003814697"/>
    <n v="7.7100000381469691"/>
    <n v="2.46000003814697"/>
    <n v="2.1199998855590798"/>
    <n v="3.1300001144409202"/>
    <n v="0"/>
    <n v="258"/>
    <n v="37"/>
    <n v="46"/>
    <n v="175"/>
    <n v="833"/>
    <n v="1821"/>
  </r>
  <r>
    <x v="0"/>
    <x v="25"/>
    <n v="10060"/>
    <n v="6.5799999237060502"/>
    <n v="6.579999983310703"/>
    <n v="3.5299999713897701"/>
    <n v="0.31999999284744302"/>
    <n v="2.7300000190734899"/>
    <n v="0"/>
    <n v="255"/>
    <n v="44"/>
    <n v="8"/>
    <n v="203"/>
    <n v="574"/>
    <n v="1740"/>
  </r>
  <r>
    <x v="0"/>
    <x v="26"/>
    <n v="11100"/>
    <n v="7.1500000953674299"/>
    <n v="7.1499999761581421"/>
    <n v="2.46000003814697"/>
    <n v="0.87000000476837203"/>
    <n v="3.8199999332428001"/>
    <n v="0"/>
    <n v="261"/>
    <n v="36"/>
    <n v="22"/>
    <n v="203"/>
    <n v="1179"/>
    <n v="1819"/>
  </r>
  <r>
    <x v="0"/>
    <x v="27"/>
    <n v="12022"/>
    <n v="7.7199997901916504"/>
    <n v="7.7200000286102313"/>
    <n v="3.4500000476837198"/>
    <n v="0.52999997138977095"/>
    <n v="3.7400000095367401"/>
    <n v="0"/>
    <n v="263"/>
    <n v="46"/>
    <n v="11"/>
    <n v="206"/>
    <n v="835"/>
    <n v="1819"/>
  </r>
  <r>
    <x v="0"/>
    <x v="28"/>
    <n v="12207"/>
    <n v="7.7699999809265101"/>
    <n v="7.7699998617172295"/>
    <n v="3.3499999046325701"/>
    <n v="1.1599999666214"/>
    <n v="3.2599999904632599"/>
    <n v="0"/>
    <n v="291"/>
    <n v="46"/>
    <n v="31"/>
    <n v="214"/>
    <n v="746"/>
    <n v="1859"/>
  </r>
  <r>
    <x v="0"/>
    <x v="29"/>
    <n v="12770"/>
    <n v="8.1300001144409197"/>
    <n v="8.1200001239776594"/>
    <n v="2.5599999427795401"/>
    <n v="1.0099999904632599"/>
    <n v="4.5500001907348597"/>
    <n v="0"/>
    <n v="310"/>
    <n v="36"/>
    <n v="23"/>
    <n v="251"/>
    <n v="669"/>
    <n v="1783"/>
  </r>
  <r>
    <x v="1"/>
    <x v="18"/>
    <n v="3176"/>
    <n v="2.3099999427795401"/>
    <n v="2.3099999427795401"/>
    <n v="0"/>
    <n v="0"/>
    <n v="2.3099999427795401"/>
    <n v="0"/>
    <n v="120"/>
    <n v="0"/>
    <n v="0"/>
    <n v="120"/>
    <n v="1193"/>
    <n v="2498"/>
  </r>
  <r>
    <x v="1"/>
    <x v="19"/>
    <n v="18213"/>
    <n v="13.2399997711182"/>
    <n v="13.230000138282769"/>
    <n v="0.62999999523162797"/>
    <n v="3.1400001049041699"/>
    <n v="9.4600000381469709"/>
    <n v="0"/>
    <n v="482"/>
    <n v="9"/>
    <n v="71"/>
    <n v="402"/>
    <n v="816"/>
    <n v="3846"/>
  </r>
  <r>
    <x v="1"/>
    <x v="1"/>
    <n v="3758"/>
    <n v="2.7300000190734899"/>
    <n v="2.7299999073147792"/>
    <n v="7.0000000298023196E-2"/>
    <n v="0.31000000238418601"/>
    <n v="2.3499999046325701"/>
    <n v="0"/>
    <n v="156"/>
    <n v="1"/>
    <n v="7"/>
    <n v="148"/>
    <n v="682"/>
    <n v="2580"/>
  </r>
  <r>
    <x v="1"/>
    <x v="25"/>
    <n v="6724"/>
    <n v="4.8899998664856001"/>
    <n v="4.8800001144409197"/>
    <n v="0"/>
    <n v="0"/>
    <n v="4.8800001144409197"/>
    <n v="0"/>
    <n v="295"/>
    <n v="0"/>
    <n v="0"/>
    <n v="295"/>
    <n v="991"/>
    <n v="2987"/>
  </r>
  <r>
    <x v="2"/>
    <x v="3"/>
    <n v="3844"/>
    <n v="2.53999996185303"/>
    <n v="2.53999996185303"/>
    <n v="0"/>
    <n v="0"/>
    <n v="2.53999996185303"/>
    <n v="0"/>
    <n v="176"/>
    <n v="0"/>
    <n v="0"/>
    <n v="176"/>
    <n v="527"/>
    <n v="1725"/>
  </r>
  <r>
    <x v="0"/>
    <x v="30"/>
    <n v="0"/>
    <n v="0"/>
    <n v="0"/>
    <n v="0"/>
    <n v="0"/>
    <n v="0"/>
    <n v="0"/>
    <n v="0"/>
    <n v="0"/>
    <n v="0"/>
    <n v="0"/>
    <n v="1440"/>
    <n v="0"/>
  </r>
  <r>
    <x v="2"/>
    <x v="19"/>
    <n v="4014"/>
    <n v="2.6700000762939502"/>
    <n v="2.6500000953674299"/>
    <n v="0"/>
    <n v="0"/>
    <n v="2.6500000953674299"/>
    <n v="0"/>
    <n v="184"/>
    <n v="0"/>
    <n v="0"/>
    <n v="184"/>
    <n v="218"/>
    <n v="1763"/>
  </r>
  <r>
    <x v="3"/>
    <x v="0"/>
    <n v="8163"/>
    <n v="5.3099999427795401"/>
    <n v="5.3099999427795401"/>
    <n v="0"/>
    <n v="0"/>
    <n v="5.3099999427795401"/>
    <n v="0"/>
    <n v="146"/>
    <n v="0"/>
    <n v="0"/>
    <n v="146"/>
    <n v="1294"/>
    <n v="1432"/>
  </r>
  <r>
    <x v="2"/>
    <x v="20"/>
    <n v="2573"/>
    <n v="1.70000004768372"/>
    <n v="1.7100000381469771"/>
    <n v="0"/>
    <n v="0.259999990463257"/>
    <n v="1.45000004768372"/>
    <n v="0"/>
    <n v="82"/>
    <n v="0"/>
    <n v="7"/>
    <n v="75"/>
    <n v="585"/>
    <n v="1541"/>
  </r>
  <r>
    <x v="3"/>
    <x v="2"/>
    <n v="7007"/>
    <n v="4.5500001907348597"/>
    <n v="4.5500001907348597"/>
    <n v="0"/>
    <n v="0"/>
    <n v="4.5500001907348597"/>
    <n v="0"/>
    <n v="148"/>
    <n v="0"/>
    <n v="0"/>
    <n v="148"/>
    <n v="1292"/>
    <n v="1411"/>
  </r>
  <r>
    <x v="4"/>
    <x v="0"/>
    <n v="678"/>
    <n v="0.46999999880790699"/>
    <n v="0.46999999880790699"/>
    <n v="0"/>
    <n v="0"/>
    <n v="0.46999999880790699"/>
    <n v="0"/>
    <n v="55"/>
    <n v="0"/>
    <n v="0"/>
    <n v="55"/>
    <n v="734"/>
    <n v="2220"/>
  </r>
  <r>
    <x v="3"/>
    <x v="4"/>
    <n v="9107"/>
    <n v="5.9200000762939498"/>
    <n v="5.9099998474121103"/>
    <n v="0"/>
    <n v="0"/>
    <n v="5.9099998474121103"/>
    <n v="9.9999997764825804E-3"/>
    <n v="236"/>
    <n v="0"/>
    <n v="0"/>
    <n v="236"/>
    <n v="1204"/>
    <n v="1572"/>
  </r>
  <r>
    <x v="4"/>
    <x v="2"/>
    <n v="356"/>
    <n v="0.25"/>
    <n v="0.25"/>
    <n v="0"/>
    <n v="0"/>
    <n v="0.25"/>
    <n v="0"/>
    <n v="32"/>
    <n v="0"/>
    <n v="0"/>
    <n v="32"/>
    <n v="986"/>
    <n v="2151"/>
  </r>
  <r>
    <x v="3"/>
    <x v="3"/>
    <n v="1510"/>
    <n v="0.980000019073486"/>
    <n v="0.97000002861022905"/>
    <n v="0"/>
    <n v="0"/>
    <n v="0.97000002861022905"/>
    <n v="0"/>
    <n v="96"/>
    <n v="0"/>
    <n v="0"/>
    <n v="96"/>
    <n v="1344"/>
    <n v="1344"/>
  </r>
  <r>
    <x v="4"/>
    <x v="3"/>
    <n v="980"/>
    <n v="0.68000000715255704"/>
    <n v="0.68000000715255704"/>
    <n v="0"/>
    <n v="0"/>
    <n v="0.68000000715255704"/>
    <n v="0"/>
    <n v="51"/>
    <n v="0"/>
    <n v="0"/>
    <n v="51"/>
    <n v="941"/>
    <n v="2221"/>
  </r>
  <r>
    <x v="3"/>
    <x v="5"/>
    <n v="5370"/>
    <n v="3.4900000095367401"/>
    <n v="3.4900000095367401"/>
    <n v="0"/>
    <n v="0"/>
    <n v="3.4900000095367401"/>
    <n v="0"/>
    <n v="176"/>
    <n v="0"/>
    <n v="0"/>
    <n v="176"/>
    <n v="1264"/>
    <n v="1463"/>
  </r>
  <r>
    <x v="4"/>
    <x v="15"/>
    <n v="3761"/>
    <n v="2.5999999046325701"/>
    <n v="2.5999999046325701"/>
    <n v="0"/>
    <n v="0"/>
    <n v="2.5999999046325701"/>
    <n v="0"/>
    <n v="192"/>
    <n v="0"/>
    <n v="0"/>
    <n v="192"/>
    <n v="1058"/>
    <n v="2638"/>
  </r>
  <r>
    <x v="3"/>
    <x v="7"/>
    <n v="6175"/>
    <n v="4.0599999427795401"/>
    <n v="4.0399999618530202"/>
    <n v="1.0299999713897701"/>
    <n v="1.5199999809265099"/>
    <n v="1.4900000095367401"/>
    <n v="9.9999997764825804E-3"/>
    <n v="164"/>
    <n v="15"/>
    <n v="22"/>
    <n v="127"/>
    <n v="1276"/>
    <n v="1554"/>
  </r>
  <r>
    <x v="4"/>
    <x v="17"/>
    <n v="1675"/>
    <n v="1.1599999666214"/>
    <n v="1.1599999666214"/>
    <n v="0"/>
    <n v="0"/>
    <n v="1.1599999666214"/>
    <n v="0"/>
    <n v="95"/>
    <n v="0"/>
    <n v="0"/>
    <n v="95"/>
    <n v="1167"/>
    <n v="2351"/>
  </r>
  <r>
    <x v="3"/>
    <x v="11"/>
    <n v="10536"/>
    <n v="7.4099998474121103"/>
    <n v="7.3899999856948817"/>
    <n v="2.1500000953674299"/>
    <n v="0.62000000476837203"/>
    <n v="4.6199998855590803"/>
    <n v="9.9999997764825804E-3"/>
    <n v="226"/>
    <n v="17"/>
    <n v="7"/>
    <n v="202"/>
    <n v="1214"/>
    <n v="1604"/>
  </r>
  <r>
    <x v="5"/>
    <x v="0"/>
    <n v="4414"/>
    <n v="2.7400000095367401"/>
    <n v="2.74000003933907"/>
    <n v="0.18999999761581399"/>
    <n v="0.34999999403953602"/>
    <n v="2.2000000476837198"/>
    <n v="0"/>
    <n v="192"/>
    <n v="3"/>
    <n v="8"/>
    <n v="181"/>
    <n v="706"/>
    <n v="1459"/>
  </r>
  <r>
    <x v="3"/>
    <x v="8"/>
    <n v="2916"/>
    <n v="1.8999999761581401"/>
    <n v="1.8999999761581401"/>
    <n v="0"/>
    <n v="0"/>
    <n v="1.8999999761581401"/>
    <n v="0"/>
    <n v="141"/>
    <n v="0"/>
    <n v="0"/>
    <n v="141"/>
    <n v="1299"/>
    <n v="1435"/>
  </r>
  <r>
    <x v="5"/>
    <x v="2"/>
    <n v="4993"/>
    <n v="3.0999999046325701"/>
    <n v="3.0999999046325701"/>
    <n v="0"/>
    <n v="0"/>
    <n v="3.0999999046325701"/>
    <n v="0"/>
    <n v="238"/>
    <n v="0"/>
    <n v="0"/>
    <n v="238"/>
    <n v="663"/>
    <n v="1521"/>
  </r>
  <r>
    <x v="3"/>
    <x v="9"/>
    <n v="4974"/>
    <n v="3.2300000190734899"/>
    <n v="3.2300000190734899"/>
    <n v="0"/>
    <n v="0"/>
    <n v="3.2300000190734899"/>
    <n v="0"/>
    <n v="151"/>
    <n v="0"/>
    <n v="0"/>
    <n v="151"/>
    <n v="1289"/>
    <n v="1446"/>
  </r>
  <r>
    <x v="5"/>
    <x v="4"/>
    <n v="3335"/>
    <n v="2.0699999332428001"/>
    <n v="2.0499999523162802"/>
    <n v="0"/>
    <n v="0"/>
    <n v="2.0499999523162802"/>
    <n v="0"/>
    <n v="197"/>
    <n v="0"/>
    <n v="0"/>
    <n v="197"/>
    <n v="653"/>
    <n v="1431"/>
  </r>
  <r>
    <x v="3"/>
    <x v="10"/>
    <n v="6349"/>
    <n v="4.1300001144409197"/>
    <n v="4.1100001335143999"/>
    <n v="0"/>
    <n v="0"/>
    <n v="4.1100001335143999"/>
    <n v="1.9999999552965199E-2"/>
    <n v="186"/>
    <n v="0"/>
    <n v="0"/>
    <n v="186"/>
    <n v="1254"/>
    <n v="1467"/>
  </r>
  <r>
    <x v="5"/>
    <x v="3"/>
    <n v="3821"/>
    <n v="2.3699998855590798"/>
    <n v="2.3699998855590798"/>
    <n v="0"/>
    <n v="0"/>
    <n v="2.3699998855590798"/>
    <n v="0"/>
    <n v="188"/>
    <n v="0"/>
    <n v="0"/>
    <n v="188"/>
    <n v="687"/>
    <n v="1444"/>
  </r>
  <r>
    <x v="3"/>
    <x v="16"/>
    <n v="4026"/>
    <n v="2.6199998855590798"/>
    <n v="2.5999999046325701"/>
    <n v="0"/>
    <n v="0"/>
    <n v="2.5999999046325701"/>
    <n v="0"/>
    <n v="199"/>
    <n v="0"/>
    <n v="0"/>
    <n v="199"/>
    <n v="1241"/>
    <n v="1470"/>
  </r>
  <r>
    <x v="5"/>
    <x v="5"/>
    <n v="2547"/>
    <n v="1.58000004291534"/>
    <n v="1.58000004291534"/>
    <n v="0"/>
    <n v="0"/>
    <n v="1.58000004291534"/>
    <n v="0"/>
    <n v="150"/>
    <n v="0"/>
    <n v="0"/>
    <n v="150"/>
    <n v="728"/>
    <n v="1373"/>
  </r>
  <r>
    <x v="3"/>
    <x v="12"/>
    <n v="8538"/>
    <n v="5.5500001907348597"/>
    <n v="5.53999996185303"/>
    <n v="0"/>
    <n v="0"/>
    <n v="5.53999996185303"/>
    <n v="9.9999997764825804E-3"/>
    <n v="227"/>
    <n v="0"/>
    <n v="0"/>
    <n v="227"/>
    <n v="1213"/>
    <n v="1562"/>
  </r>
  <r>
    <x v="5"/>
    <x v="7"/>
    <n v="838"/>
    <n v="0.519999980926514"/>
    <n v="0.519999980926514"/>
    <n v="0"/>
    <n v="0"/>
    <n v="0.519999980926514"/>
    <n v="0"/>
    <n v="60"/>
    <n v="0"/>
    <n v="0"/>
    <n v="60"/>
    <n v="1053"/>
    <n v="1214"/>
  </r>
  <r>
    <x v="3"/>
    <x v="13"/>
    <n v="6076"/>
    <n v="3.9500000476837198"/>
    <n v="3.9499999880790737"/>
    <n v="1.1499999761581401"/>
    <n v="0.91000002622604403"/>
    <n v="1.8899999856948899"/>
    <n v="0"/>
    <n v="219"/>
    <n v="16"/>
    <n v="18"/>
    <n v="185"/>
    <n v="1221"/>
    <n v="1617"/>
  </r>
  <r>
    <x v="5"/>
    <x v="8"/>
    <n v="2424"/>
    <n v="1.5"/>
    <n v="1.5"/>
    <n v="0"/>
    <n v="0"/>
    <n v="1.5"/>
    <n v="0"/>
    <n v="141"/>
    <n v="0"/>
    <n v="0"/>
    <n v="141"/>
    <n v="785"/>
    <n v="1356"/>
  </r>
  <r>
    <x v="3"/>
    <x v="14"/>
    <n v="6497"/>
    <n v="4.2199997901916504"/>
    <n v="4.1999998092651403"/>
    <n v="0"/>
    <n v="0"/>
    <n v="4.1999998092651403"/>
    <n v="1.9999999552965199E-2"/>
    <n v="202"/>
    <n v="0"/>
    <n v="0"/>
    <n v="202"/>
    <n v="1238"/>
    <n v="1492"/>
  </r>
  <r>
    <x v="5"/>
    <x v="9"/>
    <n v="7222"/>
    <n v="4.4800000190734899"/>
    <n v="4.4800000190734899"/>
    <n v="0"/>
    <n v="0"/>
    <n v="4.4800000190734899"/>
    <n v="0"/>
    <n v="327"/>
    <n v="0"/>
    <n v="0"/>
    <n v="327"/>
    <n v="623"/>
    <n v="1667"/>
  </r>
  <r>
    <x v="3"/>
    <x v="15"/>
    <n v="2826"/>
    <n v="1.8400000333786"/>
    <n v="1.83000004291534"/>
    <n v="0"/>
    <n v="0"/>
    <n v="1.83000004291534"/>
    <n v="9.9999997764825804E-3"/>
    <n v="140"/>
    <n v="0"/>
    <n v="0"/>
    <n v="140"/>
    <n v="1300"/>
    <n v="1402"/>
  </r>
  <r>
    <x v="5"/>
    <x v="10"/>
    <n v="2467"/>
    <n v="1.5299999713897701"/>
    <n v="1.5299999713897701"/>
    <n v="0"/>
    <n v="0"/>
    <n v="1.5299999713897701"/>
    <n v="0"/>
    <n v="153"/>
    <n v="0"/>
    <n v="0"/>
    <n v="153"/>
    <n v="749"/>
    <n v="1370"/>
  </r>
  <r>
    <x v="3"/>
    <x v="21"/>
    <n v="8367"/>
    <n v="5.4400000572204599"/>
    <n v="5.4400000572204501"/>
    <n v="1.1100000143051101"/>
    <n v="1.87000000476837"/>
    <n v="2.46000003814697"/>
    <n v="0"/>
    <n v="207"/>
    <n v="17"/>
    <n v="36"/>
    <n v="154"/>
    <n v="1233"/>
    <n v="1670"/>
  </r>
  <r>
    <x v="5"/>
    <x v="16"/>
    <n v="2915"/>
    <n v="1.8099999427795399"/>
    <n v="1.8099999427795399"/>
    <n v="0"/>
    <n v="0"/>
    <n v="1.8099999427795399"/>
    <n v="0"/>
    <n v="162"/>
    <n v="0"/>
    <n v="0"/>
    <n v="162"/>
    <n v="712"/>
    <n v="1399"/>
  </r>
  <r>
    <x v="3"/>
    <x v="17"/>
    <n v="2759"/>
    <n v="1.78999996185303"/>
    <n v="1.8000000268220919"/>
    <n v="0"/>
    <n v="0.20000000298023199"/>
    <n v="1.6000000238418599"/>
    <n v="0"/>
    <n v="120"/>
    <n v="0"/>
    <n v="5"/>
    <n v="115"/>
    <n v="1320"/>
    <n v="1401"/>
  </r>
  <r>
    <x v="5"/>
    <x v="12"/>
    <n v="12357"/>
    <n v="7.71000003814697"/>
    <n v="7.71000003814697"/>
    <n v="0"/>
    <n v="0"/>
    <n v="7.71000003814697"/>
    <n v="0"/>
    <n v="432"/>
    <n v="0"/>
    <n v="0"/>
    <n v="432"/>
    <n v="458"/>
    <n v="1916"/>
  </r>
  <r>
    <x v="3"/>
    <x v="18"/>
    <n v="2390"/>
    <n v="1.54999995231628"/>
    <n v="1.54999995231628"/>
    <n v="0"/>
    <n v="0"/>
    <n v="1.54999995231628"/>
    <n v="0"/>
    <n v="150"/>
    <n v="0"/>
    <n v="0"/>
    <n v="150"/>
    <n v="1290"/>
    <n v="1404"/>
  </r>
  <r>
    <x v="5"/>
    <x v="13"/>
    <n v="3490"/>
    <n v="2.1600000858306898"/>
    <n v="2.1600000858306898"/>
    <n v="0"/>
    <n v="0"/>
    <n v="2.1600000858306898"/>
    <n v="0"/>
    <n v="164"/>
    <n v="0"/>
    <n v="0"/>
    <n v="164"/>
    <n v="704"/>
    <n v="1401"/>
  </r>
  <r>
    <x v="3"/>
    <x v="19"/>
    <n v="6474"/>
    <n v="4.3000001907348597"/>
    <n v="4.299999833106992"/>
    <n v="0.89999997615814198"/>
    <n v="1.2799999713897701"/>
    <n v="2.1199998855590798"/>
    <n v="9.9999997764825804E-3"/>
    <n v="258"/>
    <n v="11"/>
    <n v="23"/>
    <n v="224"/>
    <n v="1182"/>
    <n v="1655"/>
  </r>
  <r>
    <x v="5"/>
    <x v="14"/>
    <n v="6017"/>
    <n v="3.7300000190734899"/>
    <n v="3.7300000190734899"/>
    <n v="0"/>
    <n v="0"/>
    <n v="3.7300000190734899"/>
    <n v="0"/>
    <n v="260"/>
    <n v="0"/>
    <n v="0"/>
    <n v="260"/>
    <n v="821"/>
    <n v="1576"/>
  </r>
  <r>
    <x v="3"/>
    <x v="20"/>
    <n v="36019"/>
    <n v="28.030000686645501"/>
    <n v="28.020000100135757"/>
    <n v="21.920000076293899"/>
    <n v="4.1900000572204599"/>
    <n v="1.9099999666214"/>
    <n v="1.9999999552965199E-2"/>
    <n v="420"/>
    <n v="186"/>
    <n v="63"/>
    <n v="171"/>
    <n v="1020"/>
    <n v="2690"/>
  </r>
  <r>
    <x v="5"/>
    <x v="21"/>
    <n v="6088"/>
    <n v="3.7699999809265101"/>
    <n v="3.7699999809265101"/>
    <n v="0"/>
    <n v="0"/>
    <n v="3.7699999809265101"/>
    <n v="0"/>
    <n v="286"/>
    <n v="0"/>
    <n v="0"/>
    <n v="286"/>
    <n v="586"/>
    <n v="1593"/>
  </r>
  <r>
    <x v="3"/>
    <x v="1"/>
    <n v="7155"/>
    <n v="4.9299998283386204"/>
    <n v="4.9200000166893005"/>
    <n v="0.86000001430511497"/>
    <n v="0.58999997377395597"/>
    <n v="3.4700000286102299"/>
    <n v="0"/>
    <n v="179"/>
    <n v="7"/>
    <n v="6"/>
    <n v="166"/>
    <n v="1261"/>
    <n v="1497"/>
  </r>
  <r>
    <x v="5"/>
    <x v="17"/>
    <n v="6375"/>
    <n v="3.9500000476837198"/>
    <n v="3.9500000476837198"/>
    <n v="0"/>
    <n v="0"/>
    <n v="3.9500000476837198"/>
    <n v="0"/>
    <n v="331"/>
    <n v="0"/>
    <n v="0"/>
    <n v="331"/>
    <n v="626"/>
    <n v="1649"/>
  </r>
  <r>
    <x v="3"/>
    <x v="6"/>
    <n v="2100"/>
    <n v="1.37000000476837"/>
    <n v="1.3400000333786"/>
    <n v="0"/>
    <n v="0"/>
    <n v="1.3400000333786"/>
    <n v="1.9999999552965199E-2"/>
    <n v="96"/>
    <n v="0"/>
    <n v="0"/>
    <n v="96"/>
    <n v="1344"/>
    <n v="1334"/>
  </r>
  <r>
    <x v="5"/>
    <x v="18"/>
    <n v="7604"/>
    <n v="4.71000003814697"/>
    <n v="4.71000003814697"/>
    <n v="0"/>
    <n v="0"/>
    <n v="4.71000003814697"/>
    <n v="0"/>
    <n v="352"/>
    <n v="0"/>
    <n v="0"/>
    <n v="352"/>
    <n v="492"/>
    <n v="1692"/>
  </r>
  <r>
    <x v="3"/>
    <x v="26"/>
    <n v="2193"/>
    <n v="1.4299999475479099"/>
    <n v="1.41999995708466"/>
    <n v="0"/>
    <n v="0"/>
    <n v="1.41999995708466"/>
    <n v="0"/>
    <n v="118"/>
    <n v="0"/>
    <n v="0"/>
    <n v="118"/>
    <n v="1322"/>
    <n v="1368"/>
  </r>
  <r>
    <x v="5"/>
    <x v="19"/>
    <n v="4729"/>
    <n v="2.9300000667571999"/>
    <n v="2.9300000667571999"/>
    <n v="0"/>
    <n v="0"/>
    <n v="2.9300000667571999"/>
    <n v="0"/>
    <n v="233"/>
    <n v="0"/>
    <n v="0"/>
    <n v="233"/>
    <n v="594"/>
    <n v="1506"/>
  </r>
  <r>
    <x v="3"/>
    <x v="22"/>
    <n v="2470"/>
    <n v="1.6100000143051101"/>
    <n v="1.58000004291534"/>
    <n v="0"/>
    <n v="0"/>
    <n v="1.58000004291534"/>
    <n v="1.9999999552965199E-2"/>
    <n v="117"/>
    <n v="0"/>
    <n v="0"/>
    <n v="117"/>
    <n v="1323"/>
    <n v="1370"/>
  </r>
  <r>
    <x v="5"/>
    <x v="20"/>
    <n v="3609"/>
    <n v="2.2799999713897701"/>
    <n v="2.2799999713897701"/>
    <n v="0"/>
    <n v="0"/>
    <n v="2.2799999713897701"/>
    <n v="0"/>
    <n v="191"/>
    <n v="0"/>
    <n v="0"/>
    <n v="191"/>
    <n v="716"/>
    <n v="1447"/>
  </r>
  <r>
    <x v="3"/>
    <x v="23"/>
    <n v="1727"/>
    <n v="1.12000000476837"/>
    <n v="1.12000000476837"/>
    <n v="0"/>
    <n v="0"/>
    <n v="1.12000000476837"/>
    <n v="9.9999997764825804E-3"/>
    <n v="102"/>
    <n v="0"/>
    <n v="0"/>
    <n v="102"/>
    <n v="1338"/>
    <n v="1341"/>
  </r>
  <r>
    <x v="5"/>
    <x v="1"/>
    <n v="7018"/>
    <n v="4.3499999046325701"/>
    <n v="4.3499999046325701"/>
    <n v="0"/>
    <n v="0"/>
    <n v="4.3499999046325701"/>
    <n v="0"/>
    <n v="355"/>
    <n v="0"/>
    <n v="0"/>
    <n v="355"/>
    <n v="716"/>
    <n v="1690"/>
  </r>
  <r>
    <x v="3"/>
    <x v="24"/>
    <n v="2104"/>
    <n v="1.37000000476837"/>
    <n v="1.37000000476837"/>
    <n v="0"/>
    <n v="0"/>
    <n v="1.37000000476837"/>
    <n v="0"/>
    <n v="182"/>
    <n v="0"/>
    <n v="0"/>
    <n v="182"/>
    <n v="1258"/>
    <n v="1474"/>
  </r>
  <r>
    <x v="5"/>
    <x v="26"/>
    <n v="6564"/>
    <n v="4.0700001716613796"/>
    <n v="4.0700001716613796"/>
    <n v="0"/>
    <n v="0"/>
    <n v="4.0700001716613796"/>
    <n v="0"/>
    <n v="345"/>
    <n v="0"/>
    <n v="0"/>
    <n v="345"/>
    <n v="530"/>
    <n v="1658"/>
  </r>
  <r>
    <x v="3"/>
    <x v="25"/>
    <n v="3427"/>
    <n v="2.2300000190734899"/>
    <n v="2.2200000286102299"/>
    <n v="0"/>
    <n v="0"/>
    <n v="2.2200000286102299"/>
    <n v="0"/>
    <n v="152"/>
    <n v="0"/>
    <n v="0"/>
    <n v="152"/>
    <n v="1288"/>
    <n v="1427"/>
  </r>
  <r>
    <x v="5"/>
    <x v="22"/>
    <n v="12167"/>
    <n v="7.53999996185303"/>
    <n v="7.53999996185303"/>
    <n v="0"/>
    <n v="0"/>
    <n v="7.53999996185303"/>
    <n v="0"/>
    <n v="475"/>
    <n v="0"/>
    <n v="0"/>
    <n v="475"/>
    <n v="479"/>
    <n v="1926"/>
  </r>
  <r>
    <x v="3"/>
    <x v="27"/>
    <n v="1732"/>
    <n v="1.12999999523163"/>
    <n v="1.12999999523163"/>
    <n v="0"/>
    <n v="0"/>
    <n v="1.12999999523163"/>
    <n v="0"/>
    <n v="91"/>
    <n v="0"/>
    <n v="0"/>
    <n v="91"/>
    <n v="1349"/>
    <n v="1328"/>
  </r>
  <r>
    <x v="5"/>
    <x v="23"/>
    <n v="8198"/>
    <n v="5.0799999237060502"/>
    <n v="5.0799999237060502"/>
    <n v="0"/>
    <n v="0"/>
    <n v="5.0799999237060502"/>
    <n v="0"/>
    <n v="383"/>
    <n v="0"/>
    <n v="0"/>
    <n v="383"/>
    <n v="511"/>
    <n v="1736"/>
  </r>
  <r>
    <x v="3"/>
    <x v="28"/>
    <n v="2969"/>
    <n v="1.9299999475479099"/>
    <n v="1.91999995708466"/>
    <n v="0"/>
    <n v="0"/>
    <n v="1.91999995708466"/>
    <n v="9.9999997764825804E-3"/>
    <n v="139"/>
    <n v="0"/>
    <n v="0"/>
    <n v="139"/>
    <n v="1301"/>
    <n v="1393"/>
  </r>
  <r>
    <x v="5"/>
    <x v="24"/>
    <n v="4193"/>
    <n v="2.5999999046325701"/>
    <n v="2.5999999046325701"/>
    <n v="0"/>
    <n v="0"/>
    <n v="2.5999999046325701"/>
    <n v="0"/>
    <n v="229"/>
    <n v="0"/>
    <n v="0"/>
    <n v="229"/>
    <n v="665"/>
    <n v="1491"/>
  </r>
  <r>
    <x v="3"/>
    <x v="29"/>
    <n v="3134"/>
    <n v="2.03999996185303"/>
    <n v="2.03999996185303"/>
    <n v="0"/>
    <n v="0"/>
    <n v="2.03999996185303"/>
    <n v="0"/>
    <n v="112"/>
    <n v="0"/>
    <n v="0"/>
    <n v="112"/>
    <n v="1328"/>
    <n v="1359"/>
  </r>
  <r>
    <x v="5"/>
    <x v="25"/>
    <n v="5528"/>
    <n v="3.4500000476837198"/>
    <n v="3.4500000476837198"/>
    <n v="0"/>
    <n v="0"/>
    <n v="3.4500000476837198"/>
    <n v="0"/>
    <n v="258"/>
    <n v="0"/>
    <n v="0"/>
    <n v="258"/>
    <n v="610"/>
    <n v="1555"/>
  </r>
  <r>
    <x v="3"/>
    <x v="30"/>
    <n v="2971"/>
    <n v="1.9299999475479099"/>
    <n v="1.91999995708466"/>
    <n v="0"/>
    <n v="0"/>
    <n v="1.91999995708466"/>
    <n v="9.9999997764825804E-3"/>
    <n v="107"/>
    <n v="0"/>
    <n v="0"/>
    <n v="107"/>
    <n v="890"/>
    <n v="1002"/>
  </r>
  <r>
    <x v="5"/>
    <x v="27"/>
    <n v="10685"/>
    <n v="6.6199998855590803"/>
    <n v="6.5999999046325701"/>
    <n v="0"/>
    <n v="0"/>
    <n v="6.5999999046325701"/>
    <n v="0"/>
    <n v="401"/>
    <n v="0"/>
    <n v="0"/>
    <n v="401"/>
    <n v="543"/>
    <n v="1869"/>
  </r>
  <r>
    <x v="1"/>
    <x v="0"/>
    <n v="10694"/>
    <n v="7.7699999809265101"/>
    <n v="7.7699998766183764"/>
    <n v="0.140000000596046"/>
    <n v="2.2999999523162802"/>
    <n v="5.3299999237060502"/>
    <n v="0"/>
    <n v="309"/>
    <n v="2"/>
    <n v="51"/>
    <n v="256"/>
    <n v="1131"/>
    <n v="3199"/>
  </r>
  <r>
    <x v="5"/>
    <x v="28"/>
    <n v="254"/>
    <n v="0.15999999642372101"/>
    <n v="0.15999999642372101"/>
    <n v="0"/>
    <n v="0"/>
    <n v="0.15999999642372101"/>
    <n v="0"/>
    <n v="17"/>
    <n v="0"/>
    <n v="0"/>
    <n v="17"/>
    <n v="1002"/>
    <n v="1141"/>
  </r>
  <r>
    <x v="1"/>
    <x v="2"/>
    <n v="8001"/>
    <n v="5.8200001716613796"/>
    <n v="5.8200000524520821"/>
    <n v="2.2799999713897701"/>
    <n v="0.89999997615814198"/>
    <n v="2.6400001049041699"/>
    <n v="0"/>
    <n v="181"/>
    <n v="30"/>
    <n v="16"/>
    <n v="135"/>
    <n v="1259"/>
    <n v="2902"/>
  </r>
  <r>
    <x v="5"/>
    <x v="29"/>
    <n v="8580"/>
    <n v="5.3200001716613796"/>
    <n v="5.3200001716613796"/>
    <n v="0"/>
    <n v="0"/>
    <n v="5.3200001716613796"/>
    <n v="0"/>
    <n v="330"/>
    <n v="0"/>
    <n v="0"/>
    <n v="330"/>
    <n v="569"/>
    <n v="1698"/>
  </r>
  <r>
    <x v="1"/>
    <x v="4"/>
    <n v="11037"/>
    <n v="8.0200004577636701"/>
    <n v="8.0199998617172259"/>
    <n v="0.36000001430511502"/>
    <n v="2.5599999427795401"/>
    <n v="5.0999999046325701"/>
    <n v="0"/>
    <n v="315"/>
    <n v="5"/>
    <n v="58"/>
    <n v="252"/>
    <n v="1125"/>
    <n v="3226"/>
  </r>
  <r>
    <x v="5"/>
    <x v="30"/>
    <n v="8891"/>
    <n v="5.5100002288818404"/>
    <n v="5.5100002288818404"/>
    <n v="0"/>
    <n v="0"/>
    <n v="5.5100002288818404"/>
    <n v="0"/>
    <n v="343"/>
    <n v="0"/>
    <n v="0"/>
    <n v="343"/>
    <n v="330"/>
    <n v="1364"/>
  </r>
  <r>
    <x v="1"/>
    <x v="3"/>
    <n v="5263"/>
    <n v="3.8299999237060498"/>
    <n v="3.820000052452091"/>
    <n v="0.21999999880790699"/>
    <n v="0.15000000596046401"/>
    <n v="3.4500000476837198"/>
    <n v="0"/>
    <n v="177"/>
    <n v="3"/>
    <n v="4"/>
    <n v="170"/>
    <n v="1263"/>
    <n v="2750"/>
  </r>
  <r>
    <x v="6"/>
    <x v="12"/>
    <n v="5079"/>
    <n v="3.4200000762939502"/>
    <n v="3.4200000762939502"/>
    <n v="0"/>
    <n v="0"/>
    <n v="3.4200000762939502"/>
    <n v="0"/>
    <n v="242"/>
    <n v="0"/>
    <n v="0"/>
    <n v="242"/>
    <n v="1129"/>
    <n v="1804"/>
  </r>
  <r>
    <x v="1"/>
    <x v="5"/>
    <n v="15300"/>
    <n v="11.1199998855591"/>
    <n v="11.070000052452091"/>
    <n v="4.0999999046325701"/>
    <n v="1.87999999523163"/>
    <n v="5.0900001525878897"/>
    <n v="0"/>
    <n v="305"/>
    <n v="51"/>
    <n v="42"/>
    <n v="212"/>
    <n v="1135"/>
    <n v="3493"/>
  </r>
  <r>
    <x v="7"/>
    <x v="2"/>
    <n v="10352"/>
    <n v="7.0100002288818404"/>
    <n v="7.0100001096725499"/>
    <n v="1.6599999666214"/>
    <n v="1.9400000572204601"/>
    <n v="3.4100000858306898"/>
    <n v="0"/>
    <n v="246"/>
    <n v="19"/>
    <n v="32"/>
    <n v="195"/>
    <n v="676"/>
    <n v="2038"/>
  </r>
  <r>
    <x v="1"/>
    <x v="7"/>
    <n v="8757"/>
    <n v="6.3699998855590803"/>
    <n v="6.3699999451637233"/>
    <n v="2.25"/>
    <n v="0.56999999284744296"/>
    <n v="3.5499999523162802"/>
    <n v="0"/>
    <n v="228"/>
    <n v="29"/>
    <n v="13"/>
    <n v="186"/>
    <n v="1212"/>
    <n v="3011"/>
  </r>
  <r>
    <x v="7"/>
    <x v="4"/>
    <n v="10129"/>
    <n v="6.6999998092651403"/>
    <n v="6.7000000663101655"/>
    <n v="1.9999999552965199E-2"/>
    <n v="2.7400000095367401"/>
    <n v="3.9400000572204599"/>
    <n v="0"/>
    <n v="255"/>
    <n v="1"/>
    <n v="48"/>
    <n v="206"/>
    <n v="705"/>
    <n v="2010"/>
  </r>
  <r>
    <x v="1"/>
    <x v="11"/>
    <n v="7132"/>
    <n v="5.1900000572204599"/>
    <n v="5.1900000572204696"/>
    <n v="1.0700000524520901"/>
    <n v="1.66999995708466"/>
    <n v="2.4500000476837198"/>
    <n v="0"/>
    <n v="169"/>
    <n v="15"/>
    <n v="33"/>
    <n v="121"/>
    <n v="1271"/>
    <n v="2806"/>
  </r>
  <r>
    <x v="7"/>
    <x v="3"/>
    <n v="10465"/>
    <n v="6.9200000762939498"/>
    <n v="6.9199997857213038"/>
    <n v="7.0000000298023196E-2"/>
    <n v="1.41999995708466"/>
    <n v="5.4299998283386204"/>
    <n v="0"/>
    <n v="309"/>
    <n v="1"/>
    <n v="24"/>
    <n v="284"/>
    <n v="720"/>
    <n v="2133"/>
  </r>
  <r>
    <x v="1"/>
    <x v="8"/>
    <n v="11256"/>
    <n v="8.1800003051757795"/>
    <n v="8.190000176429745"/>
    <n v="0.36000001430511502"/>
    <n v="2.5299999713897701"/>
    <n v="5.3000001907348597"/>
    <n v="0"/>
    <n v="341"/>
    <n v="5"/>
    <n v="58"/>
    <n v="278"/>
    <n v="1099"/>
    <n v="3300"/>
  </r>
  <r>
    <x v="7"/>
    <x v="7"/>
    <n v="5472"/>
    <n v="3.6199998855590798"/>
    <n v="3.6199999898672135"/>
    <n v="7.9999998211860698E-2"/>
    <n v="0.28000000119209301"/>
    <n v="3.2599999904632599"/>
    <n v="0"/>
    <n v="257"/>
    <n v="1"/>
    <n v="7"/>
    <n v="249"/>
    <n v="508"/>
    <n v="1882"/>
  </r>
  <r>
    <x v="1"/>
    <x v="9"/>
    <n v="2436"/>
    <n v="1.7699999809265099"/>
    <n v="1.7599999904632599"/>
    <n v="0"/>
    <n v="0"/>
    <n v="1.7599999904632599"/>
    <n v="9.9999997764825804E-3"/>
    <n v="125"/>
    <n v="0"/>
    <n v="0"/>
    <n v="125"/>
    <n v="1315"/>
    <n v="2430"/>
  </r>
  <r>
    <x v="7"/>
    <x v="11"/>
    <n v="8247"/>
    <n v="5.4499998092651403"/>
    <n v="5.4399999976158169"/>
    <n v="0.79000002145767201"/>
    <n v="0.86000001430511497"/>
    <n v="3.78999996185303"/>
    <n v="0"/>
    <n v="233"/>
    <n v="11"/>
    <n v="16"/>
    <n v="206"/>
    <n v="678"/>
    <n v="1944"/>
  </r>
  <r>
    <x v="1"/>
    <x v="10"/>
    <n v="1223"/>
    <n v="0.88999998569488503"/>
    <n v="0.87999999523162797"/>
    <n v="0"/>
    <n v="0"/>
    <n v="0.87999999523162797"/>
    <n v="9.9999997764825804E-3"/>
    <n v="38"/>
    <n v="0"/>
    <n v="0"/>
    <n v="38"/>
    <n v="1402"/>
    <n v="2140"/>
  </r>
  <r>
    <x v="7"/>
    <x v="8"/>
    <n v="6711"/>
    <n v="4.4400000572204599"/>
    <n v="4.4400000572204599"/>
    <n v="0"/>
    <n v="0"/>
    <n v="4.4400000572204599"/>
    <n v="0"/>
    <n v="389"/>
    <n v="0"/>
    <n v="7"/>
    <n v="382"/>
    <n v="648"/>
    <n v="2346"/>
  </r>
  <r>
    <x v="1"/>
    <x v="16"/>
    <n v="3673"/>
    <n v="2.6700000762939502"/>
    <n v="2.6600000858306898"/>
    <n v="0"/>
    <n v="0"/>
    <n v="2.6600000858306898"/>
    <n v="9.9999997764825804E-3"/>
    <n v="86"/>
    <n v="0"/>
    <n v="0"/>
    <n v="86"/>
    <n v="1354"/>
    <n v="2344"/>
  </r>
  <r>
    <x v="7"/>
    <x v="10"/>
    <n v="10080"/>
    <n v="6.75"/>
    <n v="6.7600001096725499"/>
    <n v="1.8500000238418599"/>
    <n v="1.5299999713897701"/>
    <n v="3.3800001144409202"/>
    <n v="0"/>
    <n v="257"/>
    <n v="23"/>
    <n v="26"/>
    <n v="208"/>
    <n v="761"/>
    <n v="2048"/>
  </r>
  <r>
    <x v="1"/>
    <x v="12"/>
    <n v="6637"/>
    <n v="4.8299999237060502"/>
    <n v="4.8299999833106995"/>
    <n v="0"/>
    <n v="0.57999998331069902"/>
    <n v="4.25"/>
    <n v="0"/>
    <n v="175"/>
    <n v="0"/>
    <n v="15"/>
    <n v="160"/>
    <n v="1265"/>
    <n v="2677"/>
  </r>
  <r>
    <x v="7"/>
    <x v="16"/>
    <n v="7804"/>
    <n v="5.1599998474121103"/>
    <n v="5.1600000262260455"/>
    <n v="0.56000000238418601"/>
    <n v="1.6799999475479099"/>
    <n v="2.9200000762939502"/>
    <n v="0"/>
    <n v="242"/>
    <n v="9"/>
    <n v="27"/>
    <n v="206"/>
    <n v="781"/>
    <n v="1946"/>
  </r>
  <r>
    <x v="1"/>
    <x v="13"/>
    <n v="3321"/>
    <n v="2.4100000858306898"/>
    <n v="2.4100000858306898"/>
    <n v="0"/>
    <n v="0"/>
    <n v="2.4100000858306898"/>
    <n v="0"/>
    <n v="89"/>
    <n v="0"/>
    <n v="0"/>
    <n v="89"/>
    <n v="1351"/>
    <n v="2413"/>
  </r>
  <r>
    <x v="7"/>
    <x v="12"/>
    <n v="16901"/>
    <n v="11.3699998855591"/>
    <n v="11.38000011444092"/>
    <n v="2.7799999713897701"/>
    <n v="1.45000004768372"/>
    <n v="7.1500000953674299"/>
    <n v="0"/>
    <n v="427"/>
    <n v="32"/>
    <n v="35"/>
    <n v="360"/>
    <n v="591"/>
    <n v="2629"/>
  </r>
  <r>
    <x v="1"/>
    <x v="14"/>
    <n v="3580"/>
    <n v="2.5999999046325701"/>
    <n v="2.6000000201165716"/>
    <n v="0.58999997377395597"/>
    <n v="5.9999998658895499E-2"/>
    <n v="1.95000004768372"/>
    <n v="0"/>
    <n v="103"/>
    <n v="8"/>
    <n v="1"/>
    <n v="94"/>
    <n v="1337"/>
    <n v="2497"/>
  </r>
  <r>
    <x v="7"/>
    <x v="13"/>
    <n v="9471"/>
    <n v="6.2600002288818404"/>
    <n v="6.2600002288818404"/>
    <n v="0"/>
    <n v="0"/>
    <n v="6.2600002288818404"/>
    <n v="0"/>
    <n v="360"/>
    <n v="0"/>
    <n v="0"/>
    <n v="360"/>
    <n v="584"/>
    <n v="2187"/>
  </r>
  <r>
    <x v="1"/>
    <x v="15"/>
    <n v="9919"/>
    <n v="7.21000003814697"/>
    <n v="7.2100000977516192"/>
    <n v="0.80000001192092896"/>
    <n v="1.7200000286102299"/>
    <n v="4.6900000572204599"/>
    <n v="0"/>
    <n v="275"/>
    <n v="11"/>
    <n v="41"/>
    <n v="223"/>
    <n v="1165"/>
    <n v="3123"/>
  </r>
  <r>
    <x v="7"/>
    <x v="14"/>
    <n v="9482"/>
    <n v="6.3800001144409197"/>
    <n v="6.3899998664855939"/>
    <n v="1.2699999809265099"/>
    <n v="0.519999980926514"/>
    <n v="4.5999999046325701"/>
    <n v="0"/>
    <n v="303"/>
    <n v="15"/>
    <n v="11"/>
    <n v="277"/>
    <n v="653"/>
    <n v="2095"/>
  </r>
  <r>
    <x v="1"/>
    <x v="21"/>
    <n v="3032"/>
    <n v="2.2000000476837198"/>
    <n v="2.2000000476837198"/>
    <n v="0"/>
    <n v="0"/>
    <n v="2.2000000476837198"/>
    <n v="0"/>
    <n v="118"/>
    <n v="0"/>
    <n v="0"/>
    <n v="118"/>
    <n v="1322"/>
    <n v="2489"/>
  </r>
  <r>
    <x v="7"/>
    <x v="15"/>
    <n v="5980"/>
    <n v="3.9500000476837198"/>
    <n v="3.9500000476837198"/>
    <n v="0"/>
    <n v="0"/>
    <n v="3.9500000476837198"/>
    <n v="0"/>
    <n v="227"/>
    <n v="0"/>
    <n v="0"/>
    <n v="227"/>
    <n v="732"/>
    <n v="1861"/>
  </r>
  <r>
    <x v="1"/>
    <x v="17"/>
    <n v="9405"/>
    <n v="6.8400001525878897"/>
    <n v="6.829999879002572"/>
    <n v="0.20000000298023199"/>
    <n v="2.3199999332428001"/>
    <n v="4.3099999427795401"/>
    <n v="0"/>
    <n v="283"/>
    <n v="3"/>
    <n v="53"/>
    <n v="227"/>
    <n v="1157"/>
    <n v="3108"/>
  </r>
  <r>
    <x v="7"/>
    <x v="21"/>
    <n v="11423"/>
    <n v="7.5799999237060502"/>
    <n v="7.5800001919269535"/>
    <n v="1.8600000143051101"/>
    <n v="0.40000000596046398"/>
    <n v="5.3200001716613796"/>
    <n v="0"/>
    <n v="330"/>
    <n v="26"/>
    <n v="9"/>
    <n v="295"/>
    <n v="623"/>
    <n v="2194"/>
  </r>
  <r>
    <x v="7"/>
    <x v="17"/>
    <n v="5439"/>
    <n v="3.5999999046325701"/>
    <n v="3.5999999046325701"/>
    <n v="0"/>
    <n v="0"/>
    <n v="3.5999999046325701"/>
    <n v="0"/>
    <n v="229"/>
    <n v="0"/>
    <n v="0"/>
    <n v="229"/>
    <n v="764"/>
    <n v="1854"/>
  </r>
  <r>
    <x v="7"/>
    <x v="18"/>
    <n v="42"/>
    <n v="2.9999999329447701E-2"/>
    <n v="2.9999999329447701E-2"/>
    <n v="0"/>
    <n v="0"/>
    <n v="2.9999999329447701E-2"/>
    <n v="0"/>
    <n v="4"/>
    <n v="0"/>
    <n v="0"/>
    <n v="4"/>
    <n v="2"/>
    <n v="403"/>
  </r>
  <r>
    <x v="1"/>
    <x v="20"/>
    <n v="6132"/>
    <n v="4.46000003814697"/>
    <n v="4.460000023245815"/>
    <n v="0.239999994635582"/>
    <n v="0.99000000953674305"/>
    <n v="3.2300000190734899"/>
    <n v="0"/>
    <n v="173"/>
    <n v="3"/>
    <n v="24"/>
    <n v="146"/>
    <n v="908"/>
    <n v="2696"/>
  </r>
  <r>
    <x v="8"/>
    <x v="0"/>
    <n v="8856"/>
    <n v="5.9800000190734899"/>
    <n v="5.9799999594688442"/>
    <n v="3.0599999427795401"/>
    <n v="0.91000002622604403"/>
    <n v="2.0099999904632599"/>
    <n v="0"/>
    <n v="194"/>
    <n v="44"/>
    <n v="19"/>
    <n v="131"/>
    <n v="777"/>
    <n v="1450"/>
  </r>
  <r>
    <x v="8"/>
    <x v="2"/>
    <n v="10035"/>
    <n v="6.71000003814697"/>
    <n v="6.7100000381469709"/>
    <n v="2.0299999713897701"/>
    <n v="2.1300001144409202"/>
    <n v="2.5499999523162802"/>
    <n v="0"/>
    <n v="230"/>
    <n v="31"/>
    <n v="46"/>
    <n v="153"/>
    <n v="754"/>
    <n v="1495"/>
  </r>
  <r>
    <x v="1"/>
    <x v="6"/>
    <n v="12850"/>
    <n v="9.3400001525878906"/>
    <n v="9.3500001430511475"/>
    <n v="0.72000002861022905"/>
    <n v="4.0900001525878897"/>
    <n v="4.53999996185303"/>
    <n v="0"/>
    <n v="325"/>
    <n v="10"/>
    <n v="94"/>
    <n v="221"/>
    <n v="1115"/>
    <n v="3324"/>
  </r>
  <r>
    <x v="8"/>
    <x v="4"/>
    <n v="7641"/>
    <n v="5.1100001335143999"/>
    <n v="5.1099999547004717"/>
    <n v="0.31999999284744302"/>
    <n v="0.97000002861022905"/>
    <n v="3.8199999332428001"/>
    <n v="0"/>
    <n v="242"/>
    <n v="5"/>
    <n v="23"/>
    <n v="214"/>
    <n v="801"/>
    <n v="1433"/>
  </r>
  <r>
    <x v="1"/>
    <x v="26"/>
    <n v="2309"/>
    <n v="1.6799999475479099"/>
    <n v="1.6599999666214"/>
    <n v="0"/>
    <n v="0"/>
    <n v="1.6599999666214"/>
    <n v="1.9999999552965199E-2"/>
    <n v="52"/>
    <n v="0"/>
    <n v="0"/>
    <n v="52"/>
    <n v="1388"/>
    <n v="2222"/>
  </r>
  <r>
    <x v="8"/>
    <x v="3"/>
    <n v="9010"/>
    <n v="6.0599999427795401"/>
    <n v="6.0599999427795392"/>
    <n v="1.04999995231628"/>
    <n v="1.75"/>
    <n v="3.2599999904632599"/>
    <n v="0"/>
    <n v="240"/>
    <n v="15"/>
    <n v="42"/>
    <n v="183"/>
    <n v="644"/>
    <n v="1468"/>
  </r>
  <r>
    <x v="1"/>
    <x v="22"/>
    <n v="4363"/>
    <n v="3.1900000572204599"/>
    <n v="3.1900001168251064"/>
    <n v="0.519999980926514"/>
    <n v="0.54000002145767201"/>
    <n v="2.1300001144409202"/>
    <n v="9.9999997764825804E-3"/>
    <n v="99"/>
    <n v="6"/>
    <n v="12"/>
    <n v="81"/>
    <n v="1341"/>
    <n v="2463"/>
  </r>
  <r>
    <x v="8"/>
    <x v="5"/>
    <n v="13459"/>
    <n v="9"/>
    <n v="9"/>
    <n v="2.0299999713897701"/>
    <n v="4"/>
    <n v="2.9700000286102299"/>
    <n v="0"/>
    <n v="267"/>
    <n v="31"/>
    <n v="83"/>
    <n v="153"/>
    <n v="663"/>
    <n v="1625"/>
  </r>
  <r>
    <x v="1"/>
    <x v="23"/>
    <n v="9787"/>
    <n v="7.1199998855590803"/>
    <n v="7.1000002324581191"/>
    <n v="0.81999999284744296"/>
    <n v="0.270000010728836"/>
    <n v="6.0100002288818404"/>
    <n v="1.9999999552965199E-2"/>
    <n v="386"/>
    <n v="11"/>
    <n v="6"/>
    <n v="369"/>
    <n v="1054"/>
    <n v="3328"/>
  </r>
  <r>
    <x v="8"/>
    <x v="7"/>
    <n v="10415"/>
    <n v="6.9699997901916504"/>
    <n v="6.9699999690055918"/>
    <n v="0.69999998807907104"/>
    <n v="2.3499999046325701"/>
    <n v="3.9200000762939502"/>
    <n v="0"/>
    <n v="274"/>
    <n v="11"/>
    <n v="58"/>
    <n v="205"/>
    <n v="600"/>
    <n v="1529"/>
  </r>
  <r>
    <x v="1"/>
    <x v="24"/>
    <n v="13372"/>
    <n v="9.7200002670288104"/>
    <n v="9.7200000882148814"/>
    <n v="3.2599999904632599"/>
    <n v="0.79000002145767201"/>
    <n v="5.6700000762939498"/>
    <n v="9.9999997764825804E-3"/>
    <n v="301"/>
    <n v="41"/>
    <n v="17"/>
    <n v="243"/>
    <n v="1139"/>
    <n v="3404"/>
  </r>
  <r>
    <x v="8"/>
    <x v="11"/>
    <n v="11663"/>
    <n v="7.8000001907348597"/>
    <n v="7.7999999523162895"/>
    <n v="0.25"/>
    <n v="3.7300000190734899"/>
    <n v="3.8199999332428001"/>
    <n v="0"/>
    <n v="313"/>
    <n v="4"/>
    <n v="95"/>
    <n v="214"/>
    <n v="605"/>
    <n v="1584"/>
  </r>
  <r>
    <x v="8"/>
    <x v="8"/>
    <n v="12414"/>
    <n v="8.7799997329711896"/>
    <n v="8.6500000953674299"/>
    <n v="2.2400000095367401"/>
    <n v="2.4500000476837198"/>
    <n v="3.96000003814697"/>
    <n v="0"/>
    <n v="307"/>
    <n v="19"/>
    <n v="67"/>
    <n v="221"/>
    <n v="738"/>
    <n v="1638"/>
  </r>
  <r>
    <x v="1"/>
    <x v="27"/>
    <n v="6643"/>
    <n v="4.8299999237060502"/>
    <n v="4.8300000131130165"/>
    <n v="2.3900001049041699"/>
    <n v="0.34999999403953602"/>
    <n v="2.0899999141693102"/>
    <n v="9.9999997764825804E-3"/>
    <n v="341"/>
    <n v="32"/>
    <n v="6"/>
    <n v="303"/>
    <n v="1099"/>
    <n v="3008"/>
  </r>
  <r>
    <x v="8"/>
    <x v="9"/>
    <n v="11658"/>
    <n v="7.8299999237060502"/>
    <n v="7.8299998790025729"/>
    <n v="0.20000000298023199"/>
    <n v="4.3499999046325701"/>
    <n v="3.2799999713897701"/>
    <n v="0"/>
    <n v="264"/>
    <n v="2"/>
    <n v="98"/>
    <n v="164"/>
    <n v="845"/>
    <n v="1554"/>
  </r>
  <r>
    <x v="1"/>
    <x v="28"/>
    <n v="9167"/>
    <n v="6.6599998474121103"/>
    <n v="6.6599997878074646"/>
    <n v="0.87999999523162797"/>
    <n v="0.81000000238418601"/>
    <n v="4.9699997901916504"/>
    <n v="9.9999997764825804E-3"/>
    <n v="186"/>
    <n v="12"/>
    <n v="19"/>
    <n v="155"/>
    <n v="1254"/>
    <n v="2799"/>
  </r>
  <r>
    <x v="8"/>
    <x v="10"/>
    <n v="6093"/>
    <n v="4.0799999237060502"/>
    <n v="4.0599999427795401"/>
    <n v="0"/>
    <n v="0"/>
    <n v="4.0599999427795401"/>
    <n v="0"/>
    <n v="242"/>
    <n v="0"/>
    <n v="0"/>
    <n v="242"/>
    <n v="712"/>
    <n v="1397"/>
  </r>
  <r>
    <x v="1"/>
    <x v="29"/>
    <n v="1329"/>
    <n v="0.97000002861022905"/>
    <n v="0.94999998807907104"/>
    <n v="0"/>
    <n v="0"/>
    <n v="0.94999998807907104"/>
    <n v="9.9999997764825804E-3"/>
    <n v="49"/>
    <n v="0"/>
    <n v="0"/>
    <n v="49"/>
    <n v="713"/>
    <n v="1276"/>
  </r>
  <r>
    <x v="8"/>
    <x v="16"/>
    <n v="8911"/>
    <n v="5.96000003814697"/>
    <n v="5.9699998497962889"/>
    <n v="2.3299999237060498"/>
    <n v="0.57999998331069902"/>
    <n v="3.0599999427795401"/>
    <n v="0"/>
    <n v="233"/>
    <n v="33"/>
    <n v="12"/>
    <n v="188"/>
    <n v="731"/>
    <n v="1481"/>
  </r>
  <r>
    <x v="2"/>
    <x v="0"/>
    <n v="6697"/>
    <n v="4.4299998283386204"/>
    <n v="4.4299998283386204"/>
    <n v="0"/>
    <n v="0"/>
    <n v="4.4299998283386204"/>
    <n v="0"/>
    <n v="339"/>
    <n v="0"/>
    <n v="0"/>
    <n v="339"/>
    <n v="1101"/>
    <n v="2030"/>
  </r>
  <r>
    <x v="8"/>
    <x v="12"/>
    <n v="12058"/>
    <n v="8.0699996948242205"/>
    <n v="8.0699996948242205"/>
    <n v="0"/>
    <n v="4.2199997901916504"/>
    <n v="3.8499999046325701"/>
    <n v="0"/>
    <n v="344"/>
    <n v="0"/>
    <n v="92"/>
    <n v="252"/>
    <n v="724"/>
    <n v="1638"/>
  </r>
  <r>
    <x v="2"/>
    <x v="2"/>
    <n v="4929"/>
    <n v="3.2599999904632599"/>
    <n v="3.2599999904632599"/>
    <n v="0"/>
    <n v="0"/>
    <n v="3.2599999904632599"/>
    <n v="0"/>
    <n v="248"/>
    <n v="0"/>
    <n v="0"/>
    <n v="248"/>
    <n v="1192"/>
    <n v="1860"/>
  </r>
  <r>
    <x v="8"/>
    <x v="13"/>
    <n v="14112"/>
    <n v="10"/>
    <n v="10"/>
    <n v="3.2699999809265101"/>
    <n v="4.5599999427795401"/>
    <n v="2.1700000762939502"/>
    <n v="0"/>
    <n v="254"/>
    <n v="30"/>
    <n v="95"/>
    <n v="129"/>
    <n v="660"/>
    <n v="1655"/>
  </r>
  <r>
    <x v="2"/>
    <x v="4"/>
    <n v="7937"/>
    <n v="5.25"/>
    <n v="5.2300000190734899"/>
    <n v="0"/>
    <n v="0"/>
    <n v="5.2300000190734899"/>
    <n v="0"/>
    <n v="373"/>
    <n v="0"/>
    <n v="0"/>
    <n v="373"/>
    <n v="843"/>
    <n v="2130"/>
  </r>
  <r>
    <x v="8"/>
    <x v="14"/>
    <n v="11177"/>
    <n v="8.4799995422363299"/>
    <n v="8.4599999785423279"/>
    <n v="5.6199998855590803"/>
    <n v="0.43000000715255698"/>
    <n v="2.4100000858306898"/>
    <n v="0"/>
    <n v="192"/>
    <n v="50"/>
    <n v="9"/>
    <n v="133"/>
    <n v="781"/>
    <n v="1570"/>
  </r>
  <r>
    <x v="8"/>
    <x v="15"/>
    <n v="11388"/>
    <n v="7.6199998855590803"/>
    <n v="7.6199998259544408"/>
    <n v="0.44999998807907099"/>
    <n v="4.2199997901916504"/>
    <n v="2.9500000476837198"/>
    <n v="0"/>
    <n v="272"/>
    <n v="7"/>
    <n v="95"/>
    <n v="170"/>
    <n v="797"/>
    <n v="1551"/>
  </r>
  <r>
    <x v="2"/>
    <x v="5"/>
    <n v="3414"/>
    <n v="2.2599999904632599"/>
    <n v="2.2599999904632599"/>
    <n v="0"/>
    <n v="0"/>
    <n v="2.2599999904632599"/>
    <n v="0"/>
    <n v="147"/>
    <n v="0"/>
    <n v="0"/>
    <n v="147"/>
    <n v="1293"/>
    <n v="1657"/>
  </r>
  <r>
    <x v="8"/>
    <x v="21"/>
    <n v="7193"/>
    <n v="5.03999996185303"/>
    <n v="5.0399998724460584"/>
    <n v="0"/>
    <n v="0.41999998688697798"/>
    <n v="4.6199998855590803"/>
    <n v="0"/>
    <n v="186"/>
    <n v="0"/>
    <n v="10"/>
    <n v="176"/>
    <n v="714"/>
    <n v="1377"/>
  </r>
  <r>
    <x v="2"/>
    <x v="7"/>
    <n v="4525"/>
    <n v="2.9900000095367401"/>
    <n v="2.989999905228613"/>
    <n v="0.140000000596046"/>
    <n v="0.259999990463257"/>
    <n v="2.5899999141693102"/>
    <n v="0"/>
    <n v="209"/>
    <n v="2"/>
    <n v="8"/>
    <n v="199"/>
    <n v="1231"/>
    <n v="1793"/>
  </r>
  <r>
    <x v="8"/>
    <x v="17"/>
    <n v="7114"/>
    <n v="4.8800001144409197"/>
    <n v="4.8800000250339499"/>
    <n v="1.37000000476837"/>
    <n v="0.28999999165535001"/>
    <n v="3.2200000286102299"/>
    <n v="0"/>
    <n v="213"/>
    <n v="15"/>
    <n v="8"/>
    <n v="190"/>
    <n v="804"/>
    <n v="1407"/>
  </r>
  <r>
    <x v="2"/>
    <x v="11"/>
    <n v="4597"/>
    <n v="3.03999996185303"/>
    <n v="3.0399999320507041"/>
    <n v="0"/>
    <n v="0.479999989271164"/>
    <n v="2.5599999427795401"/>
    <n v="0"/>
    <n v="229"/>
    <n v="0"/>
    <n v="12"/>
    <n v="217"/>
    <n v="1211"/>
    <n v="1814"/>
  </r>
  <r>
    <x v="8"/>
    <x v="18"/>
    <n v="10645"/>
    <n v="7.75"/>
    <n v="7.7499999999999902"/>
    <n v="3.7400000095367401"/>
    <n v="1.29999995231628"/>
    <n v="2.71000003814697"/>
    <n v="0"/>
    <n v="218"/>
    <n v="36"/>
    <n v="32"/>
    <n v="150"/>
    <n v="744"/>
    <n v="1545"/>
  </r>
  <r>
    <x v="2"/>
    <x v="8"/>
    <n v="197"/>
    <n v="0.129999995231628"/>
    <n v="0.129999995231628"/>
    <n v="0"/>
    <n v="0"/>
    <n v="0.129999995231628"/>
    <n v="0"/>
    <n v="10"/>
    <n v="0"/>
    <n v="0"/>
    <n v="10"/>
    <n v="1430"/>
    <n v="1366"/>
  </r>
  <r>
    <x v="8"/>
    <x v="19"/>
    <n v="13238"/>
    <n v="9.1999998092651403"/>
    <n v="9.2000000476837194"/>
    <n v="3.6900000572204599"/>
    <n v="2.0999999046325701"/>
    <n v="3.4100000858306898"/>
    <n v="0"/>
    <n v="289"/>
    <n v="43"/>
    <n v="52"/>
    <n v="194"/>
    <n v="687"/>
    <n v="1650"/>
  </r>
  <r>
    <x v="2"/>
    <x v="9"/>
    <n v="8"/>
    <n v="9.9999997764825804E-3"/>
    <n v="9.9999997764825804E-3"/>
    <n v="0"/>
    <n v="0"/>
    <n v="9.9999997764825804E-3"/>
    <n v="0"/>
    <n v="1"/>
    <n v="0"/>
    <n v="0"/>
    <n v="1"/>
    <n v="1439"/>
    <n v="1349"/>
  </r>
  <r>
    <x v="8"/>
    <x v="20"/>
    <n v="10414"/>
    <n v="7.0700001716613796"/>
    <n v="7.0600001811981308"/>
    <n v="2.6700000762939502"/>
    <n v="1.9800000190734901"/>
    <n v="2.4100000858306898"/>
    <n v="0"/>
    <n v="205"/>
    <n v="41"/>
    <n v="40"/>
    <n v="124"/>
    <n v="691"/>
    <n v="1501"/>
  </r>
  <r>
    <x v="2"/>
    <x v="10"/>
    <n v="8054"/>
    <n v="5.3200001716613796"/>
    <n v="5.319999806582925"/>
    <n v="0.119999997317791"/>
    <n v="0.519999980926514"/>
    <n v="4.6799998283386204"/>
    <n v="0"/>
    <n v="323"/>
    <n v="2"/>
    <n v="13"/>
    <n v="308"/>
    <n v="1117"/>
    <n v="2062"/>
  </r>
  <r>
    <x v="8"/>
    <x v="1"/>
    <n v="16520"/>
    <n v="11.050000190734901"/>
    <n v="11.039999961853031"/>
    <n v="1.53999996185303"/>
    <n v="6.4800000190734899"/>
    <n v="3.0199999809265101"/>
    <n v="0"/>
    <n v="343"/>
    <n v="24"/>
    <n v="143"/>
    <n v="176"/>
    <n v="713"/>
    <n v="1760"/>
  </r>
  <r>
    <x v="2"/>
    <x v="16"/>
    <n v="5372"/>
    <n v="3.5499999523162802"/>
    <n v="3.5499999523162802"/>
    <n v="0"/>
    <n v="0"/>
    <n v="3.5499999523162802"/>
    <n v="0"/>
    <n v="220"/>
    <n v="0"/>
    <n v="0"/>
    <n v="220"/>
    <n v="1220"/>
    <n v="1827"/>
  </r>
  <r>
    <x v="8"/>
    <x v="6"/>
    <n v="14335"/>
    <n v="9.5900001525878906"/>
    <n v="9.5900001525878906"/>
    <n v="3.3199999332428001"/>
    <n v="1.7400000095367401"/>
    <n v="4.5300002098083496"/>
    <n v="0"/>
    <n v="346"/>
    <n v="47"/>
    <n v="41"/>
    <n v="258"/>
    <n v="594"/>
    <n v="1710"/>
  </r>
  <r>
    <x v="2"/>
    <x v="12"/>
    <n v="3570"/>
    <n v="2.3599998950958301"/>
    <n v="2.3599998950958301"/>
    <n v="0"/>
    <n v="0"/>
    <n v="2.3599998950958301"/>
    <n v="0"/>
    <n v="139"/>
    <n v="0"/>
    <n v="0"/>
    <n v="139"/>
    <n v="1301"/>
    <n v="1645"/>
  </r>
  <r>
    <x v="8"/>
    <x v="26"/>
    <n v="13559"/>
    <n v="9.4399995803833008"/>
    <n v="9.2799999713897598"/>
    <n v="1.8099999427795399"/>
    <n v="4.5799999237060502"/>
    <n v="2.8900001049041699"/>
    <n v="0"/>
    <n v="252"/>
    <n v="14"/>
    <n v="96"/>
    <n v="142"/>
    <n v="852"/>
    <n v="1628"/>
  </r>
  <r>
    <x v="2"/>
    <x v="13"/>
    <n v="0"/>
    <n v="0"/>
    <n v="0"/>
    <n v="0"/>
    <n v="0"/>
    <n v="0"/>
    <n v="0"/>
    <n v="0"/>
    <n v="0"/>
    <n v="0"/>
    <n v="0"/>
    <n v="1440"/>
    <n v="1347"/>
  </r>
  <r>
    <x v="8"/>
    <x v="22"/>
    <n v="12312"/>
    <n v="8.5799999237060494"/>
    <n v="8.5800001621246302"/>
    <n v="1.7599999904632599"/>
    <n v="4.1100001335143999"/>
    <n v="2.71000003814697"/>
    <n v="0"/>
    <n v="280"/>
    <n v="14"/>
    <n v="88"/>
    <n v="178"/>
    <n v="680"/>
    <n v="1618"/>
  </r>
  <r>
    <x v="2"/>
    <x v="14"/>
    <n v="0"/>
    <n v="0"/>
    <n v="0"/>
    <n v="0"/>
    <n v="0"/>
    <n v="0"/>
    <n v="0"/>
    <n v="0"/>
    <n v="0"/>
    <n v="0"/>
    <n v="0"/>
    <n v="1440"/>
    <n v="1347"/>
  </r>
  <r>
    <x v="8"/>
    <x v="23"/>
    <n v="11677"/>
    <n v="8.2799997329711896"/>
    <n v="8.2899999618530398"/>
    <n v="3.1099998950958301"/>
    <n v="2.5099999904632599"/>
    <n v="2.6700000762939502"/>
    <n v="0"/>
    <n v="252"/>
    <n v="29"/>
    <n v="55"/>
    <n v="168"/>
    <n v="676"/>
    <n v="1590"/>
  </r>
  <r>
    <x v="2"/>
    <x v="15"/>
    <n v="0"/>
    <n v="0"/>
    <n v="0"/>
    <n v="0"/>
    <n v="0"/>
    <n v="0"/>
    <n v="0"/>
    <n v="0"/>
    <n v="0"/>
    <n v="0"/>
    <n v="0"/>
    <n v="1440"/>
    <n v="1347"/>
  </r>
  <r>
    <x v="8"/>
    <x v="24"/>
    <n v="11550"/>
    <n v="7.7300000190734899"/>
    <n v="7.7200000286102295"/>
    <n v="0"/>
    <n v="4.1300001144409197"/>
    <n v="3.5899999141693102"/>
    <n v="0"/>
    <n v="294"/>
    <n v="0"/>
    <n v="86"/>
    <n v="208"/>
    <n v="703"/>
    <n v="1574"/>
  </r>
  <r>
    <x v="2"/>
    <x v="21"/>
    <n v="4"/>
    <n v="0"/>
    <n v="0"/>
    <n v="0"/>
    <n v="0"/>
    <n v="0"/>
    <n v="0"/>
    <n v="1"/>
    <n v="0"/>
    <n v="0"/>
    <n v="1"/>
    <n v="1439"/>
    <n v="1348"/>
  </r>
  <r>
    <x v="8"/>
    <x v="25"/>
    <n v="13585"/>
    <n v="9.0900001525878906"/>
    <n v="9.0899998545646667"/>
    <n v="0.68000000715255704"/>
    <n v="5.2399997711181596"/>
    <n v="3.1700000762939502"/>
    <n v="0"/>
    <n v="296"/>
    <n v="9"/>
    <n v="116"/>
    <n v="171"/>
    <n v="688"/>
    <n v="1633"/>
  </r>
  <r>
    <x v="2"/>
    <x v="17"/>
    <n v="6907"/>
    <n v="4.5700001716613796"/>
    <n v="4.5599999427795401"/>
    <n v="0"/>
    <n v="0"/>
    <n v="4.5599999427795401"/>
    <n v="0"/>
    <n v="302"/>
    <n v="0"/>
    <n v="0"/>
    <n v="302"/>
    <n v="1138"/>
    <n v="1992"/>
  </r>
  <r>
    <x v="8"/>
    <x v="28"/>
    <n v="13072"/>
    <n v="8.7799997329711896"/>
    <n v="8.7800000384449923"/>
    <n v="7.0000000298023196E-2"/>
    <n v="5.4000000953674299"/>
    <n v="3.3099999427795401"/>
    <n v="0"/>
    <n v="312"/>
    <n v="1"/>
    <n v="115"/>
    <n v="196"/>
    <n v="676"/>
    <n v="1630"/>
  </r>
  <r>
    <x v="2"/>
    <x v="18"/>
    <n v="4920"/>
    <n v="3.25"/>
    <n v="3.25"/>
    <n v="0"/>
    <n v="0"/>
    <n v="3.25"/>
    <n v="0"/>
    <n v="247"/>
    <n v="0"/>
    <n v="0"/>
    <n v="247"/>
    <n v="1082"/>
    <n v="1856"/>
  </r>
  <r>
    <x v="9"/>
    <x v="0"/>
    <n v="8539"/>
    <n v="6.1199998855590803"/>
    <n v="6.0699998289346659"/>
    <n v="0.15000000596046401"/>
    <n v="0.239999994635582"/>
    <n v="5.6799998283386204"/>
    <n v="0"/>
    <n v="350"/>
    <n v="4"/>
    <n v="15"/>
    <n v="331"/>
    <n v="712"/>
    <n v="3654"/>
  </r>
  <r>
    <x v="9"/>
    <x v="5"/>
    <n v="1982"/>
    <n v="1.41999995708466"/>
    <n v="1.4099999666213989"/>
    <n v="0.44999998807907099"/>
    <n v="0.37000000476837203"/>
    <n v="0.58999997377395597"/>
    <n v="0"/>
    <n v="141"/>
    <n v="65"/>
    <n v="21"/>
    <n v="55"/>
    <n v="1222"/>
    <n v="3051"/>
  </r>
  <r>
    <x v="9"/>
    <x v="6"/>
    <n v="4496"/>
    <n v="3.2200000286102299"/>
    <n v="3.1500000953674299"/>
    <n v="0"/>
    <n v="0"/>
    <n v="3.1500000953674299"/>
    <n v="5.0000000745058101E-2"/>
    <n v="174"/>
    <n v="0"/>
    <n v="0"/>
    <n v="174"/>
    <n v="950"/>
    <n v="2828"/>
  </r>
  <r>
    <x v="2"/>
    <x v="1"/>
    <n v="0"/>
    <n v="0"/>
    <n v="0"/>
    <n v="0"/>
    <n v="0"/>
    <n v="0"/>
    <n v="0"/>
    <n v="0"/>
    <n v="0"/>
    <n v="0"/>
    <n v="0"/>
    <n v="1440"/>
    <n v="1348"/>
  </r>
  <r>
    <x v="9"/>
    <x v="26"/>
    <n v="10252"/>
    <n v="7.3499999046325701"/>
    <n v="7.2899999022483808"/>
    <n v="0.67000001668930098"/>
    <n v="1.03999996185303"/>
    <n v="5.5799999237060502"/>
    <n v="0"/>
    <n v="405"/>
    <n v="13"/>
    <n v="46"/>
    <n v="346"/>
    <n v="531"/>
    <n v="3879"/>
  </r>
  <r>
    <x v="2"/>
    <x v="6"/>
    <n v="4059"/>
    <n v="2.6800000667571999"/>
    <n v="2.6800000667571999"/>
    <n v="0"/>
    <n v="0"/>
    <n v="2.6800000667571999"/>
    <n v="0"/>
    <n v="184"/>
    <n v="0"/>
    <n v="0"/>
    <n v="184"/>
    <n v="1256"/>
    <n v="1742"/>
  </r>
  <r>
    <x v="9"/>
    <x v="22"/>
    <n v="11728"/>
    <n v="8.4300003051757795"/>
    <n v="8.3399997949600184"/>
    <n v="2.6199998855590798"/>
    <n v="1.6799999475479099"/>
    <n v="4.03999996185303"/>
    <n v="7.0000000298023196E-2"/>
    <n v="276"/>
    <n v="38"/>
    <n v="42"/>
    <n v="196"/>
    <n v="916"/>
    <n v="3429"/>
  </r>
  <r>
    <x v="2"/>
    <x v="26"/>
    <n v="2080"/>
    <n v="1.37000000476837"/>
    <n v="1.37000000476837"/>
    <n v="0"/>
    <n v="0"/>
    <n v="1.37000000476837"/>
    <n v="0"/>
    <n v="87"/>
    <n v="0"/>
    <n v="0"/>
    <n v="87"/>
    <n v="1353"/>
    <n v="1549"/>
  </r>
  <r>
    <x v="9"/>
    <x v="23"/>
    <n v="4369"/>
    <n v="3.1300001144409202"/>
    <n v="3.0999999046325701"/>
    <n v="0"/>
    <n v="0"/>
    <n v="3.0999999046325701"/>
    <n v="9.9999997764825804E-3"/>
    <n v="177"/>
    <n v="0"/>
    <n v="0"/>
    <n v="177"/>
    <n v="855"/>
    <n v="2704"/>
  </r>
  <r>
    <x v="2"/>
    <x v="22"/>
    <n v="2237"/>
    <n v="1.4800000190734901"/>
    <n v="1.4800000190734901"/>
    <n v="0"/>
    <n v="0"/>
    <n v="1.4800000190734901"/>
    <n v="0"/>
    <n v="120"/>
    <n v="0"/>
    <n v="0"/>
    <n v="120"/>
    <n v="1320"/>
    <n v="1589"/>
  </r>
  <r>
    <x v="9"/>
    <x v="25"/>
    <n v="5862"/>
    <n v="4.1999998092651403"/>
    <n v="4.1500000953674299"/>
    <n v="0"/>
    <n v="0"/>
    <n v="4.1500000953674299"/>
    <n v="0"/>
    <n v="263"/>
    <n v="0"/>
    <n v="0"/>
    <n v="263"/>
    <n v="775"/>
    <n v="3089"/>
  </r>
  <r>
    <x v="2"/>
    <x v="23"/>
    <n v="44"/>
    <n v="2.9999999329447701E-2"/>
    <n v="2.9999999329447701E-2"/>
    <n v="0"/>
    <n v="0"/>
    <n v="2.9999999329447701E-2"/>
    <n v="0"/>
    <n v="2"/>
    <n v="0"/>
    <n v="0"/>
    <n v="2"/>
    <n v="1438"/>
    <n v="1351"/>
  </r>
  <r>
    <x v="9"/>
    <x v="28"/>
    <n v="5546"/>
    <n v="3.9800000190734899"/>
    <n v="3.8699998855590798"/>
    <n v="0"/>
    <n v="0"/>
    <n v="3.8699998855590798"/>
    <n v="3.9999999105930301E-2"/>
    <n v="206"/>
    <n v="0"/>
    <n v="0"/>
    <n v="206"/>
    <n v="774"/>
    <n v="2926"/>
  </r>
  <r>
    <x v="2"/>
    <x v="24"/>
    <n v="0"/>
    <n v="0"/>
    <n v="0"/>
    <n v="0"/>
    <n v="0"/>
    <n v="0"/>
    <n v="0"/>
    <n v="0"/>
    <n v="0"/>
    <n v="0"/>
    <n v="0"/>
    <n v="1440"/>
    <n v="1347"/>
  </r>
  <r>
    <x v="10"/>
    <x v="4"/>
    <n v="10210"/>
    <n v="6.8800001144409197"/>
    <n v="6.8800000697374362"/>
    <n v="0.109999999403954"/>
    <n v="0.33000001311302202"/>
    <n v="6.4400000572204599"/>
    <n v="0"/>
    <n v="349"/>
    <n v="1"/>
    <n v="9"/>
    <n v="339"/>
    <n v="589"/>
    <n v="2302"/>
  </r>
  <r>
    <x v="2"/>
    <x v="25"/>
    <n v="0"/>
    <n v="0"/>
    <n v="0"/>
    <n v="0"/>
    <n v="0"/>
    <n v="0"/>
    <n v="0"/>
    <n v="0"/>
    <n v="0"/>
    <n v="0"/>
    <n v="0"/>
    <n v="1440"/>
    <n v="1347"/>
  </r>
  <r>
    <x v="10"/>
    <x v="3"/>
    <n v="5664"/>
    <n v="3.7999999523162802"/>
    <n v="3.7999999523162802"/>
    <n v="0"/>
    <n v="0"/>
    <n v="3.7999999523162802"/>
    <n v="0"/>
    <n v="228"/>
    <n v="0"/>
    <n v="0"/>
    <n v="228"/>
    <n v="752"/>
    <n v="1985"/>
  </r>
  <r>
    <x v="2"/>
    <x v="27"/>
    <n v="0"/>
    <n v="0"/>
    <n v="0"/>
    <n v="0"/>
    <n v="0"/>
    <n v="0"/>
    <n v="0"/>
    <n v="0"/>
    <n v="0"/>
    <n v="0"/>
    <n v="0"/>
    <n v="1440"/>
    <n v="1347"/>
  </r>
  <r>
    <x v="10"/>
    <x v="5"/>
    <n v="4744"/>
    <n v="3.1800000667571999"/>
    <n v="3.1800000667571999"/>
    <n v="0"/>
    <n v="0"/>
    <n v="3.1800000667571999"/>
    <n v="0"/>
    <n v="194"/>
    <n v="0"/>
    <n v="0"/>
    <n v="194"/>
    <n v="724"/>
    <n v="1884"/>
  </r>
  <r>
    <x v="2"/>
    <x v="28"/>
    <n v="0"/>
    <n v="0"/>
    <n v="0"/>
    <n v="0"/>
    <n v="0"/>
    <n v="0"/>
    <n v="0"/>
    <n v="0"/>
    <n v="0"/>
    <n v="0"/>
    <n v="0"/>
    <n v="1440"/>
    <n v="1347"/>
  </r>
  <r>
    <x v="10"/>
    <x v="11"/>
    <n v="2276"/>
    <n v="1.54999995231628"/>
    <n v="1.5200000181794153"/>
    <n v="7.0000000298023196E-2"/>
    <n v="0.33000001311302202"/>
    <n v="1.12000000476837"/>
    <n v="0"/>
    <n v="68"/>
    <n v="1"/>
    <n v="9"/>
    <n v="58"/>
    <n v="824"/>
    <n v="1632"/>
  </r>
  <r>
    <x v="2"/>
    <x v="29"/>
    <n v="0"/>
    <n v="0"/>
    <n v="0"/>
    <n v="0"/>
    <n v="0"/>
    <n v="0"/>
    <n v="0"/>
    <n v="0"/>
    <n v="0"/>
    <n v="0"/>
    <n v="0"/>
    <n v="1440"/>
    <n v="1347"/>
  </r>
  <r>
    <x v="10"/>
    <x v="8"/>
    <n v="8925"/>
    <n v="5.9899997711181596"/>
    <n v="5.9899997711181596"/>
    <n v="0"/>
    <n v="0"/>
    <n v="5.9899997711181596"/>
    <n v="0"/>
    <n v="311"/>
    <n v="0"/>
    <n v="0"/>
    <n v="311"/>
    <n v="604"/>
    <n v="2200"/>
  </r>
  <r>
    <x v="2"/>
    <x v="30"/>
    <n v="0"/>
    <n v="0"/>
    <n v="0"/>
    <n v="0"/>
    <n v="0"/>
    <n v="0"/>
    <n v="0"/>
    <n v="0"/>
    <n v="0"/>
    <n v="0"/>
    <n v="0"/>
    <n v="711"/>
    <n v="665"/>
  </r>
  <r>
    <x v="10"/>
    <x v="9"/>
    <n v="8954"/>
    <n v="6.0100002288818404"/>
    <n v="5.9899999499320975"/>
    <n v="0"/>
    <n v="0.68000000715255704"/>
    <n v="5.3099999427795401"/>
    <n v="0"/>
    <n v="324"/>
    <n v="0"/>
    <n v="18"/>
    <n v="306"/>
    <n v="671"/>
    <n v="2220"/>
  </r>
  <r>
    <x v="10"/>
    <x v="10"/>
    <n v="3702"/>
    <n v="2.4800000190734899"/>
    <n v="0.34999999403953602"/>
    <n v="0"/>
    <n v="0"/>
    <n v="0.34999999403953602"/>
    <n v="0"/>
    <n v="34"/>
    <n v="0"/>
    <n v="0"/>
    <n v="34"/>
    <n v="1265"/>
    <n v="1792"/>
  </r>
  <r>
    <x v="10"/>
    <x v="16"/>
    <n v="4500"/>
    <n v="3.0199999809265101"/>
    <n v="3.0200000964105111"/>
    <n v="5.9999998658895499E-2"/>
    <n v="0.81000000238418601"/>
    <n v="2.1500000953674299"/>
    <n v="0"/>
    <n v="196"/>
    <n v="1"/>
    <n v="19"/>
    <n v="176"/>
    <n v="709"/>
    <n v="1886"/>
  </r>
  <r>
    <x v="4"/>
    <x v="4"/>
    <n v="2163"/>
    <n v="1.5"/>
    <n v="1.5000000298023239"/>
    <n v="0"/>
    <n v="0.40000000596046398"/>
    <n v="1.1000000238418599"/>
    <n v="0"/>
    <n v="97"/>
    <n v="0"/>
    <n v="9"/>
    <n v="88"/>
    <n v="1292"/>
    <n v="2383"/>
  </r>
  <r>
    <x v="10"/>
    <x v="12"/>
    <n v="4935"/>
    <n v="3.3099999427795401"/>
    <n v="3.3099999427795401"/>
    <n v="0"/>
    <n v="0"/>
    <n v="3.3099999427795401"/>
    <n v="0"/>
    <n v="233"/>
    <n v="0"/>
    <n v="0"/>
    <n v="233"/>
    <n v="546"/>
    <n v="1945"/>
  </r>
  <r>
    <x v="10"/>
    <x v="13"/>
    <n v="4081"/>
    <n v="2.7400000095367401"/>
    <n v="2.7300000302493572"/>
    <n v="5.9999998658895499E-2"/>
    <n v="0.20000000298023199"/>
    <n v="2.4700000286102299"/>
    <n v="0"/>
    <n v="197"/>
    <n v="1"/>
    <n v="5"/>
    <n v="191"/>
    <n v="692"/>
    <n v="1880"/>
  </r>
  <r>
    <x v="4"/>
    <x v="5"/>
    <n v="0"/>
    <n v="0"/>
    <n v="0"/>
    <n v="0"/>
    <n v="0"/>
    <n v="0"/>
    <n v="0"/>
    <n v="0"/>
    <n v="0"/>
    <n v="0"/>
    <n v="0"/>
    <n v="1440"/>
    <n v="2064"/>
  </r>
  <r>
    <x v="10"/>
    <x v="14"/>
    <n v="9259"/>
    <n v="6.21000003814697"/>
    <n v="6.2099998295307133"/>
    <n v="0"/>
    <n v="0.28000000119209301"/>
    <n v="5.9299998283386204"/>
    <n v="0"/>
    <n v="398"/>
    <n v="0"/>
    <n v="8"/>
    <n v="390"/>
    <n v="544"/>
    <n v="2314"/>
  </r>
  <r>
    <x v="4"/>
    <x v="7"/>
    <n v="0"/>
    <n v="0"/>
    <n v="0"/>
    <n v="0"/>
    <n v="0"/>
    <n v="0"/>
    <n v="0"/>
    <n v="0"/>
    <n v="0"/>
    <n v="0"/>
    <n v="0"/>
    <n v="1440"/>
    <n v="2063"/>
  </r>
  <r>
    <x v="10"/>
    <x v="15"/>
    <n v="9899"/>
    <n v="6.6399998664856001"/>
    <n v="6.6400001049041739"/>
    <n v="0.56999999284744296"/>
    <n v="0.92000001668930098"/>
    <n v="5.1500000953674299"/>
    <n v="0"/>
    <n v="317"/>
    <n v="8"/>
    <n v="21"/>
    <n v="288"/>
    <n v="649"/>
    <n v="2236"/>
  </r>
  <r>
    <x v="4"/>
    <x v="11"/>
    <n v="244"/>
    <n v="0.17000000178813901"/>
    <n v="0.17000000178813901"/>
    <n v="0"/>
    <n v="0"/>
    <n v="0.17000000178813901"/>
    <n v="0"/>
    <n v="17"/>
    <n v="0"/>
    <n v="0"/>
    <n v="17"/>
    <n v="1423"/>
    <n v="2111"/>
  </r>
  <r>
    <x v="10"/>
    <x v="21"/>
    <n v="10780"/>
    <n v="7.2300000190734899"/>
    <n v="7.2399998009204918"/>
    <n v="0.40999999642372098"/>
    <n v="1.91999995708466"/>
    <n v="4.9099998474121103"/>
    <n v="0"/>
    <n v="353"/>
    <n v="6"/>
    <n v="47"/>
    <n v="300"/>
    <n v="680"/>
    <n v="2324"/>
  </r>
  <r>
    <x v="4"/>
    <x v="8"/>
    <n v="0"/>
    <n v="0"/>
    <n v="0"/>
    <n v="0"/>
    <n v="0"/>
    <n v="0"/>
    <n v="0"/>
    <n v="0"/>
    <n v="0"/>
    <n v="0"/>
    <n v="0"/>
    <n v="1440"/>
    <n v="2063"/>
  </r>
  <r>
    <x v="10"/>
    <x v="17"/>
    <n v="10817"/>
    <n v="7.2800002098083496"/>
    <n v="7.2800000607967421"/>
    <n v="1.0099999904632599"/>
    <n v="0.33000001311302202"/>
    <n v="5.9400000572204599"/>
    <n v="0"/>
    <n v="380"/>
    <n v="13"/>
    <n v="8"/>
    <n v="359"/>
    <n v="552"/>
    <n v="2367"/>
  </r>
  <r>
    <x v="4"/>
    <x v="9"/>
    <n v="0"/>
    <n v="0"/>
    <n v="0"/>
    <n v="0"/>
    <n v="0"/>
    <n v="0"/>
    <n v="0"/>
    <n v="0"/>
    <n v="0"/>
    <n v="0"/>
    <n v="0"/>
    <n v="1440"/>
    <n v="2063"/>
  </r>
  <r>
    <x v="10"/>
    <x v="18"/>
    <n v="7990"/>
    <n v="5.3600001335143999"/>
    <n v="5.3599998950958234"/>
    <n v="0.44999998807907099"/>
    <n v="0.79000002145767201"/>
    <n v="4.1199998855590803"/>
    <n v="0"/>
    <n v="313"/>
    <n v="6"/>
    <n v="18"/>
    <n v="289"/>
    <n v="624"/>
    <n v="2175"/>
  </r>
  <r>
    <x v="4"/>
    <x v="10"/>
    <n v="0"/>
    <n v="0"/>
    <n v="0"/>
    <n v="0"/>
    <n v="0"/>
    <n v="0"/>
    <n v="0"/>
    <n v="0"/>
    <n v="0"/>
    <n v="0"/>
    <n v="0"/>
    <n v="1440"/>
    <n v="2064"/>
  </r>
  <r>
    <x v="10"/>
    <x v="19"/>
    <n v="8221"/>
    <n v="5.5199999809265101"/>
    <n v="5.5200000107288343"/>
    <n v="0.40000000596046398"/>
    <n v="1.6100000143051101"/>
    <n v="3.5099999904632599"/>
    <n v="0"/>
    <n v="240"/>
    <n v="6"/>
    <n v="38"/>
    <n v="196"/>
    <n v="695"/>
    <n v="2092"/>
  </r>
  <r>
    <x v="4"/>
    <x v="16"/>
    <n v="149"/>
    <n v="0.10000000149011599"/>
    <n v="0.10000000149011599"/>
    <n v="0"/>
    <n v="0"/>
    <n v="0.10000000149011599"/>
    <n v="0"/>
    <n v="10"/>
    <n v="0"/>
    <n v="0"/>
    <n v="10"/>
    <n v="1430"/>
    <n v="2093"/>
  </r>
  <r>
    <x v="10"/>
    <x v="20"/>
    <n v="1251"/>
    <n v="0.83999997377395597"/>
    <n v="0.83999997377395597"/>
    <n v="0"/>
    <n v="0"/>
    <n v="0.83999997377395597"/>
    <n v="0"/>
    <n v="67"/>
    <n v="0"/>
    <n v="0"/>
    <n v="67"/>
    <n v="836"/>
    <n v="1593"/>
  </r>
  <r>
    <x v="4"/>
    <x v="12"/>
    <n v="2945"/>
    <n v="2.03999996185303"/>
    <n v="2.03999996185303"/>
    <n v="0"/>
    <n v="0"/>
    <n v="2.03999996185303"/>
    <n v="0"/>
    <n v="145"/>
    <n v="0"/>
    <n v="0"/>
    <n v="145"/>
    <n v="1295"/>
    <n v="2499"/>
  </r>
  <r>
    <x v="10"/>
    <x v="1"/>
    <n v="9261"/>
    <n v="6.2399997711181596"/>
    <n v="6.1500000357627842"/>
    <n v="0"/>
    <n v="0.43999999761581399"/>
    <n v="5.71000003814697"/>
    <n v="0"/>
    <n v="355"/>
    <n v="0"/>
    <n v="11"/>
    <n v="344"/>
    <n v="585"/>
    <n v="2270"/>
  </r>
  <r>
    <x v="4"/>
    <x v="13"/>
    <n v="2090"/>
    <n v="1.45000004768372"/>
    <n v="1.4499999806284951"/>
    <n v="7.0000000298023196E-2"/>
    <n v="0.239999994635582"/>
    <n v="1.1399999856948899"/>
    <n v="0"/>
    <n v="82"/>
    <n v="1"/>
    <n v="6"/>
    <n v="75"/>
    <n v="1358"/>
    <n v="2324"/>
  </r>
  <r>
    <x v="10"/>
    <x v="6"/>
    <n v="9648"/>
    <n v="6.4699997901916504"/>
    <n v="6.4799999594688398"/>
    <n v="0.57999998331069902"/>
    <n v="1.0700000524520901"/>
    <n v="4.8299999237060502"/>
    <n v="0"/>
    <n v="321"/>
    <n v="8"/>
    <n v="26"/>
    <n v="287"/>
    <n v="669"/>
    <n v="2235"/>
  </r>
  <r>
    <x v="4"/>
    <x v="14"/>
    <n v="152"/>
    <n v="0.109999999403954"/>
    <n v="0.109999999403954"/>
    <n v="0"/>
    <n v="0"/>
    <n v="0.109999999403954"/>
    <n v="0"/>
    <n v="12"/>
    <n v="0"/>
    <n v="0"/>
    <n v="12"/>
    <n v="1303"/>
    <n v="2100"/>
  </r>
  <r>
    <x v="10"/>
    <x v="23"/>
    <n v="9524"/>
    <n v="6.4200000762939498"/>
    <n v="6.3400000333785975"/>
    <n v="0.40999999642372098"/>
    <n v="0.46999999880790699"/>
    <n v="5.46000003814697"/>
    <n v="0"/>
    <n v="331"/>
    <n v="6"/>
    <n v="11"/>
    <n v="314"/>
    <n v="692"/>
    <n v="2266"/>
  </r>
  <r>
    <x v="10"/>
    <x v="24"/>
    <n v="7937"/>
    <n v="5.3299999237060502"/>
    <n v="5.3199998736381442"/>
    <n v="0.18999999761581399"/>
    <n v="1.04999995231628"/>
    <n v="4.0799999237060502"/>
    <n v="0"/>
    <n v="310"/>
    <n v="3"/>
    <n v="28"/>
    <n v="279"/>
    <n v="586"/>
    <n v="2158"/>
  </r>
  <r>
    <x v="4"/>
    <x v="21"/>
    <n v="0"/>
    <n v="0"/>
    <n v="0"/>
    <n v="0"/>
    <n v="0"/>
    <n v="0"/>
    <n v="0"/>
    <n v="0"/>
    <n v="0"/>
    <n v="0"/>
    <n v="0"/>
    <n v="1440"/>
    <n v="2063"/>
  </r>
  <r>
    <x v="10"/>
    <x v="25"/>
    <n v="3672"/>
    <n v="2.46000003814697"/>
    <n v="2.46000003814697"/>
    <n v="0"/>
    <n v="0"/>
    <n v="2.46000003814697"/>
    <n v="0"/>
    <n v="153"/>
    <n v="0"/>
    <n v="0"/>
    <n v="153"/>
    <n v="603"/>
    <n v="1792"/>
  </r>
  <r>
    <x v="10"/>
    <x v="27"/>
    <n v="10378"/>
    <n v="6.96000003814697"/>
    <n v="6.9500000029802322"/>
    <n v="0.140000000596046"/>
    <n v="0.56000000238418601"/>
    <n v="6.25"/>
    <n v="0"/>
    <n v="390"/>
    <n v="2"/>
    <n v="14"/>
    <n v="374"/>
    <n v="490"/>
    <n v="2345"/>
  </r>
  <r>
    <x v="4"/>
    <x v="18"/>
    <n v="0"/>
    <n v="0"/>
    <n v="0"/>
    <n v="0"/>
    <n v="0"/>
    <n v="0"/>
    <n v="0"/>
    <n v="0"/>
    <n v="0"/>
    <n v="0"/>
    <n v="0"/>
    <n v="1440"/>
    <n v="2063"/>
  </r>
  <r>
    <x v="10"/>
    <x v="28"/>
    <n v="9487"/>
    <n v="6.3699998855590803"/>
    <n v="6.3699998110532796"/>
    <n v="0.20999999344348899"/>
    <n v="0.46000000834464999"/>
    <n v="5.6999998092651403"/>
    <n v="0"/>
    <n v="344"/>
    <n v="3"/>
    <n v="12"/>
    <n v="329"/>
    <n v="555"/>
    <n v="2260"/>
  </r>
  <r>
    <x v="4"/>
    <x v="19"/>
    <n v="0"/>
    <n v="0"/>
    <n v="0"/>
    <n v="0"/>
    <n v="0"/>
    <n v="0"/>
    <n v="0"/>
    <n v="0"/>
    <n v="0"/>
    <n v="0"/>
    <n v="0"/>
    <n v="1440"/>
    <n v="2064"/>
  </r>
  <r>
    <x v="10"/>
    <x v="29"/>
    <n v="9129"/>
    <n v="6.1300001144409197"/>
    <n v="6.1199998408555958"/>
    <n v="0.20000000298023199"/>
    <n v="0.74000000953674305"/>
    <n v="5.1799998283386204"/>
    <n v="0"/>
    <n v="332"/>
    <n v="3"/>
    <n v="18"/>
    <n v="311"/>
    <n v="574"/>
    <n v="2232"/>
  </r>
  <r>
    <x v="4"/>
    <x v="20"/>
    <n v="2704"/>
    <n v="1.87000000476837"/>
    <n v="1.8699999731034067"/>
    <n v="1.0099999904632599"/>
    <n v="2.9999999329447701E-2"/>
    <n v="0.82999998331069902"/>
    <n v="0"/>
    <n v="85"/>
    <n v="14"/>
    <n v="1"/>
    <n v="70"/>
    <n v="1355"/>
    <n v="2411"/>
  </r>
  <r>
    <x v="10"/>
    <x v="30"/>
    <n v="17"/>
    <n v="9.9999997764825804E-3"/>
    <n v="9.9999997764825804E-3"/>
    <n v="0"/>
    <n v="0"/>
    <n v="9.9999997764825804E-3"/>
    <n v="0"/>
    <n v="2"/>
    <n v="0"/>
    <n v="0"/>
    <n v="2"/>
    <n v="0"/>
    <n v="257"/>
  </r>
  <r>
    <x v="4"/>
    <x v="1"/>
    <n v="3790"/>
    <n v="2.6199998855590798"/>
    <n v="2.619999945163729"/>
    <n v="1.1599999666214"/>
    <n v="0.30000001192092901"/>
    <n v="1.1599999666214"/>
    <n v="0"/>
    <n v="118"/>
    <n v="16"/>
    <n v="8"/>
    <n v="94"/>
    <n v="1322"/>
    <n v="2505"/>
  </r>
  <r>
    <x v="4"/>
    <x v="6"/>
    <n v="1326"/>
    <n v="0.92000001668930098"/>
    <n v="0.91000002622604304"/>
    <n v="0.730000019073486"/>
    <n v="0"/>
    <n v="0.18000000715255701"/>
    <n v="0"/>
    <n v="27"/>
    <n v="10"/>
    <n v="0"/>
    <n v="17"/>
    <n v="1413"/>
    <n v="2195"/>
  </r>
  <r>
    <x v="4"/>
    <x v="26"/>
    <n v="1786"/>
    <n v="1.2400000095367401"/>
    <n v="1.2400000095367401"/>
    <n v="0"/>
    <n v="0"/>
    <n v="1.2400000095367401"/>
    <n v="0"/>
    <n v="87"/>
    <n v="0"/>
    <n v="0"/>
    <n v="87"/>
    <n v="1353"/>
    <n v="2338"/>
  </r>
  <r>
    <x v="4"/>
    <x v="22"/>
    <n v="0"/>
    <n v="0"/>
    <n v="0"/>
    <n v="0"/>
    <n v="0"/>
    <n v="0"/>
    <n v="0"/>
    <n v="0"/>
    <n v="0"/>
    <n v="0"/>
    <n v="0"/>
    <n v="1440"/>
    <n v="2063"/>
  </r>
  <r>
    <x v="4"/>
    <x v="23"/>
    <n v="2091"/>
    <n v="1.45000004768372"/>
    <n v="1.45000004768372"/>
    <n v="0"/>
    <n v="0"/>
    <n v="1.45000004768372"/>
    <n v="0"/>
    <n v="108"/>
    <n v="0"/>
    <n v="0"/>
    <n v="108"/>
    <n v="1332"/>
    <n v="2383"/>
  </r>
  <r>
    <x v="4"/>
    <x v="24"/>
    <n v="1510"/>
    <n v="1.03999996185303"/>
    <n v="1.03999996185303"/>
    <n v="0"/>
    <n v="0"/>
    <n v="1.03999996185303"/>
    <n v="0"/>
    <n v="48"/>
    <n v="0"/>
    <n v="0"/>
    <n v="48"/>
    <n v="1392"/>
    <n v="2229"/>
  </r>
  <r>
    <x v="4"/>
    <x v="25"/>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11"/>
    <x v="0"/>
    <n v="11875"/>
    <n v="8.3400001525878906"/>
    <n v="8.3400001525878942"/>
    <n v="3.3099999427795401"/>
    <n v="0.769999980926514"/>
    <n v="4.2600002288818404"/>
    <n v="0"/>
    <n v="283"/>
    <n v="42"/>
    <n v="14"/>
    <n v="227"/>
    <n v="1157"/>
    <n v="2390"/>
  </r>
  <r>
    <x v="11"/>
    <x v="2"/>
    <n v="12024"/>
    <n v="8.5"/>
    <n v="8.4999998584389669"/>
    <n v="2.9900000095367401"/>
    <n v="0.10000000149011599"/>
    <n v="5.4099998474121103"/>
    <n v="0"/>
    <n v="340"/>
    <n v="43"/>
    <n v="5"/>
    <n v="292"/>
    <n v="1100"/>
    <n v="2601"/>
  </r>
  <r>
    <x v="11"/>
    <x v="4"/>
    <n v="10690"/>
    <n v="7.5"/>
    <n v="7.5100001841783586"/>
    <n v="2.4800000190734899"/>
    <n v="0.20999999344348899"/>
    <n v="4.8200001716613796"/>
    <n v="0"/>
    <n v="292"/>
    <n v="32"/>
    <n v="3"/>
    <n v="257"/>
    <n v="1148"/>
    <n v="2312"/>
  </r>
  <r>
    <x v="11"/>
    <x v="3"/>
    <n v="11034"/>
    <n v="8.0299997329711896"/>
    <n v="8.0300002694129962"/>
    <n v="1.9400000572204601"/>
    <n v="0.31000000238418601"/>
    <n v="5.7800002098083496"/>
    <n v="0"/>
    <n v="318"/>
    <n v="27"/>
    <n v="9"/>
    <n v="282"/>
    <n v="1122"/>
    <n v="2525"/>
  </r>
  <r>
    <x v="11"/>
    <x v="5"/>
    <n v="10100"/>
    <n v="7.0900001525878897"/>
    <n v="7.0900002121925283"/>
    <n v="3.1500000953674299"/>
    <n v="0.55000001192092896"/>
    <n v="3.3900001049041699"/>
    <n v="0"/>
    <n v="203"/>
    <n v="41"/>
    <n v="11"/>
    <n v="151"/>
    <n v="1237"/>
    <n v="2177"/>
  </r>
  <r>
    <x v="11"/>
    <x v="7"/>
    <n v="15112"/>
    <n v="11.3999996185303"/>
    <n v="11.410000026226044"/>
    <n v="3.8699998855590798"/>
    <n v="0.66000002622604403"/>
    <n v="6.8800001144409197"/>
    <n v="0"/>
    <n v="388"/>
    <n v="28"/>
    <n v="29"/>
    <n v="331"/>
    <n v="1052"/>
    <n v="2782"/>
  </r>
  <r>
    <x v="11"/>
    <x v="11"/>
    <n v="14131"/>
    <n v="10.069999694824199"/>
    <n v="10.06000029295682"/>
    <n v="3.6400001049041699"/>
    <n v="0.119999997317791"/>
    <n v="6.3000001907348597"/>
    <n v="0"/>
    <n v="362"/>
    <n v="48"/>
    <n v="3"/>
    <n v="311"/>
    <n v="1078"/>
    <n v="2770"/>
  </r>
  <r>
    <x v="11"/>
    <x v="8"/>
    <n v="11548"/>
    <n v="8.5299997329711896"/>
    <n v="8.5299999564886129"/>
    <n v="3.28999996185303"/>
    <n v="0.239999994635582"/>
    <n v="5"/>
    <n v="0"/>
    <n v="288"/>
    <n v="31"/>
    <n v="7"/>
    <n v="250"/>
    <n v="1152"/>
    <n v="2489"/>
  </r>
  <r>
    <x v="11"/>
    <x v="9"/>
    <n v="15112"/>
    <n v="10.670000076293899"/>
    <n v="10.66999995708465"/>
    <n v="3.3399999141693102"/>
    <n v="1.9299999475479099"/>
    <n v="5.4000000953674299"/>
    <n v="0"/>
    <n v="387"/>
    <n v="48"/>
    <n v="63"/>
    <n v="276"/>
    <n v="1053"/>
    <n v="2897"/>
  </r>
  <r>
    <x v="11"/>
    <x v="10"/>
    <n v="12453"/>
    <n v="8.7399997711181605"/>
    <n v="8.7499998807906998"/>
    <n v="3.3299999237060498"/>
    <n v="1.1100000143051101"/>
    <n v="4.3099999427795401"/>
    <n v="0"/>
    <n v="412"/>
    <n v="104"/>
    <n v="53"/>
    <n v="255"/>
    <n v="1028"/>
    <n v="3158"/>
  </r>
  <r>
    <x v="11"/>
    <x v="16"/>
    <n v="12954"/>
    <n v="9.3299999237060494"/>
    <n v="9.319999605417248"/>
    <n v="4.4299998283386204"/>
    <n v="0.41999998688697798"/>
    <n v="4.4699997901916504"/>
    <n v="0"/>
    <n v="335"/>
    <n v="52"/>
    <n v="10"/>
    <n v="273"/>
    <n v="1105"/>
    <n v="2638"/>
  </r>
  <r>
    <x v="11"/>
    <x v="12"/>
    <n v="6001"/>
    <n v="4.21000003814697"/>
    <n v="4.21000003814697"/>
    <n v="0"/>
    <n v="0"/>
    <n v="4.21000003814697"/>
    <n v="0"/>
    <n v="249"/>
    <n v="0"/>
    <n v="0"/>
    <n v="249"/>
    <n v="1191"/>
    <n v="2069"/>
  </r>
  <r>
    <x v="11"/>
    <x v="13"/>
    <n v="13481"/>
    <n v="10.2799997329712"/>
    <n v="10.280000090599049"/>
    <n v="4.5500001907348597"/>
    <n v="1.1499999761581401"/>
    <n v="4.5799999237060502"/>
    <n v="0"/>
    <n v="279"/>
    <n v="37"/>
    <n v="26"/>
    <n v="216"/>
    <n v="1161"/>
    <n v="2529"/>
  </r>
  <r>
    <x v="11"/>
    <x v="14"/>
    <n v="11369"/>
    <n v="8.0100002288818395"/>
    <n v="8.0099999606609273"/>
    <n v="3.3299999237060498"/>
    <n v="0.21999999880790699"/>
    <n v="4.46000003814697"/>
    <n v="0"/>
    <n v="269"/>
    <n v="44"/>
    <n v="8"/>
    <n v="217"/>
    <n v="1171"/>
    <n v="2470"/>
  </r>
  <r>
    <x v="11"/>
    <x v="15"/>
    <n v="10119"/>
    <n v="7.1900000572204599"/>
    <n v="7.2000001072883535"/>
    <n v="1.4299999475479099"/>
    <n v="0.66000002622604403"/>
    <n v="5.1100001335143999"/>
    <n v="0"/>
    <n v="354"/>
    <n v="55"/>
    <n v="24"/>
    <n v="275"/>
    <n v="1086"/>
    <n v="2793"/>
  </r>
  <r>
    <x v="11"/>
    <x v="21"/>
    <n v="10159"/>
    <n v="7.1300001144409197"/>
    <n v="7.1299998760223389"/>
    <n v="1.03999996185303"/>
    <n v="0.97000002861022905"/>
    <n v="5.1199998855590803"/>
    <n v="0"/>
    <n v="321"/>
    <n v="19"/>
    <n v="20"/>
    <n v="282"/>
    <n v="1119"/>
    <n v="2463"/>
  </r>
  <r>
    <x v="11"/>
    <x v="17"/>
    <n v="10140"/>
    <n v="7.1199998855590803"/>
    <n v="7.1299999058246613"/>
    <n v="0.40999999642372098"/>
    <n v="1.33000004291534"/>
    <n v="5.3899998664856001"/>
    <n v="0"/>
    <n v="317"/>
    <n v="6"/>
    <n v="20"/>
    <n v="291"/>
    <n v="1123"/>
    <n v="2296"/>
  </r>
  <r>
    <x v="11"/>
    <x v="18"/>
    <n v="10245"/>
    <n v="7.1900000572204599"/>
    <n v="7.1900000274181339"/>
    <n v="0.479999989271164"/>
    <n v="1.21000003814697"/>
    <n v="5.5"/>
    <n v="0"/>
    <n v="342"/>
    <n v="21"/>
    <n v="40"/>
    <n v="281"/>
    <n v="1098"/>
    <n v="2611"/>
  </r>
  <r>
    <x v="11"/>
    <x v="19"/>
    <n v="18387"/>
    <n v="12.9099998474121"/>
    <n v="12.909999668598154"/>
    <n v="0.93999999761581399"/>
    <n v="1.3999999761581401"/>
    <n v="10.569999694824199"/>
    <n v="0"/>
    <n v="397"/>
    <n v="13"/>
    <n v="23"/>
    <n v="361"/>
    <n v="1043"/>
    <n v="2732"/>
  </r>
  <r>
    <x v="11"/>
    <x v="20"/>
    <n v="10538"/>
    <n v="7.4000000953674299"/>
    <n v="7.4000000357627886"/>
    <n v="1.9400000572204601"/>
    <n v="0.95999997854232799"/>
    <n v="4.5"/>
    <n v="0"/>
    <n v="298"/>
    <n v="25"/>
    <n v="28"/>
    <n v="245"/>
    <n v="1142"/>
    <n v="2380"/>
  </r>
  <r>
    <x v="11"/>
    <x v="1"/>
    <n v="10379"/>
    <n v="7.28999996185303"/>
    <n v="7.2799998223781595"/>
    <n v="2.6099998950958301"/>
    <n v="0.34000000357627902"/>
    <n v="4.3299999237060502"/>
    <n v="0"/>
    <n v="321"/>
    <n v="36"/>
    <n v="8"/>
    <n v="277"/>
    <n v="1119"/>
    <n v="2473"/>
  </r>
  <r>
    <x v="11"/>
    <x v="6"/>
    <n v="12183"/>
    <n v="8.7399997711181605"/>
    <n v="8.7300002276897395"/>
    <n v="3.9900000095367401"/>
    <n v="0.46000000834464999"/>
    <n v="4.2800002098083496"/>
    <n v="0"/>
    <n v="336"/>
    <n v="72"/>
    <n v="14"/>
    <n v="250"/>
    <n v="1104"/>
    <n v="2752"/>
  </r>
  <r>
    <x v="11"/>
    <x v="26"/>
    <n v="11768"/>
    <n v="8.2899999618530291"/>
    <n v="8.2899999022483861"/>
    <n v="2.5099999904632599"/>
    <n v="0.93000000715255704"/>
    <n v="4.8499999046325701"/>
    <n v="0"/>
    <n v="335"/>
    <n v="36"/>
    <n v="27"/>
    <n v="272"/>
    <n v="1105"/>
    <n v="2649"/>
  </r>
  <r>
    <x v="11"/>
    <x v="22"/>
    <n v="11895"/>
    <n v="8.3500003814697301"/>
    <n v="8.3499997854232859"/>
    <n v="2.78999996185303"/>
    <n v="0.86000001430511497"/>
    <n v="4.6999998092651403"/>
    <n v="0"/>
    <n v="328"/>
    <n v="55"/>
    <n v="20"/>
    <n v="253"/>
    <n v="1112"/>
    <n v="2609"/>
  </r>
  <r>
    <x v="11"/>
    <x v="23"/>
    <n v="10227"/>
    <n v="7.1799998283386204"/>
    <n v="7.1799998879432714"/>
    <n v="1.87000000476837"/>
    <n v="0.67000001668930098"/>
    <n v="4.6399998664856001"/>
    <n v="0"/>
    <n v="336"/>
    <n v="24"/>
    <n v="17"/>
    <n v="295"/>
    <n v="1104"/>
    <n v="2498"/>
  </r>
  <r>
    <x v="11"/>
    <x v="24"/>
    <n v="6708"/>
    <n v="4.71000003814697"/>
    <n v="4.7099999934434811"/>
    <n v="1.6100000143051101"/>
    <n v="7.9999998211860698E-2"/>
    <n v="3.0199999809265101"/>
    <n v="0"/>
    <n v="171"/>
    <n v="20"/>
    <n v="2"/>
    <n v="149"/>
    <n v="1269"/>
    <n v="1995"/>
  </r>
  <r>
    <x v="11"/>
    <x v="25"/>
    <n v="3292"/>
    <n v="2.3099999427795401"/>
    <n v="2.3099999427795401"/>
    <n v="0"/>
    <n v="0"/>
    <n v="2.3099999427795401"/>
    <n v="0"/>
    <n v="135"/>
    <n v="0"/>
    <n v="0"/>
    <n v="135"/>
    <n v="1305"/>
    <n v="1848"/>
  </r>
  <r>
    <x v="11"/>
    <x v="27"/>
    <n v="13379"/>
    <n v="9.3900003433227504"/>
    <n v="9.3899997472763097"/>
    <n v="2.1199998855590798"/>
    <n v="1.62999999523163"/>
    <n v="5.6399998664856001"/>
    <n v="0"/>
    <n v="379"/>
    <n v="35"/>
    <n v="47"/>
    <n v="297"/>
    <n v="1061"/>
    <n v="2709"/>
  </r>
  <r>
    <x v="11"/>
    <x v="28"/>
    <n v="12798"/>
    <n v="8.9799995422363299"/>
    <n v="8.9900000095367396"/>
    <n v="2.2200000286102299"/>
    <n v="1.21000003814697"/>
    <n v="5.5599999427795401"/>
    <n v="0"/>
    <n v="356"/>
    <n v="57"/>
    <n v="28"/>
    <n v="271"/>
    <n v="1084"/>
    <n v="2797"/>
  </r>
  <r>
    <x v="11"/>
    <x v="29"/>
    <n v="13272"/>
    <n v="9.3199996948242205"/>
    <n v="9.3199998140335012"/>
    <n v="4.1799998283386204"/>
    <n v="1.1499999761581401"/>
    <n v="3.9900000095367401"/>
    <n v="0"/>
    <n v="307"/>
    <n v="58"/>
    <n v="25"/>
    <n v="224"/>
    <n v="1133"/>
    <n v="2544"/>
  </r>
  <r>
    <x v="11"/>
    <x v="30"/>
    <n v="9117"/>
    <n v="6.4099998474121103"/>
    <n v="6.3900000452995309"/>
    <n v="1.2799999713897701"/>
    <n v="0.67000001668930098"/>
    <n v="4.4400000572204599"/>
    <n v="0"/>
    <n v="268"/>
    <n v="16"/>
    <n v="16"/>
    <n v="236"/>
    <n v="728"/>
    <n v="1853"/>
  </r>
  <r>
    <x v="5"/>
    <x v="11"/>
    <n v="3325"/>
    <n v="2.0599999427795401"/>
    <n v="2.0599999427795401"/>
    <n v="0"/>
    <n v="0"/>
    <n v="2.0599999427795401"/>
    <n v="0"/>
    <n v="182"/>
    <n v="0"/>
    <n v="0"/>
    <n v="182"/>
    <n v="1062"/>
    <n v="1419"/>
  </r>
  <r>
    <x v="5"/>
    <x v="15"/>
    <n v="5933"/>
    <n v="3.6800000667571999"/>
    <n v="3.6800000667571999"/>
    <n v="0"/>
    <n v="0"/>
    <n v="3.6800000667571999"/>
    <n v="0"/>
    <n v="288"/>
    <n v="0"/>
    <n v="0"/>
    <n v="288"/>
    <n v="1018"/>
    <n v="1595"/>
  </r>
  <r>
    <x v="5"/>
    <x v="6"/>
    <n v="5992"/>
    <n v="3.7200000286102299"/>
    <n v="3.7200000286102299"/>
    <n v="0"/>
    <n v="0"/>
    <n v="3.7200000286102299"/>
    <n v="0"/>
    <n v="304"/>
    <n v="0"/>
    <n v="0"/>
    <n v="304"/>
    <n v="981"/>
    <n v="1604"/>
  </r>
  <r>
    <x v="6"/>
    <x v="0"/>
    <n v="10725"/>
    <n v="7.4899997711181596"/>
    <n v="7.4900001883506864"/>
    <n v="1.16999995708466"/>
    <n v="0.31000000238418601"/>
    <n v="6.0100002288818404"/>
    <n v="0"/>
    <n v="328"/>
    <n v="13"/>
    <n v="9"/>
    <n v="306"/>
    <n v="1112"/>
    <n v="2124"/>
  </r>
  <r>
    <x v="6"/>
    <x v="2"/>
    <n v="7275"/>
    <n v="4.9000000953674299"/>
    <n v="4.9000000953674299"/>
    <n v="0"/>
    <n v="0"/>
    <n v="4.9000000953674299"/>
    <n v="0"/>
    <n v="335"/>
    <n v="0"/>
    <n v="0"/>
    <n v="335"/>
    <n v="1105"/>
    <n v="2003"/>
  </r>
  <r>
    <x v="6"/>
    <x v="4"/>
    <n v="3973"/>
    <n v="2.6800000667571999"/>
    <n v="2.6800000667571999"/>
    <n v="0"/>
    <n v="0"/>
    <n v="2.6800000667571999"/>
    <n v="0"/>
    <n v="191"/>
    <n v="0"/>
    <n v="0"/>
    <n v="191"/>
    <n v="1249"/>
    <n v="1696"/>
  </r>
  <r>
    <x v="6"/>
    <x v="3"/>
    <n v="5205"/>
    <n v="3.5099999904632599"/>
    <n v="3.5099999904632599"/>
    <n v="0"/>
    <n v="0"/>
    <n v="3.5099999904632599"/>
    <n v="0"/>
    <n v="245"/>
    <n v="0"/>
    <n v="0"/>
    <n v="245"/>
    <n v="1195"/>
    <n v="1801"/>
  </r>
  <r>
    <x v="6"/>
    <x v="5"/>
    <n v="5057"/>
    <n v="3.4100000858306898"/>
    <n v="3.4000000953674299"/>
    <n v="0"/>
    <n v="0"/>
    <n v="3.4000000953674299"/>
    <n v="0"/>
    <n v="195"/>
    <n v="0"/>
    <n v="0"/>
    <n v="195"/>
    <n v="1245"/>
    <n v="1724"/>
  </r>
  <r>
    <x v="6"/>
    <x v="7"/>
    <n v="6198"/>
    <n v="4.1799998283386204"/>
    <n v="4.1799998283386204"/>
    <n v="0"/>
    <n v="0"/>
    <n v="4.1799998283386204"/>
    <n v="0"/>
    <n v="249"/>
    <n v="0"/>
    <n v="0"/>
    <n v="249"/>
    <n v="1191"/>
    <n v="1852"/>
  </r>
  <r>
    <x v="6"/>
    <x v="11"/>
    <n v="6559"/>
    <n v="4.4200000762939498"/>
    <n v="4.399999856948857"/>
    <n v="0"/>
    <n v="0.259999990463257"/>
    <n v="4.1399998664856001"/>
    <n v="0"/>
    <n v="267"/>
    <n v="0"/>
    <n v="7"/>
    <n v="260"/>
    <n v="1173"/>
    <n v="1905"/>
  </r>
  <r>
    <x v="6"/>
    <x v="8"/>
    <n v="5997"/>
    <n v="4.03999996185303"/>
    <n v="4.0400000810623178"/>
    <n v="0"/>
    <n v="0.37999999523162797"/>
    <n v="3.6600000858306898"/>
    <n v="0"/>
    <n v="239"/>
    <n v="0"/>
    <n v="11"/>
    <n v="228"/>
    <n v="1201"/>
    <n v="1811"/>
  </r>
  <r>
    <x v="6"/>
    <x v="9"/>
    <n v="7192"/>
    <n v="4.8499999046325701"/>
    <n v="4.8300001621246329"/>
    <n v="0"/>
    <n v="0.490000009536743"/>
    <n v="4.3400001525878897"/>
    <n v="0"/>
    <n v="294"/>
    <n v="0"/>
    <n v="11"/>
    <n v="283"/>
    <n v="1146"/>
    <n v="1922"/>
  </r>
  <r>
    <x v="6"/>
    <x v="10"/>
    <n v="3404"/>
    <n v="2.28999996185303"/>
    <n v="2.2899999283254133"/>
    <n v="5.9999998658895499E-2"/>
    <n v="0.41999998688697798"/>
    <n v="1.8099999427795399"/>
    <n v="0"/>
    <n v="138"/>
    <n v="1"/>
    <n v="10"/>
    <n v="127"/>
    <n v="1302"/>
    <n v="1610"/>
  </r>
  <r>
    <x v="6"/>
    <x v="16"/>
    <n v="5583"/>
    <n v="3.7599999904632599"/>
    <n v="3.7599999904632599"/>
    <n v="0"/>
    <n v="0"/>
    <n v="3.7599999904632599"/>
    <n v="0"/>
    <n v="266"/>
    <n v="0"/>
    <n v="0"/>
    <n v="266"/>
    <n v="1174"/>
    <n v="1851"/>
  </r>
  <r>
    <x v="6"/>
    <x v="13"/>
    <n v="4165"/>
    <n v="2.8099999427795401"/>
    <n v="2.7999999523162802"/>
    <n v="0"/>
    <n v="0"/>
    <n v="2.7999999523162802"/>
    <n v="0"/>
    <n v="204"/>
    <n v="0"/>
    <n v="0"/>
    <n v="204"/>
    <n v="1236"/>
    <n v="1725"/>
  </r>
  <r>
    <x v="6"/>
    <x v="14"/>
    <n v="3588"/>
    <n v="2.4200000762939502"/>
    <n v="2.420000016689297"/>
    <n v="0.230000004172325"/>
    <n v="0.20000000298023199"/>
    <n v="1.9900000095367401"/>
    <n v="0"/>
    <n v="160"/>
    <n v="3"/>
    <n v="5"/>
    <n v="152"/>
    <n v="1280"/>
    <n v="1654"/>
  </r>
  <r>
    <x v="6"/>
    <x v="15"/>
    <n v="3409"/>
    <n v="2.2999999523162802"/>
    <n v="2.2999999523162802"/>
    <n v="0"/>
    <n v="0"/>
    <n v="2.2999999523162802"/>
    <n v="0"/>
    <n v="147"/>
    <n v="0"/>
    <n v="0"/>
    <n v="147"/>
    <n v="1293"/>
    <n v="1632"/>
  </r>
  <r>
    <x v="6"/>
    <x v="21"/>
    <n v="1715"/>
    <n v="1.1599999666214"/>
    <n v="1.1599999666214"/>
    <n v="0"/>
    <n v="0"/>
    <n v="1.1599999666214"/>
    <n v="0"/>
    <n v="82"/>
    <n v="0"/>
    <n v="0"/>
    <n v="82"/>
    <n v="1358"/>
    <n v="1481"/>
  </r>
  <r>
    <x v="6"/>
    <x v="17"/>
    <n v="1532"/>
    <n v="1.0299999713897701"/>
    <n v="1.0299999713897701"/>
    <n v="0"/>
    <n v="0"/>
    <n v="1.0299999713897701"/>
    <n v="0"/>
    <n v="76"/>
    <n v="0"/>
    <n v="0"/>
    <n v="76"/>
    <n v="1364"/>
    <n v="1473"/>
  </r>
  <r>
    <x v="6"/>
    <x v="18"/>
    <n v="924"/>
    <n v="0.62000000476837203"/>
    <n v="0.62000000476837203"/>
    <n v="0"/>
    <n v="0"/>
    <n v="0.62000000476837203"/>
    <n v="0"/>
    <n v="45"/>
    <n v="0"/>
    <n v="0"/>
    <n v="45"/>
    <n v="1395"/>
    <n v="1410"/>
  </r>
  <r>
    <x v="6"/>
    <x v="19"/>
    <n v="4571"/>
    <n v="3.0799999237060498"/>
    <n v="3.0699999332428001"/>
    <n v="0"/>
    <n v="0"/>
    <n v="3.0699999332428001"/>
    <n v="0"/>
    <n v="234"/>
    <n v="0"/>
    <n v="0"/>
    <n v="234"/>
    <n v="1206"/>
    <n v="1779"/>
  </r>
  <r>
    <x v="6"/>
    <x v="20"/>
    <n v="772"/>
    <n v="0.519999980926514"/>
    <n v="0.519999980926514"/>
    <n v="0"/>
    <n v="0"/>
    <n v="0.519999980926514"/>
    <n v="0"/>
    <n v="40"/>
    <n v="0"/>
    <n v="0"/>
    <n v="40"/>
    <n v="1400"/>
    <n v="1403"/>
  </r>
  <r>
    <x v="6"/>
    <x v="1"/>
    <n v="3634"/>
    <n v="2.4500000476837198"/>
    <n v="2.450000002980234"/>
    <n v="0.36000001430511502"/>
    <n v="0.20999999344348899"/>
    <n v="1.87999999523163"/>
    <n v="0"/>
    <n v="134"/>
    <n v="5"/>
    <n v="6"/>
    <n v="123"/>
    <n v="1306"/>
    <n v="1613"/>
  </r>
  <r>
    <x v="6"/>
    <x v="6"/>
    <n v="7443"/>
    <n v="5.0199999809265101"/>
    <n v="5.0200001001358014"/>
    <n v="1.4900000095367401"/>
    <n v="0.37000000476837203"/>
    <n v="3.1600000858306898"/>
    <n v="0"/>
    <n v="236"/>
    <n v="20"/>
    <n v="10"/>
    <n v="206"/>
    <n v="1204"/>
    <n v="1878"/>
  </r>
  <r>
    <x v="6"/>
    <x v="26"/>
    <n v="1201"/>
    <n v="0.81000000238418601"/>
    <n v="0.81000000238418601"/>
    <n v="0"/>
    <n v="0"/>
    <n v="0.81000000238418601"/>
    <n v="0"/>
    <n v="52"/>
    <n v="0"/>
    <n v="0"/>
    <n v="52"/>
    <n v="1388"/>
    <n v="1426"/>
  </r>
  <r>
    <x v="6"/>
    <x v="22"/>
    <n v="5202"/>
    <n v="3.5099999904632599"/>
    <n v="3.4999998807907149"/>
    <n v="0"/>
    <n v="0.38999998569488498"/>
    <n v="3.1099998950958301"/>
    <n v="0"/>
    <n v="234"/>
    <n v="0"/>
    <n v="11"/>
    <n v="223"/>
    <n v="1206"/>
    <n v="1780"/>
  </r>
  <r>
    <x v="6"/>
    <x v="23"/>
    <n v="4878"/>
    <n v="3.28999996185303"/>
    <n v="3.28999996185303"/>
    <n v="0"/>
    <n v="0"/>
    <n v="3.28999996185303"/>
    <n v="0"/>
    <n v="204"/>
    <n v="0"/>
    <n v="0"/>
    <n v="204"/>
    <n v="1236"/>
    <n v="1742"/>
  </r>
  <r>
    <x v="6"/>
    <x v="24"/>
    <n v="7379"/>
    <n v="4.9699997901916504"/>
    <n v="4.9699997901916504"/>
    <n v="0"/>
    <n v="0"/>
    <n v="4.9699997901916504"/>
    <n v="0"/>
    <n v="319"/>
    <n v="0"/>
    <n v="0"/>
    <n v="319"/>
    <n v="1121"/>
    <n v="1972"/>
  </r>
  <r>
    <x v="6"/>
    <x v="25"/>
    <n v="5161"/>
    <n v="3.4800000190734899"/>
    <n v="3.4700000286102299"/>
    <n v="0"/>
    <n v="0"/>
    <n v="3.4700000286102299"/>
    <n v="0"/>
    <n v="247"/>
    <n v="0"/>
    <n v="0"/>
    <n v="247"/>
    <n v="1193"/>
    <n v="1821"/>
  </r>
  <r>
    <x v="6"/>
    <x v="27"/>
    <n v="3090"/>
    <n v="2.0799999237060498"/>
    <n v="2.0799999237060498"/>
    <n v="0"/>
    <n v="0"/>
    <n v="2.0799999237060498"/>
    <n v="0"/>
    <n v="145"/>
    <n v="0"/>
    <n v="0"/>
    <n v="145"/>
    <n v="1295"/>
    <n v="1630"/>
  </r>
  <r>
    <x v="6"/>
    <x v="28"/>
    <n v="6227"/>
    <n v="4.1999998092651403"/>
    <n v="4.1999998092651403"/>
    <n v="0"/>
    <n v="0"/>
    <n v="4.1999998092651403"/>
    <n v="0"/>
    <n v="290"/>
    <n v="0"/>
    <n v="0"/>
    <n v="290"/>
    <n v="1150"/>
    <n v="1899"/>
  </r>
  <r>
    <x v="6"/>
    <x v="29"/>
    <n v="6424"/>
    <n v="4.3299999237060502"/>
    <n v="4.3299999237060502"/>
    <n v="0"/>
    <n v="0"/>
    <n v="4.3299999237060502"/>
    <n v="0"/>
    <n v="300"/>
    <n v="0"/>
    <n v="0"/>
    <n v="300"/>
    <n v="1140"/>
    <n v="1903"/>
  </r>
  <r>
    <x v="6"/>
    <x v="30"/>
    <n v="2661"/>
    <n v="1.78999996185303"/>
    <n v="1.78999996185303"/>
    <n v="0"/>
    <n v="0"/>
    <n v="1.78999996185303"/>
    <n v="0"/>
    <n v="128"/>
    <n v="0"/>
    <n v="0"/>
    <n v="128"/>
    <n v="830"/>
    <n v="1125"/>
  </r>
  <r>
    <x v="7"/>
    <x v="0"/>
    <n v="10113"/>
    <n v="6.8299999237060502"/>
    <n v="6.8199998140335119"/>
    <n v="2"/>
    <n v="0.62000000476837203"/>
    <n v="4.1999998092651403"/>
    <n v="0"/>
    <n v="361"/>
    <n v="28"/>
    <n v="13"/>
    <n v="320"/>
    <n v="964"/>
    <n v="2344"/>
  </r>
  <r>
    <x v="7"/>
    <x v="5"/>
    <n v="22244"/>
    <n v="15.079999923706101"/>
    <n v="15.07999992370606"/>
    <n v="5.4499998092651403"/>
    <n v="4.0999999046325701"/>
    <n v="5.5300002098083496"/>
    <n v="0"/>
    <n v="406"/>
    <n v="66"/>
    <n v="72"/>
    <n v="268"/>
    <n v="968"/>
    <n v="2670"/>
  </r>
  <r>
    <x v="7"/>
    <x v="9"/>
    <n v="10999"/>
    <n v="7.2699999809265101"/>
    <n v="7.2700001597404462"/>
    <n v="0.68000000715255704"/>
    <n v="1.8099999427795399"/>
    <n v="4.7800002098083496"/>
    <n v="0"/>
    <n v="323"/>
    <n v="11"/>
    <n v="43"/>
    <n v="269"/>
    <n v="1011"/>
    <n v="2198"/>
  </r>
  <r>
    <x v="12"/>
    <x v="0"/>
    <n v="8796"/>
    <n v="5.9099998474121103"/>
    <n v="5.9200001209974307"/>
    <n v="0.109999999403954"/>
    <n v="0.93000000715255704"/>
    <n v="4.8800001144409197"/>
    <n v="0"/>
    <n v="379"/>
    <n v="2"/>
    <n v="21"/>
    <n v="356"/>
    <n v="1061"/>
    <n v="1982"/>
  </r>
  <r>
    <x v="12"/>
    <x v="2"/>
    <n v="7618"/>
    <n v="5.1199998855590803"/>
    <n v="5.1000001132488268"/>
    <n v="0"/>
    <n v="0.21999999880790699"/>
    <n v="4.8800001144409197"/>
    <n v="1.9999999552965199E-2"/>
    <n v="412"/>
    <n v="0"/>
    <n v="8"/>
    <n v="404"/>
    <n v="1028"/>
    <n v="2004"/>
  </r>
  <r>
    <x v="12"/>
    <x v="4"/>
    <n v="7910"/>
    <n v="5.3200001716613796"/>
    <n v="5.3200001716613796"/>
    <n v="0"/>
    <n v="0"/>
    <n v="5.3200001716613796"/>
    <n v="0"/>
    <n v="331"/>
    <n v="0"/>
    <n v="0"/>
    <n v="331"/>
    <n v="1109"/>
    <n v="1893"/>
  </r>
  <r>
    <x v="12"/>
    <x v="3"/>
    <n v="8482"/>
    <n v="5.6999998092651403"/>
    <n v="5.6900000572204599"/>
    <n v="0"/>
    <n v="0"/>
    <n v="5.6900000572204599"/>
    <n v="9.9999997764825804E-3"/>
    <n v="448"/>
    <n v="0"/>
    <n v="0"/>
    <n v="448"/>
    <n v="992"/>
    <n v="2063"/>
  </r>
  <r>
    <x v="12"/>
    <x v="5"/>
    <n v="9685"/>
    <n v="6.6500000953674299"/>
    <n v="6.6399998851120552"/>
    <n v="3.1099998950958301"/>
    <n v="1.9999999552965199E-2"/>
    <n v="3.5099999904632599"/>
    <n v="9.9999997764825804E-3"/>
    <n v="353"/>
    <n v="47"/>
    <n v="1"/>
    <n v="305"/>
    <n v="1087"/>
    <n v="2148"/>
  </r>
  <r>
    <x v="12"/>
    <x v="7"/>
    <n v="2524"/>
    <n v="1.70000004768372"/>
    <n v="1.6900000274181359"/>
    <n v="0"/>
    <n v="0.34999999403953602"/>
    <n v="1.3400000333786"/>
    <n v="0"/>
    <n v="168"/>
    <n v="0"/>
    <n v="8"/>
    <n v="160"/>
    <n v="1272"/>
    <n v="1529"/>
  </r>
  <r>
    <x v="12"/>
    <x v="11"/>
    <n v="7762"/>
    <n v="5.2399997711181596"/>
    <n v="5.2399998679757163"/>
    <n v="7.0000000298023196E-2"/>
    <n v="0.28000000119209301"/>
    <n v="4.8899998664856001"/>
    <n v="0"/>
    <n v="318"/>
    <n v="1"/>
    <n v="6"/>
    <n v="311"/>
    <n v="1122"/>
    <n v="1890"/>
  </r>
  <r>
    <x v="12"/>
    <x v="8"/>
    <n v="7948"/>
    <n v="5.3699998855590803"/>
    <n v="5.3600001335143999"/>
    <n v="0"/>
    <n v="0"/>
    <n v="5.3600001335143999"/>
    <n v="0"/>
    <n v="389"/>
    <n v="0"/>
    <n v="0"/>
    <n v="389"/>
    <n v="1051"/>
    <n v="1956"/>
  </r>
  <r>
    <x v="12"/>
    <x v="9"/>
    <n v="9202"/>
    <n v="6.3000001907348597"/>
    <n v="6.2899998351931607"/>
    <n v="1.5099999904632599"/>
    <n v="0.119999997317791"/>
    <n v="4.6599998474121103"/>
    <n v="9.9999997764825804E-3"/>
    <n v="405"/>
    <n v="22"/>
    <n v="5"/>
    <n v="378"/>
    <n v="1035"/>
    <n v="2094"/>
  </r>
  <r>
    <x v="12"/>
    <x v="10"/>
    <n v="8859"/>
    <n v="5.9800000190734899"/>
    <n v="5.9699997901916504"/>
    <n v="0.129999995231628"/>
    <n v="0.37000000476837203"/>
    <n v="5.4699997901916504"/>
    <n v="9.9999997764825804E-3"/>
    <n v="383"/>
    <n v="2"/>
    <n v="10"/>
    <n v="371"/>
    <n v="1057"/>
    <n v="1970"/>
  </r>
  <r>
    <x v="12"/>
    <x v="16"/>
    <n v="7286"/>
    <n v="4.9000000953674299"/>
    <n v="4.8800000846386"/>
    <n v="0.46000000834464999"/>
    <n v="0"/>
    <n v="4.4200000762939498"/>
    <n v="1.9999999552965199E-2"/>
    <n v="412"/>
    <n v="46"/>
    <n v="0"/>
    <n v="366"/>
    <n v="1028"/>
    <n v="2241"/>
  </r>
  <r>
    <x v="12"/>
    <x v="12"/>
    <n v="9317"/>
    <n v="6.3499999046325701"/>
    <n v="6.339999899268145"/>
    <n v="2.0899999141693102"/>
    <n v="0.230000004172325"/>
    <n v="4.0199999809265101"/>
    <n v="9.9999997764825804E-3"/>
    <n v="363"/>
    <n v="28"/>
    <n v="5"/>
    <n v="330"/>
    <n v="1077"/>
    <n v="2021"/>
  </r>
  <r>
    <x v="12"/>
    <x v="13"/>
    <n v="6873"/>
    <n v="4.6799998283386204"/>
    <n v="4.6800000034272653"/>
    <n v="3"/>
    <n v="5.9999998658895499E-2"/>
    <n v="1.62000000476837"/>
    <n v="0"/>
    <n v="237"/>
    <n v="46"/>
    <n v="1"/>
    <n v="190"/>
    <n v="1203"/>
    <n v="1898"/>
  </r>
  <r>
    <x v="12"/>
    <x v="14"/>
    <n v="7373"/>
    <n v="4.9499998092651403"/>
    <n v="4.9499998092651403"/>
    <n v="0"/>
    <n v="0"/>
    <n v="4.9499998092651403"/>
    <n v="0"/>
    <n v="359"/>
    <n v="0"/>
    <n v="0"/>
    <n v="359"/>
    <n v="1081"/>
    <n v="1907"/>
  </r>
  <r>
    <x v="12"/>
    <x v="15"/>
    <n v="8242"/>
    <n v="5.53999996185303"/>
    <n v="5.539999775588508"/>
    <n v="0.119999997317791"/>
    <n v="0.18000000715255701"/>
    <n v="5.2399997711181596"/>
    <n v="0"/>
    <n v="316"/>
    <n v="2"/>
    <n v="5"/>
    <n v="309"/>
    <n v="1124"/>
    <n v="1882"/>
  </r>
  <r>
    <x v="12"/>
    <x v="21"/>
    <n v="3516"/>
    <n v="2.3599998950958301"/>
    <n v="2.3599998950958301"/>
    <n v="0"/>
    <n v="0"/>
    <n v="2.3599998950958301"/>
    <n v="0"/>
    <n v="243"/>
    <n v="46"/>
    <n v="0"/>
    <n v="197"/>
    <n v="1197"/>
    <n v="1966"/>
  </r>
  <r>
    <x v="12"/>
    <x v="17"/>
    <n v="7913"/>
    <n v="5.4099998474121103"/>
    <n v="5.4100001752376592"/>
    <n v="2.1600000858306898"/>
    <n v="0.34000000357627902"/>
    <n v="2.9100000858306898"/>
    <n v="0"/>
    <n v="248"/>
    <n v="28"/>
    <n v="7"/>
    <n v="213"/>
    <n v="1192"/>
    <n v="1835"/>
  </r>
  <r>
    <x v="12"/>
    <x v="18"/>
    <n v="7365"/>
    <n v="4.9499998092651403"/>
    <n v="4.9500000476837105"/>
    <n v="1.3600000143051101"/>
    <n v="1.4099999666214"/>
    <n v="2.1800000667571999"/>
    <n v="0"/>
    <n v="249"/>
    <n v="20"/>
    <n v="23"/>
    <n v="206"/>
    <n v="1191"/>
    <n v="1780"/>
  </r>
  <r>
    <x v="12"/>
    <x v="19"/>
    <n v="8452"/>
    <n v="5.6799998283386204"/>
    <n v="5.670000284910202"/>
    <n v="0.33000001311302202"/>
    <n v="1.08000004291534"/>
    <n v="4.2600002288818404"/>
    <n v="9.9999997764825804E-3"/>
    <n v="273"/>
    <n v="5"/>
    <n v="20"/>
    <n v="248"/>
    <n v="1167"/>
    <n v="1830"/>
  </r>
  <r>
    <x v="12"/>
    <x v="20"/>
    <n v="7399"/>
    <n v="4.9699997901916504"/>
    <n v="4.970000028610233"/>
    <n v="0.490000009536743"/>
    <n v="1.03999996185303"/>
    <n v="3.4400000572204599"/>
    <n v="0"/>
    <n v="221"/>
    <n v="7"/>
    <n v="18"/>
    <n v="196"/>
    <n v="1219"/>
    <n v="1739"/>
  </r>
  <r>
    <x v="12"/>
    <x v="1"/>
    <n v="7525"/>
    <n v="5.0599999427795401"/>
    <n v="5.0399999171495393"/>
    <n v="0"/>
    <n v="0.20999999344348899"/>
    <n v="4.8299999237060502"/>
    <n v="1.9999999552965199E-2"/>
    <n v="341"/>
    <n v="0"/>
    <n v="7"/>
    <n v="334"/>
    <n v="1099"/>
    <n v="1878"/>
  </r>
  <r>
    <x v="12"/>
    <x v="6"/>
    <n v="7412"/>
    <n v="4.9800000190734899"/>
    <n v="4.9699998460710058"/>
    <n v="5.9999998658895499E-2"/>
    <n v="0.25"/>
    <n v="4.6599998474121103"/>
    <n v="9.9999997764825804E-3"/>
    <n v="370"/>
    <n v="1"/>
    <n v="6"/>
    <n v="363"/>
    <n v="1070"/>
    <n v="1906"/>
  </r>
  <r>
    <x v="12"/>
    <x v="26"/>
    <n v="8278"/>
    <n v="5.5599999427795401"/>
    <n v="5.5599999427795401"/>
    <n v="0"/>
    <n v="0"/>
    <n v="5.5599999427795401"/>
    <n v="0"/>
    <n v="420"/>
    <n v="0"/>
    <n v="0"/>
    <n v="420"/>
    <n v="1020"/>
    <n v="2015"/>
  </r>
  <r>
    <x v="12"/>
    <x v="22"/>
    <n v="8314"/>
    <n v="5.6100001335143999"/>
    <n v="5.6100001931190491"/>
    <n v="0.77999997138977095"/>
    <n v="0.80000001192092896"/>
    <n v="4.0300002098083496"/>
    <n v="0"/>
    <n v="347"/>
    <n v="13"/>
    <n v="23"/>
    <n v="311"/>
    <n v="1093"/>
    <n v="1971"/>
  </r>
  <r>
    <x v="12"/>
    <x v="23"/>
    <n v="7063"/>
    <n v="4.75"/>
    <n v="4.7300001308321908"/>
    <n v="0"/>
    <n v="0.119999997317791"/>
    <n v="4.6100001335143999"/>
    <n v="9.9999997764825804E-3"/>
    <n v="375"/>
    <n v="0"/>
    <n v="5"/>
    <n v="370"/>
    <n v="1065"/>
    <n v="1910"/>
  </r>
  <r>
    <x v="12"/>
    <x v="24"/>
    <n v="4940"/>
    <n v="3.3800001144409202"/>
    <n v="3.379999995231628"/>
    <n v="2.2799999713897701"/>
    <n v="0.55000001192092896"/>
    <n v="0.55000001192092896"/>
    <n v="0"/>
    <n v="138"/>
    <n v="75"/>
    <n v="11"/>
    <n v="52"/>
    <n v="1302"/>
    <n v="1897"/>
  </r>
  <r>
    <x v="12"/>
    <x v="25"/>
    <n v="8168"/>
    <n v="5.53999996185303"/>
    <n v="5.5400002002715993"/>
    <n v="2.9000000953674299"/>
    <n v="0"/>
    <n v="2.6400001049041699"/>
    <n v="0"/>
    <n v="372"/>
    <n v="46"/>
    <n v="0"/>
    <n v="326"/>
    <n v="1068"/>
    <n v="2096"/>
  </r>
  <r>
    <x v="12"/>
    <x v="27"/>
    <n v="7726"/>
    <n v="5.1900000572204599"/>
    <n v="5.1900000572204599"/>
    <n v="0"/>
    <n v="0"/>
    <n v="5.1900000572204599"/>
    <n v="0"/>
    <n v="345"/>
    <n v="0"/>
    <n v="0"/>
    <n v="345"/>
    <n v="1095"/>
    <n v="1906"/>
  </r>
  <r>
    <x v="12"/>
    <x v="28"/>
    <n v="8275"/>
    <n v="5.5599999427795401"/>
    <n v="5.5500001907348597"/>
    <n v="0"/>
    <n v="0"/>
    <n v="5.5500001907348597"/>
    <n v="9.9999997764825804E-3"/>
    <n v="373"/>
    <n v="0"/>
    <n v="0"/>
    <n v="373"/>
    <n v="1067"/>
    <n v="1962"/>
  </r>
  <r>
    <x v="12"/>
    <x v="29"/>
    <n v="6440"/>
    <n v="4.3299999237060502"/>
    <n v="4.3200001716613796"/>
    <n v="0"/>
    <n v="0"/>
    <n v="4.3200001716613796"/>
    <n v="9.9999997764825804E-3"/>
    <n v="319"/>
    <n v="0"/>
    <n v="0"/>
    <n v="319"/>
    <n v="1121"/>
    <n v="1826"/>
  </r>
  <r>
    <x v="12"/>
    <x v="30"/>
    <n v="7566"/>
    <n v="5.1100001335143999"/>
    <n v="5.1100001335143999"/>
    <n v="0"/>
    <n v="0"/>
    <n v="5.1100001335143999"/>
    <n v="0"/>
    <n v="268"/>
    <n v="0"/>
    <n v="0"/>
    <n v="268"/>
    <n v="720"/>
    <n v="1431"/>
  </r>
  <r>
    <x v="13"/>
    <x v="0"/>
    <n v="4747"/>
    <n v="3.2400000095367401"/>
    <n v="3.2300000190734899"/>
    <n v="0"/>
    <n v="0"/>
    <n v="3.2300000190734899"/>
    <n v="9.9999997764825804E-3"/>
    <n v="280"/>
    <n v="0"/>
    <n v="0"/>
    <n v="280"/>
    <n v="1160"/>
    <n v="1788"/>
  </r>
  <r>
    <x v="13"/>
    <x v="2"/>
    <n v="9715"/>
    <n v="6.6300001144409197"/>
    <n v="6.599999994039532"/>
    <n v="0.99000000953674305"/>
    <n v="0.34000000357627902"/>
    <n v="5.2699999809265101"/>
    <n v="1.9999999552965199E-2"/>
    <n v="395"/>
    <n v="16"/>
    <n v="8"/>
    <n v="371"/>
    <n v="1045"/>
    <n v="2093"/>
  </r>
  <r>
    <x v="13"/>
    <x v="4"/>
    <n v="8844"/>
    <n v="6.0300002098083496"/>
    <n v="6.0200000703334791"/>
    <n v="0.34000000357627902"/>
    <n v="1.0299999713897701"/>
    <n v="4.6500000953674299"/>
    <n v="9.9999997764825804E-3"/>
    <n v="401"/>
    <n v="6"/>
    <n v="25"/>
    <n v="370"/>
    <n v="1039"/>
    <n v="2065"/>
  </r>
  <r>
    <x v="13"/>
    <x v="3"/>
    <n v="7451"/>
    <n v="5.0799999237060502"/>
    <n v="5.0599999427795401"/>
    <n v="0"/>
    <n v="0"/>
    <n v="5.0599999427795401"/>
    <n v="1.9999999552965199E-2"/>
    <n v="335"/>
    <n v="0"/>
    <n v="0"/>
    <n v="335"/>
    <n v="1105"/>
    <n v="1908"/>
  </r>
  <r>
    <x v="13"/>
    <x v="5"/>
    <n v="6905"/>
    <n v="4.7300000190734899"/>
    <n v="4.6999998092651403"/>
    <n v="0"/>
    <n v="0"/>
    <n v="4.6999998092651403"/>
    <n v="2.9999999329447701E-2"/>
    <n v="356"/>
    <n v="0"/>
    <n v="0"/>
    <n v="356"/>
    <n v="1084"/>
    <n v="1908"/>
  </r>
  <r>
    <x v="13"/>
    <x v="7"/>
    <n v="8199"/>
    <n v="5.8800001144409197"/>
    <n v="5.8700001016259158"/>
    <n v="1.4099999666214"/>
    <n v="0.10000000149011599"/>
    <n v="4.3600001335143999"/>
    <n v="9.9999997764825804E-3"/>
    <n v="335"/>
    <n v="11"/>
    <n v="2"/>
    <n v="322"/>
    <n v="1105"/>
    <n v="1964"/>
  </r>
  <r>
    <x v="13"/>
    <x v="11"/>
    <n v="6798"/>
    <n v="4.6399998664856001"/>
    <n v="4.6299999505281422"/>
    <n v="1.08000004291534"/>
    <n v="0.20000000298023199"/>
    <n v="3.3499999046325701"/>
    <n v="0"/>
    <n v="370"/>
    <n v="20"/>
    <n v="7"/>
    <n v="343"/>
    <n v="1070"/>
    <n v="2014"/>
  </r>
  <r>
    <x v="13"/>
    <x v="8"/>
    <n v="7711"/>
    <n v="5.2600002288818404"/>
    <n v="5.2399997711181596"/>
    <n v="0"/>
    <n v="0"/>
    <n v="5.2399997711181596"/>
    <n v="1.9999999552965199E-2"/>
    <n v="376"/>
    <n v="0"/>
    <n v="0"/>
    <n v="376"/>
    <n v="1064"/>
    <n v="1985"/>
  </r>
  <r>
    <x v="13"/>
    <x v="9"/>
    <n v="4880"/>
    <n v="3.3299999237060498"/>
    <n v="3.3100000917911547"/>
    <n v="0.83999997377395597"/>
    <n v="9.00000035762787E-2"/>
    <n v="2.3800001144409202"/>
    <n v="1.9999999552965199E-2"/>
    <n v="292"/>
    <n v="15"/>
    <n v="3"/>
    <n v="274"/>
    <n v="1148"/>
    <n v="1867"/>
  </r>
  <r>
    <x v="13"/>
    <x v="10"/>
    <n v="8857"/>
    <n v="6.0700001716613796"/>
    <n v="6.0499998331069973"/>
    <n v="1.1499999761581401"/>
    <n v="0.259999990463257"/>
    <n v="4.6399998664856001"/>
    <n v="9.9999997764825804E-3"/>
    <n v="403"/>
    <n v="18"/>
    <n v="9"/>
    <n v="376"/>
    <n v="1037"/>
    <n v="2124"/>
  </r>
  <r>
    <x v="13"/>
    <x v="16"/>
    <n v="3843"/>
    <n v="2.6199998855590798"/>
    <n v="2.6099998950958301"/>
    <n v="0"/>
    <n v="0"/>
    <n v="2.6099998950958301"/>
    <n v="9.9999997764825804E-3"/>
    <n v="206"/>
    <n v="0"/>
    <n v="0"/>
    <n v="206"/>
    <n v="1234"/>
    <n v="1669"/>
  </r>
  <r>
    <x v="13"/>
    <x v="12"/>
    <n v="7396"/>
    <n v="5.0700001716613796"/>
    <n v="5.0599998980760503"/>
    <n v="1.3999999761581401"/>
    <n v="7.9999998211860698E-2"/>
    <n v="3.5799999237060498"/>
    <n v="0"/>
    <n v="325"/>
    <n v="20"/>
    <n v="2"/>
    <n v="303"/>
    <n v="1115"/>
    <n v="1995"/>
  </r>
  <r>
    <x v="13"/>
    <x v="13"/>
    <n v="6731"/>
    <n v="4.5900001525878897"/>
    <n v="4.5699999928474391"/>
    <n v="0.88999998569488503"/>
    <n v="0.18999999761581399"/>
    <n v="3.4900000095367401"/>
    <n v="1.9999999552965199E-2"/>
    <n v="313"/>
    <n v="14"/>
    <n v="7"/>
    <n v="292"/>
    <n v="1127"/>
    <n v="1921"/>
  </r>
  <r>
    <x v="13"/>
    <x v="14"/>
    <n v="5995"/>
    <n v="4.0900001525878897"/>
    <n v="4.0900001525878897"/>
    <n v="0"/>
    <n v="0"/>
    <n v="4.0900001525878897"/>
    <n v="0"/>
    <n v="416"/>
    <n v="0"/>
    <n v="0"/>
    <n v="416"/>
    <n v="1024"/>
    <n v="2010"/>
  </r>
  <r>
    <x v="13"/>
    <x v="15"/>
    <n v="8283"/>
    <n v="5.78999996185303"/>
    <n v="5.769999910145998"/>
    <n v="1.8500000238418599"/>
    <n v="5.0000000745058101E-2"/>
    <n v="3.8699998855590798"/>
    <n v="9.9999997764825804E-3"/>
    <n v="357"/>
    <n v="22"/>
    <n v="2"/>
    <n v="333"/>
    <n v="1083"/>
    <n v="2057"/>
  </r>
  <r>
    <x v="13"/>
    <x v="21"/>
    <n v="7904"/>
    <n v="5.4200000762939498"/>
    <n v="5.4000000953674281"/>
    <n v="1.58000004291534"/>
    <n v="0.62999999523162797"/>
    <n v="3.1900000572204599"/>
    <n v="9.9999997764825804E-3"/>
    <n v="383"/>
    <n v="24"/>
    <n v="13"/>
    <n v="346"/>
    <n v="1057"/>
    <n v="2095"/>
  </r>
  <r>
    <x v="13"/>
    <x v="17"/>
    <n v="5512"/>
    <n v="3.7599999904632599"/>
    <n v="3.7599999904632599"/>
    <n v="0"/>
    <n v="0"/>
    <n v="3.7599999904632599"/>
    <n v="0"/>
    <n v="385"/>
    <n v="0"/>
    <n v="0"/>
    <n v="385"/>
    <n v="1055"/>
    <n v="1972"/>
  </r>
  <r>
    <x v="13"/>
    <x v="18"/>
    <n v="9135"/>
    <n v="6.2300000190734899"/>
    <n v="6.2199997901916504"/>
    <n v="0"/>
    <n v="0"/>
    <n v="6.2199997901916504"/>
    <n v="9.9999997764825804E-3"/>
    <n v="402"/>
    <n v="0"/>
    <n v="0"/>
    <n v="402"/>
    <n v="1038"/>
    <n v="2044"/>
  </r>
  <r>
    <x v="13"/>
    <x v="19"/>
    <n v="5250"/>
    <n v="3.5799999237060498"/>
    <n v="3.5700000226497686"/>
    <n v="1.0599999427795399"/>
    <n v="9.00000035762787E-2"/>
    <n v="2.4200000762939502"/>
    <n v="9.9999997764825804E-3"/>
    <n v="321"/>
    <n v="17"/>
    <n v="4"/>
    <n v="300"/>
    <n v="1119"/>
    <n v="1946"/>
  </r>
  <r>
    <x v="13"/>
    <x v="20"/>
    <n v="3077"/>
    <n v="2.0999999046325701"/>
    <n v="2.0899999141693102"/>
    <n v="0"/>
    <n v="0"/>
    <n v="2.0899999141693102"/>
    <n v="0"/>
    <n v="172"/>
    <n v="0"/>
    <n v="0"/>
    <n v="172"/>
    <n v="842"/>
    <n v="1237"/>
  </r>
  <r>
    <x v="8"/>
    <x v="27"/>
    <n v="14687"/>
    <n v="10.079999923706101"/>
    <n v="9.9199998378753644"/>
    <n v="0.769999980926514"/>
    <n v="5.5999999046325701"/>
    <n v="3.5499999523162802"/>
    <n v="0"/>
    <n v="281"/>
    <n v="8"/>
    <n v="122"/>
    <n v="151"/>
    <n v="1159"/>
    <n v="1667"/>
  </r>
  <r>
    <x v="8"/>
    <x v="29"/>
    <n v="746"/>
    <n v="0.5"/>
    <n v="0.5"/>
    <n v="0.37000000476837203"/>
    <n v="0"/>
    <n v="0.129999995231628"/>
    <n v="0"/>
    <n v="13"/>
    <n v="4"/>
    <n v="0"/>
    <n v="9"/>
    <n v="13"/>
    <n v="52"/>
  </r>
  <r>
    <x v="9"/>
    <x v="2"/>
    <n v="0"/>
    <n v="0"/>
    <n v="0"/>
    <n v="0"/>
    <n v="0"/>
    <n v="0"/>
    <n v="0"/>
    <n v="0"/>
    <n v="0"/>
    <n v="0"/>
    <n v="0"/>
    <n v="1440"/>
    <n v="1981"/>
  </r>
  <r>
    <x v="9"/>
    <x v="4"/>
    <n v="108"/>
    <n v="7.9999998211860698E-2"/>
    <n v="2.9999999329447701E-2"/>
    <n v="0"/>
    <n v="0"/>
    <n v="2.9999999329447701E-2"/>
    <n v="0"/>
    <n v="3"/>
    <n v="0"/>
    <n v="0"/>
    <n v="3"/>
    <n v="1437"/>
    <n v="2011"/>
  </r>
  <r>
    <x v="9"/>
    <x v="3"/>
    <n v="1882"/>
    <n v="1.3500000238418599"/>
    <n v="1.3399999886751179"/>
    <n v="0.20999999344348899"/>
    <n v="0.36000001430511502"/>
    <n v="0.769999980926514"/>
    <n v="0"/>
    <n v="141"/>
    <n v="36"/>
    <n v="18"/>
    <n v="87"/>
    <n v="1299"/>
    <n v="2951"/>
  </r>
  <r>
    <x v="9"/>
    <x v="7"/>
    <n v="16"/>
    <n v="9.9999997764825804E-3"/>
    <n v="9.9999997764825804E-3"/>
    <n v="0"/>
    <n v="0"/>
    <n v="9.9999997764825804E-3"/>
    <n v="0"/>
    <n v="2"/>
    <n v="0"/>
    <n v="0"/>
    <n v="2"/>
    <n v="1438"/>
    <n v="1990"/>
  </r>
  <r>
    <x v="9"/>
    <x v="11"/>
    <n v="62"/>
    <n v="3.9999999105930301E-2"/>
    <n v="3.9999999105930301E-2"/>
    <n v="0"/>
    <n v="0"/>
    <n v="3.9999999105930301E-2"/>
    <n v="0"/>
    <n v="2"/>
    <n v="0"/>
    <n v="0"/>
    <n v="2"/>
    <n v="1438"/>
    <n v="1995"/>
  </r>
  <r>
    <x v="9"/>
    <x v="8"/>
    <n v="0"/>
    <n v="0"/>
    <n v="0"/>
    <n v="0"/>
    <n v="0"/>
    <n v="0"/>
    <n v="0"/>
    <n v="0"/>
    <n v="0"/>
    <n v="0"/>
    <n v="0"/>
    <n v="1440"/>
    <n v="1980"/>
  </r>
  <r>
    <x v="9"/>
    <x v="9"/>
    <n v="0"/>
    <n v="0"/>
    <n v="0"/>
    <n v="0"/>
    <n v="0"/>
    <n v="0"/>
    <n v="0"/>
    <n v="0"/>
    <n v="0"/>
    <n v="0"/>
    <n v="0"/>
    <n v="1440"/>
    <n v="1980"/>
  </r>
  <r>
    <x v="9"/>
    <x v="10"/>
    <n v="0"/>
    <n v="0"/>
    <n v="0"/>
    <n v="0"/>
    <n v="0"/>
    <n v="0"/>
    <n v="0"/>
    <n v="0"/>
    <n v="0"/>
    <n v="0"/>
    <n v="0"/>
    <n v="1440"/>
    <n v="1980"/>
  </r>
  <r>
    <x v="9"/>
    <x v="16"/>
    <n v="0"/>
    <n v="0"/>
    <n v="0"/>
    <n v="0"/>
    <n v="0"/>
    <n v="0"/>
    <n v="0"/>
    <n v="0"/>
    <n v="0"/>
    <n v="0"/>
    <n v="0"/>
    <n v="1440"/>
    <n v="1980"/>
  </r>
  <r>
    <x v="9"/>
    <x v="12"/>
    <n v="0"/>
    <n v="0"/>
    <n v="0"/>
    <n v="0"/>
    <n v="0"/>
    <n v="0"/>
    <n v="0"/>
    <n v="0"/>
    <n v="0"/>
    <n v="0"/>
    <n v="0"/>
    <n v="1440"/>
    <n v="1980"/>
  </r>
  <r>
    <x v="9"/>
    <x v="13"/>
    <n v="0"/>
    <n v="0"/>
    <n v="0"/>
    <n v="0"/>
    <n v="0"/>
    <n v="0"/>
    <n v="0"/>
    <n v="0"/>
    <n v="0"/>
    <n v="0"/>
    <n v="0"/>
    <n v="1440"/>
    <n v="1980"/>
  </r>
  <r>
    <x v="9"/>
    <x v="14"/>
    <n v="0"/>
    <n v="0"/>
    <n v="0"/>
    <n v="0"/>
    <n v="0"/>
    <n v="0"/>
    <n v="0"/>
    <n v="0"/>
    <n v="0"/>
    <n v="0"/>
    <n v="0"/>
    <n v="1440"/>
    <n v="1980"/>
  </r>
  <r>
    <x v="9"/>
    <x v="15"/>
    <n v="0"/>
    <n v="0"/>
    <n v="0"/>
    <n v="0"/>
    <n v="0"/>
    <n v="0"/>
    <n v="0"/>
    <n v="0"/>
    <n v="0"/>
    <n v="0"/>
    <n v="0"/>
    <n v="1440"/>
    <n v="1980"/>
  </r>
  <r>
    <x v="9"/>
    <x v="21"/>
    <n v="0"/>
    <n v="0"/>
    <n v="0"/>
    <n v="0"/>
    <n v="0"/>
    <n v="0"/>
    <n v="0"/>
    <n v="0"/>
    <n v="0"/>
    <n v="0"/>
    <n v="0"/>
    <n v="1440"/>
    <n v="1980"/>
  </r>
  <r>
    <x v="9"/>
    <x v="17"/>
    <n v="0"/>
    <n v="0"/>
    <n v="0"/>
    <n v="0"/>
    <n v="0"/>
    <n v="0"/>
    <n v="0"/>
    <n v="0"/>
    <n v="0"/>
    <n v="0"/>
    <n v="0"/>
    <n v="1440"/>
    <n v="1980"/>
  </r>
  <r>
    <x v="9"/>
    <x v="18"/>
    <n v="0"/>
    <n v="0"/>
    <n v="0"/>
    <n v="0"/>
    <n v="0"/>
    <n v="0"/>
    <n v="0"/>
    <n v="0"/>
    <n v="0"/>
    <n v="0"/>
    <n v="0"/>
    <n v="1440"/>
    <n v="1980"/>
  </r>
  <r>
    <x v="9"/>
    <x v="19"/>
    <n v="0"/>
    <n v="0"/>
    <n v="0"/>
    <n v="0"/>
    <n v="0"/>
    <n v="0"/>
    <n v="0"/>
    <n v="0"/>
    <n v="0"/>
    <n v="0"/>
    <n v="0"/>
    <n v="1440"/>
    <n v="1980"/>
  </r>
  <r>
    <x v="9"/>
    <x v="20"/>
    <n v="0"/>
    <n v="0"/>
    <n v="0"/>
    <n v="0"/>
    <n v="0"/>
    <n v="0"/>
    <n v="0"/>
    <n v="0"/>
    <n v="0"/>
    <n v="0"/>
    <n v="0"/>
    <n v="1440"/>
    <n v="1980"/>
  </r>
  <r>
    <x v="9"/>
    <x v="1"/>
    <n v="475"/>
    <n v="0.34000000357627902"/>
    <n v="0.32999999076128028"/>
    <n v="0"/>
    <n v="3.9999999105930301E-2"/>
    <n v="0.28999999165535001"/>
    <n v="0"/>
    <n v="42"/>
    <n v="0"/>
    <n v="11"/>
    <n v="31"/>
    <n v="1350"/>
    <n v="2207"/>
  </r>
  <r>
    <x v="9"/>
    <x v="24"/>
    <n v="6132"/>
    <n v="4.4000000953674299"/>
    <n v="3.5799999237060498"/>
    <n v="0"/>
    <n v="0"/>
    <n v="3.5799999237060498"/>
    <n v="0"/>
    <n v="184"/>
    <n v="0"/>
    <n v="0"/>
    <n v="184"/>
    <n v="1256"/>
    <n v="2975"/>
  </r>
  <r>
    <x v="9"/>
    <x v="27"/>
    <n v="4556"/>
    <n v="3.2699999809265101"/>
    <n v="3.2600000575184831"/>
    <n v="0.20000000298023199"/>
    <n v="0.119999997317791"/>
    <n v="2.9400000572204599"/>
    <n v="0"/>
    <n v="181"/>
    <n v="3"/>
    <n v="5"/>
    <n v="173"/>
    <n v="1225"/>
    <n v="2785"/>
  </r>
  <r>
    <x v="9"/>
    <x v="29"/>
    <n v="3689"/>
    <n v="2.6500000953674299"/>
    <n v="2.6099999248981427"/>
    <n v="0.109999999403954"/>
    <n v="0.17000000178813901"/>
    <n v="2.3299999237060498"/>
    <n v="0"/>
    <n v="144"/>
    <n v="2"/>
    <n v="8"/>
    <n v="134"/>
    <n v="1296"/>
    <n v="2645"/>
  </r>
  <r>
    <x v="9"/>
    <x v="30"/>
    <n v="590"/>
    <n v="0.41999998688697798"/>
    <n v="0.40999999642372098"/>
    <n v="0"/>
    <n v="0"/>
    <n v="0.40999999642372098"/>
    <n v="0"/>
    <n v="21"/>
    <n v="0"/>
    <n v="0"/>
    <n v="21"/>
    <n v="721"/>
    <n v="1120"/>
  </r>
  <r>
    <x v="14"/>
    <x v="0"/>
    <n v="5394"/>
    <n v="4.0300002098083496"/>
    <n v="3.9400000572204599"/>
    <n v="0"/>
    <n v="0"/>
    <n v="3.9400000572204599"/>
    <n v="0"/>
    <n v="164"/>
    <n v="0"/>
    <n v="0"/>
    <n v="164"/>
    <n v="1276"/>
    <n v="2286"/>
  </r>
  <r>
    <x v="14"/>
    <x v="2"/>
    <n v="5974"/>
    <n v="4.4699997901916504"/>
    <n v="4.3699998855590803"/>
    <n v="0"/>
    <n v="0"/>
    <n v="4.3699998855590803"/>
    <n v="0"/>
    <n v="160"/>
    <n v="0"/>
    <n v="0"/>
    <n v="160"/>
    <n v="1280"/>
    <n v="2306"/>
  </r>
  <r>
    <x v="14"/>
    <x v="4"/>
    <n v="0"/>
    <n v="0"/>
    <n v="0"/>
    <n v="0"/>
    <n v="0"/>
    <n v="0"/>
    <n v="0"/>
    <n v="0"/>
    <n v="0"/>
    <n v="0"/>
    <n v="0"/>
    <n v="1440"/>
    <n v="1776"/>
  </r>
  <r>
    <x v="14"/>
    <x v="3"/>
    <n v="3984"/>
    <n v="2.9500000476837198"/>
    <n v="2.9100000411272058"/>
    <n v="0.20999999344348899"/>
    <n v="0.259999990463257"/>
    <n v="2.4400000572204599"/>
    <n v="0"/>
    <n v="97"/>
    <n v="3"/>
    <n v="6"/>
    <n v="88"/>
    <n v="873"/>
    <n v="1527"/>
  </r>
  <r>
    <x v="10"/>
    <x v="0"/>
    <n v="7753"/>
    <n v="5.1999998092651403"/>
    <n v="0"/>
    <n v="0"/>
    <n v="0"/>
    <n v="0"/>
    <n v="0"/>
    <n v="0"/>
    <n v="0"/>
    <n v="0"/>
    <n v="0"/>
    <n v="1440"/>
    <n v="2115"/>
  </r>
  <r>
    <x v="10"/>
    <x v="2"/>
    <n v="8204"/>
    <n v="5.5"/>
    <n v="2.4299998879432669"/>
    <n v="0.52999997138977095"/>
    <n v="0.58999997377395597"/>
    <n v="1.3099999427795399"/>
    <n v="0"/>
    <n v="119"/>
    <n v="8"/>
    <n v="15"/>
    <n v="96"/>
    <n v="1234"/>
    <n v="2135"/>
  </r>
  <r>
    <x v="10"/>
    <x v="7"/>
    <n v="29"/>
    <n v="1.9999999552965199E-2"/>
    <n v="1.9999999552965199E-2"/>
    <n v="0"/>
    <n v="0"/>
    <n v="1.9999999552965199E-2"/>
    <n v="0"/>
    <n v="3"/>
    <n v="0"/>
    <n v="0"/>
    <n v="3"/>
    <n v="1363"/>
    <n v="1464"/>
  </r>
  <r>
    <x v="10"/>
    <x v="26"/>
    <n v="10429"/>
    <n v="7.0199999809265101"/>
    <n v="7.019999861717225"/>
    <n v="0.58999997377395597"/>
    <n v="0.57999998331069902"/>
    <n v="5.8499999046325701"/>
    <n v="0"/>
    <n v="334"/>
    <n v="8"/>
    <n v="13"/>
    <n v="313"/>
    <n v="1106"/>
    <n v="2282"/>
  </r>
  <r>
    <x v="10"/>
    <x v="22"/>
    <n v="13658"/>
    <n v="9.4899997711181605"/>
    <n v="9.4899998903274607"/>
    <n v="2.6300001144409202"/>
    <n v="1.4099999666214"/>
    <n v="5.4499998092651403"/>
    <n v="0"/>
    <n v="389"/>
    <n v="27"/>
    <n v="34"/>
    <n v="328"/>
    <n v="957"/>
    <n v="2530"/>
  </r>
  <r>
    <x v="15"/>
    <x v="0"/>
    <n v="10122"/>
    <n v="7.7800002098083496"/>
    <n v="0"/>
    <n v="0"/>
    <n v="0"/>
    <n v="0"/>
    <n v="0"/>
    <n v="0"/>
    <n v="0"/>
    <n v="0"/>
    <n v="0"/>
    <n v="1440"/>
    <n v="2955"/>
  </r>
  <r>
    <x v="15"/>
    <x v="2"/>
    <n v="10993"/>
    <n v="8.4499998092651403"/>
    <n v="4.5700001083314437"/>
    <n v="5.9999998658895499E-2"/>
    <n v="0.62999999523162797"/>
    <n v="3.8800001144409202"/>
    <n v="0"/>
    <n v="165"/>
    <n v="1"/>
    <n v="14"/>
    <n v="150"/>
    <n v="1275"/>
    <n v="3092"/>
  </r>
  <r>
    <x v="15"/>
    <x v="4"/>
    <n v="8863"/>
    <n v="6.8200001716613796"/>
    <n v="6.8199999332427979"/>
    <n v="0.129999995231628"/>
    <n v="1.0700000524520901"/>
    <n v="5.6199998855590803"/>
    <n v="0"/>
    <n v="264"/>
    <n v="10"/>
    <n v="35"/>
    <n v="219"/>
    <n v="945"/>
    <n v="2998"/>
  </r>
  <r>
    <x v="15"/>
    <x v="3"/>
    <n v="8758"/>
    <n v="6.7300000190734899"/>
    <n v="6.7300000190734899"/>
    <n v="0"/>
    <n v="0"/>
    <n v="6.7300000190734899"/>
    <n v="0"/>
    <n v="299"/>
    <n v="0"/>
    <n v="0"/>
    <n v="299"/>
    <n v="837"/>
    <n v="3066"/>
  </r>
  <r>
    <x v="15"/>
    <x v="5"/>
    <n v="6580"/>
    <n v="5.0599999427795401"/>
    <n v="5.0599998086690929"/>
    <n v="0.20999999344348899"/>
    <n v="0.40000000596046398"/>
    <n v="4.4499998092651403"/>
    <n v="0"/>
    <n v="268"/>
    <n v="6"/>
    <n v="9"/>
    <n v="253"/>
    <n v="609"/>
    <n v="3073"/>
  </r>
  <r>
    <x v="15"/>
    <x v="7"/>
    <n v="4660"/>
    <n v="3.5799999237060498"/>
    <n v="3.5799999237060498"/>
    <n v="0"/>
    <n v="0"/>
    <n v="3.5799999237060498"/>
    <n v="0"/>
    <n v="201"/>
    <n v="0"/>
    <n v="0"/>
    <n v="201"/>
    <n v="721"/>
    <n v="2572"/>
  </r>
  <r>
    <x v="15"/>
    <x v="11"/>
    <n v="11009"/>
    <n v="9.1000003814697301"/>
    <n v="9.0999998152256047"/>
    <n v="3.5599999427795401"/>
    <n v="0.40000000596046398"/>
    <n v="5.1399998664856001"/>
    <n v="0"/>
    <n v="274"/>
    <n v="27"/>
    <n v="8"/>
    <n v="239"/>
    <n v="1017"/>
    <n v="3274"/>
  </r>
  <r>
    <x v="15"/>
    <x v="8"/>
    <n v="10181"/>
    <n v="7.8299999237060502"/>
    <n v="7.8299999833106941"/>
    <n v="1.37000000476837"/>
    <n v="0.68999999761581399"/>
    <n v="5.7699999809265101"/>
    <n v="0"/>
    <n v="285"/>
    <n v="20"/>
    <n v="16"/>
    <n v="249"/>
    <n v="704"/>
    <n v="3015"/>
  </r>
  <r>
    <x v="15"/>
    <x v="9"/>
    <n v="10553"/>
    <n v="8.1199998855590803"/>
    <n v="8.1100000143051201"/>
    <n v="1.1000000238418599"/>
    <n v="1.7200000286102299"/>
    <n v="5.28999996185303"/>
    <n v="0"/>
    <n v="289"/>
    <n v="19"/>
    <n v="42"/>
    <n v="228"/>
    <n v="696"/>
    <n v="3083"/>
  </r>
  <r>
    <x v="15"/>
    <x v="10"/>
    <n v="10055"/>
    <n v="7.7300000190734899"/>
    <n v="7.7400000095367467"/>
    <n v="0.37000000476837203"/>
    <n v="0.38999998569488498"/>
    <n v="6.9800000190734899"/>
    <n v="0"/>
    <n v="291"/>
    <n v="7"/>
    <n v="12"/>
    <n v="272"/>
    <n v="853"/>
    <n v="3069"/>
  </r>
  <r>
    <x v="15"/>
    <x v="16"/>
    <n v="12139"/>
    <n v="9.3400001525878906"/>
    <n v="9.3300000429153407"/>
    <n v="3.2999999523162802"/>
    <n v="1.1100000143051101"/>
    <n v="4.9200000762939498"/>
    <n v="0"/>
    <n v="322"/>
    <n v="77"/>
    <n v="25"/>
    <n v="220"/>
    <n v="945"/>
    <n v="3544"/>
  </r>
  <r>
    <x v="15"/>
    <x v="12"/>
    <n v="13236"/>
    <n v="10.180000305175801"/>
    <n v="10.169999897480013"/>
    <n v="4.5"/>
    <n v="0.31999999284744302"/>
    <n v="5.3499999046325701"/>
    <n v="0"/>
    <n v="278"/>
    <n v="58"/>
    <n v="5"/>
    <n v="215"/>
    <n v="749"/>
    <n v="3306"/>
  </r>
  <r>
    <x v="15"/>
    <x v="13"/>
    <n v="10243"/>
    <n v="7.8800001144409197"/>
    <n v="7.8900002241134573"/>
    <n v="1.08000004291534"/>
    <n v="0.50999999046325695"/>
    <n v="6.3000001907348597"/>
    <n v="0"/>
    <n v="261"/>
    <n v="14"/>
    <n v="8"/>
    <n v="239"/>
    <n v="584"/>
    <n v="2885"/>
  </r>
  <r>
    <x v="15"/>
    <x v="14"/>
    <n v="12961"/>
    <n v="9.9700002670288104"/>
    <n v="9.9700001478195155"/>
    <n v="0.730000019073486"/>
    <n v="1.3999999761581401"/>
    <n v="7.8400001525878897"/>
    <n v="0"/>
    <n v="343"/>
    <n v="11"/>
    <n v="31"/>
    <n v="301"/>
    <n v="1054"/>
    <n v="3288"/>
  </r>
  <r>
    <x v="15"/>
    <x v="15"/>
    <n v="9461"/>
    <n v="7.2800002098083496"/>
    <n v="7.2699999213218636"/>
    <n v="0.93999999761581399"/>
    <n v="1.0599999427795399"/>
    <n v="5.2699999809265101"/>
    <n v="0"/>
    <n v="261"/>
    <n v="14"/>
    <n v="23"/>
    <n v="224"/>
    <n v="673"/>
    <n v="2929"/>
  </r>
  <r>
    <x v="15"/>
    <x v="21"/>
    <n v="11193"/>
    <n v="8.6099996566772496"/>
    <n v="8.5999998450279307"/>
    <n v="0.69999998807907104"/>
    <n v="2.5099999904632599"/>
    <n v="5.3899998664856001"/>
    <n v="0"/>
    <n v="300"/>
    <n v="11"/>
    <n v="48"/>
    <n v="241"/>
    <n v="684"/>
    <n v="3074"/>
  </r>
  <r>
    <x v="15"/>
    <x v="17"/>
    <n v="10074"/>
    <n v="7.75"/>
    <n v="7.7500001788139361"/>
    <n v="1.28999996185303"/>
    <n v="0.43000000715255698"/>
    <n v="6.0300002098083496"/>
    <n v="0"/>
    <n v="262"/>
    <n v="19"/>
    <n v="9"/>
    <n v="234"/>
    <n v="878"/>
    <n v="2969"/>
  </r>
  <r>
    <x v="15"/>
    <x v="18"/>
    <n v="9232"/>
    <n v="7.0999999046325701"/>
    <n v="7.110000073909764"/>
    <n v="0.80000001192092896"/>
    <n v="0.88999998569488503"/>
    <n v="5.4200000762939498"/>
    <n v="0"/>
    <n v="265"/>
    <n v="13"/>
    <n v="16"/>
    <n v="236"/>
    <n v="1175"/>
    <n v="2979"/>
  </r>
  <r>
    <x v="15"/>
    <x v="19"/>
    <n v="12533"/>
    <n v="9.6400003433227504"/>
    <n v="9.64000004529953"/>
    <n v="0.69999998807907104"/>
    <n v="2"/>
    <n v="6.9400000572204599"/>
    <n v="0"/>
    <n v="357"/>
    <n v="14"/>
    <n v="43"/>
    <n v="300"/>
    <n v="537"/>
    <n v="3283"/>
  </r>
  <r>
    <x v="15"/>
    <x v="20"/>
    <n v="10255"/>
    <n v="7.8899998664856001"/>
    <n v="7.8899998068809571"/>
    <n v="1.0099999904632599"/>
    <n v="0.68000000715255704"/>
    <n v="6.1999998092651403"/>
    <n v="0"/>
    <n v="268"/>
    <n v="12"/>
    <n v="15"/>
    <n v="241"/>
    <n v="579"/>
    <n v="2926"/>
  </r>
  <r>
    <x v="15"/>
    <x v="1"/>
    <n v="10096"/>
    <n v="8.3999996185302699"/>
    <n v="8.4000001698732305"/>
    <n v="3.7699999809265101"/>
    <n v="7.9999998211860698E-2"/>
    <n v="4.5500001907348597"/>
    <n v="0"/>
    <n v="241"/>
    <n v="33"/>
    <n v="4"/>
    <n v="204"/>
    <n v="935"/>
    <n v="3147"/>
  </r>
  <r>
    <x v="15"/>
    <x v="6"/>
    <n v="12727"/>
    <n v="9.7899999618530291"/>
    <n v="9.7900000810623204"/>
    <n v="1.12999999523163"/>
    <n v="0.77999997138977095"/>
    <n v="7.8800001144409197"/>
    <n v="0"/>
    <n v="342"/>
    <n v="18"/>
    <n v="18"/>
    <n v="306"/>
    <n v="984"/>
    <n v="3290"/>
  </r>
  <r>
    <x v="15"/>
    <x v="26"/>
    <n v="12375"/>
    <n v="9.5200004577636701"/>
    <n v="9.5200001597404462"/>
    <n v="2.78999996185303"/>
    <n v="0.93000000715255704"/>
    <n v="5.8000001907348597"/>
    <n v="0"/>
    <n v="307"/>
    <n v="35"/>
    <n v="21"/>
    <n v="251"/>
    <n v="632"/>
    <n v="3162"/>
  </r>
  <r>
    <x v="15"/>
    <x v="22"/>
    <n v="9603"/>
    <n v="7.3800001144409197"/>
    <n v="7.3900001049041775"/>
    <n v="0.62999999523162797"/>
    <n v="1.66999995708466"/>
    <n v="5.0900001525878897"/>
    <n v="0"/>
    <n v="250"/>
    <n v="12"/>
    <n v="39"/>
    <n v="199"/>
    <n v="896"/>
    <n v="2899"/>
  </r>
  <r>
    <x v="15"/>
    <x v="22"/>
    <n v="9603"/>
    <n v="7.3800001144409197"/>
    <n v="7.3900001049041775"/>
    <n v="0.62999999523162797"/>
    <n v="1.66999995708466"/>
    <n v="5.0900001525878897"/>
    <n v="0"/>
    <n v="250"/>
    <n v="12"/>
    <n v="39"/>
    <n v="199"/>
    <n v="896"/>
    <n v="2899"/>
  </r>
  <r>
    <x v="15"/>
    <x v="23"/>
    <n v="13175"/>
    <n v="10.1300001144409"/>
    <n v="10.12999963760376"/>
    <n v="2.1099998950958301"/>
    <n v="2.0899999141693102"/>
    <n v="5.9299998283386204"/>
    <n v="0"/>
    <n v="340"/>
    <n v="33"/>
    <n v="45"/>
    <n v="262"/>
    <n v="1100"/>
    <n v="3425"/>
  </r>
  <r>
    <x v="15"/>
    <x v="24"/>
    <n v="22770"/>
    <n v="17.540000915527301"/>
    <n v="17.549999713897702"/>
    <n v="9.4499998092651403"/>
    <n v="2.7699999809265101"/>
    <n v="5.3299999237060502"/>
    <n v="0"/>
    <n v="436"/>
    <n v="120"/>
    <n v="56"/>
    <n v="260"/>
    <n v="508"/>
    <n v="4022"/>
  </r>
  <r>
    <x v="15"/>
    <x v="25"/>
    <n v="17298"/>
    <n v="14.3800001144409"/>
    <n v="14.380000352859501"/>
    <n v="9.8900003433227504"/>
    <n v="1.2599999904632599"/>
    <n v="3.2300000190734899"/>
    <n v="0"/>
    <n v="323"/>
    <n v="107"/>
    <n v="38"/>
    <n v="178"/>
    <n v="576"/>
    <n v="3934"/>
  </r>
  <r>
    <x v="15"/>
    <x v="27"/>
    <n v="10218"/>
    <n v="7.8600001335143999"/>
    <n v="7.859999984502795"/>
    <n v="0.34000000357627902"/>
    <n v="0.730000019073486"/>
    <n v="6.78999996185303"/>
    <n v="0"/>
    <n v="283"/>
    <n v="6"/>
    <n v="19"/>
    <n v="258"/>
    <n v="1020"/>
    <n v="3013"/>
  </r>
  <r>
    <x v="15"/>
    <x v="28"/>
    <n v="10299"/>
    <n v="7.9200000762939498"/>
    <n v="7.9200000166892979"/>
    <n v="0.81000000238418601"/>
    <n v="0.64999997615814198"/>
    <n v="6.46000003814697"/>
    <n v="0"/>
    <n v="294"/>
    <n v="13"/>
    <n v="14"/>
    <n v="267"/>
    <n v="648"/>
    <n v="3061"/>
  </r>
  <r>
    <x v="15"/>
    <x v="29"/>
    <n v="10201"/>
    <n v="7.8400001525878897"/>
    <n v="7.8500002026557922"/>
    <n v="0.52999997138977095"/>
    <n v="0.79000002145767201"/>
    <n v="6.5300002098083496"/>
    <n v="0"/>
    <n v="282"/>
    <n v="8"/>
    <n v="18"/>
    <n v="256"/>
    <n v="858"/>
    <n v="2954"/>
  </r>
  <r>
    <x v="15"/>
    <x v="30"/>
    <n v="3369"/>
    <n v="2.5899999141693102"/>
    <n v="2.5899999141693102"/>
    <n v="0"/>
    <n v="0"/>
    <n v="2.5899999141693102"/>
    <n v="0"/>
    <n v="108"/>
    <n v="0"/>
    <n v="0"/>
    <n v="108"/>
    <n v="825"/>
    <n v="1623"/>
  </r>
  <r>
    <x v="16"/>
    <x v="0"/>
    <n v="3276"/>
    <n v="2.2000000476837198"/>
    <n v="2.2000000476837198"/>
    <n v="0"/>
    <n v="0"/>
    <n v="2.2000000476837198"/>
    <n v="0"/>
    <n v="196"/>
    <n v="0"/>
    <n v="0"/>
    <n v="196"/>
    <n v="787"/>
    <n v="2113"/>
  </r>
  <r>
    <x v="16"/>
    <x v="2"/>
    <n v="2961"/>
    <n v="1.9900000095367401"/>
    <n v="1.9900000095367401"/>
    <n v="0"/>
    <n v="0"/>
    <n v="1.9900000095367401"/>
    <n v="0"/>
    <n v="194"/>
    <n v="0"/>
    <n v="0"/>
    <n v="194"/>
    <n v="840"/>
    <n v="2095"/>
  </r>
  <r>
    <x v="16"/>
    <x v="4"/>
    <n v="3974"/>
    <n v="2.6700000762939502"/>
    <n v="2.6700000762939502"/>
    <n v="0"/>
    <n v="0"/>
    <n v="2.6700000762939502"/>
    <n v="0"/>
    <n v="231"/>
    <n v="0"/>
    <n v="0"/>
    <n v="231"/>
    <n v="717"/>
    <n v="2194"/>
  </r>
  <r>
    <x v="16"/>
    <x v="3"/>
    <n v="7198"/>
    <n v="4.8299999237060502"/>
    <n v="4.8299999237060502"/>
    <n v="0"/>
    <n v="0"/>
    <n v="4.8299999237060502"/>
    <n v="0"/>
    <n v="350"/>
    <n v="0"/>
    <n v="0"/>
    <n v="350"/>
    <n v="711"/>
    <n v="2496"/>
  </r>
  <r>
    <x v="16"/>
    <x v="5"/>
    <n v="3945"/>
    <n v="2.6500000953674299"/>
    <n v="2.6500000953674299"/>
    <n v="0"/>
    <n v="0"/>
    <n v="2.6500000953674299"/>
    <n v="0"/>
    <n v="225"/>
    <n v="0"/>
    <n v="0"/>
    <n v="225"/>
    <n v="716"/>
    <n v="2180"/>
  </r>
  <r>
    <x v="16"/>
    <x v="7"/>
    <n v="2268"/>
    <n v="1.5199999809265099"/>
    <n v="1.5199999809265099"/>
    <n v="0"/>
    <n v="0"/>
    <n v="1.5199999809265099"/>
    <n v="0"/>
    <n v="114"/>
    <n v="0"/>
    <n v="0"/>
    <n v="114"/>
    <n v="1219"/>
    <n v="1933"/>
  </r>
  <r>
    <x v="16"/>
    <x v="11"/>
    <n v="6155"/>
    <n v="4.2399997711181596"/>
    <n v="4.24000003933907"/>
    <n v="2"/>
    <n v="0.28999999165535001"/>
    <n v="1.95000004768372"/>
    <n v="0"/>
    <n v="193"/>
    <n v="25"/>
    <n v="6"/>
    <n v="162"/>
    <n v="1247"/>
    <n v="2248"/>
  </r>
  <r>
    <x v="16"/>
    <x v="8"/>
    <n v="2064"/>
    <n v="1.3899999856948899"/>
    <n v="1.3899999856948899"/>
    <n v="0"/>
    <n v="0"/>
    <n v="1.3899999856948899"/>
    <n v="0"/>
    <n v="121"/>
    <n v="0"/>
    <n v="0"/>
    <n v="121"/>
    <n v="895"/>
    <n v="1954"/>
  </r>
  <r>
    <x v="16"/>
    <x v="9"/>
    <n v="2072"/>
    <n v="1.3899999856948899"/>
    <n v="1.3899999856948899"/>
    <n v="0"/>
    <n v="0"/>
    <n v="1.3899999856948899"/>
    <n v="0"/>
    <n v="137"/>
    <n v="0"/>
    <n v="0"/>
    <n v="137"/>
    <n v="841"/>
    <n v="1974"/>
  </r>
  <r>
    <x v="16"/>
    <x v="10"/>
    <n v="3809"/>
    <n v="2.5599999427795401"/>
    <n v="2.53999996185303"/>
    <n v="0"/>
    <n v="0"/>
    <n v="2.53999996185303"/>
    <n v="0"/>
    <n v="215"/>
    <n v="0"/>
    <n v="0"/>
    <n v="215"/>
    <n v="756"/>
    <n v="2150"/>
  </r>
  <r>
    <x v="16"/>
    <x v="16"/>
    <n v="6831"/>
    <n v="4.5799999237060502"/>
    <n v="4.5799999237060502"/>
    <n v="0"/>
    <n v="0"/>
    <n v="4.5799999237060502"/>
    <n v="0"/>
    <n v="317"/>
    <n v="0"/>
    <n v="0"/>
    <n v="317"/>
    <n v="706"/>
    <n v="2432"/>
  </r>
  <r>
    <x v="16"/>
    <x v="12"/>
    <n v="4363"/>
    <n v="2.9300000667571999"/>
    <n v="2.9300000667571999"/>
    <n v="0"/>
    <n v="0"/>
    <n v="2.9300000667571999"/>
    <n v="0"/>
    <n v="201"/>
    <n v="0"/>
    <n v="0"/>
    <n v="201"/>
    <n v="1239"/>
    <n v="2149"/>
  </r>
  <r>
    <x v="16"/>
    <x v="13"/>
    <n v="5002"/>
    <n v="3.3599998950958301"/>
    <n v="3.3599998950958301"/>
    <n v="0"/>
    <n v="0"/>
    <n v="3.3599998950958301"/>
    <n v="0"/>
    <n v="244"/>
    <n v="0"/>
    <n v="0"/>
    <n v="244"/>
    <n v="1196"/>
    <n v="2247"/>
  </r>
  <r>
    <x v="16"/>
    <x v="14"/>
    <n v="3385"/>
    <n v="2.2699999809265101"/>
    <n v="2.2699999809265101"/>
    <n v="0"/>
    <n v="0"/>
    <n v="2.2699999809265101"/>
    <n v="0"/>
    <n v="179"/>
    <n v="0"/>
    <n v="0"/>
    <n v="179"/>
    <n v="916"/>
    <n v="2070"/>
  </r>
  <r>
    <x v="16"/>
    <x v="15"/>
    <n v="6326"/>
    <n v="4.4099998474121103"/>
    <n v="4.4100001230835897"/>
    <n v="2.4100000858306898"/>
    <n v="3.9999999105930301E-2"/>
    <n v="1.96000003814697"/>
    <n v="0"/>
    <n v="210"/>
    <n v="29"/>
    <n v="1"/>
    <n v="180"/>
    <n v="839"/>
    <n v="2291"/>
  </r>
  <r>
    <x v="16"/>
    <x v="21"/>
    <n v="7243"/>
    <n v="5.0300002098083496"/>
    <n v="5.0299999993294477"/>
    <n v="2.6199998855590798"/>
    <n v="2.9999999329447701E-2"/>
    <n v="2.3800001144409202"/>
    <n v="0"/>
    <n v="227"/>
    <n v="32"/>
    <n v="1"/>
    <n v="194"/>
    <n v="839"/>
    <n v="2361"/>
  </r>
  <r>
    <x v="16"/>
    <x v="17"/>
    <n v="4493"/>
    <n v="3.0099999904632599"/>
    <n v="3.0099999904632599"/>
    <n v="0"/>
    <n v="0"/>
    <n v="3.0099999904632599"/>
    <n v="0"/>
    <n v="236"/>
    <n v="0"/>
    <n v="0"/>
    <n v="236"/>
    <n v="762"/>
    <n v="2203"/>
  </r>
  <r>
    <x v="16"/>
    <x v="18"/>
    <n v="4676"/>
    <n v="3.1400001049041699"/>
    <n v="3.1300001144409202"/>
    <n v="0"/>
    <n v="0"/>
    <n v="3.1300001144409202"/>
    <n v="0"/>
    <n v="226"/>
    <n v="0"/>
    <n v="0"/>
    <n v="226"/>
    <n v="1106"/>
    <n v="2196"/>
  </r>
  <r>
    <x v="16"/>
    <x v="19"/>
    <n v="6222"/>
    <n v="4.1799998283386204"/>
    <n v="4.1799998283386204"/>
    <n v="0"/>
    <n v="0"/>
    <n v="4.1799998283386204"/>
    <n v="0"/>
    <n v="290"/>
    <n v="0"/>
    <n v="0"/>
    <n v="290"/>
    <n v="797"/>
    <n v="2363"/>
  </r>
  <r>
    <x v="16"/>
    <x v="20"/>
    <n v="5232"/>
    <n v="3.5099999904632599"/>
    <n v="3.5099999904632599"/>
    <n v="0"/>
    <n v="0"/>
    <n v="3.5099999904632599"/>
    <n v="0"/>
    <n v="240"/>
    <n v="0"/>
    <n v="0"/>
    <n v="240"/>
    <n v="741"/>
    <n v="2246"/>
  </r>
  <r>
    <x v="16"/>
    <x v="1"/>
    <n v="6910"/>
    <n v="4.75"/>
    <n v="4.7499999403953543"/>
    <n v="2.21000003814697"/>
    <n v="0.18999999761581399"/>
    <n v="2.3499999046325701"/>
    <n v="0"/>
    <n v="231"/>
    <n v="27"/>
    <n v="4"/>
    <n v="200"/>
    <n v="667"/>
    <n v="2336"/>
  </r>
  <r>
    <x v="16"/>
    <x v="6"/>
    <n v="7502"/>
    <n v="5.1799998283386204"/>
    <n v="5.1699999421834937"/>
    <n v="2.4800000190734899"/>
    <n v="0.109999999403954"/>
    <n v="2.5799999237060498"/>
    <n v="0"/>
    <n v="265"/>
    <n v="30"/>
    <n v="2"/>
    <n v="233"/>
    <n v="725"/>
    <n v="2421"/>
  </r>
  <r>
    <x v="16"/>
    <x v="26"/>
    <n v="2923"/>
    <n v="1.96000003814697"/>
    <n v="1.96000003814697"/>
    <n v="0"/>
    <n v="0"/>
    <n v="1.96000003814697"/>
    <n v="0"/>
    <n v="180"/>
    <n v="0"/>
    <n v="0"/>
    <n v="180"/>
    <n v="897"/>
    <n v="2070"/>
  </r>
  <r>
    <x v="16"/>
    <x v="22"/>
    <n v="3800"/>
    <n v="2.5499999523162802"/>
    <n v="2.5400000587105729"/>
    <n v="0.119999997317791"/>
    <n v="0.239999994635582"/>
    <n v="2.1800000667571999"/>
    <n v="0"/>
    <n v="193"/>
    <n v="2"/>
    <n v="6"/>
    <n v="185"/>
    <n v="734"/>
    <n v="2120"/>
  </r>
  <r>
    <x v="16"/>
    <x v="23"/>
    <n v="4514"/>
    <n v="3.0299999713897701"/>
    <n v="3.0299999713897701"/>
    <n v="0"/>
    <n v="0"/>
    <n v="3.0299999713897701"/>
    <n v="0"/>
    <n v="229"/>
    <n v="0"/>
    <n v="0"/>
    <n v="229"/>
    <n v="809"/>
    <n v="2211"/>
  </r>
  <r>
    <x v="16"/>
    <x v="24"/>
    <n v="5183"/>
    <n v="3.5899999141693102"/>
    <n v="3.570000112056734"/>
    <n v="2.1300001144409202"/>
    <n v="0.18999999761581399"/>
    <n v="1.25"/>
    <n v="0"/>
    <n v="138"/>
    <n v="26"/>
    <n v="4"/>
    <n v="108"/>
    <n v="866"/>
    <n v="2123"/>
  </r>
  <r>
    <x v="16"/>
    <x v="25"/>
    <n v="7303"/>
    <n v="4.9000000953674299"/>
    <n v="4.9000000953674299"/>
    <n v="0"/>
    <n v="0.25"/>
    <n v="4.6500000953674299"/>
    <n v="0"/>
    <n v="316"/>
    <n v="0"/>
    <n v="8"/>
    <n v="308"/>
    <n v="733"/>
    <n v="2423"/>
  </r>
  <r>
    <x v="16"/>
    <x v="27"/>
    <n v="5275"/>
    <n v="3.53999996185303"/>
    <n v="3.53999996185303"/>
    <n v="0"/>
    <n v="0"/>
    <n v="3.53999996185303"/>
    <n v="0"/>
    <n v="266"/>
    <n v="0"/>
    <n v="0"/>
    <n v="266"/>
    <n v="641"/>
    <n v="2281"/>
  </r>
  <r>
    <x v="16"/>
    <x v="28"/>
    <n v="3915"/>
    <n v="2.6300001144409202"/>
    <n v="2.6300001144409202"/>
    <n v="0"/>
    <n v="0"/>
    <n v="2.6300001144409202"/>
    <n v="0"/>
    <n v="231"/>
    <n v="0"/>
    <n v="0"/>
    <n v="231"/>
    <n v="783"/>
    <n v="2181"/>
  </r>
  <r>
    <x v="16"/>
    <x v="29"/>
    <n v="9105"/>
    <n v="6.1100001335143999"/>
    <n v="6.1099998950958305"/>
    <n v="2.25"/>
    <n v="1"/>
    <n v="2.8599998950958301"/>
    <n v="0"/>
    <n v="288"/>
    <n v="34"/>
    <n v="22"/>
    <n v="232"/>
    <n v="622"/>
    <n v="2499"/>
  </r>
  <r>
    <x v="16"/>
    <x v="30"/>
    <n v="768"/>
    <n v="0.519999980926514"/>
    <n v="0.519999980926514"/>
    <n v="0"/>
    <n v="0"/>
    <n v="0.519999980926514"/>
    <n v="0"/>
    <n v="58"/>
    <n v="0"/>
    <n v="0"/>
    <n v="58"/>
    <n v="380"/>
    <n v="1212"/>
  </r>
  <r>
    <x v="17"/>
    <x v="0"/>
    <n v="5135"/>
    <n v="3.3900001049041699"/>
    <n v="3.3900001049041699"/>
    <n v="0"/>
    <n v="0"/>
    <n v="3.3900001049041699"/>
    <n v="0"/>
    <n v="318"/>
    <n v="0"/>
    <n v="0"/>
    <n v="318"/>
    <n v="1122"/>
    <n v="1909"/>
  </r>
  <r>
    <x v="17"/>
    <x v="2"/>
    <n v="4978"/>
    <n v="3.28999996185303"/>
    <n v="3.2900000214576641"/>
    <n v="1.2400000095367401"/>
    <n v="0.43999999761581399"/>
    <n v="1.6100000143051101"/>
    <n v="0"/>
    <n v="153"/>
    <n v="19"/>
    <n v="7"/>
    <n v="127"/>
    <n v="1287"/>
    <n v="1722"/>
  </r>
  <r>
    <x v="17"/>
    <x v="4"/>
    <n v="6799"/>
    <n v="4.4899997711181596"/>
    <n v="4.4899997711181596"/>
    <n v="0"/>
    <n v="0"/>
    <n v="4.4899997711181596"/>
    <n v="0"/>
    <n v="279"/>
    <n v="0"/>
    <n v="0"/>
    <n v="279"/>
    <n v="1161"/>
    <n v="1922"/>
  </r>
  <r>
    <x v="17"/>
    <x v="3"/>
    <n v="7795"/>
    <n v="5.1500000953674299"/>
    <n v="5.1599999666214016"/>
    <n v="0.58999997377395597"/>
    <n v="0.83999997377395597"/>
    <n v="3.7300000190734899"/>
    <n v="0"/>
    <n v="309"/>
    <n v="17"/>
    <n v="30"/>
    <n v="262"/>
    <n v="1131"/>
    <n v="2121"/>
  </r>
  <r>
    <x v="17"/>
    <x v="5"/>
    <n v="7289"/>
    <n v="4.8200001716613796"/>
    <n v="4.800000011920929"/>
    <n v="0.55000001192092896"/>
    <n v="0.75"/>
    <n v="3.5"/>
    <n v="0"/>
    <n v="328"/>
    <n v="8"/>
    <n v="12"/>
    <n v="308"/>
    <n v="1112"/>
    <n v="1997"/>
  </r>
  <r>
    <x v="17"/>
    <x v="7"/>
    <n v="9634"/>
    <n v="6.4000000953674299"/>
    <n v="6.4000000357627886"/>
    <n v="0.55000001192092896"/>
    <n v="1.1399999856948899"/>
    <n v="4.71000003814697"/>
    <n v="0"/>
    <n v="330"/>
    <n v="7"/>
    <n v="19"/>
    <n v="304"/>
    <n v="1110"/>
    <n v="2117"/>
  </r>
  <r>
    <x v="17"/>
    <x v="11"/>
    <n v="8940"/>
    <n v="5.9099998474121103"/>
    <n v="5.9100000262260428"/>
    <n v="0.980000019073486"/>
    <n v="0.93000000715255704"/>
    <n v="4"/>
    <n v="0"/>
    <n v="360"/>
    <n v="14"/>
    <n v="15"/>
    <n v="331"/>
    <n v="1080"/>
    <n v="2116"/>
  </r>
  <r>
    <x v="17"/>
    <x v="8"/>
    <n v="5401"/>
    <n v="3.5699999332428001"/>
    <n v="3.5700001008808631"/>
    <n v="5.0000000745058101E-2"/>
    <n v="0.36000001430511502"/>
    <n v="3.1600000858306898"/>
    <n v="0"/>
    <n v="258"/>
    <n v="1"/>
    <n v="9"/>
    <n v="248"/>
    <n v="1182"/>
    <n v="1876"/>
  </r>
  <r>
    <x v="17"/>
    <x v="9"/>
    <n v="4803"/>
    <n v="3.1700000762939502"/>
    <n v="3.1700000762939502"/>
    <n v="0"/>
    <n v="0"/>
    <n v="3.1700000762939502"/>
    <n v="0"/>
    <n v="222"/>
    <n v="0"/>
    <n v="0"/>
    <n v="222"/>
    <n v="1218"/>
    <n v="1788"/>
  </r>
  <r>
    <x v="17"/>
    <x v="10"/>
    <n v="13743"/>
    <n v="9.0799999237060494"/>
    <n v="9.0899998247623479"/>
    <n v="0.41999998688697798"/>
    <n v="0.97000002861022905"/>
    <n v="7.6999998092651403"/>
    <n v="0"/>
    <n v="459"/>
    <n v="6"/>
    <n v="21"/>
    <n v="432"/>
    <n v="844"/>
    <n v="2486"/>
  </r>
  <r>
    <x v="17"/>
    <x v="16"/>
    <n v="9601"/>
    <n v="6.3499999046325701"/>
    <n v="6.3400000333785993"/>
    <n v="1.37000000476837"/>
    <n v="1.5"/>
    <n v="3.4700000286102299"/>
    <n v="0"/>
    <n v="318"/>
    <n v="20"/>
    <n v="25"/>
    <n v="273"/>
    <n v="1122"/>
    <n v="2094"/>
  </r>
  <r>
    <x v="17"/>
    <x v="12"/>
    <n v="6890"/>
    <n v="4.5500001907348597"/>
    <n v="4.5500002354383513"/>
    <n v="0.34000000357627902"/>
    <n v="0.20000000298023199"/>
    <n v="4.0100002288818404"/>
    <n v="0"/>
    <n v="318"/>
    <n v="5"/>
    <n v="5"/>
    <n v="308"/>
    <n v="1122"/>
    <n v="2085"/>
  </r>
  <r>
    <x v="17"/>
    <x v="13"/>
    <n v="8563"/>
    <n v="5.6599998474121103"/>
    <n v="5.6500000953674299"/>
    <n v="0"/>
    <n v="0"/>
    <n v="5.6500000953674299"/>
    <n v="0"/>
    <n v="395"/>
    <n v="0"/>
    <n v="0"/>
    <n v="395"/>
    <n v="1045"/>
    <n v="2173"/>
  </r>
  <r>
    <x v="17"/>
    <x v="14"/>
    <n v="8095"/>
    <n v="5.3499999046325701"/>
    <n v="5.3500002026557967"/>
    <n v="0.58999997377395597"/>
    <n v="0.25"/>
    <n v="4.5100002288818404"/>
    <n v="0"/>
    <n v="368"/>
    <n v="18"/>
    <n v="10"/>
    <n v="340"/>
    <n v="993"/>
    <n v="2225"/>
  </r>
  <r>
    <x v="17"/>
    <x v="15"/>
    <n v="9148"/>
    <n v="6.0500001907348597"/>
    <n v="6.0499998927116376"/>
    <n v="0.43000000715255698"/>
    <n v="2.0299999713897701"/>
    <n v="3.5899999141693102"/>
    <n v="0"/>
    <n v="336"/>
    <n v="12"/>
    <n v="41"/>
    <n v="283"/>
    <n v="1062"/>
    <n v="2223"/>
  </r>
  <r>
    <x v="17"/>
    <x v="21"/>
    <n v="9557"/>
    <n v="6.3200001716613796"/>
    <n v="6.3100000619888252"/>
    <n v="1.96000003814697"/>
    <n v="0.88999998569488503"/>
    <n v="3.46000003814697"/>
    <n v="0"/>
    <n v="353"/>
    <n v="27"/>
    <n v="14"/>
    <n v="312"/>
    <n v="1087"/>
    <n v="2098"/>
  </r>
  <r>
    <x v="17"/>
    <x v="17"/>
    <n v="9451"/>
    <n v="6.25"/>
    <n v="6.2399998195469415"/>
    <n v="1.9999999552965199E-2"/>
    <n v="0.270000010728836"/>
    <n v="5.9499998092651403"/>
    <n v="0"/>
    <n v="379"/>
    <n v="1"/>
    <n v="11"/>
    <n v="367"/>
    <n v="985"/>
    <n v="2185"/>
  </r>
  <r>
    <x v="17"/>
    <x v="18"/>
    <n v="7833"/>
    <n v="5.1799998283386204"/>
    <n v="5.1799999475479099"/>
    <n v="1.0199999809265099"/>
    <n v="1.8500000238418599"/>
    <n v="2.3099999427795401"/>
    <n v="0"/>
    <n v="241"/>
    <n v="15"/>
    <n v="29"/>
    <n v="197"/>
    <n v="1096"/>
    <n v="1918"/>
  </r>
  <r>
    <x v="17"/>
    <x v="19"/>
    <n v="10319"/>
    <n v="6.8200001716613796"/>
    <n v="6.8200000226497668"/>
    <n v="0.46999999880790699"/>
    <n v="1.8899999856948899"/>
    <n v="4.46000003814697"/>
    <n v="0"/>
    <n v="329"/>
    <n v="7"/>
    <n v="29"/>
    <n v="293"/>
    <n v="1111"/>
    <n v="2105"/>
  </r>
  <r>
    <x v="17"/>
    <x v="20"/>
    <n v="3428"/>
    <n v="2.2699999809265101"/>
    <n v="2.2699999809265101"/>
    <n v="0"/>
    <n v="0"/>
    <n v="2.2699999809265101"/>
    <n v="0"/>
    <n v="190"/>
    <n v="0"/>
    <n v="0"/>
    <n v="190"/>
    <n v="1121"/>
    <n v="1692"/>
  </r>
  <r>
    <x v="17"/>
    <x v="1"/>
    <n v="7891"/>
    <n v="5.2199997901916504"/>
    <n v="5.2199997901916504"/>
    <n v="0"/>
    <n v="0"/>
    <n v="5.2199997901916504"/>
    <n v="0"/>
    <n v="383"/>
    <n v="0"/>
    <n v="0"/>
    <n v="383"/>
    <n v="1057"/>
    <n v="2066"/>
  </r>
  <r>
    <x v="17"/>
    <x v="6"/>
    <n v="5267"/>
    <n v="3.4800000190734899"/>
    <n v="3.4799999296665209"/>
    <n v="0.60000002384185802"/>
    <n v="0.28000000119209301"/>
    <n v="2.5999999046325701"/>
    <n v="0"/>
    <n v="268"/>
    <n v="21"/>
    <n v="10"/>
    <n v="237"/>
    <n v="1172"/>
    <n v="1953"/>
  </r>
  <r>
    <x v="17"/>
    <x v="26"/>
    <n v="5232"/>
    <n v="3.46000003814697"/>
    <n v="3.46000003814697"/>
    <n v="0"/>
    <n v="0"/>
    <n v="3.46000003814697"/>
    <n v="0"/>
    <n v="252"/>
    <n v="0"/>
    <n v="0"/>
    <n v="252"/>
    <n v="1188"/>
    <n v="1842"/>
  </r>
  <r>
    <x v="17"/>
    <x v="22"/>
    <n v="10611"/>
    <n v="7.0100002288818404"/>
    <n v="7.0200002193450999"/>
    <n v="1.0099999904632599"/>
    <n v="0.5"/>
    <n v="5.5100002288818404"/>
    <n v="0"/>
    <n v="392"/>
    <n v="14"/>
    <n v="8"/>
    <n v="370"/>
    <n v="1048"/>
    <n v="2262"/>
  </r>
  <r>
    <x v="17"/>
    <x v="23"/>
    <n v="3755"/>
    <n v="2.4800000190734899"/>
    <n v="2.4800000190734899"/>
    <n v="0"/>
    <n v="0"/>
    <n v="2.4800000190734899"/>
    <n v="0"/>
    <n v="202"/>
    <n v="0"/>
    <n v="0"/>
    <n v="202"/>
    <n v="1238"/>
    <n v="1722"/>
  </r>
  <r>
    <x v="17"/>
    <x v="24"/>
    <n v="8237"/>
    <n v="5.4400000572204599"/>
    <n v="5.4399999380111606"/>
    <n v="1.6100000143051101"/>
    <n v="1"/>
    <n v="2.8299999237060498"/>
    <n v="0"/>
    <n v="272"/>
    <n v="23"/>
    <n v="16"/>
    <n v="233"/>
    <n v="1116"/>
    <n v="1973"/>
  </r>
  <r>
    <x v="17"/>
    <x v="25"/>
    <n v="6543"/>
    <n v="4.3299999237060502"/>
    <n v="4.3199999332427899"/>
    <n v="1.79999995231628"/>
    <n v="0.5"/>
    <n v="2.0199999809265101"/>
    <n v="0"/>
    <n v="339"/>
    <n v="66"/>
    <n v="35"/>
    <n v="238"/>
    <n v="1019"/>
    <n v="2666"/>
  </r>
  <r>
    <x v="17"/>
    <x v="27"/>
    <n v="11451"/>
    <n v="7.5700001716613796"/>
    <n v="7.5699999928474373"/>
    <n v="0.43000000715255698"/>
    <n v="1.62000000476837"/>
    <n v="5.5199999809265101"/>
    <n v="0"/>
    <n v="375"/>
    <n v="6"/>
    <n v="30"/>
    <n v="339"/>
    <n v="1065"/>
    <n v="2223"/>
  </r>
  <r>
    <x v="17"/>
    <x v="28"/>
    <n v="6435"/>
    <n v="4.25"/>
    <n v="4.2500001192092824"/>
    <n v="0.74000000953674305"/>
    <n v="1.12000000476837"/>
    <n v="2.3900001049041699"/>
    <n v="0"/>
    <n v="249"/>
    <n v="11"/>
    <n v="18"/>
    <n v="220"/>
    <n v="1191"/>
    <n v="1889"/>
  </r>
  <r>
    <x v="17"/>
    <x v="29"/>
    <n v="9108"/>
    <n v="6.0199999809265101"/>
    <n v="6.0200001001358068"/>
    <n v="0.259999990463257"/>
    <n v="1.8200000524520901"/>
    <n v="3.9400000572204599"/>
    <n v="0"/>
    <n v="359"/>
    <n v="4"/>
    <n v="31"/>
    <n v="324"/>
    <n v="1081"/>
    <n v="2131"/>
  </r>
  <r>
    <x v="17"/>
    <x v="30"/>
    <n v="6307"/>
    <n v="4.1700000762939498"/>
    <n v="4.1700000762939498"/>
    <n v="0"/>
    <n v="0"/>
    <n v="4.1700000762939498"/>
    <n v="0"/>
    <n v="247"/>
    <n v="0"/>
    <n v="0"/>
    <n v="247"/>
    <n v="736"/>
    <n v="1452"/>
  </r>
  <r>
    <x v="18"/>
    <x v="0"/>
    <n v="7213"/>
    <n v="5.8800001144409197"/>
    <n v="5.8499999046325701"/>
    <n v="0"/>
    <n v="0"/>
    <n v="5.8499999046325701"/>
    <n v="0"/>
    <n v="263"/>
    <n v="0"/>
    <n v="0"/>
    <n v="263"/>
    <n v="718"/>
    <n v="2947"/>
  </r>
  <r>
    <x v="18"/>
    <x v="2"/>
    <n v="6877"/>
    <n v="5.5799999237060502"/>
    <n v="5.5799999237060502"/>
    <n v="0"/>
    <n v="0"/>
    <n v="5.5799999237060502"/>
    <n v="0"/>
    <n v="258"/>
    <n v="0"/>
    <n v="0"/>
    <n v="258"/>
    <n v="777"/>
    <n v="2898"/>
  </r>
  <r>
    <x v="18"/>
    <x v="4"/>
    <n v="7860"/>
    <n v="6.3699998855590803"/>
    <n v="6.3699998855590803"/>
    <n v="0"/>
    <n v="0"/>
    <n v="6.3699998855590803"/>
    <n v="0"/>
    <n v="271"/>
    <n v="0"/>
    <n v="0"/>
    <n v="271"/>
    <n v="772"/>
    <n v="2984"/>
  </r>
  <r>
    <x v="18"/>
    <x v="3"/>
    <n v="6506"/>
    <n v="5.2800002098083496"/>
    <n v="5.2799999490380314"/>
    <n v="7.0000000298023196E-2"/>
    <n v="0.41999998688697798"/>
    <n v="4.78999996185303"/>
    <n v="0"/>
    <n v="265"/>
    <n v="1"/>
    <n v="8"/>
    <n v="256"/>
    <n v="944"/>
    <n v="2896"/>
  </r>
  <r>
    <x v="18"/>
    <x v="5"/>
    <n v="11140"/>
    <n v="9.0299997329711896"/>
    <n v="9.0299999564886129"/>
    <n v="0.239999994635582"/>
    <n v="1.25"/>
    <n v="7.53999996185303"/>
    <n v="0"/>
    <n v="362"/>
    <n v="3"/>
    <n v="24"/>
    <n v="335"/>
    <n v="556"/>
    <n v="3328"/>
  </r>
  <r>
    <x v="18"/>
    <x v="7"/>
    <n v="12692"/>
    <n v="10.289999961853001"/>
    <n v="10.300000131130219"/>
    <n v="0.95999997854232799"/>
    <n v="3.46000003814697"/>
    <n v="5.8800001144409197"/>
    <n v="0"/>
    <n v="380"/>
    <n v="12"/>
    <n v="66"/>
    <n v="302"/>
    <n v="437"/>
    <n v="3394"/>
  </r>
  <r>
    <x v="18"/>
    <x v="11"/>
    <n v="9105"/>
    <n v="7.3800001144409197"/>
    <n v="7.3800002336502093"/>
    <n v="1.8200000524520901"/>
    <n v="1.4900000095367401"/>
    <n v="4.0700001716613796"/>
    <n v="0"/>
    <n v="243"/>
    <n v="22"/>
    <n v="30"/>
    <n v="191"/>
    <n v="890"/>
    <n v="3013"/>
  </r>
  <r>
    <x v="18"/>
    <x v="8"/>
    <n v="6708"/>
    <n v="5.4400000572204599"/>
    <n v="5.4400000572204599"/>
    <n v="0.87999999523162797"/>
    <n v="0.37000000476837203"/>
    <n v="4.1900000572204599"/>
    <n v="0"/>
    <n v="197"/>
    <n v="10"/>
    <n v="8"/>
    <n v="179"/>
    <n v="757"/>
    <n v="2812"/>
  </r>
  <r>
    <x v="18"/>
    <x v="9"/>
    <n v="8793"/>
    <n v="7.1300001144409197"/>
    <n v="7.1200000345707011"/>
    <n v="0.15999999642372101"/>
    <n v="1.2300000190734901"/>
    <n v="5.7300000190734899"/>
    <n v="0"/>
    <n v="291"/>
    <n v="2"/>
    <n v="29"/>
    <n v="260"/>
    <n v="717"/>
    <n v="3061"/>
  </r>
  <r>
    <x v="18"/>
    <x v="10"/>
    <n v="6530"/>
    <n v="5.3000001907348597"/>
    <n v="5.3000000119209263"/>
    <n v="0.31000000238418601"/>
    <n v="2.0499999523162802"/>
    <n v="2.9400000572204599"/>
    <n v="0"/>
    <n v="189"/>
    <n v="4"/>
    <n v="41"/>
    <n v="144"/>
    <n v="901"/>
    <n v="2729"/>
  </r>
  <r>
    <x v="18"/>
    <x v="16"/>
    <n v="1664"/>
    <n v="1.3500000238418599"/>
    <n v="1.3500000238418599"/>
    <n v="0"/>
    <n v="0"/>
    <n v="1.3500000238418599"/>
    <n v="0"/>
    <n v="72"/>
    <n v="0"/>
    <n v="0"/>
    <n v="72"/>
    <n v="1341"/>
    <n v="2241"/>
  </r>
  <r>
    <x v="18"/>
    <x v="12"/>
    <n v="15126"/>
    <n v="12.2700004577637"/>
    <n v="12.270000457763667"/>
    <n v="0.75999999046325695"/>
    <n v="3.2400000095367401"/>
    <n v="8.2700004577636701"/>
    <n v="0"/>
    <n v="483"/>
    <n v="9"/>
    <n v="66"/>
    <n v="408"/>
    <n v="469"/>
    <n v="3691"/>
  </r>
  <r>
    <x v="18"/>
    <x v="13"/>
    <n v="15050"/>
    <n v="12.2200002670288"/>
    <n v="12.200000047683719"/>
    <n v="1.20000004768372"/>
    <n v="5.1199998855590803"/>
    <n v="5.8800001144409197"/>
    <n v="0"/>
    <n v="391"/>
    <n v="15"/>
    <n v="95"/>
    <n v="281"/>
    <n v="542"/>
    <n v="3538"/>
  </r>
  <r>
    <x v="18"/>
    <x v="14"/>
    <n v="9167"/>
    <n v="7.4299998283386204"/>
    <n v="7.4200001358985856"/>
    <n v="0.490000009536743"/>
    <n v="0.81999999284744296"/>
    <n v="6.1100001335143999"/>
    <n v="0"/>
    <n v="291"/>
    <n v="6"/>
    <n v="15"/>
    <n v="270"/>
    <n v="730"/>
    <n v="3064"/>
  </r>
  <r>
    <x v="18"/>
    <x v="15"/>
    <n v="6108"/>
    <n v="4.9499998092651403"/>
    <n v="4.9599999561905896"/>
    <n v="7.0000000298023196E-2"/>
    <n v="0.34999999403953602"/>
    <n v="4.53999996185303"/>
    <n v="0"/>
    <n v="225"/>
    <n v="1"/>
    <n v="8"/>
    <n v="216"/>
    <n v="765"/>
    <n v="2784"/>
  </r>
  <r>
    <x v="18"/>
    <x v="21"/>
    <n v="7047"/>
    <n v="5.7199997901916504"/>
    <n v="5.6700002253055573"/>
    <n v="9.00000035762787E-2"/>
    <n v="0.80000001192092896"/>
    <n v="4.7800002098083496"/>
    <n v="0"/>
    <n v="255"/>
    <n v="1"/>
    <n v="16"/>
    <n v="238"/>
    <n v="733"/>
    <n v="2908"/>
  </r>
  <r>
    <x v="18"/>
    <x v="17"/>
    <n v="9023"/>
    <n v="7.3200001716613796"/>
    <n v="7.3199999630451185"/>
    <n v="1.12999999523163"/>
    <n v="0.41999998688697798"/>
    <n v="5.7699999809265101"/>
    <n v="0"/>
    <n v="255"/>
    <n v="14"/>
    <n v="9"/>
    <n v="232"/>
    <n v="738"/>
    <n v="3033"/>
  </r>
  <r>
    <x v="18"/>
    <x v="18"/>
    <n v="9930"/>
    <n v="8.0500001907348597"/>
    <n v="8.0500001311302203"/>
    <n v="1.0599999427795399"/>
    <n v="0.92000001668930098"/>
    <n v="6.0700001716613796"/>
    <n v="0"/>
    <n v="298"/>
    <n v="12"/>
    <n v="19"/>
    <n v="267"/>
    <n v="692"/>
    <n v="3165"/>
  </r>
  <r>
    <x v="18"/>
    <x v="19"/>
    <n v="10144"/>
    <n v="8.2299995422363299"/>
    <n v="8.2300000786781329"/>
    <n v="0.31999999284744302"/>
    <n v="2.0299999713897701"/>
    <n v="5.8800001144409197"/>
    <n v="0"/>
    <n v="303"/>
    <n v="4"/>
    <n v="36"/>
    <n v="263"/>
    <n v="728"/>
    <n v="3115"/>
  </r>
  <r>
    <x v="18"/>
    <x v="20"/>
    <n v="0"/>
    <n v="0"/>
    <n v="0"/>
    <n v="0"/>
    <n v="0"/>
    <n v="0"/>
    <n v="0"/>
    <n v="0"/>
    <n v="0"/>
    <n v="0"/>
    <n v="0"/>
    <n v="1440"/>
    <n v="2017"/>
  </r>
  <r>
    <x v="18"/>
    <x v="1"/>
    <n v="7245"/>
    <n v="5.9200000762939498"/>
    <n v="5.8799999952316284"/>
    <n v="0.37999999523162797"/>
    <n v="1.7400000095367401"/>
    <n v="3.7599999904632599"/>
    <n v="0"/>
    <n v="240"/>
    <n v="5"/>
    <n v="40"/>
    <n v="195"/>
    <n v="1131"/>
    <n v="2859"/>
  </r>
  <r>
    <x v="18"/>
    <x v="6"/>
    <n v="9454"/>
    <n v="7.6700000762939498"/>
    <n v="7.6700000762939498"/>
    <n v="0"/>
    <n v="0"/>
    <n v="7.6700000762939498"/>
    <n v="0"/>
    <n v="313"/>
    <n v="0"/>
    <n v="0"/>
    <n v="313"/>
    <n v="729"/>
    <n v="3145"/>
  </r>
  <r>
    <x v="18"/>
    <x v="26"/>
    <n v="8161"/>
    <n v="6.6199998855590803"/>
    <n v="6.609999984502795"/>
    <n v="0.34000000357627902"/>
    <n v="0.730000019073486"/>
    <n v="5.53999996185303"/>
    <n v="0"/>
    <n v="270"/>
    <n v="4"/>
    <n v="15"/>
    <n v="251"/>
    <n v="757"/>
    <n v="3004"/>
  </r>
  <r>
    <x v="18"/>
    <x v="22"/>
    <n v="8614"/>
    <n v="6.9899997711181596"/>
    <n v="6.9800001680850974"/>
    <n v="0.67000001668930098"/>
    <n v="0.21999999880790699"/>
    <n v="6.0900001525878897"/>
    <n v="0"/>
    <n v="254"/>
    <n v="8"/>
    <n v="5"/>
    <n v="241"/>
    <n v="745"/>
    <n v="3006"/>
  </r>
  <r>
    <x v="18"/>
    <x v="23"/>
    <n v="6943"/>
    <n v="5.6300001144409197"/>
    <n v="5.6099999099969846"/>
    <n v="7.9999998211860698E-2"/>
    <n v="0.66000002622604403"/>
    <n v="4.8699998855590803"/>
    <n v="0"/>
    <n v="224"/>
    <n v="1"/>
    <n v="16"/>
    <n v="207"/>
    <n v="682"/>
    <n v="2859"/>
  </r>
  <r>
    <x v="18"/>
    <x v="24"/>
    <n v="14370"/>
    <n v="11.6499996185303"/>
    <n v="11.650000214576723"/>
    <n v="0.37000000476837203"/>
    <n v="2.3099999427795401"/>
    <n v="8.9700002670288104"/>
    <n v="0"/>
    <n v="490"/>
    <n v="5"/>
    <n v="46"/>
    <n v="439"/>
    <n v="577"/>
    <n v="3683"/>
  </r>
  <r>
    <x v="18"/>
    <x v="24"/>
    <n v="14370"/>
    <n v="11.6499996185303"/>
    <n v="11.650000214576723"/>
    <n v="0.37000000476837203"/>
    <n v="2.3099999427795401"/>
    <n v="8.9700002670288104"/>
    <n v="0"/>
    <n v="490"/>
    <n v="5"/>
    <n v="46"/>
    <n v="439"/>
    <n v="577"/>
    <n v="3683"/>
  </r>
  <r>
    <x v="18"/>
    <x v="25"/>
    <n v="12857"/>
    <n v="10.430000305175801"/>
    <n v="10.430000007152557"/>
    <n v="0.68000000715255704"/>
    <n v="6.21000003814697"/>
    <n v="3.53999996185303"/>
    <n v="0"/>
    <n v="326"/>
    <n v="9"/>
    <n v="125"/>
    <n v="192"/>
    <n v="1019"/>
    <n v="3287"/>
  </r>
  <r>
    <x v="18"/>
    <x v="27"/>
    <n v="8232"/>
    <n v="6.6799998283386204"/>
    <n v="6.6699998974800128"/>
    <n v="0"/>
    <n v="0.56999999284744296"/>
    <n v="6.0999999046325701"/>
    <n v="0"/>
    <n v="265"/>
    <n v="0"/>
    <n v="12"/>
    <n v="253"/>
    <n v="746"/>
    <n v="2990"/>
  </r>
  <r>
    <x v="18"/>
    <x v="28"/>
    <n v="10613"/>
    <n v="8.6099996566772496"/>
    <n v="8.6100000888109207"/>
    <n v="7.9999998211860698E-2"/>
    <n v="1.87999999523163"/>
    <n v="6.6500000953674299"/>
    <n v="0"/>
    <n v="300"/>
    <n v="1"/>
    <n v="37"/>
    <n v="262"/>
    <n v="701"/>
    <n v="3172"/>
  </r>
  <r>
    <x v="18"/>
    <x v="29"/>
    <n v="9810"/>
    <n v="7.96000003814697"/>
    <n v="7.9200000762939506"/>
    <n v="0.77999997138977095"/>
    <n v="2.1600000858306898"/>
    <n v="4.9800000190734899"/>
    <n v="0"/>
    <n v="286"/>
    <n v="10"/>
    <n v="41"/>
    <n v="235"/>
    <n v="784"/>
    <n v="3069"/>
  </r>
  <r>
    <x v="18"/>
    <x v="30"/>
    <n v="2752"/>
    <n v="2.2300000190734899"/>
    <n v="2.2300000190734899"/>
    <n v="0"/>
    <n v="0"/>
    <n v="2.2300000190734899"/>
    <n v="0"/>
    <n v="68"/>
    <n v="0"/>
    <n v="0"/>
    <n v="68"/>
    <n v="241"/>
    <n v="1240"/>
  </r>
  <r>
    <x v="19"/>
    <x v="0"/>
    <n v="11596"/>
    <n v="7.5700001716613796"/>
    <n v="7.5699998736381522"/>
    <n v="1.37000000476837"/>
    <n v="0.79000002145767201"/>
    <n v="5.4099998474121103"/>
    <n v="0"/>
    <n v="309"/>
    <n v="19"/>
    <n v="13"/>
    <n v="277"/>
    <n v="767"/>
    <n v="2026"/>
  </r>
  <r>
    <x v="19"/>
    <x v="2"/>
    <n v="4832"/>
    <n v="3.1600000858306898"/>
    <n v="3.1600000858306898"/>
    <n v="0"/>
    <n v="0"/>
    <n v="3.1600000858306898"/>
    <n v="0"/>
    <n v="226"/>
    <n v="0"/>
    <n v="0"/>
    <n v="226"/>
    <n v="647"/>
    <n v="1718"/>
  </r>
  <r>
    <x v="19"/>
    <x v="4"/>
    <n v="17022"/>
    <n v="11.1199998855591"/>
    <n v="11.120000123977668"/>
    <n v="4"/>
    <n v="2.4500000476837198"/>
    <n v="4.6700000762939498"/>
    <n v="0"/>
    <n v="358"/>
    <n v="61"/>
    <n v="41"/>
    <n v="256"/>
    <n v="693"/>
    <n v="2324"/>
  </r>
  <r>
    <x v="19"/>
    <x v="3"/>
    <n v="16556"/>
    <n v="10.8599996566772"/>
    <n v="10.84999990463257"/>
    <n v="4.1599998474121103"/>
    <n v="1.9800000190734901"/>
    <n v="4.71000003814697"/>
    <n v="0"/>
    <n v="335"/>
    <n v="58"/>
    <n v="38"/>
    <n v="239"/>
    <n v="689"/>
    <n v="2254"/>
  </r>
  <r>
    <x v="19"/>
    <x v="5"/>
    <n v="5771"/>
    <n v="3.7699999809265101"/>
    <n v="3.7699999809265101"/>
    <n v="0"/>
    <n v="0"/>
    <n v="3.7699999809265101"/>
    <n v="0"/>
    <n v="288"/>
    <n v="0"/>
    <n v="0"/>
    <n v="288"/>
    <n v="521"/>
    <n v="1831"/>
  </r>
  <r>
    <x v="19"/>
    <x v="7"/>
    <n v="655"/>
    <n v="0.43000000715255698"/>
    <n v="0.43000000715255698"/>
    <n v="0"/>
    <n v="0"/>
    <n v="0.43000000715255698"/>
    <n v="0"/>
    <n v="46"/>
    <n v="0"/>
    <n v="0"/>
    <n v="46"/>
    <n v="943"/>
    <n v="1397"/>
  </r>
  <r>
    <x v="19"/>
    <x v="11"/>
    <n v="3727"/>
    <n v="2.4300000667571999"/>
    <n v="2.4300000667571999"/>
    <n v="0"/>
    <n v="0"/>
    <n v="2.4300000667571999"/>
    <n v="0"/>
    <n v="206"/>
    <n v="0"/>
    <n v="0"/>
    <n v="206"/>
    <n v="622"/>
    <n v="1683"/>
  </r>
  <r>
    <x v="19"/>
    <x v="8"/>
    <n v="15482"/>
    <n v="10.1099996566772"/>
    <n v="10.12000000476837"/>
    <n v="4.2800002098083496"/>
    <n v="1.6599999666214"/>
    <n v="4.1799998283386204"/>
    <n v="0"/>
    <n v="346"/>
    <n v="69"/>
    <n v="28"/>
    <n v="249"/>
    <n v="756"/>
    <n v="2284"/>
  </r>
  <r>
    <x v="19"/>
    <x v="9"/>
    <n v="2713"/>
    <n v="1.7699999809265099"/>
    <n v="1.7699999809265099"/>
    <n v="0"/>
    <n v="0"/>
    <n v="1.7699999809265099"/>
    <n v="0"/>
    <n v="148"/>
    <n v="0"/>
    <n v="0"/>
    <n v="148"/>
    <n v="598"/>
    <n v="1570"/>
  </r>
  <r>
    <x v="19"/>
    <x v="10"/>
    <n v="12346"/>
    <n v="8.0600004196166992"/>
    <n v="8.0700001716613805"/>
    <n v="2.9500000476837198"/>
    <n v="2.1600000858306898"/>
    <n v="2.96000003814697"/>
    <n v="0"/>
    <n v="266"/>
    <n v="47"/>
    <n v="42"/>
    <n v="177"/>
    <n v="801"/>
    <n v="2066"/>
  </r>
  <r>
    <x v="19"/>
    <x v="16"/>
    <n v="11682"/>
    <n v="7.6300001144409197"/>
    <n v="7.6099998950958279"/>
    <n v="1.37999999523163"/>
    <n v="0.62999999523162797"/>
    <n v="5.5999999046325701"/>
    <n v="0"/>
    <n v="311"/>
    <n v="25"/>
    <n v="16"/>
    <n v="270"/>
    <n v="781"/>
    <n v="2105"/>
  </r>
  <r>
    <x v="19"/>
    <x v="12"/>
    <n v="4112"/>
    <n v="2.6900000572204599"/>
    <n v="2.6800000667571999"/>
    <n v="0"/>
    <n v="0"/>
    <n v="2.6800000667571999"/>
    <n v="0"/>
    <n v="272"/>
    <n v="0"/>
    <n v="0"/>
    <n v="272"/>
    <n v="443"/>
    <n v="1776"/>
  </r>
  <r>
    <x v="19"/>
    <x v="13"/>
    <n v="1807"/>
    <n v="1.1799999475479099"/>
    <n v="1.1799999475479099"/>
    <n v="0"/>
    <n v="0"/>
    <n v="1.1799999475479099"/>
    <n v="0"/>
    <n v="104"/>
    <n v="0"/>
    <n v="0"/>
    <n v="104"/>
    <n v="582"/>
    <n v="1507"/>
  </r>
  <r>
    <x v="19"/>
    <x v="14"/>
    <n v="10946"/>
    <n v="7.1900000572204599"/>
    <n v="7.1900001168251029"/>
    <n v="2.9300000667571999"/>
    <n v="0.56999999284744296"/>
    <n v="3.6900000572204599"/>
    <n v="0"/>
    <n v="263"/>
    <n v="51"/>
    <n v="11"/>
    <n v="201"/>
    <n v="732"/>
    <n v="2033"/>
  </r>
  <r>
    <x v="19"/>
    <x v="15"/>
    <n v="11886"/>
    <n v="7.7600002288818404"/>
    <n v="7.7599999308586067"/>
    <n v="2.3699998855590798"/>
    <n v="0.93000000715255704"/>
    <n v="4.46000003814697"/>
    <n v="0"/>
    <n v="296"/>
    <n v="40"/>
    <n v="18"/>
    <n v="238"/>
    <n v="750"/>
    <n v="2093"/>
  </r>
  <r>
    <x v="19"/>
    <x v="21"/>
    <n v="10538"/>
    <n v="6.8800001144409197"/>
    <n v="6.8799997568130493"/>
    <n v="1.1399999856948899"/>
    <n v="1"/>
    <n v="4.7399997711181596"/>
    <n v="0"/>
    <n v="238"/>
    <n v="16"/>
    <n v="16"/>
    <n v="206"/>
    <n v="745"/>
    <n v="1922"/>
  </r>
  <r>
    <x v="19"/>
    <x v="17"/>
    <n v="11393"/>
    <n v="7.6300001144409197"/>
    <n v="7.6300001144409197"/>
    <n v="3.71000003814697"/>
    <n v="0.75"/>
    <n v="3.1700000762939502"/>
    <n v="0"/>
    <n v="227"/>
    <n v="49"/>
    <n v="13"/>
    <n v="165"/>
    <n v="727"/>
    <n v="1999"/>
  </r>
  <r>
    <x v="19"/>
    <x v="18"/>
    <n v="12764"/>
    <n v="8.3299999237060494"/>
    <n v="8.3399997949600255"/>
    <n v="2.78999996185303"/>
    <n v="0.63999998569488503"/>
    <n v="4.9099998474121103"/>
    <n v="0"/>
    <n v="331"/>
    <n v="46"/>
    <n v="15"/>
    <n v="270"/>
    <n v="709"/>
    <n v="2169"/>
  </r>
  <r>
    <x v="19"/>
    <x v="19"/>
    <n v="1202"/>
    <n v="0.77999997138977095"/>
    <n v="0.77999997138977095"/>
    <n v="0"/>
    <n v="0"/>
    <n v="0.77999997138977095"/>
    <n v="0"/>
    <n v="84"/>
    <n v="0"/>
    <n v="0"/>
    <n v="84"/>
    <n v="506"/>
    <n v="1463"/>
  </r>
  <r>
    <x v="19"/>
    <x v="20"/>
    <n v="5164"/>
    <n v="3.3699998855590798"/>
    <n v="3.3699998855590798"/>
    <n v="0"/>
    <n v="0"/>
    <n v="3.3699998855590798"/>
    <n v="0"/>
    <n v="237"/>
    <n v="0"/>
    <n v="0"/>
    <n v="237"/>
    <n v="436"/>
    <n v="1747"/>
  </r>
  <r>
    <x v="19"/>
    <x v="1"/>
    <n v="9769"/>
    <n v="6.3800001144409197"/>
    <n v="6.3700000345706904"/>
    <n v="1.0599999427795399"/>
    <n v="0.40999999642372098"/>
    <n v="4.9000000953674299"/>
    <n v="0"/>
    <n v="259"/>
    <n v="23"/>
    <n v="9"/>
    <n v="227"/>
    <n v="724"/>
    <n v="1996"/>
  </r>
  <r>
    <x v="19"/>
    <x v="6"/>
    <n v="12848"/>
    <n v="8.3900003433227504"/>
    <n v="8.3799998760223406"/>
    <n v="1.5"/>
    <n v="1.20000004768372"/>
    <n v="5.6799998283386204"/>
    <n v="0"/>
    <n v="302"/>
    <n v="26"/>
    <n v="29"/>
    <n v="247"/>
    <n v="812"/>
    <n v="2116"/>
  </r>
  <r>
    <x v="19"/>
    <x v="26"/>
    <n v="4249"/>
    <n v="2.7699999809265101"/>
    <n v="2.7699999809265101"/>
    <n v="0"/>
    <n v="0"/>
    <n v="2.7699999809265101"/>
    <n v="0"/>
    <n v="224"/>
    <n v="0"/>
    <n v="0"/>
    <n v="224"/>
    <n v="651"/>
    <n v="1698"/>
  </r>
  <r>
    <x v="19"/>
    <x v="22"/>
    <n v="14331"/>
    <n v="9.5100002288818395"/>
    <n v="9.5199998617172206"/>
    <n v="3.4300000667571999"/>
    <n v="1.6599999666214"/>
    <n v="4.4299998283386204"/>
    <n v="0"/>
    <n v="314"/>
    <n v="44"/>
    <n v="29"/>
    <n v="241"/>
    <n v="692"/>
    <n v="2156"/>
  </r>
  <r>
    <x v="19"/>
    <x v="23"/>
    <n v="9632"/>
    <n v="6.28999996185303"/>
    <n v="6.2900000214576721"/>
    <n v="1.5199999809265099"/>
    <n v="0.54000002145767201"/>
    <n v="4.2300000190734899"/>
    <n v="0"/>
    <n v="259"/>
    <n v="21"/>
    <n v="9"/>
    <n v="229"/>
    <n v="761"/>
    <n v="1916"/>
  </r>
  <r>
    <x v="19"/>
    <x v="24"/>
    <n v="1868"/>
    <n v="1.2200000286102299"/>
    <n v="1.2200000286102299"/>
    <n v="0"/>
    <n v="0"/>
    <n v="1.2200000286102299"/>
    <n v="0"/>
    <n v="96"/>
    <n v="0"/>
    <n v="0"/>
    <n v="96"/>
    <n v="902"/>
    <n v="1494"/>
  </r>
  <r>
    <x v="19"/>
    <x v="25"/>
    <n v="6083"/>
    <n v="4"/>
    <n v="3.9899999499320939"/>
    <n v="0.21999999880790699"/>
    <n v="0.46999999880790699"/>
    <n v="3.2999999523162802"/>
    <n v="0"/>
    <n v="221"/>
    <n v="3"/>
    <n v="8"/>
    <n v="210"/>
    <n v="505"/>
    <n v="1762"/>
  </r>
  <r>
    <x v="19"/>
    <x v="27"/>
    <n v="11611"/>
    <n v="7.5799999237060502"/>
    <n v="7.5800000429153451"/>
    <n v="2.1300001144409202"/>
    <n v="0.88999998569488503"/>
    <n v="4.5599999427795401"/>
    <n v="0"/>
    <n v="332"/>
    <n v="59"/>
    <n v="22"/>
    <n v="251"/>
    <n v="667"/>
    <n v="2272"/>
  </r>
  <r>
    <x v="19"/>
    <x v="28"/>
    <n v="16358"/>
    <n v="10.710000038146999"/>
    <n v="10.67999970912933"/>
    <n v="3.8699998855590798"/>
    <n v="1.6100000143051101"/>
    <n v="5.1999998092651403"/>
    <n v="0"/>
    <n v="366"/>
    <n v="61"/>
    <n v="40"/>
    <n v="265"/>
    <n v="707"/>
    <n v="2335"/>
  </r>
  <r>
    <x v="19"/>
    <x v="29"/>
    <n v="4926"/>
    <n v="3.2200000286102299"/>
    <n v="3.2200000286102299"/>
    <n v="0"/>
    <n v="0"/>
    <n v="3.2200000286102299"/>
    <n v="0"/>
    <n v="195"/>
    <n v="0"/>
    <n v="0"/>
    <n v="195"/>
    <n v="628"/>
    <n v="1693"/>
  </r>
  <r>
    <x v="19"/>
    <x v="30"/>
    <n v="3121"/>
    <n v="2.03999996185303"/>
    <n v="2.0399999320507032"/>
    <n v="0.57999998331069902"/>
    <n v="0.40000000596046398"/>
    <n v="1.0599999427795399"/>
    <n v="0"/>
    <n v="62"/>
    <n v="8"/>
    <n v="6"/>
    <n v="48"/>
    <n v="222"/>
    <n v="741"/>
  </r>
  <r>
    <x v="20"/>
    <x v="0"/>
    <n v="8135"/>
    <n v="6.0799999237060502"/>
    <n v="6.0799998044967687"/>
    <n v="3.5999999046325701"/>
    <n v="0.37999999523162797"/>
    <n v="2.0999999046325701"/>
    <n v="0"/>
    <n v="242"/>
    <n v="86"/>
    <n v="16"/>
    <n v="140"/>
    <n v="728"/>
    <n v="3405"/>
  </r>
  <r>
    <x v="20"/>
    <x v="2"/>
    <n v="5077"/>
    <n v="3.78999996185303"/>
    <n v="3.7899999916553497"/>
    <n v="0.31999999284744302"/>
    <n v="0.21999999880790699"/>
    <n v="3.25"/>
    <n v="0"/>
    <n v="170"/>
    <n v="15"/>
    <n v="11"/>
    <n v="144"/>
    <n v="776"/>
    <n v="2551"/>
  </r>
  <r>
    <x v="20"/>
    <x v="4"/>
    <n v="8596"/>
    <n v="6.4200000762939498"/>
    <n v="6.4199998974800057"/>
    <n v="3.3299999237060498"/>
    <n v="0.31000000238418601"/>
    <n v="2.7799999713897701"/>
    <n v="0"/>
    <n v="324"/>
    <n v="118"/>
    <n v="30"/>
    <n v="176"/>
    <n v="662"/>
    <n v="4022"/>
  </r>
  <r>
    <x v="20"/>
    <x v="3"/>
    <n v="12087"/>
    <n v="9.0799999237060494"/>
    <n v="9.0800000429153513"/>
    <n v="3.9200000762939502"/>
    <n v="1.6000000238418599"/>
    <n v="3.5599999427795401"/>
    <n v="0"/>
    <n v="368"/>
    <n v="115"/>
    <n v="54"/>
    <n v="199"/>
    <n v="695"/>
    <n v="4005"/>
  </r>
  <r>
    <x v="20"/>
    <x v="5"/>
    <n v="14269"/>
    <n v="10.6599998474121"/>
    <n v="10.64999985694886"/>
    <n v="6.6399998664856001"/>
    <n v="1.2799999713897701"/>
    <n v="2.7300000190734899"/>
    <n v="0"/>
    <n v="398"/>
    <n v="184"/>
    <n v="56"/>
    <n v="158"/>
    <n v="472"/>
    <n v="4274"/>
  </r>
  <r>
    <x v="20"/>
    <x v="7"/>
    <n v="12231"/>
    <n v="9.1400003433227504"/>
    <n v="9.129999935626989"/>
    <n v="5.9800000190734899"/>
    <n v="0.82999998331069902"/>
    <n v="2.3199999332428001"/>
    <n v="0"/>
    <n v="396"/>
    <n v="200"/>
    <n v="37"/>
    <n v="159"/>
    <n v="525"/>
    <n v="4552"/>
  </r>
  <r>
    <x v="20"/>
    <x v="11"/>
    <n v="9893"/>
    <n v="7.3899998664856001"/>
    <n v="7.4000002145767185"/>
    <n v="4.8600001335143999"/>
    <n v="0.72000002861022905"/>
    <n v="1.8200000524520901"/>
    <n v="0"/>
    <n v="276"/>
    <n v="114"/>
    <n v="32"/>
    <n v="130"/>
    <n v="623"/>
    <n v="3625"/>
  </r>
  <r>
    <x v="20"/>
    <x v="8"/>
    <n v="12574"/>
    <n v="9.4200000762939506"/>
    <n v="9.4199999570846558"/>
    <n v="7.0199999809265101"/>
    <n v="0.63999998569488503"/>
    <n v="1.7599999904632599"/>
    <n v="0"/>
    <n v="242"/>
    <n v="108"/>
    <n v="23"/>
    <n v="111"/>
    <n v="733"/>
    <n v="3501"/>
  </r>
  <r>
    <x v="20"/>
    <x v="9"/>
    <n v="8330"/>
    <n v="6.2199997901916504"/>
    <n v="6.2199998795986193"/>
    <n v="4.1199998855590803"/>
    <n v="0.34000000357627902"/>
    <n v="1.7599999904632599"/>
    <n v="0"/>
    <n v="216"/>
    <n v="87"/>
    <n v="16"/>
    <n v="113"/>
    <n v="773"/>
    <n v="3192"/>
  </r>
  <r>
    <x v="20"/>
    <x v="10"/>
    <n v="10830"/>
    <n v="8.0900001525878906"/>
    <n v="8.0900000333785993"/>
    <n v="3.6500000953674299"/>
    <n v="1.6599999666214"/>
    <n v="2.7799999713897701"/>
    <n v="0"/>
    <n v="359"/>
    <n v="110"/>
    <n v="74"/>
    <n v="175"/>
    <n v="670"/>
    <n v="4018"/>
  </r>
  <r>
    <x v="20"/>
    <x v="16"/>
    <n v="9172"/>
    <n v="6.8499999046325701"/>
    <n v="6.5100000500679025"/>
    <n v="2.4200000762939502"/>
    <n v="0.79000002145767201"/>
    <n v="3.2999999523162802"/>
    <n v="0"/>
    <n v="292"/>
    <n v="62"/>
    <n v="30"/>
    <n v="200"/>
    <n v="823"/>
    <n v="3329"/>
  </r>
  <r>
    <x v="20"/>
    <x v="12"/>
    <n v="7638"/>
    <n v="5.71000003814697"/>
    <n v="5.7099999189376849"/>
    <n v="1.21000003814697"/>
    <n v="0.36000001430511502"/>
    <n v="4.1399998664856001"/>
    <n v="0"/>
    <n v="271"/>
    <n v="24"/>
    <n v="24"/>
    <n v="223"/>
    <n v="627"/>
    <n v="3152"/>
  </r>
  <r>
    <x v="20"/>
    <x v="13"/>
    <n v="15764"/>
    <n v="11.7799997329712"/>
    <n v="11.78000020980835"/>
    <n v="7.6500000953674299"/>
    <n v="2.1500000953674299"/>
    <n v="1.9800000190734901"/>
    <n v="0"/>
    <n v="416"/>
    <n v="210"/>
    <n v="65"/>
    <n v="141"/>
    <n v="425"/>
    <n v="4392"/>
  </r>
  <r>
    <x v="20"/>
    <x v="14"/>
    <n v="6393"/>
    <n v="4.7800002098083496"/>
    <n v="4.7800000309944206"/>
    <n v="1.3500000238418599"/>
    <n v="0.67000001668930098"/>
    <n v="2.7599999904632599"/>
    <n v="0"/>
    <n v="313"/>
    <n v="61"/>
    <n v="38"/>
    <n v="214"/>
    <n v="743"/>
    <n v="3374"/>
  </r>
  <r>
    <x v="20"/>
    <x v="15"/>
    <n v="5325"/>
    <n v="3.9800000190734899"/>
    <n v="3.9700000286102299"/>
    <n v="0.85000002384185802"/>
    <n v="0.64999997615814198"/>
    <n v="2.4700000286102299"/>
    <n v="0"/>
    <n v="251"/>
    <n v="38"/>
    <n v="32"/>
    <n v="181"/>
    <n v="759"/>
    <n v="3088"/>
  </r>
  <r>
    <x v="20"/>
    <x v="21"/>
    <n v="6805"/>
    <n v="5.1399998664856001"/>
    <n v="5.1400000154972041"/>
    <n v="1.8099999427795399"/>
    <n v="0.40000000596046398"/>
    <n v="2.9300000667571999"/>
    <n v="0"/>
    <n v="269"/>
    <n v="63"/>
    <n v="16"/>
    <n v="190"/>
    <n v="773"/>
    <n v="3294"/>
  </r>
  <r>
    <x v="20"/>
    <x v="17"/>
    <n v="9841"/>
    <n v="7.4299998283386204"/>
    <n v="7.4299999475479197"/>
    <n v="3.25"/>
    <n v="1.16999995708466"/>
    <n v="3.0099999904632599"/>
    <n v="0"/>
    <n v="291"/>
    <n v="99"/>
    <n v="51"/>
    <n v="141"/>
    <n v="692"/>
    <n v="3580"/>
  </r>
  <r>
    <x v="20"/>
    <x v="18"/>
    <n v="7924"/>
    <n v="5.9200000762939498"/>
    <n v="5.9199999570846558"/>
    <n v="2.8399999141693102"/>
    <n v="0.61000001430511497"/>
    <n v="2.4700000286102299"/>
    <n v="0"/>
    <n v="298"/>
    <n v="97"/>
    <n v="36"/>
    <n v="165"/>
    <n v="739"/>
    <n v="3544"/>
  </r>
  <r>
    <x v="20"/>
    <x v="19"/>
    <n v="12363"/>
    <n v="9.2399997711181605"/>
    <n v="9.229999840259552"/>
    <n v="5.8299999237060502"/>
    <n v="0.79000002145767201"/>
    <n v="2.6099998950958301"/>
    <n v="0"/>
    <n v="415"/>
    <n v="207"/>
    <n v="45"/>
    <n v="163"/>
    <n v="621"/>
    <n v="4501"/>
  </r>
  <r>
    <x v="20"/>
    <x v="20"/>
    <n v="13368"/>
    <n v="9.9899997711181605"/>
    <n v="9.9900000095367396"/>
    <n v="5.3099999427795401"/>
    <n v="1.4400000572204601"/>
    <n v="3.2400000095367401"/>
    <n v="0"/>
    <n v="444"/>
    <n v="194"/>
    <n v="72"/>
    <n v="178"/>
    <n v="499"/>
    <n v="4546"/>
  </r>
  <r>
    <x v="20"/>
    <x v="1"/>
    <n v="7439"/>
    <n v="5.5599999427795401"/>
    <n v="5.5400001704692858"/>
    <n v="1.12000000476837"/>
    <n v="0.34999999403953602"/>
    <n v="4.0700001716613796"/>
    <n v="0"/>
    <n v="292"/>
    <n v="37"/>
    <n v="20"/>
    <n v="235"/>
    <n v="732"/>
    <n v="3014"/>
  </r>
  <r>
    <x v="20"/>
    <x v="6"/>
    <n v="11045"/>
    <n v="8.25"/>
    <n v="8.2399999201297742"/>
    <n v="4.5199999809265101"/>
    <n v="0.15000000596046401"/>
    <n v="3.5699999332428001"/>
    <n v="0"/>
    <n v="317"/>
    <n v="97"/>
    <n v="8"/>
    <n v="212"/>
    <n v="580"/>
    <n v="3795"/>
  </r>
  <r>
    <x v="20"/>
    <x v="26"/>
    <n v="5206"/>
    <n v="3.8900001049041699"/>
    <n v="3.8899998664855895"/>
    <n v="1.5599999427795399"/>
    <n v="0.25"/>
    <n v="2.0799999237060498"/>
    <n v="0"/>
    <n v="175"/>
    <n v="25"/>
    <n v="9"/>
    <n v="141"/>
    <n v="631"/>
    <n v="2755"/>
  </r>
  <r>
    <x v="20"/>
    <x v="22"/>
    <n v="7550"/>
    <n v="5.6399998664856001"/>
    <n v="5.6400000751018577"/>
    <n v="2.5"/>
    <n v="0.46999999880790699"/>
    <n v="2.6700000762939502"/>
    <n v="0"/>
    <n v="209"/>
    <n v="45"/>
    <n v="21"/>
    <n v="143"/>
    <n v="1153"/>
    <n v="3004"/>
  </r>
  <r>
    <x v="20"/>
    <x v="23"/>
    <n v="4950"/>
    <n v="3.7000000476837198"/>
    <n v="3.6999999880790728"/>
    <n v="1.9299999475479099"/>
    <n v="0.31999999284744302"/>
    <n v="1.45000004768372"/>
    <n v="0"/>
    <n v="136"/>
    <n v="41"/>
    <n v="16"/>
    <n v="79"/>
    <n v="1304"/>
    <n v="2643"/>
  </r>
  <r>
    <x v="20"/>
    <x v="24"/>
    <n v="0"/>
    <n v="0"/>
    <n v="0"/>
    <n v="0"/>
    <n v="0"/>
    <n v="0"/>
    <n v="0"/>
    <n v="0"/>
    <n v="0"/>
    <n v="0"/>
    <n v="0"/>
    <n v="1440"/>
    <n v="1819"/>
  </r>
  <r>
    <x v="20"/>
    <x v="25"/>
    <n v="0"/>
    <n v="0"/>
    <n v="0"/>
    <n v="0"/>
    <n v="0"/>
    <n v="0"/>
    <n v="0"/>
    <n v="0"/>
    <n v="0"/>
    <n v="0"/>
    <n v="0"/>
    <n v="1440"/>
    <n v="1819"/>
  </r>
  <r>
    <x v="20"/>
    <x v="27"/>
    <n v="3421"/>
    <n v="2.5599999427795401"/>
    <n v="2.5599999576806991"/>
    <n v="1.4299999475479099"/>
    <n v="0.140000000596046"/>
    <n v="0.99000000953674305"/>
    <n v="0"/>
    <n v="115"/>
    <n v="34"/>
    <n v="11"/>
    <n v="70"/>
    <n v="1099"/>
    <n v="2489"/>
  </r>
  <r>
    <x v="20"/>
    <x v="28"/>
    <n v="8869"/>
    <n v="6.6500000953674299"/>
    <n v="6.6599998474121103"/>
    <n v="2.5599999427795401"/>
    <n v="0.75"/>
    <n v="3.3499999046325701"/>
    <n v="0"/>
    <n v="335"/>
    <n v="104"/>
    <n v="37"/>
    <n v="194"/>
    <n v="639"/>
    <n v="3841"/>
  </r>
  <r>
    <x v="20"/>
    <x v="29"/>
    <n v="4038"/>
    <n v="3.03999996185303"/>
    <n v="3.020000040531154"/>
    <n v="1.83000004291534"/>
    <n v="0.30000001192092901"/>
    <n v="0.88999998569488503"/>
    <n v="0"/>
    <n v="123"/>
    <n v="45"/>
    <n v="15"/>
    <n v="63"/>
    <n v="257"/>
    <n v="1665"/>
  </r>
  <r>
    <x v="21"/>
    <x v="0"/>
    <n v="0"/>
    <n v="0"/>
    <n v="0"/>
    <n v="0"/>
    <n v="0"/>
    <n v="0"/>
    <n v="0"/>
    <n v="0"/>
    <n v="0"/>
    <n v="0"/>
    <n v="0"/>
    <n v="1440"/>
    <n v="1496"/>
  </r>
  <r>
    <x v="21"/>
    <x v="2"/>
    <n v="0"/>
    <n v="0"/>
    <n v="0"/>
    <n v="0"/>
    <n v="0"/>
    <n v="0"/>
    <n v="0"/>
    <n v="0"/>
    <n v="0"/>
    <n v="0"/>
    <n v="0"/>
    <n v="1440"/>
    <n v="1496"/>
  </r>
  <r>
    <x v="21"/>
    <x v="4"/>
    <n v="0"/>
    <n v="0"/>
    <n v="0"/>
    <n v="0"/>
    <n v="0"/>
    <n v="0"/>
    <n v="0"/>
    <n v="0"/>
    <n v="0"/>
    <n v="0"/>
    <n v="0"/>
    <n v="1440"/>
    <n v="1496"/>
  </r>
  <r>
    <x v="21"/>
    <x v="3"/>
    <n v="14019"/>
    <n v="10.5900001525879"/>
    <n v="10.580000191926993"/>
    <n v="0"/>
    <n v="0.28000000119209301"/>
    <n v="10.300000190734901"/>
    <n v="0"/>
    <n v="519"/>
    <n v="0"/>
    <n v="6"/>
    <n v="513"/>
    <n v="921"/>
    <n v="2865"/>
  </r>
  <r>
    <x v="21"/>
    <x v="5"/>
    <n v="14450"/>
    <n v="10.9099998474121"/>
    <n v="10.909999549388887"/>
    <n v="0.57999998331069902"/>
    <n v="0.85000002384185802"/>
    <n v="9.4799995422363299"/>
    <n v="0"/>
    <n v="540"/>
    <n v="7"/>
    <n v="15"/>
    <n v="518"/>
    <n v="502"/>
    <n v="2828"/>
  </r>
  <r>
    <x v="21"/>
    <x v="7"/>
    <n v="7150"/>
    <n v="5.4000000953674299"/>
    <n v="5.4000000953674299"/>
    <n v="0"/>
    <n v="0"/>
    <n v="5.4000000953674299"/>
    <n v="0"/>
    <n v="312"/>
    <n v="0"/>
    <n v="0"/>
    <n v="312"/>
    <n v="702"/>
    <n v="2225"/>
  </r>
  <r>
    <x v="21"/>
    <x v="11"/>
    <n v="5153"/>
    <n v="3.9100000858306898"/>
    <n v="3.8900001049041699"/>
    <n v="0"/>
    <n v="0"/>
    <n v="3.8900001049041699"/>
    <n v="0"/>
    <n v="241"/>
    <n v="0"/>
    <n v="0"/>
    <n v="241"/>
    <n v="759"/>
    <n v="2018"/>
  </r>
  <r>
    <x v="21"/>
    <x v="8"/>
    <n v="11135"/>
    <n v="8.4099998474121094"/>
    <n v="8.4099998474121094"/>
    <n v="0"/>
    <n v="0"/>
    <n v="8.4099998474121094"/>
    <n v="0"/>
    <n v="480"/>
    <n v="0"/>
    <n v="0"/>
    <n v="480"/>
    <n v="425"/>
    <n v="2606"/>
  </r>
  <r>
    <x v="21"/>
    <x v="9"/>
    <n v="10449"/>
    <n v="8.0200004577636701"/>
    <n v="8.0299999415874446"/>
    <n v="2.0299999713897701"/>
    <n v="0.479999989271164"/>
    <n v="5.5199999809265101"/>
    <n v="0"/>
    <n v="385"/>
    <n v="26"/>
    <n v="10"/>
    <n v="349"/>
    <n v="587"/>
    <n v="2536"/>
  </r>
  <r>
    <x v="21"/>
    <x v="10"/>
    <n v="19542"/>
    <n v="15.0100002288818"/>
    <n v="6.9999999105930302"/>
    <n v="0.980000019073486"/>
    <n v="0.40000000596046398"/>
    <n v="5.6199998855590803"/>
    <n v="0"/>
    <n v="324"/>
    <n v="11"/>
    <n v="19"/>
    <n v="294"/>
    <n v="579"/>
    <n v="4900"/>
  </r>
  <r>
    <x v="21"/>
    <x v="16"/>
    <n v="8206"/>
    <n v="6.1999998092651403"/>
    <n v="6.1999998092651403"/>
    <n v="0"/>
    <n v="0"/>
    <n v="6.1999998092651403"/>
    <n v="0"/>
    <n v="402"/>
    <n v="0"/>
    <n v="0"/>
    <n v="402"/>
    <n v="413"/>
    <n v="2409"/>
  </r>
  <r>
    <x v="21"/>
    <x v="12"/>
    <n v="11495"/>
    <n v="8.6800003051757795"/>
    <n v="8.6800003051757795"/>
    <n v="0"/>
    <n v="0"/>
    <n v="8.6800003051757795"/>
    <n v="0"/>
    <n v="512"/>
    <n v="0"/>
    <n v="0"/>
    <n v="512"/>
    <n v="468"/>
    <n v="2651"/>
  </r>
  <r>
    <x v="21"/>
    <x v="13"/>
    <n v="7623"/>
    <n v="5.7600002288818404"/>
    <n v="5.7600002288818404"/>
    <n v="0"/>
    <n v="0"/>
    <n v="5.7600002288818404"/>
    <n v="0"/>
    <n v="362"/>
    <n v="0"/>
    <n v="0"/>
    <n v="362"/>
    <n v="711"/>
    <n v="2305"/>
  </r>
  <r>
    <x v="21"/>
    <x v="14"/>
    <n v="0"/>
    <n v="0"/>
    <n v="0"/>
    <n v="0"/>
    <n v="0"/>
    <n v="0"/>
    <n v="0"/>
    <n v="0"/>
    <n v="0"/>
    <n v="0"/>
    <n v="0"/>
    <n v="1440"/>
    <n v="1497"/>
  </r>
  <r>
    <x v="21"/>
    <x v="15"/>
    <n v="9543"/>
    <n v="7.21000003814697"/>
    <n v="7.2099998891353589"/>
    <n v="0"/>
    <n v="0.34000000357627902"/>
    <n v="6.8699998855590803"/>
    <n v="0"/>
    <n v="359"/>
    <n v="0"/>
    <n v="7"/>
    <n v="352"/>
    <n v="1077"/>
    <n v="2450"/>
  </r>
  <r>
    <x v="21"/>
    <x v="21"/>
    <n v="9411"/>
    <n v="7.1100001335143999"/>
    <n v="7.1100001335143999"/>
    <n v="0"/>
    <n v="0"/>
    <n v="7.1100001335143999"/>
    <n v="0"/>
    <n v="458"/>
    <n v="0"/>
    <n v="0"/>
    <n v="458"/>
    <n v="417"/>
    <n v="2576"/>
  </r>
  <r>
    <x v="21"/>
    <x v="17"/>
    <n v="3403"/>
    <n v="2.5999999046325701"/>
    <n v="2.5999999046325701"/>
    <n v="0"/>
    <n v="0"/>
    <n v="2.5999999046325701"/>
    <n v="0"/>
    <n v="141"/>
    <n v="0"/>
    <n v="0"/>
    <n v="141"/>
    <n v="758"/>
    <n v="1879"/>
  </r>
  <r>
    <x v="21"/>
    <x v="18"/>
    <n v="9592"/>
    <n v="7.2399997711181596"/>
    <n v="7.2399997711181596"/>
    <n v="0"/>
    <n v="0"/>
    <n v="7.2399997711181596"/>
    <n v="0"/>
    <n v="461"/>
    <n v="0"/>
    <n v="0"/>
    <n v="461"/>
    <n v="479"/>
    <n v="2560"/>
  </r>
  <r>
    <x v="21"/>
    <x v="19"/>
    <n v="6987"/>
    <n v="5.2800002098083496"/>
    <n v="5.2800002098083496"/>
    <n v="0"/>
    <n v="0"/>
    <n v="5.2800002098083496"/>
    <n v="0"/>
    <n v="343"/>
    <n v="0"/>
    <n v="0"/>
    <n v="343"/>
    <n v="1040"/>
    <n v="2275"/>
  </r>
  <r>
    <x v="21"/>
    <x v="20"/>
    <n v="8915"/>
    <n v="6.7300000190734899"/>
    <n v="6.7300000190734899"/>
    <n v="0"/>
    <n v="0"/>
    <n v="6.7300000190734899"/>
    <n v="0"/>
    <n v="397"/>
    <n v="0"/>
    <n v="0"/>
    <n v="397"/>
    <n v="525"/>
    <n v="2361"/>
  </r>
  <r>
    <x v="21"/>
    <x v="1"/>
    <n v="4933"/>
    <n v="3.7300000190734899"/>
    <n v="3.7300000190734899"/>
    <n v="0"/>
    <n v="0"/>
    <n v="3.7300000190734899"/>
    <n v="0"/>
    <n v="236"/>
    <n v="0"/>
    <n v="0"/>
    <n v="236"/>
    <n v="1204"/>
    <n v="2044"/>
  </r>
  <r>
    <x v="21"/>
    <x v="6"/>
    <n v="0"/>
    <n v="0"/>
    <n v="0"/>
    <n v="0"/>
    <n v="0"/>
    <n v="0"/>
    <n v="0"/>
    <n v="0"/>
    <n v="0"/>
    <n v="0"/>
    <n v="0"/>
    <n v="1440"/>
    <n v="1496"/>
  </r>
  <r>
    <x v="21"/>
    <x v="26"/>
    <n v="2997"/>
    <n v="2.2599999904632599"/>
    <n v="2.2599999904632599"/>
    <n v="0"/>
    <n v="0"/>
    <n v="2.2599999904632599"/>
    <n v="0"/>
    <n v="156"/>
    <n v="0"/>
    <n v="0"/>
    <n v="156"/>
    <n v="1279"/>
    <n v="1902"/>
  </r>
  <r>
    <x v="21"/>
    <x v="22"/>
    <n v="9799"/>
    <n v="7.4000000953674299"/>
    <n v="7.4000000953674299"/>
    <n v="0"/>
    <n v="0"/>
    <n v="7.4000000953674299"/>
    <n v="0"/>
    <n v="487"/>
    <n v="0"/>
    <n v="0"/>
    <n v="487"/>
    <n v="479"/>
    <n v="2636"/>
  </r>
  <r>
    <x v="21"/>
    <x v="23"/>
    <n v="3365"/>
    <n v="2.6800000667571999"/>
    <n v="2.6800000667571999"/>
    <n v="0"/>
    <n v="0"/>
    <n v="2.6800000667571999"/>
    <n v="0"/>
    <n v="133"/>
    <n v="0"/>
    <n v="0"/>
    <n v="133"/>
    <n v="673"/>
    <n v="1838"/>
  </r>
  <r>
    <x v="21"/>
    <x v="24"/>
    <n v="7336"/>
    <n v="5.53999996185303"/>
    <n v="5.53999996185303"/>
    <n v="0"/>
    <n v="0"/>
    <n v="5.53999996185303"/>
    <n v="0"/>
    <n v="412"/>
    <n v="0"/>
    <n v="0"/>
    <n v="412"/>
    <n v="456"/>
    <n v="2469"/>
  </r>
  <r>
    <x v="21"/>
    <x v="25"/>
    <n v="7328"/>
    <n v="5.5300002098083496"/>
    <n v="5.5300002098083496"/>
    <n v="0"/>
    <n v="0"/>
    <n v="5.5300002098083496"/>
    <n v="0"/>
    <n v="318"/>
    <n v="0"/>
    <n v="0"/>
    <n v="318"/>
    <n v="517"/>
    <n v="2250"/>
  </r>
  <r>
    <x v="21"/>
    <x v="27"/>
    <n v="4477"/>
    <n v="3.3800001144409202"/>
    <n v="3.3800001144409202"/>
    <n v="0"/>
    <n v="0"/>
    <n v="3.3800001144409202"/>
    <n v="0"/>
    <n v="197"/>
    <n v="0"/>
    <n v="0"/>
    <n v="197"/>
    <n v="125"/>
    <n v="1248"/>
  </r>
  <r>
    <x v="22"/>
    <x v="0"/>
    <n v="4562"/>
    <n v="3.4500000476837198"/>
    <n v="3.4500000476837198"/>
    <n v="0"/>
    <n v="0"/>
    <n v="3.4500000476837198"/>
    <n v="0"/>
    <n v="199"/>
    <n v="0"/>
    <n v="0"/>
    <n v="199"/>
    <n v="1241"/>
    <n v="2560"/>
  </r>
  <r>
    <x v="22"/>
    <x v="2"/>
    <n v="7142"/>
    <n v="5.4000000953674299"/>
    <n v="5.3899998664856001"/>
    <n v="0"/>
    <n v="0"/>
    <n v="5.3899998664856001"/>
    <n v="9.9999997764825804E-3"/>
    <n v="350"/>
    <n v="0"/>
    <n v="0"/>
    <n v="350"/>
    <n v="1090"/>
    <n v="2905"/>
  </r>
  <r>
    <x v="22"/>
    <x v="4"/>
    <n v="7671"/>
    <n v="5.8000001907348597"/>
    <n v="5.7699999809265101"/>
    <n v="0"/>
    <n v="0"/>
    <n v="5.7699999809265101"/>
    <n v="2.9999999329447701E-2"/>
    <n v="363"/>
    <n v="0"/>
    <n v="0"/>
    <n v="363"/>
    <n v="1077"/>
    <n v="2952"/>
  </r>
  <r>
    <x v="22"/>
    <x v="3"/>
    <n v="9501"/>
    <n v="7.1799998283386204"/>
    <n v="7.1700000762939498"/>
    <n v="0"/>
    <n v="0"/>
    <n v="7.1700000762939498"/>
    <n v="9.9999997764825804E-3"/>
    <n v="328"/>
    <n v="0"/>
    <n v="0"/>
    <n v="328"/>
    <n v="1112"/>
    <n v="2896"/>
  </r>
  <r>
    <x v="22"/>
    <x v="5"/>
    <n v="8301"/>
    <n v="6.2800002098083496"/>
    <n v="6.2699999809265101"/>
    <n v="0"/>
    <n v="0"/>
    <n v="6.2699999809265101"/>
    <n v="9.9999997764825804E-3"/>
    <n v="258"/>
    <n v="0"/>
    <n v="0"/>
    <n v="258"/>
    <n v="1182"/>
    <n v="2783"/>
  </r>
  <r>
    <x v="22"/>
    <x v="7"/>
    <n v="7851"/>
    <n v="5.9400000572204599"/>
    <n v="5.9300000071525618"/>
    <n v="1.1399999856948899"/>
    <n v="0.79000002145767201"/>
    <n v="4"/>
    <n v="0"/>
    <n v="268"/>
    <n v="31"/>
    <n v="12"/>
    <n v="225"/>
    <n v="1172"/>
    <n v="3171"/>
  </r>
  <r>
    <x v="22"/>
    <x v="11"/>
    <n v="6885"/>
    <n v="5.21000003814697"/>
    <n v="5.1900000572204599"/>
    <n v="0"/>
    <n v="0"/>
    <n v="5.1900000572204599"/>
    <n v="1.9999999552965199E-2"/>
    <n v="271"/>
    <n v="0"/>
    <n v="0"/>
    <n v="271"/>
    <n v="1169"/>
    <n v="2766"/>
  </r>
  <r>
    <x v="22"/>
    <x v="8"/>
    <n v="7142"/>
    <n v="5.4000000953674299"/>
    <n v="5.3899998664856001"/>
    <n v="0"/>
    <n v="0"/>
    <n v="5.3899998664856001"/>
    <n v="9.9999997764825804E-3"/>
    <n v="321"/>
    <n v="0"/>
    <n v="0"/>
    <n v="321"/>
    <n v="1119"/>
    <n v="2839"/>
  </r>
  <r>
    <x v="22"/>
    <x v="9"/>
    <n v="6361"/>
    <n v="4.8099999427795401"/>
    <n v="4.8000001907348597"/>
    <n v="0"/>
    <n v="0"/>
    <n v="4.8000001907348597"/>
    <n v="9.9999997764825804E-3"/>
    <n v="258"/>
    <n v="0"/>
    <n v="0"/>
    <n v="258"/>
    <n v="1182"/>
    <n v="2701"/>
  </r>
  <r>
    <x v="22"/>
    <x v="10"/>
    <n v="0"/>
    <n v="0"/>
    <n v="0"/>
    <n v="0"/>
    <n v="0"/>
    <n v="0"/>
    <n v="0"/>
    <n v="0"/>
    <n v="0"/>
    <n v="0"/>
    <n v="0"/>
    <n v="1440"/>
    <n v="2060"/>
  </r>
  <r>
    <x v="22"/>
    <x v="16"/>
    <n v="6238"/>
    <n v="4.7199997901916504"/>
    <n v="4.7199997901916504"/>
    <n v="0"/>
    <n v="0"/>
    <n v="4.7199997901916504"/>
    <n v="0"/>
    <n v="302"/>
    <n v="0"/>
    <n v="0"/>
    <n v="302"/>
    <n v="1138"/>
    <n v="2796"/>
  </r>
  <r>
    <x v="22"/>
    <x v="12"/>
    <n v="0"/>
    <n v="0"/>
    <n v="0"/>
    <n v="0"/>
    <n v="0"/>
    <n v="0"/>
    <n v="0"/>
    <n v="33"/>
    <n v="33"/>
    <n v="0"/>
    <n v="0"/>
    <n v="1407"/>
    <n v="2664"/>
  </r>
  <r>
    <x v="22"/>
    <x v="13"/>
    <n v="5896"/>
    <n v="4.46000003814697"/>
    <n v="4.46000003814697"/>
    <n v="0"/>
    <n v="0"/>
    <n v="4.46000003814697"/>
    <n v="0"/>
    <n v="258"/>
    <n v="0"/>
    <n v="0"/>
    <n v="258"/>
    <n v="1182"/>
    <n v="2703"/>
  </r>
  <r>
    <x v="22"/>
    <x v="14"/>
    <n v="7802"/>
    <n v="5.9000000953674299"/>
    <n v="5.8900002241134635"/>
    <n v="0.68000000715255704"/>
    <n v="0.18000000715255701"/>
    <n v="5.0300002098083496"/>
    <n v="9.9999997764825804E-3"/>
    <n v="260"/>
    <n v="8"/>
    <n v="3"/>
    <n v="249"/>
    <n v="1180"/>
    <n v="2771"/>
  </r>
  <r>
    <x v="22"/>
    <x v="15"/>
    <n v="0"/>
    <n v="0"/>
    <n v="0"/>
    <n v="0"/>
    <n v="0"/>
    <n v="0"/>
    <n v="0"/>
    <n v="0"/>
    <n v="0"/>
    <n v="0"/>
    <n v="0"/>
    <n v="1440"/>
    <n v="2060"/>
  </r>
  <r>
    <x v="22"/>
    <x v="21"/>
    <n v="5565"/>
    <n v="4.21000003814697"/>
    <n v="4.1799998283386204"/>
    <n v="0"/>
    <n v="0"/>
    <n v="4.1799998283386204"/>
    <n v="2.9999999329447701E-2"/>
    <n v="287"/>
    <n v="0"/>
    <n v="0"/>
    <n v="287"/>
    <n v="1153"/>
    <n v="2743"/>
  </r>
  <r>
    <x v="22"/>
    <x v="17"/>
    <n v="5731"/>
    <n v="4.3299999237060502"/>
    <n v="4.3299999237060502"/>
    <n v="0"/>
    <n v="0"/>
    <n v="4.3299999237060502"/>
    <n v="0"/>
    <n v="255"/>
    <n v="0"/>
    <n v="0"/>
    <n v="255"/>
    <n v="1185"/>
    <n v="2687"/>
  </r>
  <r>
    <x v="22"/>
    <x v="18"/>
    <n v="0"/>
    <n v="0"/>
    <n v="0"/>
    <n v="0"/>
    <n v="0"/>
    <n v="0"/>
    <n v="0"/>
    <n v="0"/>
    <n v="0"/>
    <n v="0"/>
    <n v="0"/>
    <n v="1440"/>
    <n v="2060"/>
  </r>
  <r>
    <x v="22"/>
    <x v="19"/>
    <n v="6744"/>
    <n v="5.0999999046325701"/>
    <n v="5.0900001525878897"/>
    <n v="0"/>
    <n v="0"/>
    <n v="5.0900001525878897"/>
    <n v="9.9999997764825804E-3"/>
    <n v="324"/>
    <n v="0"/>
    <n v="0"/>
    <n v="324"/>
    <n v="1116"/>
    <n v="2843"/>
  </r>
  <r>
    <x v="22"/>
    <x v="20"/>
    <n v="9837"/>
    <n v="7.4400000572204599"/>
    <n v="7.4100000262260437"/>
    <n v="0.66000002622604403"/>
    <n v="2.75"/>
    <n v="4"/>
    <n v="1.9999999552965199E-2"/>
    <n v="385"/>
    <n v="8"/>
    <n v="95"/>
    <n v="282"/>
    <n v="1055"/>
    <n v="3327"/>
  </r>
  <r>
    <x v="22"/>
    <x v="1"/>
    <n v="6781"/>
    <n v="5.1300001144409197"/>
    <n v="5.1100001335143999"/>
    <n v="0"/>
    <n v="0"/>
    <n v="5.1100001335143999"/>
    <n v="1.9999999552965199E-2"/>
    <n v="268"/>
    <n v="0"/>
    <n v="0"/>
    <n v="268"/>
    <n v="1172"/>
    <n v="2725"/>
  </r>
  <r>
    <x v="22"/>
    <x v="6"/>
    <n v="6047"/>
    <n v="4.5700001716613796"/>
    <n v="4.5700001716613796"/>
    <n v="0"/>
    <n v="0"/>
    <n v="4.5700001716613796"/>
    <n v="0"/>
    <n v="240"/>
    <n v="0"/>
    <n v="0"/>
    <n v="240"/>
    <n v="1200"/>
    <n v="2671"/>
  </r>
  <r>
    <x v="22"/>
    <x v="26"/>
    <n v="5832"/>
    <n v="4.4099998474121103"/>
    <n v="4.4000000953674299"/>
    <n v="0"/>
    <n v="0"/>
    <n v="4.4000000953674299"/>
    <n v="9.9999997764825804E-3"/>
    <n v="272"/>
    <n v="0"/>
    <n v="0"/>
    <n v="272"/>
    <n v="1168"/>
    <n v="2718"/>
  </r>
  <r>
    <x v="22"/>
    <x v="22"/>
    <n v="6339"/>
    <n v="4.78999996185303"/>
    <n v="4.78999996185303"/>
    <n v="0"/>
    <n v="0"/>
    <n v="4.78999996185303"/>
    <n v="0"/>
    <n v="239"/>
    <n v="0"/>
    <n v="0"/>
    <n v="239"/>
    <n v="1201"/>
    <n v="2682"/>
  </r>
  <r>
    <x v="22"/>
    <x v="23"/>
    <n v="6116"/>
    <n v="4.6199998855590803"/>
    <n v="4.5900001525878897"/>
    <n v="0"/>
    <n v="0"/>
    <n v="4.5900001525878897"/>
    <n v="2.9999999329447701E-2"/>
    <n v="305"/>
    <n v="0"/>
    <n v="0"/>
    <n v="305"/>
    <n v="1135"/>
    <n v="2806"/>
  </r>
  <r>
    <x v="22"/>
    <x v="24"/>
    <n v="5510"/>
    <n v="4.1700000762939498"/>
    <n v="4.1599998474121103"/>
    <n v="0"/>
    <n v="0"/>
    <n v="4.1599998474121103"/>
    <n v="0"/>
    <n v="227"/>
    <n v="0"/>
    <n v="0"/>
    <n v="227"/>
    <n v="1213"/>
    <n v="2613"/>
  </r>
  <r>
    <x v="22"/>
    <x v="25"/>
    <n v="7706"/>
    <n v="5.8299999237060502"/>
    <n v="5.8200001716613796"/>
    <n v="0"/>
    <n v="0"/>
    <n v="5.8200001716613796"/>
    <n v="0"/>
    <n v="251"/>
    <n v="0"/>
    <n v="0"/>
    <n v="251"/>
    <n v="1189"/>
    <n v="2712"/>
  </r>
  <r>
    <x v="22"/>
    <x v="27"/>
    <n v="6277"/>
    <n v="4.75"/>
    <n v="4.7300000190734899"/>
    <n v="0"/>
    <n v="0"/>
    <n v="4.7300000190734899"/>
    <n v="1.9999999552965199E-2"/>
    <n v="264"/>
    <n v="0"/>
    <n v="0"/>
    <n v="264"/>
    <n v="800"/>
    <n v="2175"/>
  </r>
  <r>
    <x v="22"/>
    <x v="28"/>
    <n v="0"/>
    <n v="0"/>
    <n v="0"/>
    <n v="0"/>
    <n v="0"/>
    <n v="0"/>
    <n v="0"/>
    <n v="0"/>
    <n v="0"/>
    <n v="0"/>
    <n v="0"/>
    <n v="1440"/>
    <n v="0"/>
  </r>
  <r>
    <x v="23"/>
    <x v="0"/>
    <n v="0"/>
    <n v="0"/>
    <n v="0"/>
    <n v="0"/>
    <n v="0"/>
    <n v="0"/>
    <n v="0"/>
    <n v="0"/>
    <n v="0"/>
    <n v="0"/>
    <n v="0"/>
    <n v="1440"/>
    <n v="1841"/>
  </r>
  <r>
    <x v="23"/>
    <x v="2"/>
    <n v="4053"/>
    <n v="2.9100000858306898"/>
    <n v="2.9100000262260393"/>
    <n v="1.1100000143051101"/>
    <n v="0.57999998331069902"/>
    <n v="1.2200000286102299"/>
    <n v="0"/>
    <n v="120"/>
    <n v="17"/>
    <n v="18"/>
    <n v="85"/>
    <n v="1053"/>
    <n v="2400"/>
  </r>
  <r>
    <x v="23"/>
    <x v="4"/>
    <n v="5162"/>
    <n v="3.7000000476837198"/>
    <n v="3.7000000476837167"/>
    <n v="0.87000000476837203"/>
    <n v="0.86000001430511497"/>
    <n v="1.9700000286102299"/>
    <n v="0"/>
    <n v="143"/>
    <n v="14"/>
    <n v="24"/>
    <n v="105"/>
    <n v="863"/>
    <n v="2507"/>
  </r>
  <r>
    <x v="23"/>
    <x v="3"/>
    <n v="1282"/>
    <n v="0.92000001668930098"/>
    <n v="0.92000001668930098"/>
    <n v="0"/>
    <n v="0"/>
    <n v="0.92000001668930098"/>
    <n v="0"/>
    <n v="58"/>
    <n v="0"/>
    <n v="0"/>
    <n v="58"/>
    <n v="976"/>
    <n v="2127"/>
  </r>
  <r>
    <x v="23"/>
    <x v="5"/>
    <n v="4732"/>
    <n v="3.3900001049041699"/>
    <n v="3.3899999819695914"/>
    <n v="2.5199999809265101"/>
    <n v="0.81000000238418601"/>
    <n v="5.9999998658895499E-2"/>
    <n v="0"/>
    <n v="63"/>
    <n v="36"/>
    <n v="18"/>
    <n v="9"/>
    <n v="1377"/>
    <n v="2225"/>
  </r>
  <r>
    <x v="23"/>
    <x v="7"/>
    <n v="2497"/>
    <n v="1.78999996185303"/>
    <n v="1.789999991655352"/>
    <n v="0.34999999403953602"/>
    <n v="1.12999999523163"/>
    <n v="0.31000000238418601"/>
    <n v="0"/>
    <n v="48"/>
    <n v="5"/>
    <n v="24"/>
    <n v="19"/>
    <n v="1392"/>
    <n v="2067"/>
  </r>
  <r>
    <x v="23"/>
    <x v="11"/>
    <n v="8294"/>
    <n v="5.9499998092651403"/>
    <n v="5.9400000572204643"/>
    <n v="2"/>
    <n v="0.769999980926514"/>
    <n v="3.1700000762939502"/>
    <n v="0"/>
    <n v="207"/>
    <n v="30"/>
    <n v="31"/>
    <n v="146"/>
    <n v="1233"/>
    <n v="2798"/>
  </r>
  <r>
    <x v="23"/>
    <x v="8"/>
    <n v="0"/>
    <n v="0"/>
    <n v="0"/>
    <n v="0"/>
    <n v="0"/>
    <n v="0"/>
    <n v="0"/>
    <n v="0"/>
    <n v="0"/>
    <n v="0"/>
    <n v="0"/>
    <n v="1440"/>
    <n v="1841"/>
  </r>
  <r>
    <x v="23"/>
    <x v="9"/>
    <n v="10771"/>
    <n v="7.7199997901916504"/>
    <n v="7.7300000190734792"/>
    <n v="3.7699999809265101"/>
    <n v="1.7400000095367401"/>
    <n v="2.2200000286102299"/>
    <n v="0"/>
    <n v="361"/>
    <n v="70"/>
    <n v="113"/>
    <n v="178"/>
    <n v="1079"/>
    <n v="3727"/>
  </r>
  <r>
    <x v="23"/>
    <x v="10"/>
    <n v="0"/>
    <n v="0"/>
    <n v="0"/>
    <n v="0"/>
    <n v="0"/>
    <n v="0"/>
    <n v="0"/>
    <n v="0"/>
    <n v="0"/>
    <n v="0"/>
    <n v="0"/>
    <n v="1440"/>
    <n v="1841"/>
  </r>
  <r>
    <x v="23"/>
    <x v="16"/>
    <n v="637"/>
    <n v="0.46000000834464999"/>
    <n v="0.46000000834464999"/>
    <n v="0"/>
    <n v="0"/>
    <n v="0.46000000834464999"/>
    <n v="0"/>
    <n v="20"/>
    <n v="0"/>
    <n v="0"/>
    <n v="20"/>
    <n v="1420"/>
    <n v="1922"/>
  </r>
  <r>
    <x v="23"/>
    <x v="12"/>
    <n v="0"/>
    <n v="0"/>
    <n v="0"/>
    <n v="0"/>
    <n v="0"/>
    <n v="0"/>
    <n v="0"/>
    <n v="0"/>
    <n v="0"/>
    <n v="0"/>
    <n v="0"/>
    <n v="1440"/>
    <n v="1841"/>
  </r>
  <r>
    <x v="23"/>
    <x v="13"/>
    <n v="2153"/>
    <n v="1.53999996185303"/>
    <n v="1.5399999916553502"/>
    <n v="0.769999980926514"/>
    <n v="0.62000000476837203"/>
    <n v="0.15000000596046401"/>
    <n v="0"/>
    <n v="40"/>
    <n v="11"/>
    <n v="18"/>
    <n v="11"/>
    <n v="1400"/>
    <n v="2053"/>
  </r>
  <r>
    <x v="23"/>
    <x v="14"/>
    <n v="6474"/>
    <n v="4.6399998664856001"/>
    <n v="4.6299999654292998"/>
    <n v="2.2699999809265101"/>
    <n v="0.46000000834464999"/>
    <n v="1.8999999761581401"/>
    <n v="0"/>
    <n v="138"/>
    <n v="33"/>
    <n v="13"/>
    <n v="92"/>
    <n v="1302"/>
    <n v="2484"/>
  </r>
  <r>
    <x v="23"/>
    <x v="15"/>
    <n v="7091"/>
    <n v="5.2699999809265101"/>
    <n v="5.0800000429153478"/>
    <n v="3.4800000190734899"/>
    <n v="0.87000000476837203"/>
    <n v="0.730000019073486"/>
    <n v="0"/>
    <n v="119"/>
    <n v="42"/>
    <n v="30"/>
    <n v="47"/>
    <n v="1321"/>
    <n v="2584"/>
  </r>
  <r>
    <x v="23"/>
    <x v="21"/>
    <n v="0"/>
    <n v="0"/>
    <n v="0"/>
    <n v="0"/>
    <n v="0"/>
    <n v="0"/>
    <n v="0"/>
    <n v="0"/>
    <n v="0"/>
    <n v="0"/>
    <n v="0"/>
    <n v="1440"/>
    <n v="1841"/>
  </r>
  <r>
    <x v="23"/>
    <x v="17"/>
    <n v="703"/>
    <n v="0.5"/>
    <n v="0.49999999627470948"/>
    <n v="5.9999998658895499E-2"/>
    <n v="0.20000000298023199"/>
    <n v="0.239999994635582"/>
    <n v="0"/>
    <n v="30"/>
    <n v="2"/>
    <n v="13"/>
    <n v="15"/>
    <n v="1410"/>
    <n v="1993"/>
  </r>
  <r>
    <x v="23"/>
    <x v="18"/>
    <n v="0"/>
    <n v="0"/>
    <n v="0"/>
    <n v="0"/>
    <n v="0"/>
    <n v="0"/>
    <n v="0"/>
    <n v="0"/>
    <n v="0"/>
    <n v="0"/>
    <n v="0"/>
    <n v="1440"/>
    <n v="1841"/>
  </r>
  <r>
    <x v="23"/>
    <x v="19"/>
    <n v="2503"/>
    <n v="1.78999996185303"/>
    <n v="1.8000000119209321"/>
    <n v="0.15999999642372101"/>
    <n v="0.15999999642372101"/>
    <n v="1.4800000190734901"/>
    <n v="0"/>
    <n v="96"/>
    <n v="3"/>
    <n v="9"/>
    <n v="84"/>
    <n v="1344"/>
    <n v="2280"/>
  </r>
  <r>
    <x v="23"/>
    <x v="20"/>
    <n v="2487"/>
    <n v="1.7799999713897701"/>
    <n v="1.7800000011920929"/>
    <n v="0.479999989271164"/>
    <n v="0.62000000476837203"/>
    <n v="0.68000000715255704"/>
    <n v="0"/>
    <n v="93"/>
    <n v="9"/>
    <n v="34"/>
    <n v="50"/>
    <n v="1347"/>
    <n v="2319"/>
  </r>
  <r>
    <x v="23"/>
    <x v="1"/>
    <n v="0"/>
    <n v="0"/>
    <n v="0"/>
    <n v="0"/>
    <n v="0"/>
    <n v="0"/>
    <n v="0"/>
    <n v="0"/>
    <n v="0"/>
    <n v="0"/>
    <n v="0"/>
    <n v="1440"/>
    <n v="1841"/>
  </r>
  <r>
    <x v="23"/>
    <x v="6"/>
    <n v="9"/>
    <n v="9.9999997764825804E-3"/>
    <n v="9.9999997764825804E-3"/>
    <n v="0"/>
    <n v="0"/>
    <n v="9.9999997764825804E-3"/>
    <n v="0"/>
    <n v="1"/>
    <n v="0"/>
    <n v="0"/>
    <n v="1"/>
    <n v="1439"/>
    <n v="1843"/>
  </r>
  <r>
    <x v="23"/>
    <x v="26"/>
    <n v="0"/>
    <n v="0"/>
    <n v="0"/>
    <n v="0"/>
    <n v="0"/>
    <n v="0"/>
    <n v="0"/>
    <n v="0"/>
    <n v="0"/>
    <n v="0"/>
    <n v="0"/>
    <n v="1440"/>
    <n v="1841"/>
  </r>
  <r>
    <x v="23"/>
    <x v="22"/>
    <n v="0"/>
    <n v="0"/>
    <n v="0"/>
    <n v="0"/>
    <n v="0"/>
    <n v="0"/>
    <n v="0"/>
    <n v="0"/>
    <n v="0"/>
    <n v="0"/>
    <n v="0"/>
    <n v="1440"/>
    <n v="1841"/>
  </r>
  <r>
    <x v="23"/>
    <x v="23"/>
    <n v="4697"/>
    <n v="3.3699998855590798"/>
    <n v="3.329999953508374"/>
    <n v="0.46999999880790699"/>
    <n v="0.93000000715255704"/>
    <n v="1.9299999475479099"/>
    <n v="0"/>
    <n v="122"/>
    <n v="12"/>
    <n v="35"/>
    <n v="75"/>
    <n v="1318"/>
    <n v="2496"/>
  </r>
  <r>
    <x v="23"/>
    <x v="24"/>
    <n v="1967"/>
    <n v="1.4099999666214"/>
    <n v="1.4199999421834899"/>
    <n v="0.129999995231628"/>
    <n v="0.239999994635582"/>
    <n v="1.04999995231628"/>
    <n v="0"/>
    <n v="56"/>
    <n v="2"/>
    <n v="5"/>
    <n v="49"/>
    <n v="551"/>
    <n v="1032"/>
  </r>
  <r>
    <x v="24"/>
    <x v="0"/>
    <n v="10199"/>
    <n v="6.7399997711181596"/>
    <n v="6.7400000691413897"/>
    <n v="3.4000000953674299"/>
    <n v="0.82999998331069902"/>
    <n v="2.5099999904632599"/>
    <n v="0"/>
    <n v="253"/>
    <n v="50"/>
    <n v="14"/>
    <n v="189"/>
    <n v="796"/>
    <n v="1994"/>
  </r>
  <r>
    <x v="24"/>
    <x v="2"/>
    <n v="5652"/>
    <n v="3.7400000095367401"/>
    <n v="3.7400000691413831"/>
    <n v="0.56999999284744296"/>
    <n v="1.21000003814697"/>
    <n v="1.96000003814697"/>
    <n v="0"/>
    <n v="174"/>
    <n v="8"/>
    <n v="24"/>
    <n v="142"/>
    <n v="548"/>
    <n v="1718"/>
  </r>
  <r>
    <x v="24"/>
    <x v="4"/>
    <n v="1551"/>
    <n v="1.0299999713897701"/>
    <n v="1.0299999713897701"/>
    <n v="0"/>
    <n v="0"/>
    <n v="1.0299999713897701"/>
    <n v="0"/>
    <n v="86"/>
    <n v="0"/>
    <n v="0"/>
    <n v="86"/>
    <n v="862"/>
    <n v="1466"/>
  </r>
  <r>
    <x v="24"/>
    <x v="3"/>
    <n v="5563"/>
    <n v="3.6800000667571999"/>
    <n v="3.6800000667571999"/>
    <n v="0"/>
    <n v="0"/>
    <n v="3.6800000667571999"/>
    <n v="0"/>
    <n v="217"/>
    <n v="0"/>
    <n v="0"/>
    <n v="217"/>
    <n v="837"/>
    <n v="1756"/>
  </r>
  <r>
    <x v="24"/>
    <x v="5"/>
    <n v="13217"/>
    <n v="8.7399997711181605"/>
    <n v="8.7300001978874242"/>
    <n v="3.6600000858306898"/>
    <n v="0.18999999761581399"/>
    <n v="4.8800001144409197"/>
    <n v="0"/>
    <n v="333"/>
    <n v="50"/>
    <n v="3"/>
    <n v="280"/>
    <n v="741"/>
    <n v="2173"/>
  </r>
  <r>
    <x v="24"/>
    <x v="7"/>
    <n v="10145"/>
    <n v="6.71000003814697"/>
    <n v="6.7000000774860391"/>
    <n v="0.33000001311302202"/>
    <n v="0.68000000715255704"/>
    <n v="5.6900000572204599"/>
    <n v="0"/>
    <n v="313"/>
    <n v="5"/>
    <n v="13"/>
    <n v="295"/>
    <n v="634"/>
    <n v="2027"/>
  </r>
  <r>
    <x v="24"/>
    <x v="11"/>
    <n v="11404"/>
    <n v="7.53999996185303"/>
    <n v="7.5400002598762486"/>
    <n v="0.82999998331069902"/>
    <n v="2.3900001049041699"/>
    <n v="4.3200001716613796"/>
    <n v="0"/>
    <n v="293"/>
    <n v="13"/>
    <n v="42"/>
    <n v="238"/>
    <n v="689"/>
    <n v="2039"/>
  </r>
  <r>
    <x v="24"/>
    <x v="8"/>
    <n v="10742"/>
    <n v="7.0999999046325701"/>
    <n v="7.0999999046325701"/>
    <n v="2.0999999046325701"/>
    <n v="2.1300001144409202"/>
    <n v="2.8699998855590798"/>
    <n v="0"/>
    <n v="271"/>
    <n v="35"/>
    <n v="41"/>
    <n v="195"/>
    <n v="659"/>
    <n v="2046"/>
  </r>
  <r>
    <x v="24"/>
    <x v="9"/>
    <n v="13928"/>
    <n v="9.5500001907348597"/>
    <n v="9.5600003600120544"/>
    <n v="4.2800002098083496"/>
    <n v="0.18999999761581399"/>
    <n v="5.0900001525878897"/>
    <n v="0"/>
    <n v="349"/>
    <n v="48"/>
    <n v="4"/>
    <n v="297"/>
    <n v="639"/>
    <n v="2174"/>
  </r>
  <r>
    <x v="24"/>
    <x v="10"/>
    <n v="11835"/>
    <n v="9.7100000381469709"/>
    <n v="9.5999999046325701"/>
    <n v="3.9900000095367401"/>
    <n v="2.0999999046325701"/>
    <n v="3.5099999904632599"/>
    <n v="0.109999999403954"/>
    <n v="294"/>
    <n v="53"/>
    <n v="27"/>
    <n v="214"/>
    <n v="708"/>
    <n v="2179"/>
  </r>
  <r>
    <x v="24"/>
    <x v="16"/>
    <n v="10725"/>
    <n v="7.0900001525878897"/>
    <n v="7.0899999141693"/>
    <n v="1.7699999809265099"/>
    <n v="1.54999995231628"/>
    <n v="3.7699999809265101"/>
    <n v="0"/>
    <n v="303"/>
    <n v="30"/>
    <n v="33"/>
    <n v="240"/>
    <n v="659"/>
    <n v="2086"/>
  </r>
  <r>
    <x v="24"/>
    <x v="12"/>
    <n v="20031"/>
    <n v="13.2399997711182"/>
    <n v="13.239999771118171"/>
    <n v="4.1999998092651403"/>
    <n v="2"/>
    <n v="7.03999996185303"/>
    <n v="0"/>
    <n v="446"/>
    <n v="58"/>
    <n v="41"/>
    <n v="347"/>
    <n v="484"/>
    <n v="2571"/>
  </r>
  <r>
    <x v="24"/>
    <x v="13"/>
    <n v="5029"/>
    <n v="3.3199999332428001"/>
    <n v="3.3199999332428001"/>
    <n v="0"/>
    <n v="0"/>
    <n v="3.3199999332428001"/>
    <n v="0"/>
    <n v="199"/>
    <n v="0"/>
    <n v="0"/>
    <n v="199"/>
    <n v="720"/>
    <n v="1705"/>
  </r>
  <r>
    <x v="24"/>
    <x v="14"/>
    <n v="13239"/>
    <n v="9.2700004577636701"/>
    <n v="9.15999996662139"/>
    <n v="3.0199999809265101"/>
    <n v="1.6799999475479099"/>
    <n v="4.46000003814697"/>
    <n v="0.10000000149011599"/>
    <n v="348"/>
    <n v="35"/>
    <n v="31"/>
    <n v="282"/>
    <n v="637"/>
    <n v="2194"/>
  </r>
  <r>
    <x v="24"/>
    <x v="15"/>
    <n v="10433"/>
    <n v="6.9000000953674299"/>
    <n v="6.9000000059604574"/>
    <n v="2.5799999237060498"/>
    <n v="0.41999998688697798"/>
    <n v="3.9000000953674299"/>
    <n v="0"/>
    <n v="297"/>
    <n v="36"/>
    <n v="7"/>
    <n v="254"/>
    <n v="680"/>
    <n v="2012"/>
  </r>
  <r>
    <x v="24"/>
    <x v="21"/>
    <n v="10320"/>
    <n v="6.8200001716613796"/>
    <n v="6.8199999928474391"/>
    <n v="0.55000001192092896"/>
    <n v="2.0199999809265101"/>
    <n v="4.25"/>
    <n v="0"/>
    <n v="324"/>
    <n v="7"/>
    <n v="38"/>
    <n v="279"/>
    <n v="697"/>
    <n v="2034"/>
  </r>
  <r>
    <x v="24"/>
    <x v="17"/>
    <n v="12627"/>
    <n v="8.3500003814697301"/>
    <n v="8.3400001376867312"/>
    <n v="2.5099999904632599"/>
    <n v="0.239999994635582"/>
    <n v="5.5900001525878897"/>
    <n v="0"/>
    <n v="334"/>
    <n v="38"/>
    <n v="8"/>
    <n v="288"/>
    <n v="621"/>
    <n v="2182"/>
  </r>
  <r>
    <x v="24"/>
    <x v="18"/>
    <n v="10762"/>
    <n v="7.1100001335143999"/>
    <n v="7.1099999248981476"/>
    <n v="0.81999999284744296"/>
    <n v="0.479999989271164"/>
    <n v="5.8099999427795401"/>
    <n v="0"/>
    <n v="396"/>
    <n v="12"/>
    <n v="15"/>
    <n v="369"/>
    <n v="645"/>
    <n v="2254"/>
  </r>
  <r>
    <x v="24"/>
    <x v="19"/>
    <n v="10081"/>
    <n v="6.6599998474121103"/>
    <n v="6.6700000762939471"/>
    <n v="2.2400000095367401"/>
    <n v="0.75999999046325695"/>
    <n v="3.6700000762939502"/>
    <n v="0"/>
    <n v="285"/>
    <n v="32"/>
    <n v="16"/>
    <n v="237"/>
    <n v="731"/>
    <n v="2002"/>
  </r>
  <r>
    <x v="24"/>
    <x v="20"/>
    <n v="5454"/>
    <n v="3.6099998950958301"/>
    <n v="3.6099998950958301"/>
    <n v="0"/>
    <n v="0"/>
    <n v="3.6099998950958301"/>
    <n v="0"/>
    <n v="215"/>
    <n v="0"/>
    <n v="0"/>
    <n v="215"/>
    <n v="722"/>
    <n v="1740"/>
  </r>
  <r>
    <x v="24"/>
    <x v="1"/>
    <n v="12912"/>
    <n v="8.5399999618530291"/>
    <n v="8.54000020027161"/>
    <n v="1.20000004768372"/>
    <n v="2"/>
    <n v="5.3400001525878897"/>
    <n v="0"/>
    <n v="370"/>
    <n v="18"/>
    <n v="39"/>
    <n v="313"/>
    <n v="655"/>
    <n v="2162"/>
  </r>
  <r>
    <x v="24"/>
    <x v="6"/>
    <n v="12109"/>
    <n v="8.1199998855590803"/>
    <n v="8.1099998950958199"/>
    <n v="1.7400000095367401"/>
    <n v="2.03999996185303"/>
    <n v="4.3299999237060502"/>
    <n v="0"/>
    <n v="324"/>
    <n v="21"/>
    <n v="36"/>
    <n v="267"/>
    <n v="654"/>
    <n v="2072"/>
  </r>
  <r>
    <x v="24"/>
    <x v="26"/>
    <n v="10147"/>
    <n v="6.71000003814697"/>
    <n v="6.7000001370906768"/>
    <n v="0.46999999880790699"/>
    <n v="1.6799999475479099"/>
    <n v="4.5500001907348597"/>
    <n v="0"/>
    <n v="335"/>
    <n v="15"/>
    <n v="36"/>
    <n v="284"/>
    <n v="683"/>
    <n v="2086"/>
  </r>
  <r>
    <x v="24"/>
    <x v="22"/>
    <n v="10524"/>
    <n v="6.96000003814697"/>
    <n v="6.9599999189376831"/>
    <n v="0.99000000953674305"/>
    <n v="1.1599999666214"/>
    <n v="4.8099999427795401"/>
    <n v="0"/>
    <n v="341"/>
    <n v="14"/>
    <n v="22"/>
    <n v="305"/>
    <n v="591"/>
    <n v="2066"/>
  </r>
  <r>
    <x v="24"/>
    <x v="23"/>
    <n v="5908"/>
    <n v="3.9100000858306898"/>
    <n v="3.9100000858306898"/>
    <n v="0"/>
    <n v="0"/>
    <n v="3.9100000858306898"/>
    <n v="0"/>
    <n v="299"/>
    <n v="0"/>
    <n v="0"/>
    <n v="299"/>
    <n v="717"/>
    <n v="1850"/>
  </r>
  <r>
    <x v="24"/>
    <x v="24"/>
    <n v="6815"/>
    <n v="4.5"/>
    <n v="4.5"/>
    <n v="0"/>
    <n v="0"/>
    <n v="4.5"/>
    <n v="0"/>
    <n v="328"/>
    <n v="0"/>
    <n v="0"/>
    <n v="328"/>
    <n v="745"/>
    <n v="1947"/>
  </r>
  <r>
    <x v="24"/>
    <x v="25"/>
    <n v="4188"/>
    <n v="2.7699999809265101"/>
    <n v="2.7699999809265141"/>
    <n v="0"/>
    <n v="0.519999980926514"/>
    <n v="2.25"/>
    <n v="0"/>
    <n v="165"/>
    <n v="0"/>
    <n v="14"/>
    <n v="151"/>
    <n v="709"/>
    <n v="1659"/>
  </r>
  <r>
    <x v="24"/>
    <x v="27"/>
    <n v="12342"/>
    <n v="8.7200002670288104"/>
    <n v="8.7300001382827688"/>
    <n v="3.9000000953674299"/>
    <n v="1.1799999475479099"/>
    <n v="3.6500000953674299"/>
    <n v="0"/>
    <n v="295"/>
    <n v="43"/>
    <n v="21"/>
    <n v="231"/>
    <n v="607"/>
    <n v="2105"/>
  </r>
  <r>
    <x v="24"/>
    <x v="28"/>
    <n v="15448"/>
    <n v="10.210000038146999"/>
    <n v="10.20999979972839"/>
    <n v="3.4700000286102299"/>
    <n v="1.75"/>
    <n v="4.9899997711181596"/>
    <n v="0"/>
    <n v="371"/>
    <n v="62"/>
    <n v="34"/>
    <n v="275"/>
    <n v="626"/>
    <n v="2361"/>
  </r>
  <r>
    <x v="24"/>
    <x v="29"/>
    <n v="6722"/>
    <n v="4.4400000572204599"/>
    <n v="4.4500001072883562"/>
    <n v="1.4900000095367401"/>
    <n v="0.31000000238418601"/>
    <n v="2.6500000953674299"/>
    <n v="0"/>
    <n v="230"/>
    <n v="24"/>
    <n v="7"/>
    <n v="199"/>
    <n v="709"/>
    <n v="1855"/>
  </r>
  <r>
    <x v="24"/>
    <x v="30"/>
    <n v="3587"/>
    <n v="2.3699998855590798"/>
    <n v="2.3599998950958301"/>
    <n v="0"/>
    <n v="0.25"/>
    <n v="2.1099998950958301"/>
    <n v="0"/>
    <n v="113"/>
    <n v="0"/>
    <n v="8"/>
    <n v="105"/>
    <n v="127"/>
    <n v="928"/>
  </r>
  <r>
    <x v="25"/>
    <x v="0"/>
    <n v="14172"/>
    <n v="10.289999961853001"/>
    <n v="10.289999842643738"/>
    <n v="4.5"/>
    <n v="0.37999999523162797"/>
    <n v="5.4099998474121103"/>
    <n v="0"/>
    <n v="416"/>
    <n v="53"/>
    <n v="8"/>
    <n v="355"/>
    <n v="1024"/>
    <n v="2937"/>
  </r>
  <r>
    <x v="25"/>
    <x v="2"/>
    <n v="12862"/>
    <n v="9.6499996185302699"/>
    <n v="9.6500001549720764"/>
    <n v="4.6100001335143999"/>
    <n v="0.56000000238418601"/>
    <n v="4.4800000190734899"/>
    <n v="0"/>
    <n v="339"/>
    <n v="56"/>
    <n v="22"/>
    <n v="261"/>
    <n v="1101"/>
    <n v="2742"/>
  </r>
  <r>
    <x v="25"/>
    <x v="4"/>
    <n v="11179"/>
    <n v="8.2399997711181605"/>
    <n v="8.2500000894069689"/>
    <n v="2.9500000476837198"/>
    <n v="0.34000000357627902"/>
    <n v="4.96000003814697"/>
    <n v="0"/>
    <n v="344"/>
    <n v="34"/>
    <n v="6"/>
    <n v="304"/>
    <n v="1096"/>
    <n v="2668"/>
  </r>
  <r>
    <x v="25"/>
    <x v="3"/>
    <n v="5273"/>
    <n v="3.5299999713897701"/>
    <n v="3.5299999713897701"/>
    <n v="0"/>
    <n v="0"/>
    <n v="3.5299999713897701"/>
    <n v="0"/>
    <n v="202"/>
    <n v="0"/>
    <n v="0"/>
    <n v="202"/>
    <n v="1238"/>
    <n v="2098"/>
  </r>
  <r>
    <x v="25"/>
    <x v="5"/>
    <n v="4631"/>
    <n v="3.0999999046325701"/>
    <n v="3.0999999046325701"/>
    <n v="0"/>
    <n v="0"/>
    <n v="3.0999999046325701"/>
    <n v="0"/>
    <n v="203"/>
    <n v="0"/>
    <n v="0"/>
    <n v="203"/>
    <n v="1155"/>
    <n v="2076"/>
  </r>
  <r>
    <x v="25"/>
    <x v="7"/>
    <n v="8059"/>
    <n v="5.3899998664856001"/>
    <n v="5.3899998664856001"/>
    <n v="0"/>
    <n v="0"/>
    <n v="5.3899998664856001"/>
    <n v="0"/>
    <n v="305"/>
    <n v="0"/>
    <n v="0"/>
    <n v="305"/>
    <n v="1135"/>
    <n v="2383"/>
  </r>
  <r>
    <x v="25"/>
    <x v="11"/>
    <n v="14816"/>
    <n v="10.9799995422363"/>
    <n v="10.960000038146969"/>
    <n v="3.78999996185303"/>
    <n v="2.1199998855590798"/>
    <n v="5.0500001907348597"/>
    <n v="1.9999999552965199E-2"/>
    <n v="363"/>
    <n v="48"/>
    <n v="31"/>
    <n v="284"/>
    <n v="1077"/>
    <n v="2832"/>
  </r>
  <r>
    <x v="25"/>
    <x v="8"/>
    <n v="14194"/>
    <n v="10.4799995422363"/>
    <n v="10.479999780654907"/>
    <n v="4.4099998474121103"/>
    <n v="0.75999999046325695"/>
    <n v="5.3099999427795401"/>
    <n v="0"/>
    <n v="374"/>
    <n v="53"/>
    <n v="17"/>
    <n v="304"/>
    <n v="1066"/>
    <n v="2812"/>
  </r>
  <r>
    <x v="25"/>
    <x v="9"/>
    <n v="15566"/>
    <n v="11.310000419616699"/>
    <n v="11.320000112056732"/>
    <n v="4.78999996185303"/>
    <n v="0.67000001668930098"/>
    <n v="5.8600001335143999"/>
    <n v="0"/>
    <n v="440"/>
    <n v="60"/>
    <n v="33"/>
    <n v="347"/>
    <n v="1000"/>
    <n v="3096"/>
  </r>
  <r>
    <x v="25"/>
    <x v="10"/>
    <n v="13744"/>
    <n v="9.1899995803833008"/>
    <n v="9.1900001764297485"/>
    <n v="2.1500000953674299"/>
    <n v="1.87000000476837"/>
    <n v="5.1700000762939498"/>
    <n v="0"/>
    <n v="391"/>
    <n v="30"/>
    <n v="34"/>
    <n v="327"/>
    <n v="1049"/>
    <n v="2763"/>
  </r>
  <r>
    <x v="25"/>
    <x v="16"/>
    <n v="15299"/>
    <n v="10.2399997711182"/>
    <n v="10.229999780654911"/>
    <n v="4.0999999046325701"/>
    <n v="1.7599999904632599"/>
    <n v="4.3699998855590803"/>
    <n v="0"/>
    <n v="375"/>
    <n v="64"/>
    <n v="50"/>
    <n v="261"/>
    <n v="1065"/>
    <n v="2889"/>
  </r>
  <r>
    <x v="25"/>
    <x v="12"/>
    <n v="8093"/>
    <n v="5.4099998474121103"/>
    <n v="5.4100000858306876"/>
    <n v="0.129999995231628"/>
    <n v="1.12999999523163"/>
    <n v="4.1500000953674299"/>
    <n v="0"/>
    <n v="250"/>
    <n v="2"/>
    <n v="25"/>
    <n v="223"/>
    <n v="1190"/>
    <n v="2284"/>
  </r>
  <r>
    <x v="25"/>
    <x v="13"/>
    <n v="11085"/>
    <n v="7.4200000762939498"/>
    <n v="7.4200000762939498"/>
    <n v="0"/>
    <n v="0"/>
    <n v="7.4200000762939498"/>
    <n v="0"/>
    <n v="419"/>
    <n v="0"/>
    <n v="0"/>
    <n v="419"/>
    <n v="1021"/>
    <n v="2667"/>
  </r>
  <r>
    <x v="25"/>
    <x v="14"/>
    <n v="18229"/>
    <n v="13.3400001525879"/>
    <n v="13.35000002384186"/>
    <n v="4.3099999427795401"/>
    <n v="1.37000000476837"/>
    <n v="7.6700000762939498"/>
    <n v="0"/>
    <n v="454"/>
    <n v="51"/>
    <n v="24"/>
    <n v="379"/>
    <n v="986"/>
    <n v="3055"/>
  </r>
  <r>
    <x v="25"/>
    <x v="15"/>
    <n v="15090"/>
    <n v="10.1000003814697"/>
    <n v="10.099999547004701"/>
    <n v="0.93000000715255704"/>
    <n v="0.93999999761581399"/>
    <n v="8.2299995422363299"/>
    <n v="0"/>
    <n v="462"/>
    <n v="16"/>
    <n v="22"/>
    <n v="424"/>
    <n v="978"/>
    <n v="2939"/>
  </r>
  <r>
    <x v="25"/>
    <x v="21"/>
    <n v="13541"/>
    <n v="10.2200002670288"/>
    <n v="10.219999969005585"/>
    <n v="4.2699999809265101"/>
    <n v="0.66000002622604403"/>
    <n v="5.28999996185303"/>
    <n v="0"/>
    <n v="399"/>
    <n v="50"/>
    <n v="12"/>
    <n v="337"/>
    <n v="1041"/>
    <n v="2830"/>
  </r>
  <r>
    <x v="25"/>
    <x v="17"/>
    <n v="15128"/>
    <n v="10.1199998855591"/>
    <n v="10.120000243186954"/>
    <n v="1.0900000333786"/>
    <n v="0.769999980926514"/>
    <n v="8.2600002288818395"/>
    <n v="0"/>
    <n v="433"/>
    <n v="16"/>
    <n v="16"/>
    <n v="401"/>
    <n v="1007"/>
    <n v="2836"/>
  </r>
  <r>
    <x v="25"/>
    <x v="18"/>
    <n v="20067"/>
    <n v="14.300000190734901"/>
    <n v="14.30999970436096"/>
    <n v="4.3099999427795401"/>
    <n v="2.0499999523162802"/>
    <n v="7.9499998092651403"/>
    <n v="0"/>
    <n v="479"/>
    <n v="55"/>
    <n v="42"/>
    <n v="382"/>
    <n v="961"/>
    <n v="3180"/>
  </r>
  <r>
    <x v="25"/>
    <x v="19"/>
    <n v="3761"/>
    <n v="2.5199999809265101"/>
    <n v="2.5199999809265101"/>
    <n v="0"/>
    <n v="0"/>
    <n v="2.5199999809265101"/>
    <n v="0"/>
    <n v="200"/>
    <n v="0"/>
    <n v="0"/>
    <n v="200"/>
    <n v="1240"/>
    <n v="2051"/>
  </r>
  <r>
    <x v="25"/>
    <x v="20"/>
    <n v="5600"/>
    <n v="3.75"/>
    <n v="3.75"/>
    <n v="0"/>
    <n v="0"/>
    <n v="3.75"/>
    <n v="0"/>
    <n v="237"/>
    <n v="0"/>
    <n v="0"/>
    <n v="237"/>
    <n v="1142"/>
    <n v="2225"/>
  </r>
  <r>
    <x v="25"/>
    <x v="1"/>
    <n v="13041"/>
    <n v="9.1800003051757795"/>
    <n v="9.1699997782707214"/>
    <n v="4.6399998664856001"/>
    <n v="0.69999998807907104"/>
    <n v="3.8299999237060498"/>
    <n v="0"/>
    <n v="328"/>
    <n v="64"/>
    <n v="14"/>
    <n v="250"/>
    <n v="1112"/>
    <n v="2642"/>
  </r>
  <r>
    <x v="25"/>
    <x v="6"/>
    <n v="14510"/>
    <n v="10.8699998855591"/>
    <n v="10.860000133514401"/>
    <n v="4.4800000190734899"/>
    <n v="1.0199999809265099"/>
    <n v="5.3600001335143999"/>
    <n v="0"/>
    <n v="419"/>
    <n v="58"/>
    <n v="31"/>
    <n v="330"/>
    <n v="1021"/>
    <n v="2976"/>
  </r>
  <r>
    <x v="25"/>
    <x v="26"/>
    <n v="0"/>
    <n v="0"/>
    <n v="0"/>
    <n v="0"/>
    <n v="0"/>
    <n v="0"/>
    <n v="0"/>
    <n v="0"/>
    <n v="0"/>
    <n v="0"/>
    <n v="0"/>
    <n v="1440"/>
    <n v="1557"/>
  </r>
  <r>
    <x v="25"/>
    <x v="22"/>
    <n v="15010"/>
    <n v="11.1000003814697"/>
    <n v="11.09999990463257"/>
    <n v="4.3299999237060502"/>
    <n v="1.28999996185303"/>
    <n v="5.4800000190734899"/>
    <n v="0"/>
    <n v="393"/>
    <n v="53"/>
    <n v="23"/>
    <n v="317"/>
    <n v="1047"/>
    <n v="2933"/>
  </r>
  <r>
    <x v="25"/>
    <x v="23"/>
    <n v="11459"/>
    <n v="7.6700000762939498"/>
    <n v="7.6699998974800163"/>
    <n v="3"/>
    <n v="0.81000000238418601"/>
    <n v="3.8599998950958301"/>
    <n v="0"/>
    <n v="304"/>
    <n v="44"/>
    <n v="13"/>
    <n v="247"/>
    <n v="1136"/>
    <n v="2553"/>
  </r>
  <r>
    <x v="25"/>
    <x v="24"/>
    <n v="0"/>
    <n v="0"/>
    <n v="0"/>
    <n v="0"/>
    <n v="0"/>
    <n v="0"/>
    <n v="0"/>
    <n v="0"/>
    <n v="0"/>
    <n v="0"/>
    <n v="0"/>
    <n v="111"/>
    <n v="120"/>
  </r>
  <r>
    <x v="26"/>
    <x v="0"/>
    <n v="11317"/>
    <n v="8.4099998474121094"/>
    <n v="8.3900000154972041"/>
    <n v="5.2699999809265101"/>
    <n v="0.15000000596046401"/>
    <n v="2.9700000286102299"/>
    <n v="0"/>
    <n v="218"/>
    <n v="59"/>
    <n v="6"/>
    <n v="153"/>
    <n v="745"/>
    <n v="2772"/>
  </r>
  <r>
    <x v="26"/>
    <x v="2"/>
    <n v="5813"/>
    <n v="3.6199998855590798"/>
    <n v="3.6099999099969851"/>
    <n v="0.56000000238418601"/>
    <n v="0.20999999344348899"/>
    <n v="2.8399999141693102"/>
    <n v="0"/>
    <n v="212"/>
    <n v="31"/>
    <n v="26"/>
    <n v="155"/>
    <n v="744"/>
    <n v="2516"/>
  </r>
  <r>
    <x v="26"/>
    <x v="4"/>
    <n v="9123"/>
    <n v="6.1199998855590803"/>
    <n v="6.0200000703334817"/>
    <n v="2.0299999713897701"/>
    <n v="0.33000001311302202"/>
    <n v="3.6600000858306898"/>
    <n v="0"/>
    <n v="256"/>
    <n v="35"/>
    <n v="32"/>
    <n v="189"/>
    <n v="787"/>
    <n v="2734"/>
  </r>
  <r>
    <x v="26"/>
    <x v="3"/>
    <n v="8585"/>
    <n v="5.6700000762939498"/>
    <n v="5.6799999475479108"/>
    <n v="2.03999996185303"/>
    <n v="1.1100000143051101"/>
    <n v="2.5299999713897701"/>
    <n v="0"/>
    <n v="190"/>
    <n v="30"/>
    <n v="21"/>
    <n v="139"/>
    <n v="864"/>
    <n v="2395"/>
  </r>
  <r>
    <x v="26"/>
    <x v="5"/>
    <n v="31"/>
    <n v="9.9999997764825804E-3"/>
    <n v="9.9999997764825804E-3"/>
    <n v="0"/>
    <n v="0"/>
    <n v="9.9999997764825804E-3"/>
    <n v="0"/>
    <n v="3"/>
    <n v="0"/>
    <n v="0"/>
    <n v="3"/>
    <n v="1437"/>
    <n v="1635"/>
  </r>
  <r>
    <x v="26"/>
    <x v="7"/>
    <n v="0"/>
    <n v="0"/>
    <n v="0"/>
    <n v="0"/>
    <n v="0"/>
    <n v="0"/>
    <n v="0"/>
    <n v="0"/>
    <n v="0"/>
    <n v="0"/>
    <n v="0"/>
    <n v="1440"/>
    <n v="1629"/>
  </r>
  <r>
    <x v="26"/>
    <x v="11"/>
    <n v="9827"/>
    <n v="6.71000003814697"/>
    <n v="6.7000000476837203"/>
    <n v="3.1700000762939502"/>
    <n v="1.2200000286102299"/>
    <n v="2.3099999427795401"/>
    <n v="0"/>
    <n v="226"/>
    <n v="61"/>
    <n v="51"/>
    <n v="114"/>
    <n v="1136"/>
    <n v="2743"/>
  </r>
  <r>
    <x v="26"/>
    <x v="8"/>
    <n v="10688"/>
    <n v="7.28999996185303"/>
    <n v="7.2699999809265208"/>
    <n v="3.5299999713897701"/>
    <n v="1.2300000190734901"/>
    <n v="2.5099999904632599"/>
    <n v="0"/>
    <n v="260"/>
    <n v="67"/>
    <n v="69"/>
    <n v="124"/>
    <n v="671"/>
    <n v="2944"/>
  </r>
  <r>
    <x v="26"/>
    <x v="9"/>
    <n v="14365"/>
    <n v="10.6400003433228"/>
    <n v="10.629999816417701"/>
    <n v="7.6399998664856001"/>
    <n v="0.44999998807907099"/>
    <n v="2.53999996185303"/>
    <n v="0"/>
    <n v="245"/>
    <n v="87"/>
    <n v="13"/>
    <n v="145"/>
    <n v="797"/>
    <n v="2997"/>
  </r>
  <r>
    <x v="26"/>
    <x v="10"/>
    <n v="9469"/>
    <n v="6.1799998283386204"/>
    <n v="6.1700002551078796"/>
    <n v="1.3600000143051101"/>
    <n v="0.30000001192092901"/>
    <n v="4.5100002288818404"/>
    <n v="0"/>
    <n v="231"/>
    <n v="19"/>
    <n v="6"/>
    <n v="206"/>
    <n v="758"/>
    <n v="2463"/>
  </r>
  <r>
    <x v="26"/>
    <x v="16"/>
    <n v="9753"/>
    <n v="6.5300002098083496"/>
    <n v="6.5099999904632586"/>
    <n v="2.8699998855590798"/>
    <n v="0.97000002861022905"/>
    <n v="2.6700000762939502"/>
    <n v="0"/>
    <n v="270"/>
    <n v="58"/>
    <n v="59"/>
    <n v="153"/>
    <n v="762"/>
    <n v="2846"/>
  </r>
  <r>
    <x v="26"/>
    <x v="12"/>
    <n v="2817"/>
    <n v="1.8099999427795399"/>
    <n v="1.79999995231628"/>
    <n v="0"/>
    <n v="0"/>
    <n v="1.79999995231628"/>
    <n v="0"/>
    <n v="90"/>
    <n v="0"/>
    <n v="0"/>
    <n v="90"/>
    <n v="1350"/>
    <n v="1965"/>
  </r>
  <r>
    <x v="26"/>
    <x v="13"/>
    <n v="3520"/>
    <n v="2.1600000858306898"/>
    <n v="2.1500000953674299"/>
    <n v="0"/>
    <n v="0"/>
    <n v="2.1500000953674299"/>
    <n v="0"/>
    <n v="125"/>
    <n v="0"/>
    <n v="0"/>
    <n v="125"/>
    <n v="566"/>
    <n v="2049"/>
  </r>
  <r>
    <x v="26"/>
    <x v="14"/>
    <n v="10091"/>
    <n v="6.8200001716613796"/>
    <n v="6.8199998736381513"/>
    <n v="3.75"/>
    <n v="0.69999998807907104"/>
    <n v="2.3699998855590798"/>
    <n v="0"/>
    <n v="237"/>
    <n v="69"/>
    <n v="39"/>
    <n v="129"/>
    <n v="706"/>
    <n v="2752"/>
  </r>
  <r>
    <x v="26"/>
    <x v="15"/>
    <n v="10387"/>
    <n v="7.0700001716613796"/>
    <n v="7.0499997138977033"/>
    <n v="4.1599998474121103"/>
    <n v="0.769999980926514"/>
    <n v="2.1199998855590798"/>
    <n v="0"/>
    <n v="235"/>
    <n v="70"/>
    <n v="33"/>
    <n v="132"/>
    <n v="726"/>
    <n v="2781"/>
  </r>
  <r>
    <x v="26"/>
    <x v="21"/>
    <n v="11107"/>
    <n v="8.3400001525878906"/>
    <n v="8.3400000929832476"/>
    <n v="5.6300001144409197"/>
    <n v="0.18000000715255701"/>
    <n v="2.5299999713897701"/>
    <n v="0"/>
    <n v="206"/>
    <n v="55"/>
    <n v="6"/>
    <n v="145"/>
    <n v="829"/>
    <n v="2693"/>
  </r>
  <r>
    <x v="26"/>
    <x v="17"/>
    <n v="11584"/>
    <n v="7.8000001907348597"/>
    <n v="7.7899998426437502"/>
    <n v="2.78999996185303"/>
    <n v="1.6399999856948899"/>
    <n v="3.3599998950958301"/>
    <n v="0"/>
    <n v="263"/>
    <n v="54"/>
    <n v="48"/>
    <n v="161"/>
    <n v="810"/>
    <n v="2862"/>
  </r>
  <r>
    <x v="26"/>
    <x v="18"/>
    <n v="7881"/>
    <n v="4.9499998092651403"/>
    <n v="4.9399999976158142"/>
    <n v="0.490000009536743"/>
    <n v="0.44999998807907099"/>
    <n v="4"/>
    <n v="0"/>
    <n v="242"/>
    <n v="24"/>
    <n v="36"/>
    <n v="182"/>
    <n v="1198"/>
    <n v="2616"/>
  </r>
  <r>
    <x v="26"/>
    <x v="19"/>
    <n v="14560"/>
    <n v="9.4099998474121094"/>
    <n v="9.3999996185302699"/>
    <n v="3.1199998855590798"/>
    <n v="1.03999996185303"/>
    <n v="5.2399997711181596"/>
    <n v="0"/>
    <n v="367"/>
    <n v="42"/>
    <n v="17"/>
    <n v="308"/>
    <n v="584"/>
    <n v="2995"/>
  </r>
  <r>
    <x v="26"/>
    <x v="20"/>
    <n v="12390"/>
    <n v="8.0699996948242205"/>
    <n v="8.0499998331069929"/>
    <n v="2.2999999523162802"/>
    <n v="0.89999997615814198"/>
    <n v="4.8499999046325701"/>
    <n v="0"/>
    <n v="303"/>
    <n v="30"/>
    <n v="15"/>
    <n v="258"/>
    <n v="685"/>
    <n v="2730"/>
  </r>
  <r>
    <x v="26"/>
    <x v="1"/>
    <n v="10052"/>
    <n v="6.8099999427795401"/>
    <n v="6.8000001311302238"/>
    <n v="3.4800000190734899"/>
    <n v="0.66000002622604403"/>
    <n v="2.6600000858306898"/>
    <n v="0"/>
    <n v="231"/>
    <n v="66"/>
    <n v="26"/>
    <n v="139"/>
    <n v="737"/>
    <n v="2754"/>
  </r>
  <r>
    <x v="26"/>
    <x v="6"/>
    <n v="10288"/>
    <n v="6.7600002288818404"/>
    <n v="6.7500001192092878"/>
    <n v="2.7400000095367401"/>
    <n v="0.85000002384185802"/>
    <n v="3.1600000858306898"/>
    <n v="0"/>
    <n v="245"/>
    <n v="57"/>
    <n v="36"/>
    <n v="152"/>
    <n v="761"/>
    <n v="2754"/>
  </r>
  <r>
    <x v="26"/>
    <x v="26"/>
    <n v="10988"/>
    <n v="8.3100004196166992"/>
    <n v="8.3000003024935705"/>
    <n v="5.2800002098083496"/>
    <n v="0.119999997317791"/>
    <n v="2.9000000953674299"/>
    <n v="0"/>
    <n v="192"/>
    <n v="45"/>
    <n v="12"/>
    <n v="135"/>
    <n v="843"/>
    <n v="2655"/>
  </r>
  <r>
    <x v="26"/>
    <x v="22"/>
    <n v="8564"/>
    <n v="5.5999999046325701"/>
    <n v="5.5600000023841893"/>
    <n v="1.7799999713897701"/>
    <n v="0.82999998331069902"/>
    <n v="2.9500000476837198"/>
    <n v="0"/>
    <n v="187"/>
    <n v="24"/>
    <n v="14"/>
    <n v="149"/>
    <n v="1253"/>
    <n v="2386"/>
  </r>
  <r>
    <x v="26"/>
    <x v="23"/>
    <n v="12461"/>
    <n v="8.3800001144409197"/>
    <n v="8.3699997663497907"/>
    <n v="3.8199999332428001"/>
    <n v="1.4299999475479099"/>
    <n v="3.1199998855590798"/>
    <n v="0"/>
    <n v="273"/>
    <n v="84"/>
    <n v="35"/>
    <n v="154"/>
    <n v="834"/>
    <n v="2924"/>
  </r>
  <r>
    <x v="26"/>
    <x v="24"/>
    <n v="12827"/>
    <n v="8.4799995422363299"/>
    <n v="8.4699997901916397"/>
    <n v="1.46000003814697"/>
    <n v="2.3299999237060498"/>
    <n v="4.6799998283386204"/>
    <n v="0"/>
    <n v="271"/>
    <n v="20"/>
    <n v="42"/>
    <n v="209"/>
    <n v="621"/>
    <n v="2739"/>
  </r>
  <r>
    <x v="26"/>
    <x v="25"/>
    <n v="10677"/>
    <n v="7.0999999046325701"/>
    <n v="7.0899999141693097"/>
    <n v="2.3099999427795401"/>
    <n v="1.5299999713897701"/>
    <n v="3.25"/>
    <n v="0"/>
    <n v="206"/>
    <n v="32"/>
    <n v="27"/>
    <n v="147"/>
    <n v="695"/>
    <n v="2534"/>
  </r>
  <r>
    <x v="26"/>
    <x v="27"/>
    <n v="13566"/>
    <n v="9.1099996566772496"/>
    <n v="9.0900001525878906"/>
    <n v="4.2600002288818404"/>
    <n v="1.71000003814697"/>
    <n v="3.1199998855590798"/>
    <n v="0"/>
    <n v="288"/>
    <n v="67"/>
    <n v="50"/>
    <n v="171"/>
    <n v="743"/>
    <n v="2960"/>
  </r>
  <r>
    <x v="26"/>
    <x v="28"/>
    <n v="14433"/>
    <n v="10.789999961853001"/>
    <n v="10.760000228881839"/>
    <n v="7.1100001335143999"/>
    <n v="1.20000004768372"/>
    <n v="2.4500000476837198"/>
    <n v="0"/>
    <n v="201"/>
    <n v="72"/>
    <n v="23"/>
    <n v="106"/>
    <n v="1182"/>
    <n v="2800"/>
  </r>
  <r>
    <x v="26"/>
    <x v="29"/>
    <n v="9572"/>
    <n v="6.5199999809265101"/>
    <n v="6.5100001096725499"/>
    <n v="2.8900001049041699"/>
    <n v="1.3899999856948899"/>
    <n v="2.2300000190734899"/>
    <n v="0"/>
    <n v="225"/>
    <n v="57"/>
    <n v="40"/>
    <n v="128"/>
    <n v="757"/>
    <n v="2735"/>
  </r>
  <r>
    <x v="26"/>
    <x v="30"/>
    <n v="3789"/>
    <n v="2.5599999427795401"/>
    <n v="2.5399999916553542"/>
    <n v="0.37999999523162797"/>
    <n v="0.270000010728836"/>
    <n v="1.8899999856948899"/>
    <n v="0"/>
    <n v="67"/>
    <n v="5"/>
    <n v="4"/>
    <n v="58"/>
    <n v="343"/>
    <n v="1199"/>
  </r>
  <r>
    <x v="27"/>
    <x v="0"/>
    <n v="18060"/>
    <n v="14.1199998855591"/>
    <n v="14.130000233650255"/>
    <n v="11.6400003433228"/>
    <n v="0.38999998569488498"/>
    <n v="2.0999999046325701"/>
    <n v="0"/>
    <n v="247"/>
    <n v="116"/>
    <n v="8"/>
    <n v="123"/>
    <n v="1193"/>
    <n v="3186"/>
  </r>
  <r>
    <x v="27"/>
    <x v="2"/>
    <n v="16433"/>
    <n v="13.3500003814697"/>
    <n v="13.350000351667427"/>
    <n v="10.430000305175801"/>
    <n v="0.46999999880790699"/>
    <n v="2.4500000476837198"/>
    <n v="0"/>
    <n v="263"/>
    <n v="95"/>
    <n v="12"/>
    <n v="156"/>
    <n v="1177"/>
    <n v="3140"/>
  </r>
  <r>
    <x v="27"/>
    <x v="4"/>
    <n v="20159"/>
    <n v="15.9700002670288"/>
    <n v="15.910000041127219"/>
    <n v="12.3400001525879"/>
    <n v="0.20999999344348899"/>
    <n v="3.3599998950958301"/>
    <n v="0"/>
    <n v="317"/>
    <n v="119"/>
    <n v="5"/>
    <n v="193"/>
    <n v="1123"/>
    <n v="3411"/>
  </r>
  <r>
    <x v="27"/>
    <x v="3"/>
    <n v="20669"/>
    <n v="16.2399997711182"/>
    <n v="16.240000128745997"/>
    <n v="13.2600002288818"/>
    <n v="0.38999998569488498"/>
    <n v="2.5899999141693102"/>
    <n v="0"/>
    <n v="298"/>
    <n v="132"/>
    <n v="8"/>
    <n v="158"/>
    <n v="1142"/>
    <n v="3410"/>
  </r>
  <r>
    <x v="27"/>
    <x v="5"/>
    <n v="14549"/>
    <n v="11.1099996566772"/>
    <n v="11.119999676942825"/>
    <n v="9.3599996566772496"/>
    <n v="0.270000010728836"/>
    <n v="1.4900000095367401"/>
    <n v="0"/>
    <n v="185"/>
    <n v="96"/>
    <n v="6"/>
    <n v="83"/>
    <n v="1255"/>
    <n v="2867"/>
  </r>
  <r>
    <x v="27"/>
    <x v="7"/>
    <n v="18827"/>
    <n v="13.689999580383301"/>
    <n v="13.679999887943259"/>
    <n v="9.2399997711181605"/>
    <n v="0.80000001192092896"/>
    <n v="3.6400001049041699"/>
    <n v="0"/>
    <n v="327"/>
    <n v="111"/>
    <n v="21"/>
    <n v="195"/>
    <n v="1113"/>
    <n v="3213"/>
  </r>
  <r>
    <x v="27"/>
    <x v="11"/>
    <n v="17076"/>
    <n v="12.6599998474121"/>
    <n v="12.659999832510945"/>
    <n v="9.0799999237060494"/>
    <n v="0.230000004172325"/>
    <n v="3.3499999046325701"/>
    <n v="0"/>
    <n v="303"/>
    <n v="102"/>
    <n v="6"/>
    <n v="195"/>
    <n v="1137"/>
    <n v="3133"/>
  </r>
  <r>
    <x v="27"/>
    <x v="8"/>
    <n v="15929"/>
    <n v="12.4799995422363"/>
    <n v="12.480000317096716"/>
    <n v="9.2200002670288104"/>
    <n v="0.31000000238418601"/>
    <n v="2.9500000476837198"/>
    <n v="0"/>
    <n v="288"/>
    <n v="90"/>
    <n v="7"/>
    <n v="191"/>
    <n v="1152"/>
    <n v="3114"/>
  </r>
  <r>
    <x v="27"/>
    <x v="9"/>
    <n v="15108"/>
    <n v="12.189999580383301"/>
    <n v="12.190000042319294"/>
    <n v="9.5799999237060494"/>
    <n v="0.230000004172325"/>
    <n v="2.3800001144409202"/>
    <n v="0"/>
    <n v="252"/>
    <n v="89"/>
    <n v="5"/>
    <n v="158"/>
    <n v="695"/>
    <n v="3043"/>
  </r>
  <r>
    <x v="27"/>
    <x v="10"/>
    <n v="16057"/>
    <n v="12.5100002288818"/>
    <n v="12.5"/>
    <n v="9.6700000762939506"/>
    <n v="0.25"/>
    <n v="2.5799999237060498"/>
    <n v="0"/>
    <n v="276"/>
    <n v="100"/>
    <n v="6"/>
    <n v="170"/>
    <n v="1164"/>
    <n v="3103"/>
  </r>
  <r>
    <x v="27"/>
    <x v="16"/>
    <n v="10520"/>
    <n v="8.2899999618530291"/>
    <n v="8.2900002300739342"/>
    <n v="6.2600002288818404"/>
    <n v="0.15000000596046401"/>
    <n v="1.87999999523163"/>
    <n v="0"/>
    <n v="180"/>
    <n v="60"/>
    <n v="3"/>
    <n v="117"/>
    <n v="1260"/>
    <n v="2655"/>
  </r>
  <r>
    <x v="27"/>
    <x v="12"/>
    <n v="22359"/>
    <n v="17.190000534057599"/>
    <n v="17.189999938011141"/>
    <n v="12.539999961853001"/>
    <n v="0.62999999523162797"/>
    <n v="4.0199999809265101"/>
    <n v="0"/>
    <n v="362"/>
    <n v="125"/>
    <n v="14"/>
    <n v="223"/>
    <n v="741"/>
    <n v="3554"/>
  </r>
  <r>
    <x v="27"/>
    <x v="13"/>
    <n v="22988"/>
    <n v="17.950000762939499"/>
    <n v="17.940000057220441"/>
    <n v="13.1300001144409"/>
    <n v="1.54999995231628"/>
    <n v="3.2599999904632599"/>
    <n v="0"/>
    <n v="344"/>
    <n v="129"/>
    <n v="33"/>
    <n v="182"/>
    <n v="1096"/>
    <n v="3577"/>
  </r>
  <r>
    <x v="27"/>
    <x v="14"/>
    <n v="20500"/>
    <n v="15.689999580383301"/>
    <n v="15.689999788999581"/>
    <n v="11.3699998855591"/>
    <n v="0.46000000834464999"/>
    <n v="3.8599998950958301"/>
    <n v="0"/>
    <n v="336"/>
    <n v="118"/>
    <n v="9"/>
    <n v="209"/>
    <n v="1104"/>
    <n v="3403"/>
  </r>
  <r>
    <x v="27"/>
    <x v="15"/>
    <n v="12685"/>
    <n v="9.6199998855590803"/>
    <n v="9.6099998503923416"/>
    <n v="6.3099999427795401"/>
    <n v="0.20000000298023199"/>
    <n v="3.0999999046325701"/>
    <n v="0"/>
    <n v="258"/>
    <n v="68"/>
    <n v="5"/>
    <n v="185"/>
    <n v="1182"/>
    <n v="2846"/>
  </r>
  <r>
    <x v="27"/>
    <x v="21"/>
    <n v="12422"/>
    <n v="9.8199996948242205"/>
    <n v="9.8200001120567268"/>
    <n v="6.46000003814697"/>
    <n v="0.43000000715255698"/>
    <n v="2.9300000667571999"/>
    <n v="0"/>
    <n v="253"/>
    <n v="60"/>
    <n v="10"/>
    <n v="183"/>
    <n v="1187"/>
    <n v="2852"/>
  </r>
  <r>
    <x v="27"/>
    <x v="17"/>
    <n v="15447"/>
    <n v="12.3999996185303"/>
    <n v="12.409999966621406"/>
    <n v="9.6700000762939506"/>
    <n v="0.38999998569488498"/>
    <n v="2.3499999046325701"/>
    <n v="0"/>
    <n v="252"/>
    <n v="90"/>
    <n v="9"/>
    <n v="153"/>
    <n v="1188"/>
    <n v="3062"/>
  </r>
  <r>
    <x v="27"/>
    <x v="18"/>
    <n v="12315"/>
    <n v="9.6499996185302699"/>
    <n v="9.6500001549720853"/>
    <n v="6.1700000762939498"/>
    <n v="0.31000000238418601"/>
    <n v="3.1700000762939502"/>
    <n v="0"/>
    <n v="225"/>
    <n v="58"/>
    <n v="8"/>
    <n v="159"/>
    <n v="1215"/>
    <n v="2794"/>
  </r>
  <r>
    <x v="27"/>
    <x v="19"/>
    <n v="7135"/>
    <n v="5.5900001525878897"/>
    <n v="5.589999970048666"/>
    <n v="2.9900000095367401"/>
    <n v="5.9999998658895499E-2"/>
    <n v="2.53999996185303"/>
    <n v="0"/>
    <n v="159"/>
    <n v="27"/>
    <n v="1"/>
    <n v="131"/>
    <n v="1281"/>
    <n v="2408"/>
  </r>
  <r>
    <x v="27"/>
    <x v="20"/>
    <n v="1170"/>
    <n v="0.85000002384185802"/>
    <n v="0.85000002384185802"/>
    <n v="0"/>
    <n v="0"/>
    <n v="0.85000002384185802"/>
    <n v="0"/>
    <n v="51"/>
    <n v="0"/>
    <n v="0"/>
    <n v="51"/>
    <n v="1389"/>
    <n v="1886"/>
  </r>
  <r>
    <x v="27"/>
    <x v="1"/>
    <n v="1969"/>
    <n v="1.4299999475479099"/>
    <n v="1.4299999475479099"/>
    <n v="0"/>
    <n v="0"/>
    <n v="1.4299999475479099"/>
    <n v="0"/>
    <n v="95"/>
    <n v="0"/>
    <n v="0"/>
    <n v="95"/>
    <n v="1345"/>
    <n v="1988"/>
  </r>
  <r>
    <x v="27"/>
    <x v="6"/>
    <n v="15484"/>
    <n v="11.8999996185303"/>
    <n v="11.910000264644617"/>
    <n v="8.3900003433227504"/>
    <n v="0.93000000715255704"/>
    <n v="2.5899999141693102"/>
    <n v="0"/>
    <n v="274"/>
    <n v="87"/>
    <n v="22"/>
    <n v="165"/>
    <n v="1166"/>
    <n v="3023"/>
  </r>
  <r>
    <x v="27"/>
    <x v="26"/>
    <n v="14581"/>
    <n v="11.1499996185303"/>
    <n v="11.129999667406086"/>
    <n v="8.8199996948242205"/>
    <n v="0.40000000596046398"/>
    <n v="1.9099999666214"/>
    <n v="0"/>
    <n v="220"/>
    <n v="89"/>
    <n v="8"/>
    <n v="123"/>
    <n v="1220"/>
    <n v="2918"/>
  </r>
  <r>
    <x v="27"/>
    <x v="22"/>
    <n v="14990"/>
    <n v="11.5100002288818"/>
    <n v="11.51000040769577"/>
    <n v="8.8500003814697301"/>
    <n v="0.44999998807907099"/>
    <n v="2.21000003814697"/>
    <n v="0"/>
    <n v="232"/>
    <n v="93"/>
    <n v="9"/>
    <n v="130"/>
    <n v="1208"/>
    <n v="2950"/>
  </r>
  <r>
    <x v="27"/>
    <x v="23"/>
    <n v="13953"/>
    <n v="11"/>
    <n v="11.000000417232513"/>
    <n v="9.1000003814697301"/>
    <n v="0.68999999761581399"/>
    <n v="1.21000003814697"/>
    <n v="0"/>
    <n v="195"/>
    <n v="90"/>
    <n v="15"/>
    <n v="90"/>
    <n v="1245"/>
    <n v="2859"/>
  </r>
  <r>
    <x v="27"/>
    <x v="24"/>
    <n v="19769"/>
    <n v="15.670000076293899"/>
    <n v="15.669999480247499"/>
    <n v="12.439999580383301"/>
    <n v="0.87999999523162797"/>
    <n v="2.3499999046325701"/>
    <n v="0"/>
    <n v="289"/>
    <n v="121"/>
    <n v="20"/>
    <n v="148"/>
    <n v="1076"/>
    <n v="3331"/>
  </r>
  <r>
    <x v="27"/>
    <x v="25"/>
    <n v="22026"/>
    <n v="17.649999618530298"/>
    <n v="17.649999678134947"/>
    <n v="13.3999996185303"/>
    <n v="0.58999997377395597"/>
    <n v="3.6600000858306898"/>
    <n v="0"/>
    <n v="367"/>
    <n v="125"/>
    <n v="14"/>
    <n v="228"/>
    <n v="1073"/>
    <n v="3589"/>
  </r>
  <r>
    <x v="27"/>
    <x v="27"/>
    <n v="12465"/>
    <n v="9.3800001144409197"/>
    <n v="9.3799999356269836"/>
    <n v="6.1199998855590803"/>
    <n v="0.56999999284744296"/>
    <n v="2.6900000572204599"/>
    <n v="0"/>
    <n v="226"/>
    <n v="66"/>
    <n v="12"/>
    <n v="148"/>
    <n v="1214"/>
    <n v="2765"/>
  </r>
  <r>
    <x v="27"/>
    <x v="28"/>
    <n v="14810"/>
    <n v="11.3599996566772"/>
    <n v="11.360000163316728"/>
    <n v="9.0900001525878906"/>
    <n v="0.41999998688697798"/>
    <n v="1.8500000238418599"/>
    <n v="0"/>
    <n v="221"/>
    <n v="96"/>
    <n v="10"/>
    <n v="115"/>
    <n v="1219"/>
    <n v="2926"/>
  </r>
  <r>
    <x v="27"/>
    <x v="29"/>
    <n v="12209"/>
    <n v="9.3999996185302699"/>
    <n v="9.3999998867511732"/>
    <n v="6.0799999237060502"/>
    <n v="0.28000000119209301"/>
    <n v="3.03999996185303"/>
    <n v="0"/>
    <n v="251"/>
    <n v="60"/>
    <n v="7"/>
    <n v="184"/>
    <n v="1189"/>
    <n v="2809"/>
  </r>
  <r>
    <x v="27"/>
    <x v="30"/>
    <n v="4998"/>
    <n v="3.9100000858306898"/>
    <n v="3.9100000411272084"/>
    <n v="2.9500000476837198"/>
    <n v="0.20000000298023199"/>
    <n v="0.75999999046325695"/>
    <n v="0"/>
    <n v="71"/>
    <n v="28"/>
    <n v="4"/>
    <n v="39"/>
    <n v="839"/>
    <n v="1505"/>
  </r>
  <r>
    <x v="28"/>
    <x v="0"/>
    <n v="9033"/>
    <n v="7.1599998474121103"/>
    <n v="7.1599998623132661"/>
    <n v="5.4299998283386204"/>
    <n v="0.140000000596046"/>
    <n v="1.5900000333786"/>
    <n v="0"/>
    <n v="196"/>
    <n v="40"/>
    <n v="2"/>
    <n v="154"/>
    <n v="1244"/>
    <n v="2044"/>
  </r>
  <r>
    <x v="28"/>
    <x v="2"/>
    <n v="8053"/>
    <n v="6.0999999046325701"/>
    <n v="6.1100000143051174"/>
    <n v="4.1700000762939498"/>
    <n v="0.62999999523162797"/>
    <n v="1.3099999427795399"/>
    <n v="0"/>
    <n v="142"/>
    <n v="35"/>
    <n v="11"/>
    <n v="96"/>
    <n v="1298"/>
    <n v="1935"/>
  </r>
  <r>
    <x v="28"/>
    <x v="4"/>
    <n v="5234"/>
    <n v="3.46000003814697"/>
    <n v="3.4599999785423252"/>
    <n v="1.9299999475479099"/>
    <n v="0.99000000953674305"/>
    <n v="0.54000002145767201"/>
    <n v="0"/>
    <n v="78"/>
    <n v="29"/>
    <n v="16"/>
    <n v="33"/>
    <n v="1362"/>
    <n v="1705"/>
  </r>
  <r>
    <x v="28"/>
    <x v="3"/>
    <n v="2672"/>
    <n v="1.7699999809265099"/>
    <n v="1.7599999904632599"/>
    <n v="0"/>
    <n v="0"/>
    <n v="1.7599999904632599"/>
    <n v="0"/>
    <n v="105"/>
    <n v="0"/>
    <n v="0"/>
    <n v="105"/>
    <n v="1335"/>
    <n v="1632"/>
  </r>
  <r>
    <x v="28"/>
    <x v="5"/>
    <n v="9256"/>
    <n v="6.1399998664856001"/>
    <n v="6.1500000357627869"/>
    <n v="0.43000000715255698"/>
    <n v="3.2699999809265101"/>
    <n v="2.4500000476837198"/>
    <n v="0"/>
    <n v="172"/>
    <n v="6"/>
    <n v="51"/>
    <n v="115"/>
    <n v="1268"/>
    <n v="1880"/>
  </r>
  <r>
    <x v="28"/>
    <x v="7"/>
    <n v="10204"/>
    <n v="7.9099998474121103"/>
    <n v="7.9099997580051333"/>
    <n v="5.4299998283386204"/>
    <n v="0.15000000596046401"/>
    <n v="2.3299999237060498"/>
    <n v="0"/>
    <n v="203"/>
    <n v="41"/>
    <n v="5"/>
    <n v="157"/>
    <n v="1237"/>
    <n v="2112"/>
  </r>
  <r>
    <x v="28"/>
    <x v="11"/>
    <n v="5151"/>
    <n v="3.4800000190734899"/>
    <n v="3.4699999094009382"/>
    <n v="1.03999996185303"/>
    <n v="0.62999999523162797"/>
    <n v="1.79999995231628"/>
    <n v="0"/>
    <n v="162"/>
    <n v="16"/>
    <n v="16"/>
    <n v="130"/>
    <n v="1278"/>
    <n v="1829"/>
  </r>
  <r>
    <x v="28"/>
    <x v="8"/>
    <n v="4212"/>
    <n v="2.7799999713897701"/>
    <n v="2.7799999713897701"/>
    <n v="0"/>
    <n v="0"/>
    <n v="2.7799999713897701"/>
    <n v="0"/>
    <n v="164"/>
    <n v="0"/>
    <n v="0"/>
    <n v="164"/>
    <n v="1276"/>
    <n v="1763"/>
  </r>
  <r>
    <x v="28"/>
    <x v="9"/>
    <n v="6466"/>
    <n v="4.2699999809265101"/>
    <n v="4.259999901056295"/>
    <n v="0.33000001311302202"/>
    <n v="0.81999999284744296"/>
    <n v="3.1099998950958301"/>
    <n v="9.9999997764825804E-3"/>
    <n v="239"/>
    <n v="5"/>
    <n v="18"/>
    <n v="216"/>
    <n v="1201"/>
    <n v="1931"/>
  </r>
  <r>
    <x v="28"/>
    <x v="10"/>
    <n v="11268"/>
    <n v="8.5600004196166992"/>
    <n v="8.5600001215934771"/>
    <n v="5.8800001144409197"/>
    <n v="0.93000000715255704"/>
    <n v="1.75"/>
    <n v="0"/>
    <n v="241"/>
    <n v="49"/>
    <n v="20"/>
    <n v="172"/>
    <n v="1199"/>
    <n v="2218"/>
  </r>
  <r>
    <x v="28"/>
    <x v="16"/>
    <n v="2824"/>
    <n v="1.87000000476837"/>
    <n v="1.87000000476837"/>
    <n v="0"/>
    <n v="0"/>
    <n v="1.87000000476837"/>
    <n v="0"/>
    <n v="120"/>
    <n v="0"/>
    <n v="0"/>
    <n v="120"/>
    <n v="1320"/>
    <n v="1651"/>
  </r>
  <r>
    <x v="28"/>
    <x v="12"/>
    <n v="9282"/>
    <n v="6.2600002288818404"/>
    <n v="6.2599999904632604"/>
    <n v="2.0899999141693102"/>
    <n v="1.03999996185303"/>
    <n v="3.1300001144409202"/>
    <n v="0"/>
    <n v="247"/>
    <n v="30"/>
    <n v="26"/>
    <n v="191"/>
    <n v="1193"/>
    <n v="2132"/>
  </r>
  <r>
    <x v="28"/>
    <x v="13"/>
    <n v="8905"/>
    <n v="7.1300001144409197"/>
    <n v="7.1299999356269845"/>
    <n v="5.5999999046325701"/>
    <n v="0.18999999761581399"/>
    <n v="1.3400000333786"/>
    <n v="0"/>
    <n v="127"/>
    <n v="41"/>
    <n v="4"/>
    <n v="82"/>
    <n v="1313"/>
    <n v="1976"/>
  </r>
  <r>
    <x v="28"/>
    <x v="14"/>
    <n v="6829"/>
    <n v="4.5100002288818404"/>
    <n v="4.5200001001357952"/>
    <n v="0.36000001430511502"/>
    <n v="2.3900001049041699"/>
    <n v="1.7699999809265099"/>
    <n v="0"/>
    <n v="179"/>
    <n v="7"/>
    <n v="54"/>
    <n v="118"/>
    <n v="1261"/>
    <n v="1909"/>
  </r>
  <r>
    <x v="28"/>
    <x v="15"/>
    <n v="4562"/>
    <n v="3.03999996185303"/>
    <n v="3.0399999618530229"/>
    <n v="1.1799999475479099"/>
    <n v="0.490000009536743"/>
    <n v="1.37000000476837"/>
    <n v="0"/>
    <n v="141"/>
    <n v="19"/>
    <n v="14"/>
    <n v="108"/>
    <n v="1299"/>
    <n v="1813"/>
  </r>
  <r>
    <x v="28"/>
    <x v="21"/>
    <n v="10232"/>
    <n v="8.1800003051757795"/>
    <n v="8.169999822974205"/>
    <n v="6.2399997711181596"/>
    <n v="0.230000004172325"/>
    <n v="1.70000004768372"/>
    <n v="0"/>
    <n v="154"/>
    <n v="45"/>
    <n v="5"/>
    <n v="104"/>
    <n v="1286"/>
    <n v="2008"/>
  </r>
  <r>
    <x v="28"/>
    <x v="17"/>
    <n v="2718"/>
    <n v="1.79999995231628"/>
    <n v="1.7899999916553511"/>
    <n v="0.67000001668930098"/>
    <n v="0.77999997138977095"/>
    <n v="0.34000000357627902"/>
    <n v="0"/>
    <n v="47"/>
    <n v="11"/>
    <n v="16"/>
    <n v="20"/>
    <n v="1393"/>
    <n v="1580"/>
  </r>
  <r>
    <x v="28"/>
    <x v="18"/>
    <n v="6260"/>
    <n v="4.2600002288818404"/>
    <n v="4.230000078678132"/>
    <n v="1.28999996185303"/>
    <n v="0.54000002145767201"/>
    <n v="2.4000000953674299"/>
    <n v="0"/>
    <n v="166"/>
    <n v="16"/>
    <n v="14"/>
    <n v="136"/>
    <n v="1257"/>
    <n v="1854"/>
  </r>
  <r>
    <x v="28"/>
    <x v="19"/>
    <n v="0"/>
    <n v="0"/>
    <n v="0"/>
    <n v="0"/>
    <n v="0"/>
    <n v="0"/>
    <n v="0"/>
    <n v="0"/>
    <n v="0"/>
    <n v="0"/>
    <n v="0"/>
    <n v="1440"/>
    <n v="0"/>
  </r>
  <r>
    <x v="29"/>
    <x v="0"/>
    <n v="7626"/>
    <n v="6.0500001907348597"/>
    <n v="6.0399999618530273"/>
    <n v="0.82999998331069902"/>
    <n v="0.70999997854232799"/>
    <n v="4.5"/>
    <n v="0"/>
    <n v="236"/>
    <n v="65"/>
    <n v="15"/>
    <n v="156"/>
    <n v="723"/>
    <n v="3635"/>
  </r>
  <r>
    <x v="29"/>
    <x v="2"/>
    <n v="12386"/>
    <n v="9.8199996948242205"/>
    <n v="9.8200000524520821"/>
    <n v="4.96000003814697"/>
    <n v="0.64999997615814198"/>
    <n v="4.21000003814697"/>
    <n v="0"/>
    <n v="299"/>
    <n v="116"/>
    <n v="14"/>
    <n v="169"/>
    <n v="680"/>
    <n v="4079"/>
  </r>
  <r>
    <x v="29"/>
    <x v="4"/>
    <n v="13318"/>
    <n v="10.560000419616699"/>
    <n v="10.559999942779541"/>
    <n v="5.6199998855590803"/>
    <n v="1.0299999713897701"/>
    <n v="3.9100000858306898"/>
    <n v="0"/>
    <n v="318"/>
    <n v="123"/>
    <n v="21"/>
    <n v="174"/>
    <n v="699"/>
    <n v="4163"/>
  </r>
  <r>
    <x v="29"/>
    <x v="3"/>
    <n v="14461"/>
    <n v="11.4700002670288"/>
    <n v="11.469999670982361"/>
    <n v="4.9099998474121103"/>
    <n v="1.1499999761581401"/>
    <n v="5.4099998474121103"/>
    <n v="0"/>
    <n v="273"/>
    <n v="60"/>
    <n v="23"/>
    <n v="190"/>
    <n v="729"/>
    <n v="3666"/>
  </r>
  <r>
    <x v="29"/>
    <x v="5"/>
    <n v="11207"/>
    <n v="8.8900003433227504"/>
    <n v="8.8799999952316302"/>
    <n v="5.3699998855590803"/>
    <n v="1.0700000524520901"/>
    <n v="2.4400000572204599"/>
    <n v="0"/>
    <n v="227"/>
    <n v="64"/>
    <n v="21"/>
    <n v="142"/>
    <n v="563"/>
    <n v="3363"/>
  </r>
  <r>
    <x v="29"/>
    <x v="7"/>
    <n v="2132"/>
    <n v="1.6900000572204601"/>
    <n v="1.6900000572204601"/>
    <n v="0"/>
    <n v="0"/>
    <n v="1.6900000572204601"/>
    <n v="0"/>
    <n v="93"/>
    <n v="0"/>
    <n v="0"/>
    <n v="93"/>
    <n v="599"/>
    <n v="2572"/>
  </r>
  <r>
    <x v="29"/>
    <x v="11"/>
    <n v="13630"/>
    <n v="10.810000419616699"/>
    <n v="10.810000002384186"/>
    <n v="5.0500001907348597"/>
    <n v="0.56000000238418601"/>
    <n v="5.1999998092651403"/>
    <n v="0"/>
    <n v="301"/>
    <n v="117"/>
    <n v="10"/>
    <n v="174"/>
    <n v="720"/>
    <n v="4157"/>
  </r>
  <r>
    <x v="29"/>
    <x v="8"/>
    <n v="13070"/>
    <n v="10.3599996566772"/>
    <n v="10.360000014305108"/>
    <n v="5.3000001907348597"/>
    <n v="0.87999999523162797"/>
    <n v="4.1799998283386204"/>
    <n v="0"/>
    <n v="293"/>
    <n v="120"/>
    <n v="19"/>
    <n v="154"/>
    <n v="737"/>
    <n v="4092"/>
  </r>
  <r>
    <x v="29"/>
    <x v="9"/>
    <n v="9388"/>
    <n v="7.4400000572204599"/>
    <n v="7.4500002264976537"/>
    <n v="2.2300000190734899"/>
    <n v="0.43999999761581399"/>
    <n v="4.7800002098083496"/>
    <n v="0"/>
    <n v="259"/>
    <n v="82"/>
    <n v="8"/>
    <n v="169"/>
    <n v="763"/>
    <n v="3787"/>
  </r>
  <r>
    <x v="29"/>
    <x v="10"/>
    <n v="15148"/>
    <n v="12.0100002288818"/>
    <n v="12.010000050067902"/>
    <n v="6.9000000953674299"/>
    <n v="0.81999999284744296"/>
    <n v="4.28999996185303"/>
    <n v="0"/>
    <n v="298"/>
    <n v="137"/>
    <n v="16"/>
    <n v="145"/>
    <n v="677"/>
    <n v="4236"/>
  </r>
  <r>
    <x v="29"/>
    <x v="16"/>
    <n v="12200"/>
    <n v="9.6700000762939506"/>
    <n v="9.6799996495246869"/>
    <n v="4.9099998474121103"/>
    <n v="0.58999997377395597"/>
    <n v="4.1799998283386204"/>
    <n v="0"/>
    <n v="284"/>
    <n v="113"/>
    <n v="12"/>
    <n v="159"/>
    <n v="769"/>
    <n v="4044"/>
  </r>
  <r>
    <x v="29"/>
    <x v="12"/>
    <n v="5709"/>
    <n v="4.5300002098083496"/>
    <n v="4.5199999809265137"/>
    <n v="1.5199999809265099"/>
    <n v="0.519999980926514"/>
    <n v="2.4800000190734899"/>
    <n v="0"/>
    <n v="165"/>
    <n v="19"/>
    <n v="10"/>
    <n v="136"/>
    <n v="740"/>
    <n v="2908"/>
  </r>
  <r>
    <x v="29"/>
    <x v="13"/>
    <n v="3703"/>
    <n v="2.9400000572204599"/>
    <n v="2.9400000572204599"/>
    <n v="0"/>
    <n v="0"/>
    <n v="2.9400000572204599"/>
    <n v="0"/>
    <n v="135"/>
    <n v="0"/>
    <n v="0"/>
    <n v="135"/>
    <n v="734"/>
    <n v="2741"/>
  </r>
  <r>
    <x v="29"/>
    <x v="14"/>
    <n v="12405"/>
    <n v="9.8400001525878906"/>
    <n v="9.840000271797182"/>
    <n v="5.0500001907348597"/>
    <n v="0.87000000476837203"/>
    <n v="3.9200000762939502"/>
    <n v="0"/>
    <n v="274"/>
    <n v="117"/>
    <n v="16"/>
    <n v="141"/>
    <n v="692"/>
    <n v="4005"/>
  </r>
  <r>
    <x v="29"/>
    <x v="14"/>
    <n v="12405"/>
    <n v="9.8400001525878906"/>
    <n v="9.840000271797182"/>
    <n v="5.0500001907348597"/>
    <n v="0.87000000476837203"/>
    <n v="3.9200000762939502"/>
    <n v="0"/>
    <n v="274"/>
    <n v="117"/>
    <n v="16"/>
    <n v="141"/>
    <n v="692"/>
    <n v="4005"/>
  </r>
  <r>
    <x v="29"/>
    <x v="15"/>
    <n v="16208"/>
    <n v="12.8500003814697"/>
    <n v="12.850000321865092"/>
    <n v="7.5100002288818404"/>
    <n v="0.92000001668930098"/>
    <n v="4.4200000762939498"/>
    <n v="0"/>
    <n v="269"/>
    <n v="90"/>
    <n v="18"/>
    <n v="161"/>
    <n v="593"/>
    <n v="3763"/>
  </r>
  <r>
    <x v="29"/>
    <x v="21"/>
    <n v="7359"/>
    <n v="5.8400001525878897"/>
    <n v="5.8399999439716295"/>
    <n v="0.33000001311302202"/>
    <n v="0.18000000715255701"/>
    <n v="5.3299999237060502"/>
    <n v="0"/>
    <n v="200"/>
    <n v="4"/>
    <n v="4"/>
    <n v="192"/>
    <n v="676"/>
    <n v="3061"/>
  </r>
  <r>
    <x v="29"/>
    <x v="17"/>
    <n v="5417"/>
    <n v="4.3000001907348597"/>
    <n v="4.3000000715255746"/>
    <n v="0.89999997615814198"/>
    <n v="0.490000009536743"/>
    <n v="2.9100000858306898"/>
    <n v="0"/>
    <n v="160"/>
    <n v="11"/>
    <n v="10"/>
    <n v="139"/>
    <n v="711"/>
    <n v="2884"/>
  </r>
  <r>
    <x v="29"/>
    <x v="18"/>
    <n v="6175"/>
    <n v="4.9000000953674299"/>
    <n v="4.8799999952316249"/>
    <n v="0.25"/>
    <n v="0.36000001430511502"/>
    <n v="4.2699999809265101"/>
    <n v="0"/>
    <n v="182"/>
    <n v="3"/>
    <n v="7"/>
    <n v="172"/>
    <n v="767"/>
    <n v="2982"/>
  </r>
  <r>
    <x v="29"/>
    <x v="19"/>
    <n v="2946"/>
    <n v="2.3399999141693102"/>
    <n v="2.3399999141693102"/>
    <n v="0"/>
    <n v="0"/>
    <n v="2.3399999141693102"/>
    <n v="0"/>
    <n v="121"/>
    <n v="0"/>
    <n v="0"/>
    <n v="121"/>
    <n v="780"/>
    <n v="2660"/>
  </r>
  <r>
    <x v="29"/>
    <x v="20"/>
    <n v="11419"/>
    <n v="9.0600004196166992"/>
    <n v="9.0600002408027649"/>
    <n v="6.0300002098083496"/>
    <n v="0.56000000238418601"/>
    <n v="2.4700000286102299"/>
    <n v="0"/>
    <n v="208"/>
    <n v="71"/>
    <n v="10"/>
    <n v="127"/>
    <n v="669"/>
    <n v="3369"/>
  </r>
  <r>
    <x v="29"/>
    <x v="1"/>
    <n v="6064"/>
    <n v="4.8099999427795401"/>
    <n v="4.8100002259016073"/>
    <n v="0.62999999523162797"/>
    <n v="0.17000000178813901"/>
    <n v="4.0100002288818404"/>
    <n v="0"/>
    <n v="209"/>
    <n v="63"/>
    <n v="4"/>
    <n v="142"/>
    <n v="802"/>
    <n v="3491"/>
  </r>
  <r>
    <x v="29"/>
    <x v="6"/>
    <n v="8712"/>
    <n v="6.9099998474121103"/>
    <n v="6.8999999761581403"/>
    <n v="1.3400000333786"/>
    <n v="1.0599999427795399"/>
    <n v="4.5"/>
    <n v="0"/>
    <n v="286"/>
    <n v="71"/>
    <n v="20"/>
    <n v="195"/>
    <n v="822"/>
    <n v="3784"/>
  </r>
  <r>
    <x v="29"/>
    <x v="26"/>
    <n v="7875"/>
    <n v="6.2399997711181596"/>
    <n v="6.2499997615814227"/>
    <n v="1.5599999427795399"/>
    <n v="0.490000009536743"/>
    <n v="4.1999998092651403"/>
    <n v="0"/>
    <n v="196"/>
    <n v="19"/>
    <n v="10"/>
    <n v="167"/>
    <n v="680"/>
    <n v="3110"/>
  </r>
  <r>
    <x v="29"/>
    <x v="22"/>
    <n v="8567"/>
    <n v="6.78999996185303"/>
    <n v="6.7899997532367653"/>
    <n v="0.88999998569488503"/>
    <n v="0.15999999642372101"/>
    <n v="5.7399997711181596"/>
    <n v="0"/>
    <n v="283"/>
    <n v="66"/>
    <n v="3"/>
    <n v="214"/>
    <n v="764"/>
    <n v="3783"/>
  </r>
  <r>
    <x v="29"/>
    <x v="23"/>
    <n v="7045"/>
    <n v="5.5900001525878897"/>
    <n v="5.5799999237060502"/>
    <n v="1.54999995231628"/>
    <n v="0.25"/>
    <n v="3.7799999713897701"/>
    <n v="0"/>
    <n v="245"/>
    <n v="74"/>
    <n v="5"/>
    <n v="166"/>
    <n v="831"/>
    <n v="3644"/>
  </r>
  <r>
    <x v="29"/>
    <x v="24"/>
    <n v="4468"/>
    <n v="3.53999996185303"/>
    <n v="3.53999996185303"/>
    <n v="0"/>
    <n v="0"/>
    <n v="3.53999996185303"/>
    <n v="0"/>
    <n v="158"/>
    <n v="0"/>
    <n v="0"/>
    <n v="158"/>
    <n v="851"/>
    <n v="2799"/>
  </r>
  <r>
    <x v="29"/>
    <x v="25"/>
    <n v="2943"/>
    <n v="2.3299999237060498"/>
    <n v="2.3299999237060498"/>
    <n v="0"/>
    <n v="0"/>
    <n v="2.3299999237060498"/>
    <n v="0"/>
    <n v="139"/>
    <n v="0"/>
    <n v="0"/>
    <n v="139"/>
    <n v="621"/>
    <n v="2685"/>
  </r>
  <r>
    <x v="29"/>
    <x v="27"/>
    <n v="8382"/>
    <n v="6.6500000953674299"/>
    <n v="6.6499997973442042"/>
    <n v="1.2699999809265099"/>
    <n v="0.66000002622604403"/>
    <n v="4.7199997901916504"/>
    <n v="0"/>
    <n v="255"/>
    <n v="71"/>
    <n v="13"/>
    <n v="171"/>
    <n v="772"/>
    <n v="3721"/>
  </r>
  <r>
    <x v="29"/>
    <x v="28"/>
    <n v="6582"/>
    <n v="5.2199997901916504"/>
    <n v="5.2200000882148796"/>
    <n v="0.66000002622604403"/>
    <n v="0.63999998569488503"/>
    <n v="3.9200000762939502"/>
    <n v="0"/>
    <n v="228"/>
    <n v="63"/>
    <n v="13"/>
    <n v="152"/>
    <n v="840"/>
    <n v="3586"/>
  </r>
  <r>
    <x v="29"/>
    <x v="29"/>
    <n v="9143"/>
    <n v="7.25"/>
    <n v="7.2499999403953561"/>
    <n v="1.3899999856948899"/>
    <n v="0.58999997377395597"/>
    <n v="5.2699999809265101"/>
    <n v="0"/>
    <n v="266"/>
    <n v="72"/>
    <n v="10"/>
    <n v="184"/>
    <n v="763"/>
    <n v="3788"/>
  </r>
  <r>
    <x v="29"/>
    <x v="30"/>
    <n v="4561"/>
    <n v="3.6199998855590798"/>
    <n v="3.610000044107438"/>
    <n v="0.64999997615814198"/>
    <n v="0.270000010728836"/>
    <n v="2.6900000572204599"/>
    <n v="0"/>
    <n v="116"/>
    <n v="8"/>
    <n v="6"/>
    <n v="102"/>
    <n v="433"/>
    <n v="1976"/>
  </r>
  <r>
    <x v="30"/>
    <x v="0"/>
    <n v="5014"/>
    <n v="3.9100000858306898"/>
    <n v="3.9099999368190717"/>
    <n v="0"/>
    <n v="0.33000001311302202"/>
    <n v="3.5799999237060498"/>
    <n v="0"/>
    <n v="203"/>
    <n v="0"/>
    <n v="7"/>
    <n v="196"/>
    <n v="1237"/>
    <n v="2650"/>
  </r>
  <r>
    <x v="30"/>
    <x v="2"/>
    <n v="5571"/>
    <n v="4.3499999046325701"/>
    <n v="4.350000053644183"/>
    <n v="0.15000000596046401"/>
    <n v="0.97000002861022905"/>
    <n v="3.2300000190734899"/>
    <n v="0"/>
    <n v="188"/>
    <n v="2"/>
    <n v="23"/>
    <n v="163"/>
    <n v="1252"/>
    <n v="2654"/>
  </r>
  <r>
    <x v="30"/>
    <x v="4"/>
    <n v="3135"/>
    <n v="2.4500000476837198"/>
    <n v="2.4300000667571999"/>
    <n v="0"/>
    <n v="0"/>
    <n v="2.4300000667571999"/>
    <n v="0"/>
    <n v="134"/>
    <n v="0"/>
    <n v="0"/>
    <n v="134"/>
    <n v="1306"/>
    <n v="2443"/>
  </r>
  <r>
    <x v="30"/>
    <x v="3"/>
    <n v="3430"/>
    <n v="2.6800000667571999"/>
    <n v="0.89999997615814198"/>
    <n v="0"/>
    <n v="0"/>
    <n v="0.89999997615814198"/>
    <n v="0"/>
    <n v="65"/>
    <n v="0"/>
    <n v="0"/>
    <n v="65"/>
    <n v="1375"/>
    <n v="2505"/>
  </r>
  <r>
    <x v="30"/>
    <x v="5"/>
    <n v="5319"/>
    <n v="4.1500000953674299"/>
    <n v="0"/>
    <n v="0"/>
    <n v="0"/>
    <n v="0"/>
    <n v="0"/>
    <n v="0"/>
    <n v="0"/>
    <n v="0"/>
    <n v="0"/>
    <n v="1440"/>
    <n v="2693"/>
  </r>
  <r>
    <x v="30"/>
    <x v="7"/>
    <n v="3008"/>
    <n v="2.3499999046325701"/>
    <n v="0"/>
    <n v="0"/>
    <n v="0"/>
    <n v="0"/>
    <n v="0"/>
    <n v="0"/>
    <n v="0"/>
    <n v="0"/>
    <n v="0"/>
    <n v="1440"/>
    <n v="2439"/>
  </r>
  <r>
    <x v="30"/>
    <x v="11"/>
    <n v="3864"/>
    <n v="3.0099999904632599"/>
    <n v="2.7199999690055856"/>
    <n v="0.31000000238418601"/>
    <n v="1.0599999427795399"/>
    <n v="1.3500000238418599"/>
    <n v="0"/>
    <n v="131"/>
    <n v="4"/>
    <n v="22"/>
    <n v="105"/>
    <n v="1309"/>
    <n v="2536"/>
  </r>
  <r>
    <x v="30"/>
    <x v="8"/>
    <n v="5697"/>
    <n v="4.4400000572204599"/>
    <n v="4.4500000178813952"/>
    <n v="0.52999997138977095"/>
    <n v="0.479999989271164"/>
    <n v="3.4400000572204599"/>
    <n v="0"/>
    <n v="183"/>
    <n v="7"/>
    <n v="10"/>
    <n v="166"/>
    <n v="1257"/>
    <n v="2668"/>
  </r>
  <r>
    <x v="30"/>
    <x v="9"/>
    <n v="5273"/>
    <n v="4.1100001335143999"/>
    <n v="4.1099998950958305"/>
    <n v="0"/>
    <n v="1.03999996185303"/>
    <n v="3.0699999332428001"/>
    <n v="0"/>
    <n v="194"/>
    <n v="0"/>
    <n v="27"/>
    <n v="167"/>
    <n v="1246"/>
    <n v="2647"/>
  </r>
  <r>
    <x v="30"/>
    <x v="10"/>
    <n v="8538"/>
    <n v="6.6599998474121103"/>
    <n v="6.6600000858306903"/>
    <n v="2.6300001144409202"/>
    <n v="1.0199999809265099"/>
    <n v="3.0099999904632599"/>
    <n v="0"/>
    <n v="211"/>
    <n v="35"/>
    <n v="18"/>
    <n v="158"/>
    <n v="1229"/>
    <n v="2883"/>
  </r>
  <r>
    <x v="30"/>
    <x v="16"/>
    <n v="8687"/>
    <n v="6.7800002098083496"/>
    <n v="6.7800000011920902"/>
    <n v="0.28999999165535001"/>
    <n v="2.4100000858306898"/>
    <n v="4.0799999237060502"/>
    <n v="0"/>
    <n v="270"/>
    <n v="4"/>
    <n v="54"/>
    <n v="212"/>
    <n v="1170"/>
    <n v="2944"/>
  </r>
  <r>
    <x v="30"/>
    <x v="12"/>
    <n v="9423"/>
    <n v="7.3499999046325701"/>
    <n v="7.309999942779541"/>
    <n v="0.52999997138977095"/>
    <n v="2.0299999713897701"/>
    <n v="4.75"/>
    <n v="0"/>
    <n v="289"/>
    <n v="7"/>
    <n v="44"/>
    <n v="238"/>
    <n v="1151"/>
    <n v="3012"/>
  </r>
  <r>
    <x v="30"/>
    <x v="13"/>
    <n v="8286"/>
    <n v="6.46000003814697"/>
    <n v="6.4699999392032543"/>
    <n v="0.15000000596046401"/>
    <n v="2.0499999523162802"/>
    <n v="4.2699999809265101"/>
    <n v="0"/>
    <n v="252"/>
    <n v="2"/>
    <n v="44"/>
    <n v="206"/>
    <n v="1188"/>
    <n v="2889"/>
  </r>
  <r>
    <x v="30"/>
    <x v="14"/>
    <n v="4503"/>
    <n v="3.5099999904632599"/>
    <n v="3.5199999660253516"/>
    <n v="1.4700000286102299"/>
    <n v="0.239999994635582"/>
    <n v="1.8099999427795399"/>
    <n v="0"/>
    <n v="146"/>
    <n v="18"/>
    <n v="6"/>
    <n v="122"/>
    <n v="1294"/>
    <n v="2547"/>
  </r>
  <r>
    <x v="30"/>
    <x v="15"/>
    <n v="10499"/>
    <n v="8.1899995803833008"/>
    <n v="8.1799998953938431"/>
    <n v="7.0000000298023196E-2"/>
    <n v="4.2199997901916504"/>
    <n v="3.8900001049041699"/>
    <n v="0"/>
    <n v="306"/>
    <n v="1"/>
    <n v="91"/>
    <n v="214"/>
    <n v="1134"/>
    <n v="3093"/>
  </r>
  <r>
    <x v="30"/>
    <x v="21"/>
    <n v="12474"/>
    <n v="9.7299995422363299"/>
    <n v="9.7399998009204865"/>
    <n v="6.5999999046325701"/>
    <n v="0.270000010728836"/>
    <n v="2.8699998855590798"/>
    <n v="0"/>
    <n v="211"/>
    <n v="77"/>
    <n v="5"/>
    <n v="129"/>
    <n v="1229"/>
    <n v="3142"/>
  </r>
  <r>
    <x v="30"/>
    <x v="17"/>
    <n v="6174"/>
    <n v="4.8200001716613796"/>
    <n v="4.8099999427795499"/>
    <n v="0"/>
    <n v="1.20000004768372"/>
    <n v="3.6099998950958301"/>
    <n v="0"/>
    <n v="231"/>
    <n v="0"/>
    <n v="28"/>
    <n v="203"/>
    <n v="1209"/>
    <n v="2757"/>
  </r>
  <r>
    <x v="30"/>
    <x v="18"/>
    <n v="15168"/>
    <n v="11.829999923706101"/>
    <n v="11.820000171661381"/>
    <n v="3.9000000953674299"/>
    <n v="3"/>
    <n v="4.9200000762939498"/>
    <n v="0"/>
    <n v="371"/>
    <n v="46"/>
    <n v="67"/>
    <n v="258"/>
    <n v="1069"/>
    <n v="3513"/>
  </r>
  <r>
    <x v="30"/>
    <x v="19"/>
    <n v="10085"/>
    <n v="7.8699998855590803"/>
    <n v="7.8599998056888545"/>
    <n v="0.15000000596046401"/>
    <n v="1.2799999713897701"/>
    <n v="6.4299998283386204"/>
    <n v="0"/>
    <n v="347"/>
    <n v="2"/>
    <n v="28"/>
    <n v="317"/>
    <n v="1093"/>
    <n v="3164"/>
  </r>
  <r>
    <x v="30"/>
    <x v="20"/>
    <n v="4512"/>
    <n v="3.5199999809265101"/>
    <n v="2.9399999305605919"/>
    <n v="0.77999997138977095"/>
    <n v="0.119999997317791"/>
    <n v="2.03999996185303"/>
    <n v="0"/>
    <n v="129"/>
    <n v="10"/>
    <n v="2"/>
    <n v="117"/>
    <n v="1311"/>
    <n v="2596"/>
  </r>
  <r>
    <x v="30"/>
    <x v="1"/>
    <n v="8469"/>
    <n v="6.6100001335143999"/>
    <n v="0"/>
    <n v="0"/>
    <n v="0"/>
    <n v="0"/>
    <n v="0"/>
    <n v="0"/>
    <n v="0"/>
    <n v="0"/>
    <n v="0"/>
    <n v="1440"/>
    <n v="2894"/>
  </r>
  <r>
    <x v="30"/>
    <x v="6"/>
    <n v="12015"/>
    <n v="9.3699998855590803"/>
    <n v="0"/>
    <n v="0"/>
    <n v="0"/>
    <n v="0"/>
    <n v="0"/>
    <n v="0"/>
    <n v="0"/>
    <n v="0"/>
    <n v="0"/>
    <n v="1440"/>
    <n v="3212"/>
  </r>
  <r>
    <x v="30"/>
    <x v="26"/>
    <n v="3588"/>
    <n v="2.7999999523162802"/>
    <n v="0"/>
    <n v="0"/>
    <n v="0"/>
    <n v="0"/>
    <n v="0"/>
    <n v="0"/>
    <n v="0"/>
    <n v="0"/>
    <n v="0"/>
    <n v="1440"/>
    <n v="2516"/>
  </r>
  <r>
    <x v="30"/>
    <x v="22"/>
    <n v="12427"/>
    <n v="9.6899995803833008"/>
    <n v="1.1799999475479099"/>
    <n v="0"/>
    <n v="0"/>
    <n v="1.1799999475479099"/>
    <n v="0"/>
    <n v="70"/>
    <n v="0"/>
    <n v="0"/>
    <n v="70"/>
    <n v="1370"/>
    <n v="3266"/>
  </r>
  <r>
    <x v="30"/>
    <x v="23"/>
    <n v="5843"/>
    <n v="4.5599999427795401"/>
    <n v="4.5600000768899962"/>
    <n v="0.140000000596046"/>
    <n v="1.1900000572204601"/>
    <n v="3.2300000190734899"/>
    <n v="0"/>
    <n v="190"/>
    <n v="2"/>
    <n v="22"/>
    <n v="166"/>
    <n v="1250"/>
    <n v="2683"/>
  </r>
  <r>
    <x v="30"/>
    <x v="24"/>
    <n v="6117"/>
    <n v="4.7699999809265101"/>
    <n v="4.7699999809265101"/>
    <n v="0"/>
    <n v="0"/>
    <n v="4.7699999809265101"/>
    <n v="0"/>
    <n v="250"/>
    <n v="0"/>
    <n v="0"/>
    <n v="250"/>
    <n v="1190"/>
    <n v="2810"/>
  </r>
  <r>
    <x v="30"/>
    <x v="25"/>
    <n v="9217"/>
    <n v="7.1900000572204599"/>
    <n v="7.1900000274181366"/>
    <n v="0.21999999880790699"/>
    <n v="3.3099999427795401"/>
    <n v="3.6600000858306898"/>
    <n v="0"/>
    <n v="257"/>
    <n v="3"/>
    <n v="72"/>
    <n v="182"/>
    <n v="1183"/>
    <n v="2940"/>
  </r>
  <r>
    <x v="30"/>
    <x v="27"/>
    <n v="9877"/>
    <n v="7.6999998092651403"/>
    <n v="7.6600002497434696"/>
    <n v="5.7600002288818404"/>
    <n v="0.17000000178813901"/>
    <n v="1.7300000190734901"/>
    <n v="0"/>
    <n v="180"/>
    <n v="66"/>
    <n v="4"/>
    <n v="110"/>
    <n v="1260"/>
    <n v="2947"/>
  </r>
  <r>
    <x v="30"/>
    <x v="28"/>
    <n v="8240"/>
    <n v="6.4299998283386204"/>
    <n v="6.4200000166893041"/>
    <n v="0.68999999761581399"/>
    <n v="2.0099999904632599"/>
    <n v="3.7200000286102299"/>
    <n v="0"/>
    <n v="214"/>
    <n v="9"/>
    <n v="43"/>
    <n v="162"/>
    <n v="1226"/>
    <n v="2846"/>
  </r>
  <r>
    <x v="30"/>
    <x v="29"/>
    <n v="8701"/>
    <n v="6.78999996185303"/>
    <n v="6.7800000905990618"/>
    <n v="0.37000000476837203"/>
    <n v="3.2400000095367401"/>
    <n v="3.1700000762939502"/>
    <n v="0"/>
    <n v="253"/>
    <n v="5"/>
    <n v="71"/>
    <n v="177"/>
    <n v="1106"/>
    <n v="2804"/>
  </r>
  <r>
    <x v="30"/>
    <x v="30"/>
    <n v="0"/>
    <n v="0"/>
    <n v="0"/>
    <n v="0"/>
    <n v="0"/>
    <n v="0"/>
    <n v="0"/>
    <n v="0"/>
    <n v="0"/>
    <n v="0"/>
    <n v="0"/>
    <n v="1440"/>
    <n v="0"/>
  </r>
  <r>
    <x v="31"/>
    <x v="0"/>
    <n v="2564"/>
    <n v="1.6399999856948899"/>
    <n v="1.6399999856948899"/>
    <n v="0"/>
    <n v="0"/>
    <n v="1.6399999856948899"/>
    <n v="0"/>
    <n v="116"/>
    <n v="0"/>
    <n v="0"/>
    <n v="116"/>
    <n v="831"/>
    <n v="2044"/>
  </r>
  <r>
    <x v="31"/>
    <x v="2"/>
    <n v="1320"/>
    <n v="0.83999997377395597"/>
    <n v="0.83999997377395597"/>
    <n v="0"/>
    <n v="0"/>
    <n v="0.83999997377395597"/>
    <n v="0"/>
    <n v="82"/>
    <n v="0"/>
    <n v="0"/>
    <n v="82"/>
    <n v="806"/>
    <n v="1934"/>
  </r>
  <r>
    <x v="31"/>
    <x v="4"/>
    <n v="1219"/>
    <n v="0.77999997138977095"/>
    <n v="0.77999997138977095"/>
    <n v="0"/>
    <n v="0"/>
    <n v="0.77999997138977095"/>
    <n v="0"/>
    <n v="84"/>
    <n v="0"/>
    <n v="0"/>
    <n v="84"/>
    <n v="853"/>
    <n v="1963"/>
  </r>
  <r>
    <x v="31"/>
    <x v="3"/>
    <n v="2483"/>
    <n v="1.5900000333786"/>
    <n v="1.5900000333786"/>
    <n v="0"/>
    <n v="0"/>
    <n v="1.5900000333786"/>
    <n v="0"/>
    <n v="126"/>
    <n v="0"/>
    <n v="0"/>
    <n v="126"/>
    <n v="937"/>
    <n v="2009"/>
  </r>
  <r>
    <x v="31"/>
    <x v="5"/>
    <n v="244"/>
    <n v="0.15999999642372101"/>
    <n v="0.15999999642372101"/>
    <n v="0"/>
    <n v="0"/>
    <n v="0.15999999642372101"/>
    <n v="0"/>
    <n v="12"/>
    <n v="0"/>
    <n v="0"/>
    <n v="12"/>
    <n v="1428"/>
    <n v="1721"/>
  </r>
  <r>
    <x v="31"/>
    <x v="7"/>
    <n v="0"/>
    <n v="0"/>
    <n v="0"/>
    <n v="0"/>
    <n v="0"/>
    <n v="0"/>
    <n v="0"/>
    <n v="0"/>
    <n v="0"/>
    <n v="0"/>
    <n v="0"/>
    <n v="1440"/>
    <n v="1688"/>
  </r>
  <r>
    <x v="31"/>
    <x v="11"/>
    <n v="0"/>
    <n v="0"/>
    <n v="0"/>
    <n v="0"/>
    <n v="0"/>
    <n v="0"/>
    <n v="0"/>
    <n v="0"/>
    <n v="0"/>
    <n v="0"/>
    <n v="0"/>
    <n v="1440"/>
    <n v="1688"/>
  </r>
  <r>
    <x v="31"/>
    <x v="8"/>
    <n v="0"/>
    <n v="0"/>
    <n v="0"/>
    <n v="0"/>
    <n v="0"/>
    <n v="0"/>
    <n v="0"/>
    <n v="0"/>
    <n v="0"/>
    <n v="0"/>
    <n v="0"/>
    <n v="1440"/>
    <n v="1688"/>
  </r>
  <r>
    <x v="31"/>
    <x v="9"/>
    <n v="3147"/>
    <n v="2.0099999904632599"/>
    <n v="2.020000010728833"/>
    <n v="0"/>
    <n v="0.28000000119209301"/>
    <n v="1.7400000095367401"/>
    <n v="0"/>
    <n v="149"/>
    <n v="0"/>
    <n v="10"/>
    <n v="139"/>
    <n v="744"/>
    <n v="2188"/>
  </r>
  <r>
    <x v="31"/>
    <x v="10"/>
    <n v="144"/>
    <n v="9.00000035762787E-2"/>
    <n v="9.00000035762787E-2"/>
    <n v="0"/>
    <n v="0"/>
    <n v="9.00000035762787E-2"/>
    <n v="0"/>
    <n v="9"/>
    <n v="0"/>
    <n v="0"/>
    <n v="9"/>
    <n v="1431"/>
    <n v="1720"/>
  </r>
  <r>
    <x v="31"/>
    <x v="16"/>
    <n v="4068"/>
    <n v="2.5999999046325701"/>
    <n v="2.5999999828636611"/>
    <n v="5.0000000745058101E-2"/>
    <n v="0.28000000119209301"/>
    <n v="2.2699999809265101"/>
    <n v="0"/>
    <n v="216"/>
    <n v="1"/>
    <n v="20"/>
    <n v="195"/>
    <n v="817"/>
    <n v="2419"/>
  </r>
  <r>
    <x v="31"/>
    <x v="12"/>
    <n v="5245"/>
    <n v="3.3599998950958301"/>
    <n v="3.3499999940395351"/>
    <n v="0.15999999642372101"/>
    <n v="0.43999999761581399"/>
    <n v="2.75"/>
    <n v="0"/>
    <n v="285"/>
    <n v="8"/>
    <n v="45"/>
    <n v="232"/>
    <n v="795"/>
    <n v="2748"/>
  </r>
  <r>
    <x v="31"/>
    <x v="13"/>
    <n v="400"/>
    <n v="0.259999990463257"/>
    <n v="0.24999999627470942"/>
    <n v="3.9999999105930301E-2"/>
    <n v="5.0000000745058101E-2"/>
    <n v="0.15999999642372101"/>
    <n v="0"/>
    <n v="30"/>
    <n v="3"/>
    <n v="8"/>
    <n v="19"/>
    <n v="1410"/>
    <n v="1799"/>
  </r>
  <r>
    <x v="31"/>
    <x v="14"/>
    <n v="0"/>
    <n v="0"/>
    <n v="0"/>
    <n v="0"/>
    <n v="0"/>
    <n v="0"/>
    <n v="0"/>
    <n v="0"/>
    <n v="0"/>
    <n v="0"/>
    <n v="0"/>
    <n v="1440"/>
    <n v="1688"/>
  </r>
  <r>
    <x v="31"/>
    <x v="15"/>
    <n v="1321"/>
    <n v="0.85000002384185802"/>
    <n v="0.85000002384185802"/>
    <n v="0"/>
    <n v="0"/>
    <n v="0.85000002384185802"/>
    <n v="0"/>
    <n v="80"/>
    <n v="0"/>
    <n v="0"/>
    <n v="80"/>
    <n v="1360"/>
    <n v="1928"/>
  </r>
  <r>
    <x v="31"/>
    <x v="21"/>
    <n v="1758"/>
    <n v="1.12999999523163"/>
    <n v="1.12999999523163"/>
    <n v="0"/>
    <n v="0"/>
    <n v="1.12999999523163"/>
    <n v="0"/>
    <n v="112"/>
    <n v="0"/>
    <n v="0"/>
    <n v="112"/>
    <n v="900"/>
    <n v="2067"/>
  </r>
  <r>
    <x v="31"/>
    <x v="17"/>
    <n v="6157"/>
    <n v="3.9400000572204599"/>
    <n v="3.9400000572204599"/>
    <n v="0"/>
    <n v="0"/>
    <n v="3.9400000572204599"/>
    <n v="0"/>
    <n v="310"/>
    <n v="0"/>
    <n v="0"/>
    <n v="310"/>
    <n v="714"/>
    <n v="2780"/>
  </r>
  <r>
    <x v="31"/>
    <x v="18"/>
    <n v="8360"/>
    <n v="5.3499999046325701"/>
    <n v="5.3499998301267597"/>
    <n v="0.140000000596046"/>
    <n v="0.28000000119209301"/>
    <n v="4.9299998283386204"/>
    <n v="0"/>
    <n v="400"/>
    <n v="6"/>
    <n v="14"/>
    <n v="380"/>
    <n v="634"/>
    <n v="3101"/>
  </r>
  <r>
    <x v="31"/>
    <x v="19"/>
    <n v="7174"/>
    <n v="4.5900001525878897"/>
    <n v="4.6000001132488268"/>
    <n v="0.33000001311302202"/>
    <n v="0.36000001430511502"/>
    <n v="3.9100000858306898"/>
    <n v="0"/>
    <n v="331"/>
    <n v="10"/>
    <n v="20"/>
    <n v="301"/>
    <n v="749"/>
    <n v="2896"/>
  </r>
  <r>
    <x v="31"/>
    <x v="20"/>
    <n v="1619"/>
    <n v="1.03999996185303"/>
    <n v="1.03999996185303"/>
    <n v="0"/>
    <n v="0"/>
    <n v="1.03999996185303"/>
    <n v="0"/>
    <n v="79"/>
    <n v="0"/>
    <n v="0"/>
    <n v="79"/>
    <n v="834"/>
    <n v="1962"/>
  </r>
  <r>
    <x v="31"/>
    <x v="1"/>
    <n v="1831"/>
    <n v="1.16999995708466"/>
    <n v="1.16999995708466"/>
    <n v="0"/>
    <n v="0"/>
    <n v="1.16999995708466"/>
    <n v="0"/>
    <n v="101"/>
    <n v="0"/>
    <n v="0"/>
    <n v="101"/>
    <n v="916"/>
    <n v="2015"/>
  </r>
  <r>
    <x v="31"/>
    <x v="6"/>
    <n v="2421"/>
    <n v="1.54999995231628"/>
    <n v="1.54999995231628"/>
    <n v="0"/>
    <n v="0"/>
    <n v="1.54999995231628"/>
    <n v="0"/>
    <n v="156"/>
    <n v="0"/>
    <n v="0"/>
    <n v="156"/>
    <n v="739"/>
    <n v="2297"/>
  </r>
  <r>
    <x v="31"/>
    <x v="26"/>
    <n v="2283"/>
    <n v="1.46000003814697"/>
    <n v="1.46000003814697"/>
    <n v="0"/>
    <n v="0"/>
    <n v="1.46000003814697"/>
    <n v="0"/>
    <n v="129"/>
    <n v="0"/>
    <n v="0"/>
    <n v="129"/>
    <n v="848"/>
    <n v="2067"/>
  </r>
  <r>
    <x v="31"/>
    <x v="22"/>
    <n v="0"/>
    <n v="0"/>
    <n v="0"/>
    <n v="0"/>
    <n v="0"/>
    <n v="0"/>
    <n v="0"/>
    <n v="0"/>
    <n v="0"/>
    <n v="0"/>
    <n v="0"/>
    <n v="1440"/>
    <n v="1688"/>
  </r>
  <r>
    <x v="31"/>
    <x v="23"/>
    <n v="0"/>
    <n v="0"/>
    <n v="0"/>
    <n v="0"/>
    <n v="0"/>
    <n v="0"/>
    <n v="0"/>
    <n v="0"/>
    <n v="0"/>
    <n v="0"/>
    <n v="0"/>
    <n v="1440"/>
    <n v="1688"/>
  </r>
  <r>
    <x v="31"/>
    <x v="24"/>
    <n v="0"/>
    <n v="0"/>
    <n v="0"/>
    <n v="0"/>
    <n v="0"/>
    <n v="0"/>
    <n v="0"/>
    <n v="0"/>
    <n v="0"/>
    <n v="0"/>
    <n v="0"/>
    <n v="1440"/>
    <n v="1688"/>
  </r>
  <r>
    <x v="31"/>
    <x v="25"/>
    <n v="0"/>
    <n v="0"/>
    <n v="0"/>
    <n v="0"/>
    <n v="0"/>
    <n v="0"/>
    <n v="0"/>
    <n v="0"/>
    <n v="0"/>
    <n v="0"/>
    <n v="0"/>
    <n v="1440"/>
    <n v="1688"/>
  </r>
  <r>
    <x v="31"/>
    <x v="27"/>
    <n v="0"/>
    <n v="0"/>
    <n v="0"/>
    <n v="0"/>
    <n v="0"/>
    <n v="0"/>
    <n v="0"/>
    <n v="0"/>
    <n v="0"/>
    <n v="0"/>
    <n v="0"/>
    <n v="1440"/>
    <n v="1688"/>
  </r>
  <r>
    <x v="31"/>
    <x v="28"/>
    <n v="0"/>
    <n v="0"/>
    <n v="0"/>
    <n v="0"/>
    <n v="0"/>
    <n v="0"/>
    <n v="0"/>
    <n v="0"/>
    <n v="0"/>
    <n v="0"/>
    <n v="0"/>
    <n v="48"/>
    <n v="57"/>
  </r>
  <r>
    <x v="32"/>
    <x v="0"/>
    <n v="23186"/>
    <n v="20.399999618530298"/>
    <n v="20.380000442266457"/>
    <n v="12.2200002670288"/>
    <n v="0.34000000357627902"/>
    <n v="7.8200001716613796"/>
    <n v="0"/>
    <n v="404"/>
    <n v="85"/>
    <n v="7"/>
    <n v="312"/>
    <n v="1036"/>
    <n v="3921"/>
  </r>
  <r>
    <x v="32"/>
    <x v="2"/>
    <n v="15337"/>
    <n v="9.5799999237060494"/>
    <n v="9.5699998140335083"/>
    <n v="3.5499999523162802"/>
    <n v="0.37999999523162797"/>
    <n v="5.6399998664856001"/>
    <n v="0"/>
    <n v="342"/>
    <n v="108"/>
    <n v="18"/>
    <n v="216"/>
    <n v="1098"/>
    <n v="3566"/>
  </r>
  <r>
    <x v="32"/>
    <x v="4"/>
    <n v="21129"/>
    <n v="18.9799995422363"/>
    <n v="18.890000164508855"/>
    <n v="10.550000190734901"/>
    <n v="0.58999997377395597"/>
    <n v="7.75"/>
    <n v="1.9999999552965199E-2"/>
    <n v="379"/>
    <n v="68"/>
    <n v="13"/>
    <n v="298"/>
    <n v="1061"/>
    <n v="3793"/>
  </r>
  <r>
    <x v="32"/>
    <x v="3"/>
    <n v="13422"/>
    <n v="7.1700000762939498"/>
    <n v="7.1100002303719565"/>
    <n v="5.0000000745058101E-2"/>
    <n v="5.0000000745058101E-2"/>
    <n v="7.0100002288818404"/>
    <n v="9.9999997764825804E-3"/>
    <n v="388"/>
    <n v="106"/>
    <n v="1"/>
    <n v="281"/>
    <n v="1052"/>
    <n v="3934"/>
  </r>
  <r>
    <x v="32"/>
    <x v="5"/>
    <n v="29326"/>
    <n v="25.290000915527301"/>
    <n v="25.159999847412166"/>
    <n v="13.2399997711182"/>
    <n v="1.21000003814697"/>
    <n v="10.710000038146999"/>
    <n v="0"/>
    <n v="552"/>
    <n v="94"/>
    <n v="29"/>
    <n v="429"/>
    <n v="888"/>
    <n v="4547"/>
  </r>
  <r>
    <x v="32"/>
    <x v="7"/>
    <n v="15118"/>
    <n v="8.8699998855590803"/>
    <n v="8.8599999621510523"/>
    <n v="0"/>
    <n v="7.0000000298023196E-2"/>
    <n v="8.7899999618530291"/>
    <n v="0"/>
    <n v="380"/>
    <n v="58"/>
    <n v="15"/>
    <n v="307"/>
    <n v="1060"/>
    <n v="3545"/>
  </r>
  <r>
    <x v="32"/>
    <x v="11"/>
    <n v="11423"/>
    <n v="8.6700000762939506"/>
    <n v="8.6500001251697558"/>
    <n v="2.4400000572204599"/>
    <n v="0.270000010728836"/>
    <n v="5.9400000572204599"/>
    <n v="0"/>
    <n v="225"/>
    <n v="29"/>
    <n v="5"/>
    <n v="191"/>
    <n v="1215"/>
    <n v="2761"/>
  </r>
  <r>
    <x v="32"/>
    <x v="8"/>
    <n v="18785"/>
    <n v="17.399999618530298"/>
    <n v="17.359999835491209"/>
    <n v="12.1499996185303"/>
    <n v="0.18000000715255701"/>
    <n v="5.0300002098083496"/>
    <n v="0"/>
    <n v="309"/>
    <n v="82"/>
    <n v="13"/>
    <n v="214"/>
    <n v="1131"/>
    <n v="3676"/>
  </r>
  <r>
    <x v="32"/>
    <x v="9"/>
    <n v="19948"/>
    <n v="18.110000610351602"/>
    <n v="18.050000607967405"/>
    <n v="11.0200004577637"/>
    <n v="0.68999999761581399"/>
    <n v="6.3400001525878897"/>
    <n v="0"/>
    <n v="317"/>
    <n v="73"/>
    <n v="19"/>
    <n v="225"/>
    <n v="1123"/>
    <n v="3679"/>
  </r>
  <r>
    <x v="32"/>
    <x v="10"/>
    <n v="19377"/>
    <n v="17.620000839233398"/>
    <n v="17.59999981522558"/>
    <n v="12.289999961853001"/>
    <n v="0.41999998688697798"/>
    <n v="4.8899998664856001"/>
    <n v="0"/>
    <n v="321"/>
    <n v="82"/>
    <n v="13"/>
    <n v="226"/>
    <n v="1119"/>
    <n v="3659"/>
  </r>
  <r>
    <x v="32"/>
    <x v="16"/>
    <n v="18258"/>
    <n v="16.309999465942401"/>
    <n v="16.229999331757398"/>
    <n v="10.2299995422363"/>
    <n v="2.9999999329447701E-2"/>
    <n v="5.9699997901916504"/>
    <n v="5.0000000745058101E-2"/>
    <n v="299"/>
    <n v="61"/>
    <n v="2"/>
    <n v="236"/>
    <n v="1141"/>
    <n v="3427"/>
  </r>
  <r>
    <x v="32"/>
    <x v="12"/>
    <n v="11200"/>
    <n v="7.4299998283386204"/>
    <n v="7.4000000953674299"/>
    <n v="0"/>
    <n v="0"/>
    <n v="7.4000000953674299"/>
    <n v="9.9999997764825804E-3"/>
    <n v="408"/>
    <n v="102"/>
    <n v="6"/>
    <n v="300"/>
    <n v="1032"/>
    <n v="3891"/>
  </r>
  <r>
    <x v="32"/>
    <x v="13"/>
    <n v="16674"/>
    <n v="15.7399997711182"/>
    <n v="15.710000285878742"/>
    <n v="11.0100002288818"/>
    <n v="9.9999997764825804E-3"/>
    <n v="4.6900000572204599"/>
    <n v="0"/>
    <n v="292"/>
    <n v="64"/>
    <n v="1"/>
    <n v="227"/>
    <n v="1148"/>
    <n v="3455"/>
  </r>
  <r>
    <x v="32"/>
    <x v="14"/>
    <n v="12986"/>
    <n v="8.7399997711181605"/>
    <n v="8.7099998667836136"/>
    <n v="2.3699998855590798"/>
    <n v="7.0000000298023196E-2"/>
    <n v="6.2699999809265101"/>
    <n v="9.9999997764825804E-3"/>
    <n v="339"/>
    <n v="113"/>
    <n v="8"/>
    <n v="218"/>
    <n v="1101"/>
    <n v="3802"/>
  </r>
  <r>
    <x v="32"/>
    <x v="15"/>
    <n v="11101"/>
    <n v="8.4300003051757795"/>
    <n v="8.3899999856948888"/>
    <n v="1.7599999904632599"/>
    <n v="0.129999995231628"/>
    <n v="6.5"/>
    <n v="0"/>
    <n v="283"/>
    <n v="22"/>
    <n v="3"/>
    <n v="258"/>
    <n v="1157"/>
    <n v="2860"/>
  </r>
  <r>
    <x v="32"/>
    <x v="21"/>
    <n v="23629"/>
    <n v="20.649999618530298"/>
    <n v="20.609999597072584"/>
    <n v="13.069999694824199"/>
    <n v="0.43999999761581399"/>
    <n v="7.0999999046325701"/>
    <n v="0"/>
    <n v="336"/>
    <n v="93"/>
    <n v="8"/>
    <n v="235"/>
    <n v="1104"/>
    <n v="3808"/>
  </r>
  <r>
    <x v="32"/>
    <x v="17"/>
    <n v="14890"/>
    <n v="11.300000190734901"/>
    <n v="11.279999613761898"/>
    <n v="4.9299998283386204"/>
    <n v="0.37999999523162797"/>
    <n v="5.9699997901916504"/>
    <n v="0"/>
    <n v="297"/>
    <n v="58"/>
    <n v="8"/>
    <n v="231"/>
    <n v="1143"/>
    <n v="3060"/>
  </r>
  <r>
    <x v="32"/>
    <x v="18"/>
    <n v="9733"/>
    <n v="7.3899998664856001"/>
    <n v="7.3399999588727987"/>
    <n v="1.37999999523163"/>
    <n v="0.17000000178813901"/>
    <n v="5.78999996185303"/>
    <n v="0"/>
    <n v="233"/>
    <n v="18"/>
    <n v="5"/>
    <n v="210"/>
    <n v="1207"/>
    <n v="2698"/>
  </r>
  <r>
    <x v="32"/>
    <x v="19"/>
    <n v="27745"/>
    <n v="26.719999313354499"/>
    <n v="26.669999673962579"/>
    <n v="21.659999847412099"/>
    <n v="7.9999998211860698E-2"/>
    <n v="4.9299998283386204"/>
    <n v="0"/>
    <n v="351"/>
    <n v="124"/>
    <n v="4"/>
    <n v="223"/>
    <n v="1089"/>
    <n v="4398"/>
  </r>
  <r>
    <x v="32"/>
    <x v="20"/>
    <n v="10930"/>
    <n v="8.3199996948242205"/>
    <n v="8.2700002789497429"/>
    <n v="3.1300001144409202"/>
    <n v="0.56999999284744296"/>
    <n v="4.5700001716613796"/>
    <n v="0"/>
    <n v="214"/>
    <n v="36"/>
    <n v="12"/>
    <n v="166"/>
    <n v="1226"/>
    <n v="2786"/>
  </r>
  <r>
    <x v="32"/>
    <x v="1"/>
    <n v="4790"/>
    <n v="3.6400001049041699"/>
    <n v="3.5599999427795401"/>
    <n v="0"/>
    <n v="0"/>
    <n v="3.5599999427795401"/>
    <n v="0"/>
    <n v="105"/>
    <n v="0"/>
    <n v="0"/>
    <n v="105"/>
    <n v="1335"/>
    <n v="2189"/>
  </r>
  <r>
    <x v="32"/>
    <x v="6"/>
    <n v="10818"/>
    <n v="8.2100000381469709"/>
    <n v="8.1600000634789556"/>
    <n v="1.3899999856948899"/>
    <n v="0.10000000149011599"/>
    <n v="6.6700000762939498"/>
    <n v="9.9999997764825804E-3"/>
    <n v="251"/>
    <n v="19"/>
    <n v="3"/>
    <n v="229"/>
    <n v="1189"/>
    <n v="2817"/>
  </r>
  <r>
    <x v="32"/>
    <x v="26"/>
    <n v="18193"/>
    <n v="16.299999237060501"/>
    <n v="16.260000288486435"/>
    <n v="10.420000076293899"/>
    <n v="0.31000000238418601"/>
    <n v="5.5300002098083496"/>
    <n v="0"/>
    <n v="286"/>
    <n v="66"/>
    <n v="8"/>
    <n v="212"/>
    <n v="1154"/>
    <n v="3477"/>
  </r>
  <r>
    <x v="32"/>
    <x v="22"/>
    <n v="14055"/>
    <n v="10.670000076293899"/>
    <n v="10.649999916553494"/>
    <n v="5.46000003814697"/>
    <n v="0.81999999284744296"/>
    <n v="4.3699998855590803"/>
    <n v="0"/>
    <n v="270"/>
    <n v="67"/>
    <n v="15"/>
    <n v="188"/>
    <n v="1170"/>
    <n v="3052"/>
  </r>
  <r>
    <x v="32"/>
    <x v="23"/>
    <n v="21727"/>
    <n v="19.340000152587901"/>
    <n v="19.239999800920462"/>
    <n v="12.789999961853001"/>
    <n v="0.28999999165535001"/>
    <n v="6.1599998474121103"/>
    <n v="0"/>
    <n v="345"/>
    <n v="96"/>
    <n v="17"/>
    <n v="232"/>
    <n v="1095"/>
    <n v="4015"/>
  </r>
  <r>
    <x v="32"/>
    <x v="24"/>
    <n v="12332"/>
    <n v="8.1300001144409197"/>
    <n v="8.029999747872349"/>
    <n v="7.9999998211860698E-2"/>
    <n v="0.95999997854232799"/>
    <n v="6.9899997711181596"/>
    <n v="0"/>
    <n v="404"/>
    <n v="105"/>
    <n v="28"/>
    <n v="271"/>
    <n v="1036"/>
    <n v="4142"/>
  </r>
  <r>
    <x v="32"/>
    <x v="25"/>
    <n v="10686"/>
    <n v="8.1099996566772496"/>
    <n v="8.0800002366304327"/>
    <n v="1.08000004291534"/>
    <n v="0.20000000298023199"/>
    <n v="6.8000001907348597"/>
    <n v="0"/>
    <n v="266"/>
    <n v="17"/>
    <n v="4"/>
    <n v="245"/>
    <n v="1174"/>
    <n v="2847"/>
  </r>
  <r>
    <x v="32"/>
    <x v="27"/>
    <n v="20226"/>
    <n v="18.25"/>
    <n v="18.140000164508788"/>
    <n v="11.1000003814697"/>
    <n v="0.80000001192092896"/>
    <n v="6.2399997711181596"/>
    <n v="5.0000000745058101E-2"/>
    <n v="309"/>
    <n v="73"/>
    <n v="19"/>
    <n v="217"/>
    <n v="1131"/>
    <n v="3710"/>
  </r>
  <r>
    <x v="32"/>
    <x v="28"/>
    <n v="10733"/>
    <n v="8.1499996185302699"/>
    <n v="8.0900002419948596"/>
    <n v="1.3500000238418599"/>
    <n v="0.46000000834464999"/>
    <n v="6.2800002098083496"/>
    <n v="0"/>
    <n v="253"/>
    <n v="18"/>
    <n v="11"/>
    <n v="224"/>
    <n v="1187"/>
    <n v="2832"/>
  </r>
  <r>
    <x v="32"/>
    <x v="29"/>
    <n v="21420"/>
    <n v="19.559999465942401"/>
    <n v="19.520000129938122"/>
    <n v="13.2200002670288"/>
    <n v="0.40999999642372098"/>
    <n v="5.8899998664856001"/>
    <n v="0"/>
    <n v="313"/>
    <n v="88"/>
    <n v="12"/>
    <n v="213"/>
    <n v="1127"/>
    <n v="3832"/>
  </r>
  <r>
    <x v="32"/>
    <x v="30"/>
    <n v="8064"/>
    <n v="6.1199998855590803"/>
    <n v="6.1100000515580204"/>
    <n v="1.8200000524520901"/>
    <n v="3.9999999105930301E-2"/>
    <n v="4.25"/>
    <n v="0"/>
    <n v="161"/>
    <n v="23"/>
    <n v="1"/>
    <n v="137"/>
    <n v="770"/>
    <n v="184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r>
  <r>
    <x v="1"/>
  </r>
  <r>
    <x v="1"/>
  </r>
  <r>
    <x v="1"/>
  </r>
  <r>
    <x v="1"/>
  </r>
  <r>
    <x v="0"/>
  </r>
  <r>
    <x v="1"/>
  </r>
  <r>
    <x v="1"/>
  </r>
  <r>
    <x v="1"/>
  </r>
  <r>
    <x v="1"/>
  </r>
  <r>
    <x v="1"/>
  </r>
  <r>
    <x v="2"/>
  </r>
  <r>
    <x v="1"/>
  </r>
  <r>
    <x v="1"/>
  </r>
  <r>
    <x v="1"/>
  </r>
  <r>
    <x v="1"/>
  </r>
  <r>
    <x v="1"/>
  </r>
  <r>
    <x v="1"/>
  </r>
  <r>
    <x v="1"/>
  </r>
  <r>
    <x v="1"/>
  </r>
  <r>
    <x v="0"/>
  </r>
  <r>
    <x v="1"/>
  </r>
  <r>
    <x v="1"/>
  </r>
  <r>
    <x v="1"/>
  </r>
  <r>
    <x v="1"/>
  </r>
  <r>
    <x v="0"/>
  </r>
  <r>
    <x v="0"/>
  </r>
  <r>
    <x v="0"/>
  </r>
  <r>
    <x v="1"/>
  </r>
  <r>
    <x v="0"/>
  </r>
  <r>
    <x v="1"/>
  </r>
  <r>
    <x v="1"/>
  </r>
  <r>
    <x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
  <r>
    <x v="0"/>
    <d v="2016-04-12T00:00:00"/>
    <n v="327"/>
    <n v="346"/>
  </r>
  <r>
    <x v="0"/>
    <d v="2016-05-02T00:00:00"/>
    <n v="277"/>
    <n v="309"/>
  </r>
  <r>
    <x v="0"/>
    <d v="2016-04-13T00:00:00"/>
    <n v="384"/>
    <n v="407"/>
  </r>
  <r>
    <x v="0"/>
    <d v="2016-04-15T00:00:00"/>
    <n v="412"/>
    <n v="442"/>
  </r>
  <r>
    <x v="0"/>
    <d v="2016-04-14T00:00:00"/>
    <n v="419.46731234866826"/>
    <n v="458.63922518159808"/>
  </r>
  <r>
    <x v="0"/>
    <d v="2016-04-16T00:00:00"/>
    <n v="340"/>
    <n v="367"/>
  </r>
  <r>
    <x v="0"/>
    <d v="2016-05-03T00:00:00"/>
    <n v="273"/>
    <n v="296"/>
  </r>
  <r>
    <x v="0"/>
    <d v="2016-04-17T00:00:00"/>
    <n v="700"/>
    <n v="712"/>
  </r>
  <r>
    <x v="0"/>
    <d v="2016-04-19T00:00:00"/>
    <n v="304"/>
    <n v="320"/>
  </r>
  <r>
    <x v="0"/>
    <d v="2016-04-20T00:00:00"/>
    <n v="360"/>
    <n v="377"/>
  </r>
  <r>
    <x v="0"/>
    <d v="2016-04-21T00:00:00"/>
    <n v="325"/>
    <n v="364"/>
  </r>
  <r>
    <x v="0"/>
    <d v="2016-04-18T00:00:00"/>
    <n v="419.46731234866826"/>
    <n v="458.63922518159808"/>
  </r>
  <r>
    <x v="0"/>
    <d v="2016-04-23T00:00:00"/>
    <n v="361"/>
    <n v="384"/>
  </r>
  <r>
    <x v="0"/>
    <d v="2016-04-24T00:00:00"/>
    <n v="430"/>
    <n v="449"/>
  </r>
  <r>
    <x v="0"/>
    <d v="2016-04-25T00:00:00"/>
    <n v="277"/>
    <n v="323"/>
  </r>
  <r>
    <x v="0"/>
    <d v="2016-04-26T00:00:00"/>
    <n v="245"/>
    <n v="274"/>
  </r>
  <r>
    <x v="0"/>
    <d v="2016-04-22T00:00:00"/>
    <n v="419.46731234866826"/>
    <n v="458.63922518159808"/>
  </r>
  <r>
    <x v="0"/>
    <d v="2016-04-28T00:00:00"/>
    <n v="366"/>
    <n v="393"/>
  </r>
  <r>
    <x v="0"/>
    <d v="2016-04-29T00:00:00"/>
    <n v="341"/>
    <n v="354"/>
  </r>
  <r>
    <x v="0"/>
    <d v="2016-04-30T00:00:00"/>
    <n v="404"/>
    <n v="425"/>
  </r>
  <r>
    <x v="0"/>
    <d v="2016-05-01T00:00:00"/>
    <n v="369"/>
    <n v="396"/>
  </r>
  <r>
    <x v="0"/>
    <d v="2016-04-27T00:00:00"/>
    <n v="419.46731234866826"/>
    <n v="458.63922518159808"/>
  </r>
  <r>
    <x v="0"/>
    <d v="2016-05-05T00:00:00"/>
    <n v="247"/>
    <n v="264"/>
  </r>
  <r>
    <x v="0"/>
    <d v="2016-05-06T00:00:00"/>
    <n v="334"/>
    <n v="367"/>
  </r>
  <r>
    <x v="0"/>
    <d v="2016-05-07T00:00:00"/>
    <n v="331"/>
    <n v="349"/>
  </r>
  <r>
    <x v="0"/>
    <d v="2016-05-08T00:00:00"/>
    <n v="594"/>
    <n v="611"/>
  </r>
  <r>
    <x v="0"/>
    <d v="2016-05-04T00:00:00"/>
    <n v="419.46731234866826"/>
    <n v="458.63922518159808"/>
  </r>
  <r>
    <x v="0"/>
    <d v="2016-05-09T00:00:00"/>
    <n v="338"/>
    <n v="342"/>
  </r>
  <r>
    <x v="0"/>
    <d v="2016-05-10T00:00:00"/>
    <n v="383"/>
    <n v="403"/>
  </r>
  <r>
    <x v="0"/>
    <d v="2016-05-11T00:00:00"/>
    <n v="285"/>
    <n v="306"/>
  </r>
  <r>
    <x v="1"/>
    <d v="2016-04-29T00:00:00"/>
    <n v="119"/>
    <n v="127"/>
  </r>
  <r>
    <x v="1"/>
    <d v="2016-04-30T00:00:00"/>
    <n v="124"/>
    <n v="142"/>
  </r>
  <r>
    <x v="1"/>
    <d v="2016-05-02T00:00:00"/>
    <n v="796"/>
    <n v="961"/>
  </r>
  <r>
    <x v="1"/>
    <d v="2016-05-08T00:00:00"/>
    <n v="137"/>
    <n v="154"/>
  </r>
  <r>
    <x v="2"/>
    <d v="2016-04-15T00:00:00"/>
    <n v="644"/>
    <n v="961"/>
  </r>
  <r>
    <x v="0"/>
    <d v="2016-05-12T00:00:00"/>
    <n v="419.46731234866826"/>
    <n v="458.63922518159808"/>
  </r>
  <r>
    <x v="2"/>
    <d v="2016-04-30T00:00:00"/>
    <n v="722"/>
    <n v="961"/>
  </r>
  <r>
    <x v="3"/>
    <d v="2016-04-12T00:00:00"/>
    <n v="419.46731234866826"/>
    <n v="458.63922518159808"/>
  </r>
  <r>
    <x v="2"/>
    <d v="2016-05-01T00:00:00"/>
    <n v="590"/>
    <n v="961"/>
  </r>
  <r>
    <x v="3"/>
    <d v="2016-04-13T00:00:00"/>
    <n v="419.46731234866826"/>
    <n v="458.63922518159808"/>
  </r>
  <r>
    <x v="4"/>
    <d v="2016-04-12T00:00:00"/>
    <n v="750"/>
    <n v="775"/>
  </r>
  <r>
    <x v="3"/>
    <d v="2016-04-14T00:00:00"/>
    <n v="419.46731234866826"/>
    <n v="458.63922518159808"/>
  </r>
  <r>
    <x v="4"/>
    <d v="2016-04-13T00:00:00"/>
    <n v="398"/>
    <n v="422"/>
  </r>
  <r>
    <x v="3"/>
    <d v="2016-04-15T00:00:00"/>
    <n v="419.46731234866826"/>
    <n v="458.63922518159808"/>
  </r>
  <r>
    <x v="4"/>
    <d v="2016-04-15T00:00:00"/>
    <n v="475"/>
    <n v="499"/>
  </r>
  <r>
    <x v="3"/>
    <d v="2016-04-16T00:00:00"/>
    <n v="419.46731234866826"/>
    <n v="458.63922518159808"/>
  </r>
  <r>
    <x v="4"/>
    <d v="2016-04-26T00:00:00"/>
    <n v="296"/>
    <n v="315"/>
  </r>
  <r>
    <x v="3"/>
    <d v="2016-04-17T00:00:00"/>
    <n v="419.46731234866826"/>
    <n v="458.63922518159808"/>
  </r>
  <r>
    <x v="4"/>
    <d v="2016-04-28T00:00:00"/>
    <n v="166"/>
    <n v="178"/>
  </r>
  <r>
    <x v="3"/>
    <d v="2016-04-18T00:00:00"/>
    <n v="419.46731234866826"/>
    <n v="458.63922518159808"/>
  </r>
  <r>
    <x v="5"/>
    <d v="2016-04-12T00:00:00"/>
    <n v="503"/>
    <n v="546"/>
  </r>
  <r>
    <x v="3"/>
    <d v="2016-04-19T00:00:00"/>
    <n v="419.46731234866826"/>
    <n v="458.63922518159808"/>
  </r>
  <r>
    <x v="5"/>
    <d v="2016-04-13T00:00:00"/>
    <n v="531"/>
    <n v="565"/>
  </r>
  <r>
    <x v="3"/>
    <d v="2016-04-20T00:00:00"/>
    <n v="419.46731234866826"/>
    <n v="458.63922518159808"/>
  </r>
  <r>
    <x v="5"/>
    <d v="2016-04-14T00:00:00"/>
    <n v="545"/>
    <n v="568"/>
  </r>
  <r>
    <x v="3"/>
    <d v="2016-04-21T00:00:00"/>
    <n v="419.46731234866826"/>
    <n v="458.63922518159808"/>
  </r>
  <r>
    <x v="5"/>
    <d v="2016-04-15T00:00:00"/>
    <n v="523"/>
    <n v="573"/>
  </r>
  <r>
    <x v="3"/>
    <d v="2016-04-22T00:00:00"/>
    <n v="419.46731234866826"/>
    <n v="458.63922518159808"/>
  </r>
  <r>
    <x v="5"/>
    <d v="2016-04-16T00:00:00"/>
    <n v="524"/>
    <n v="567"/>
  </r>
  <r>
    <x v="3"/>
    <d v="2016-04-23T00:00:00"/>
    <n v="419.46731234866826"/>
    <n v="458.63922518159808"/>
  </r>
  <r>
    <x v="5"/>
    <d v="2016-04-17T00:00:00"/>
    <n v="437"/>
    <n v="498"/>
  </r>
  <r>
    <x v="3"/>
    <d v="2016-04-24T00:00:00"/>
    <n v="419.46731234866826"/>
    <n v="458.63922518159808"/>
  </r>
  <r>
    <x v="5"/>
    <d v="2016-04-19T00:00:00"/>
    <n v="498"/>
    <n v="540"/>
  </r>
  <r>
    <x v="3"/>
    <d v="2016-04-25T00:00:00"/>
    <n v="419.46731234866826"/>
    <n v="458.63922518159808"/>
  </r>
  <r>
    <x v="5"/>
    <d v="2016-04-20T00:00:00"/>
    <n v="461"/>
    <n v="510"/>
  </r>
  <r>
    <x v="3"/>
    <d v="2016-04-26T00:00:00"/>
    <n v="419.46731234866826"/>
    <n v="458.63922518159808"/>
  </r>
  <r>
    <x v="5"/>
    <d v="2016-04-21T00:00:00"/>
    <n v="477"/>
    <n v="514"/>
  </r>
  <r>
    <x v="3"/>
    <d v="2016-04-27T00:00:00"/>
    <n v="419.46731234866826"/>
    <n v="458.63922518159808"/>
  </r>
  <r>
    <x v="5"/>
    <d v="2016-04-22T00:00:00"/>
    <n v="520"/>
    <n v="545"/>
  </r>
  <r>
    <x v="3"/>
    <d v="2016-04-28T00:00:00"/>
    <n v="419.46731234866826"/>
    <n v="458.63922518159808"/>
  </r>
  <r>
    <x v="5"/>
    <d v="2016-04-23T00:00:00"/>
    <n v="522"/>
    <n v="554"/>
  </r>
  <r>
    <x v="3"/>
    <d v="2016-04-29T00:00:00"/>
    <n v="419.46731234866826"/>
    <n v="458.63922518159808"/>
  </r>
  <r>
    <x v="5"/>
    <d v="2016-04-24T00:00:00"/>
    <n v="555"/>
    <n v="591"/>
  </r>
  <r>
    <x v="3"/>
    <d v="2016-04-30T00:00:00"/>
    <n v="419.46731234866826"/>
    <n v="458.63922518159808"/>
  </r>
  <r>
    <x v="5"/>
    <d v="2016-04-25T00:00:00"/>
    <n v="506"/>
    <n v="531"/>
  </r>
  <r>
    <x v="3"/>
    <d v="2016-05-01T00:00:00"/>
    <n v="419.46731234866826"/>
    <n v="458.63922518159808"/>
  </r>
  <r>
    <x v="5"/>
    <d v="2016-04-27T00:00:00"/>
    <n v="508"/>
    <n v="545"/>
  </r>
  <r>
    <x v="3"/>
    <d v="2016-05-02T00:00:00"/>
    <n v="419.46731234866826"/>
    <n v="458.63922518159808"/>
  </r>
  <r>
    <x v="5"/>
    <d v="2016-04-28T00:00:00"/>
    <n v="513"/>
    <n v="545"/>
  </r>
  <r>
    <x v="3"/>
    <d v="2016-05-03T00:00:00"/>
    <n v="419.46731234866826"/>
    <n v="458.63922518159808"/>
  </r>
  <r>
    <x v="5"/>
    <d v="2016-04-29T00:00:00"/>
    <n v="490"/>
    <n v="510"/>
  </r>
  <r>
    <x v="3"/>
    <d v="2016-05-04T00:00:00"/>
    <n v="419.46731234866826"/>
    <n v="458.63922518159808"/>
  </r>
  <r>
    <x v="5"/>
    <d v="2016-04-30T00:00:00"/>
    <n v="573"/>
    <n v="607"/>
  </r>
  <r>
    <x v="3"/>
    <d v="2016-05-05T00:00:00"/>
    <n v="419.46731234866826"/>
    <n v="458.63922518159808"/>
  </r>
  <r>
    <x v="5"/>
    <d v="2016-05-01T00:00:00"/>
    <n v="527"/>
    <n v="546"/>
  </r>
  <r>
    <x v="3"/>
    <d v="2016-05-06T00:00:00"/>
    <n v="419.46731234866826"/>
    <n v="458.63922518159808"/>
  </r>
  <r>
    <x v="5"/>
    <d v="2016-05-02T00:00:00"/>
    <n v="511"/>
    <n v="543"/>
  </r>
  <r>
    <x v="3"/>
    <d v="2016-05-07T00:00:00"/>
    <n v="419.46731234866826"/>
    <n v="458.63922518159808"/>
  </r>
  <r>
    <x v="5"/>
    <d v="2016-05-04T00:00:00"/>
    <n v="538"/>
    <n v="560"/>
  </r>
  <r>
    <x v="3"/>
    <d v="2016-05-08T00:00:00"/>
    <n v="419.46731234866826"/>
    <n v="458.63922518159808"/>
  </r>
  <r>
    <x v="5"/>
    <d v="2016-05-05T00:00:00"/>
    <n v="468"/>
    <n v="485"/>
  </r>
  <r>
    <x v="3"/>
    <d v="2016-05-09T00:00:00"/>
    <n v="419.46731234866826"/>
    <n v="458.63922518159808"/>
  </r>
  <r>
    <x v="5"/>
    <d v="2016-05-06T00:00:00"/>
    <n v="524"/>
    <n v="548"/>
  </r>
  <r>
    <x v="3"/>
    <d v="2016-05-10T00:00:00"/>
    <n v="419.46731234866826"/>
    <n v="458.63922518159808"/>
  </r>
  <r>
    <x v="5"/>
    <d v="2016-05-07T00:00:00"/>
    <n v="511"/>
    <n v="521"/>
  </r>
  <r>
    <x v="3"/>
    <d v="2016-05-11T00:00:00"/>
    <n v="419.46731234866826"/>
    <n v="458.63922518159808"/>
  </r>
  <r>
    <x v="5"/>
    <d v="2016-05-08T00:00:00"/>
    <n v="541"/>
    <n v="568"/>
  </r>
  <r>
    <x v="3"/>
    <d v="2016-05-12T00:00:00"/>
    <n v="419.46731234866826"/>
    <n v="458.63922518159808"/>
  </r>
  <r>
    <x v="5"/>
    <d v="2016-05-09T00:00:00"/>
    <n v="531"/>
    <n v="556"/>
  </r>
  <r>
    <x v="1"/>
    <d v="2016-04-12T00:00:00"/>
    <n v="419.46731234866826"/>
    <n v="458.63922518159808"/>
  </r>
  <r>
    <x v="5"/>
    <d v="2016-05-10T00:00:00"/>
    <n v="357"/>
    <n v="380"/>
  </r>
  <r>
    <x v="1"/>
    <d v="2016-04-13T00:00:00"/>
    <n v="419.46731234866826"/>
    <n v="458.63922518159808"/>
  </r>
  <r>
    <x v="5"/>
    <d v="2016-05-11T00:00:00"/>
    <n v="523"/>
    <n v="553"/>
  </r>
  <r>
    <x v="1"/>
    <d v="2016-04-14T00:00:00"/>
    <n v="419.46731234866826"/>
    <n v="458.63922518159808"/>
  </r>
  <r>
    <x v="5"/>
    <d v="2016-05-12T00:00:00"/>
    <n v="456"/>
    <n v="485"/>
  </r>
  <r>
    <x v="1"/>
    <d v="2016-04-15T00:00:00"/>
    <n v="419.46731234866826"/>
    <n v="458.63922518159808"/>
  </r>
  <r>
    <x v="6"/>
    <d v="2016-04-23T00:00:00"/>
    <n v="61"/>
    <n v="69"/>
  </r>
  <r>
    <x v="1"/>
    <d v="2016-04-16T00:00:00"/>
    <n v="419.46731234866826"/>
    <n v="458.63922518159808"/>
  </r>
  <r>
    <x v="7"/>
    <d v="2016-04-13T00:00:00"/>
    <n v="467"/>
    <n v="531"/>
  </r>
  <r>
    <x v="1"/>
    <d v="2016-04-17T00:00:00"/>
    <n v="419.46731234866826"/>
    <n v="458.63922518159808"/>
  </r>
  <r>
    <x v="7"/>
    <d v="2016-04-14T00:00:00"/>
    <n v="445"/>
    <n v="489"/>
  </r>
  <r>
    <x v="1"/>
    <d v="2016-04-18T00:00:00"/>
    <n v="419.46731234866826"/>
    <n v="458.63922518159808"/>
  </r>
  <r>
    <x v="7"/>
    <d v="2016-04-15T00:00:00"/>
    <n v="452"/>
    <n v="504"/>
  </r>
  <r>
    <x v="1"/>
    <d v="2016-04-19T00:00:00"/>
    <n v="419.46731234866826"/>
    <n v="458.63922518159808"/>
  </r>
  <r>
    <x v="7"/>
    <d v="2016-04-17T00:00:00"/>
    <n v="556"/>
    <n v="602"/>
  </r>
  <r>
    <x v="1"/>
    <d v="2016-04-20T00:00:00"/>
    <n v="419.46731234866826"/>
    <n v="458.63922518159808"/>
  </r>
  <r>
    <x v="7"/>
    <d v="2016-04-18T00:00:00"/>
    <n v="500"/>
    <n v="557"/>
  </r>
  <r>
    <x v="1"/>
    <d v="2016-04-21T00:00:00"/>
    <n v="419.46731234866826"/>
    <n v="458.63922518159808"/>
  </r>
  <r>
    <x v="7"/>
    <d v="2016-04-19T00:00:00"/>
    <n v="465"/>
    <n v="514"/>
  </r>
  <r>
    <x v="1"/>
    <d v="2016-04-22T00:00:00"/>
    <n v="419.46731234866826"/>
    <n v="458.63922518159808"/>
  </r>
  <r>
    <x v="7"/>
    <d v="2016-04-21T00:00:00"/>
    <n v="460"/>
    <n v="484"/>
  </r>
  <r>
    <x v="1"/>
    <d v="2016-04-23T00:00:00"/>
    <n v="419.46731234866826"/>
    <n v="458.63922518159808"/>
  </r>
  <r>
    <x v="7"/>
    <d v="2016-04-22T00:00:00"/>
    <n v="405"/>
    <n v="461"/>
  </r>
  <r>
    <x v="1"/>
    <d v="2016-04-24T00:00:00"/>
    <n v="419.46731234866826"/>
    <n v="458.63922518159808"/>
  </r>
  <r>
    <x v="7"/>
    <d v="2016-04-23T00:00:00"/>
    <n v="374"/>
    <n v="386"/>
  </r>
  <r>
    <x v="1"/>
    <d v="2016-04-25T00:00:00"/>
    <n v="419.46731234866826"/>
    <n v="458.63922518159808"/>
  </r>
  <r>
    <x v="7"/>
    <d v="2016-04-24T00:00:00"/>
    <n v="442"/>
    <n v="459"/>
  </r>
  <r>
    <x v="1"/>
    <d v="2016-04-26T00:00:00"/>
    <n v="419.46731234866826"/>
    <n v="458.63922518159808"/>
  </r>
  <r>
    <x v="7"/>
    <d v="2016-04-25T00:00:00"/>
    <n v="433"/>
    <n v="471"/>
  </r>
  <r>
    <x v="1"/>
    <d v="2016-04-27T00:00:00"/>
    <n v="419.46731234866826"/>
    <n v="458.63922518159808"/>
  </r>
  <r>
    <x v="7"/>
    <d v="2016-04-26T00:00:00"/>
    <n v="436"/>
    <n v="490"/>
  </r>
  <r>
    <x v="1"/>
    <d v="2016-04-28T00:00:00"/>
    <n v="419.46731234866826"/>
    <n v="458.63922518159808"/>
  </r>
  <r>
    <x v="7"/>
    <d v="2016-04-27T00:00:00"/>
    <n v="448"/>
    <n v="499"/>
  </r>
  <r>
    <x v="7"/>
    <d v="2016-04-28T00:00:00"/>
    <n v="408"/>
    <n v="450"/>
  </r>
  <r>
    <x v="7"/>
    <d v="2016-04-29T00:00:00"/>
    <n v="411"/>
    <n v="473"/>
  </r>
  <r>
    <x v="1"/>
    <d v="2016-05-01T00:00:00"/>
    <n v="419.46731234866826"/>
    <n v="458.63922518159808"/>
  </r>
  <r>
    <x v="8"/>
    <d v="2016-04-12T00:00:00"/>
    <n v="274"/>
    <n v="469"/>
  </r>
  <r>
    <x v="8"/>
    <d v="2016-04-13T00:00:00"/>
    <n v="295"/>
    <n v="456"/>
  </r>
  <r>
    <x v="1"/>
    <d v="2016-05-03T00:00:00"/>
    <n v="419.46731234866826"/>
    <n v="458.63922518159808"/>
  </r>
  <r>
    <x v="8"/>
    <d v="2016-04-14T00:00:00"/>
    <n v="291"/>
    <n v="397"/>
  </r>
  <r>
    <x v="1"/>
    <d v="2016-05-04T00:00:00"/>
    <n v="419.46731234866826"/>
    <n v="458.63922518159808"/>
  </r>
  <r>
    <x v="8"/>
    <d v="2016-04-15T00:00:00"/>
    <n v="424"/>
    <n v="556"/>
  </r>
  <r>
    <x v="1"/>
    <d v="2016-05-05T00:00:00"/>
    <n v="419.46731234866826"/>
    <n v="458.63922518159808"/>
  </r>
  <r>
    <x v="8"/>
    <d v="2016-04-16T00:00:00"/>
    <n v="283"/>
    <n v="510"/>
  </r>
  <r>
    <x v="1"/>
    <d v="2016-05-06T00:00:00"/>
    <n v="419.46731234866826"/>
    <n v="458.63922518159808"/>
  </r>
  <r>
    <x v="8"/>
    <d v="2016-04-17T00:00:00"/>
    <n v="381"/>
    <n v="566"/>
  </r>
  <r>
    <x v="1"/>
    <d v="2016-05-07T00:00:00"/>
    <n v="419.46731234866826"/>
    <n v="458.63922518159808"/>
  </r>
  <r>
    <x v="8"/>
    <d v="2016-04-18T00:00:00"/>
    <n v="412"/>
    <n v="522"/>
  </r>
  <r>
    <x v="8"/>
    <d v="2016-04-19T00:00:00"/>
    <n v="219"/>
    <n v="395"/>
  </r>
  <r>
    <x v="1"/>
    <d v="2016-05-09T00:00:00"/>
    <n v="419.46731234866826"/>
    <n v="458.63922518159808"/>
  </r>
  <r>
    <x v="8"/>
    <d v="2016-04-20T00:00:00"/>
    <n v="152"/>
    <n v="305"/>
  </r>
  <r>
    <x v="1"/>
    <d v="2016-05-10T00:00:00"/>
    <n v="419.46731234866826"/>
    <n v="458.63922518159808"/>
  </r>
  <r>
    <x v="8"/>
    <d v="2016-04-21T00:00:00"/>
    <n v="332"/>
    <n v="512"/>
  </r>
  <r>
    <x v="1"/>
    <d v="2016-05-11T00:00:00"/>
    <n v="419.46731234866826"/>
    <n v="458.63922518159808"/>
  </r>
  <r>
    <x v="8"/>
    <d v="2016-04-22T00:00:00"/>
    <n v="355"/>
    <n v="476"/>
  </r>
  <r>
    <x v="2"/>
    <d v="2016-04-12T00:00:00"/>
    <n v="419.46731234866826"/>
    <n v="458.63922518159808"/>
  </r>
  <r>
    <x v="8"/>
    <d v="2016-04-23T00:00:00"/>
    <n v="235"/>
    <n v="372"/>
  </r>
  <r>
    <x v="2"/>
    <d v="2016-04-13T00:00:00"/>
    <n v="419.46731234866826"/>
    <n v="458.63922518159808"/>
  </r>
  <r>
    <x v="8"/>
    <d v="2016-04-24T00:00:00"/>
    <n v="310"/>
    <n v="526"/>
  </r>
  <r>
    <x v="2"/>
    <d v="2016-04-14T00:00:00"/>
    <n v="419.46731234866826"/>
    <n v="458.63922518159808"/>
  </r>
  <r>
    <x v="8"/>
    <d v="2016-04-25T00:00:00"/>
    <n v="262"/>
    <n v="467"/>
  </r>
  <r>
    <x v="8"/>
    <d v="2016-04-26T00:00:00"/>
    <n v="250"/>
    <n v="371"/>
  </r>
  <r>
    <x v="2"/>
    <d v="2016-04-16T00:00:00"/>
    <n v="419.46731234866826"/>
    <n v="458.63922518159808"/>
  </r>
  <r>
    <x v="8"/>
    <d v="2016-04-27T00:00:00"/>
    <n v="349"/>
    <n v="540"/>
  </r>
  <r>
    <x v="2"/>
    <d v="2016-04-17T00:00:00"/>
    <n v="419.46731234866826"/>
    <n v="458.63922518159808"/>
  </r>
  <r>
    <x v="8"/>
    <d v="2016-04-28T00:00:00"/>
    <n v="261"/>
    <n v="423"/>
  </r>
  <r>
    <x v="2"/>
    <d v="2016-04-18T00:00:00"/>
    <n v="419.46731234866826"/>
    <n v="458.63922518159808"/>
  </r>
  <r>
    <x v="8"/>
    <d v="2016-04-29T00:00:00"/>
    <n v="333"/>
    <n v="478"/>
  </r>
  <r>
    <x v="2"/>
    <d v="2016-04-19T00:00:00"/>
    <n v="419.46731234866826"/>
    <n v="458.63922518159808"/>
  </r>
  <r>
    <x v="8"/>
    <d v="2016-04-30T00:00:00"/>
    <n v="237"/>
    <n v="382"/>
  </r>
  <r>
    <x v="2"/>
    <d v="2016-04-20T00:00:00"/>
    <n v="419.46731234866826"/>
    <n v="458.63922518159808"/>
  </r>
  <r>
    <x v="8"/>
    <d v="2016-05-01T00:00:00"/>
    <n v="383"/>
    <n v="626"/>
  </r>
  <r>
    <x v="2"/>
    <d v="2016-04-21T00:00:00"/>
    <n v="419.46731234866826"/>
    <n v="458.63922518159808"/>
  </r>
  <r>
    <x v="8"/>
    <d v="2016-05-02T00:00:00"/>
    <n v="230"/>
    <n v="384"/>
  </r>
  <r>
    <x v="2"/>
    <d v="2016-04-22T00:00:00"/>
    <n v="419.46731234866826"/>
    <n v="458.63922518159808"/>
  </r>
  <r>
    <x v="8"/>
    <d v="2016-05-03T00:00:00"/>
    <n v="292"/>
    <n v="500"/>
  </r>
  <r>
    <x v="2"/>
    <d v="2016-04-23T00:00:00"/>
    <n v="419.46731234866826"/>
    <n v="458.63922518159808"/>
  </r>
  <r>
    <x v="8"/>
    <d v="2016-05-04T00:00:00"/>
    <n v="213"/>
    <n v="336"/>
  </r>
  <r>
    <x v="2"/>
    <d v="2016-04-24T00:00:00"/>
    <n v="419.46731234866826"/>
    <n v="458.63922518159808"/>
  </r>
  <r>
    <x v="8"/>
    <d v="2016-05-05T00:00:00"/>
    <n v="318"/>
    <n v="480"/>
  </r>
  <r>
    <x v="2"/>
    <d v="2016-04-25T00:00:00"/>
    <n v="419.46731234866826"/>
    <n v="458.63922518159808"/>
  </r>
  <r>
    <x v="8"/>
    <d v="2016-05-06T00:00:00"/>
    <n v="323"/>
    <n v="512"/>
  </r>
  <r>
    <x v="2"/>
    <d v="2016-04-26T00:00:00"/>
    <n v="419.46731234866826"/>
    <n v="458.63922518159808"/>
  </r>
  <r>
    <x v="8"/>
    <d v="2016-05-07T00:00:00"/>
    <n v="237"/>
    <n v="443"/>
  </r>
  <r>
    <x v="2"/>
    <d v="2016-04-27T00:00:00"/>
    <n v="419.46731234866826"/>
    <n v="458.63922518159808"/>
  </r>
  <r>
    <x v="8"/>
    <d v="2016-05-08T00:00:00"/>
    <n v="259"/>
    <n v="456"/>
  </r>
  <r>
    <x v="2"/>
    <d v="2016-04-28T00:00:00"/>
    <n v="419.46731234866826"/>
    <n v="458.63922518159808"/>
  </r>
  <r>
    <x v="8"/>
    <d v="2016-05-10T00:00:00"/>
    <n v="312"/>
    <n v="452"/>
  </r>
  <r>
    <x v="2"/>
    <d v="2016-04-29T00:00:00"/>
    <n v="419.46731234866826"/>
    <n v="458.63922518159808"/>
  </r>
  <r>
    <x v="9"/>
    <d v="2016-04-12T00:00:00"/>
    <n v="501"/>
    <n v="541"/>
  </r>
  <r>
    <x v="9"/>
    <d v="2016-04-16T00:00:00"/>
    <n v="77"/>
    <n v="77"/>
  </r>
  <r>
    <x v="9"/>
    <d v="2016-05-03T00:00:00"/>
    <n v="322"/>
    <n v="332"/>
  </r>
  <r>
    <x v="2"/>
    <d v="2016-05-02T00:00:00"/>
    <n v="419.46731234866826"/>
    <n v="458.63922518159808"/>
  </r>
  <r>
    <x v="9"/>
    <d v="2016-05-04T00:00:00"/>
    <n v="478"/>
    <n v="536"/>
  </r>
  <r>
    <x v="2"/>
    <d v="2016-05-03T00:00:00"/>
    <n v="419.46731234866826"/>
    <n v="458.63922518159808"/>
  </r>
  <r>
    <x v="9"/>
    <d v="2016-05-05T00:00:00"/>
    <n v="226"/>
    <n v="248"/>
  </r>
  <r>
    <x v="2"/>
    <d v="2016-05-04T00:00:00"/>
    <n v="419.46731234866826"/>
    <n v="458.63922518159808"/>
  </r>
  <r>
    <x v="9"/>
    <d v="2016-05-06T00:00:00"/>
    <n v="385"/>
    <n v="408"/>
  </r>
  <r>
    <x v="2"/>
    <d v="2016-05-05T00:00:00"/>
    <n v="419.46731234866826"/>
    <n v="458.63922518159808"/>
  </r>
  <r>
    <x v="9"/>
    <d v="2016-05-08T00:00:00"/>
    <n v="364"/>
    <n v="402"/>
  </r>
  <r>
    <x v="2"/>
    <d v="2016-05-06T00:00:00"/>
    <n v="419.46731234866826"/>
    <n v="458.63922518159808"/>
  </r>
  <r>
    <x v="9"/>
    <d v="2016-05-10T00:00:00"/>
    <n v="442"/>
    <n v="494"/>
  </r>
  <r>
    <x v="2"/>
    <d v="2016-05-07T00:00:00"/>
    <n v="419.46731234866826"/>
    <n v="458.63922518159808"/>
  </r>
  <r>
    <x v="10"/>
    <d v="2016-04-14T00:00:00"/>
    <n v="535"/>
    <n v="557"/>
  </r>
  <r>
    <x v="2"/>
    <d v="2016-05-08T00:00:00"/>
    <n v="419.46731234866826"/>
    <n v="458.63922518159808"/>
  </r>
  <r>
    <x v="10"/>
    <d v="2016-04-15T00:00:00"/>
    <n v="465"/>
    <n v="491"/>
  </r>
  <r>
    <x v="2"/>
    <d v="2016-05-09T00:00:00"/>
    <n v="419.46731234866826"/>
    <n v="458.63922518159808"/>
  </r>
  <r>
    <x v="10"/>
    <d v="2016-04-16T00:00:00"/>
    <n v="506"/>
    <n v="522"/>
  </r>
  <r>
    <x v="2"/>
    <d v="2016-05-10T00:00:00"/>
    <n v="419.46731234866826"/>
    <n v="458.63922518159808"/>
  </r>
  <r>
    <x v="10"/>
    <d v="2016-04-18T00:00:00"/>
    <n v="515"/>
    <n v="551"/>
  </r>
  <r>
    <x v="2"/>
    <d v="2016-05-11T00:00:00"/>
    <n v="419.46731234866826"/>
    <n v="458.63922518159808"/>
  </r>
  <r>
    <x v="10"/>
    <d v="2016-04-19T00:00:00"/>
    <n v="461"/>
    <n v="498"/>
  </r>
  <r>
    <x v="2"/>
    <d v="2016-05-12T00:00:00"/>
    <n v="419.46731234866826"/>
    <n v="458.63922518159808"/>
  </r>
  <r>
    <x v="10"/>
    <d v="2016-04-20T00:00:00"/>
    <n v="523"/>
    <n v="543"/>
  </r>
  <r>
    <x v="10"/>
    <d v="2016-04-21T00:00:00"/>
    <n v="59"/>
    <n v="65"/>
  </r>
  <r>
    <x v="10"/>
    <d v="2016-04-22T00:00:00"/>
    <n v="533"/>
    <n v="550"/>
  </r>
  <r>
    <x v="4"/>
    <d v="2016-04-14T00:00:00"/>
    <n v="419.46731234866826"/>
    <n v="458.63922518159808"/>
  </r>
  <r>
    <x v="10"/>
    <d v="2016-04-23T00:00:00"/>
    <n v="692"/>
    <n v="722"/>
  </r>
  <r>
    <x v="10"/>
    <d v="2016-04-24T00:00:00"/>
    <n v="467"/>
    <n v="501"/>
  </r>
  <r>
    <x v="4"/>
    <d v="2016-04-16T00:00:00"/>
    <n v="419.46731234866826"/>
    <n v="458.63922518159808"/>
  </r>
  <r>
    <x v="10"/>
    <d v="2016-04-25T00:00:00"/>
    <n v="488"/>
    <n v="506"/>
  </r>
  <r>
    <x v="4"/>
    <d v="2016-04-17T00:00:00"/>
    <n v="419.46731234866826"/>
    <n v="458.63922518159808"/>
  </r>
  <r>
    <x v="10"/>
    <d v="2016-04-26T00:00:00"/>
    <n v="505"/>
    <n v="516"/>
  </r>
  <r>
    <x v="4"/>
    <d v="2016-04-18T00:00:00"/>
    <n v="419.46731234866826"/>
    <n v="458.63922518159808"/>
  </r>
  <r>
    <x v="10"/>
    <d v="2016-04-27T00:00:00"/>
    <n v="286"/>
    <n v="307"/>
  </r>
  <r>
    <x v="4"/>
    <d v="2016-04-19T00:00:00"/>
    <n v="419.46731234866826"/>
    <n v="458.63922518159808"/>
  </r>
  <r>
    <x v="10"/>
    <d v="2016-04-28T00:00:00"/>
    <n v="497"/>
    <n v="522"/>
  </r>
  <r>
    <x v="4"/>
    <d v="2016-04-20T00:00:00"/>
    <n v="419.46731234866826"/>
    <n v="458.63922518159808"/>
  </r>
  <r>
    <x v="10"/>
    <d v="2016-04-29T00:00:00"/>
    <n v="523"/>
    <n v="546"/>
  </r>
  <r>
    <x v="4"/>
    <d v="2016-04-21T00:00:00"/>
    <n v="419.46731234866826"/>
    <n v="458.63922518159808"/>
  </r>
  <r>
    <x v="10"/>
    <d v="2016-04-30T00:00:00"/>
    <n v="490"/>
    <n v="516"/>
  </r>
  <r>
    <x v="4"/>
    <d v="2016-04-22T00:00:00"/>
    <n v="419.46731234866826"/>
    <n v="458.63922518159808"/>
  </r>
  <r>
    <x v="10"/>
    <d v="2016-05-01T00:00:00"/>
    <n v="484"/>
    <n v="500"/>
  </r>
  <r>
    <x v="4"/>
    <d v="2016-04-23T00:00:00"/>
    <n v="419.46731234866826"/>
    <n v="458.63922518159808"/>
  </r>
  <r>
    <x v="10"/>
    <d v="2016-05-02T00:00:00"/>
    <n v="478"/>
    <n v="506"/>
  </r>
  <r>
    <x v="4"/>
    <d v="2016-04-24T00:00:00"/>
    <n v="419.46731234866826"/>
    <n v="458.63922518159808"/>
  </r>
  <r>
    <x v="10"/>
    <d v="2016-05-03T00:00:00"/>
    <n v="474"/>
    <n v="512"/>
  </r>
  <r>
    <x v="4"/>
    <d v="2016-04-25T00:00:00"/>
    <n v="419.46731234866826"/>
    <n v="458.63922518159808"/>
  </r>
  <r>
    <x v="10"/>
    <d v="2016-05-06T00:00:00"/>
    <n v="450"/>
    <n v="491"/>
  </r>
  <r>
    <x v="10"/>
    <d v="2016-05-07T00:00:00"/>
    <n v="507"/>
    <n v="530"/>
  </r>
  <r>
    <x v="4"/>
    <d v="2016-04-27T00:00:00"/>
    <n v="419.46731234866826"/>
    <n v="458.63922518159808"/>
  </r>
  <r>
    <x v="10"/>
    <d v="2016-05-08T00:00:00"/>
    <n v="602"/>
    <n v="638"/>
  </r>
  <r>
    <x v="10"/>
    <d v="2016-05-09T00:00:00"/>
    <n v="535"/>
    <n v="565"/>
  </r>
  <r>
    <x v="4"/>
    <d v="2016-04-29T00:00:00"/>
    <n v="419.46731234866826"/>
    <n v="458.63922518159808"/>
  </r>
  <r>
    <x v="10"/>
    <d v="2016-05-10T00:00:00"/>
    <n v="487"/>
    <n v="517"/>
  </r>
  <r>
    <x v="4"/>
    <d v="2016-04-30T00:00:00"/>
    <n v="419.46731234866826"/>
    <n v="458.63922518159808"/>
  </r>
  <r>
    <x v="10"/>
    <d v="2016-05-11T00:00:00"/>
    <n v="529"/>
    <n v="558"/>
  </r>
  <r>
    <x v="4"/>
    <d v="2016-05-01T00:00:00"/>
    <n v="419.46731234866826"/>
    <n v="458.63922518159808"/>
  </r>
  <r>
    <x v="10"/>
    <d v="2016-05-12T00:00:00"/>
    <n v="302"/>
    <n v="321"/>
  </r>
  <r>
    <x v="4"/>
    <d v="2016-05-02T00:00:00"/>
    <n v="419.46731234866826"/>
    <n v="458.63922518159808"/>
  </r>
  <r>
    <x v="4"/>
    <d v="2016-05-03T00:00:00"/>
    <n v="419.46731234866826"/>
    <n v="458.63922518159808"/>
  </r>
  <r>
    <x v="4"/>
    <d v="2016-05-04T00:00:00"/>
    <n v="419.46731234866826"/>
    <n v="458.63922518159808"/>
  </r>
  <r>
    <x v="4"/>
    <d v="2016-05-05T00:00:00"/>
    <n v="419.46731234866826"/>
    <n v="458.63922518159808"/>
  </r>
  <r>
    <x v="4"/>
    <d v="2016-05-06T00:00:00"/>
    <n v="419.46731234866826"/>
    <n v="458.63922518159808"/>
  </r>
  <r>
    <x v="4"/>
    <d v="2016-05-07T00:00:00"/>
    <n v="419.46731234866826"/>
    <n v="458.63922518159808"/>
  </r>
  <r>
    <x v="4"/>
    <d v="2016-05-08T00:00:00"/>
    <n v="419.46731234866826"/>
    <n v="458.63922518159808"/>
  </r>
  <r>
    <x v="4"/>
    <d v="2016-05-09T00:00:00"/>
    <n v="419.46731234866826"/>
    <n v="458.63922518159808"/>
  </r>
  <r>
    <x v="4"/>
    <d v="2016-05-10T00:00:00"/>
    <n v="419.46731234866826"/>
    <n v="458.63922518159808"/>
  </r>
  <r>
    <x v="4"/>
    <d v="2016-05-11T00:00:00"/>
    <n v="419.46731234866826"/>
    <n v="458.63922518159808"/>
  </r>
  <r>
    <x v="4"/>
    <d v="2016-05-12T00:00:00"/>
    <n v="419.46731234866826"/>
    <n v="458.63922518159808"/>
  </r>
  <r>
    <x v="11"/>
    <d v="2016-04-12T00:00:00"/>
    <n v="419.46731234866826"/>
    <n v="458.63922518159808"/>
  </r>
  <r>
    <x v="11"/>
    <d v="2016-04-13T00:00:00"/>
    <n v="419.46731234866826"/>
    <n v="458.63922518159808"/>
  </r>
  <r>
    <x v="11"/>
    <d v="2016-04-14T00:00:00"/>
    <n v="419.46731234866826"/>
    <n v="458.63922518159808"/>
  </r>
  <r>
    <x v="11"/>
    <d v="2016-04-15T00:00:00"/>
    <n v="419.46731234866826"/>
    <n v="458.63922518159808"/>
  </r>
  <r>
    <x v="11"/>
    <d v="2016-04-16T00:00:00"/>
    <n v="419.46731234866826"/>
    <n v="458.63922518159808"/>
  </r>
  <r>
    <x v="11"/>
    <d v="2016-04-17T00:00:00"/>
    <n v="419.46731234866826"/>
    <n v="458.63922518159808"/>
  </r>
  <r>
    <x v="11"/>
    <d v="2016-04-18T00:00:00"/>
    <n v="419.46731234866826"/>
    <n v="458.63922518159808"/>
  </r>
  <r>
    <x v="11"/>
    <d v="2016-04-19T00:00:00"/>
    <n v="419.46731234866826"/>
    <n v="458.63922518159808"/>
  </r>
  <r>
    <x v="11"/>
    <d v="2016-04-20T00:00:00"/>
    <n v="419.46731234866826"/>
    <n v="458.63922518159808"/>
  </r>
  <r>
    <x v="11"/>
    <d v="2016-04-21T00:00:00"/>
    <n v="419.46731234866826"/>
    <n v="458.63922518159808"/>
  </r>
  <r>
    <x v="11"/>
    <d v="2016-04-22T00:00:00"/>
    <n v="419.46731234866826"/>
    <n v="458.63922518159808"/>
  </r>
  <r>
    <x v="11"/>
    <d v="2016-04-23T00:00:00"/>
    <n v="419.46731234866826"/>
    <n v="458.63922518159808"/>
  </r>
  <r>
    <x v="11"/>
    <d v="2016-04-24T00:00:00"/>
    <n v="419.46731234866826"/>
    <n v="458.63922518159808"/>
  </r>
  <r>
    <x v="11"/>
    <d v="2016-04-25T00:00:00"/>
    <n v="419.46731234866826"/>
    <n v="458.63922518159808"/>
  </r>
  <r>
    <x v="11"/>
    <d v="2016-04-26T00:00:00"/>
    <n v="419.46731234866826"/>
    <n v="458.63922518159808"/>
  </r>
  <r>
    <x v="11"/>
    <d v="2016-04-27T00:00:00"/>
    <n v="419.46731234866826"/>
    <n v="458.63922518159808"/>
  </r>
  <r>
    <x v="11"/>
    <d v="2016-04-28T00:00:00"/>
    <n v="419.46731234866826"/>
    <n v="458.63922518159808"/>
  </r>
  <r>
    <x v="11"/>
    <d v="2016-04-29T00:00:00"/>
    <n v="419.46731234866826"/>
    <n v="458.63922518159808"/>
  </r>
  <r>
    <x v="11"/>
    <d v="2016-04-30T00:00:00"/>
    <n v="419.46731234866826"/>
    <n v="458.63922518159808"/>
  </r>
  <r>
    <x v="11"/>
    <d v="2016-05-01T00:00:00"/>
    <n v="419.46731234866826"/>
    <n v="458.63922518159808"/>
  </r>
  <r>
    <x v="11"/>
    <d v="2016-05-02T00:00:00"/>
    <n v="419.46731234866826"/>
    <n v="458.63922518159808"/>
  </r>
  <r>
    <x v="11"/>
    <d v="2016-05-03T00:00:00"/>
    <n v="419.46731234866826"/>
    <n v="458.63922518159808"/>
  </r>
  <r>
    <x v="11"/>
    <d v="2016-05-04T00:00:00"/>
    <n v="419.46731234866826"/>
    <n v="458.63922518159808"/>
  </r>
  <r>
    <x v="11"/>
    <d v="2016-05-05T00:00:00"/>
    <n v="419.46731234866826"/>
    <n v="458.63922518159808"/>
  </r>
  <r>
    <x v="11"/>
    <d v="2016-05-06T00:00:00"/>
    <n v="419.46731234866826"/>
    <n v="458.63922518159808"/>
  </r>
  <r>
    <x v="11"/>
    <d v="2016-05-07T00:00:00"/>
    <n v="419.46731234866826"/>
    <n v="458.63922518159808"/>
  </r>
  <r>
    <x v="11"/>
    <d v="2016-05-08T00:00:00"/>
    <n v="419.46731234866826"/>
    <n v="458.63922518159808"/>
  </r>
  <r>
    <x v="11"/>
    <d v="2016-05-09T00:00:00"/>
    <n v="419.46731234866826"/>
    <n v="458.63922518159808"/>
  </r>
  <r>
    <x v="11"/>
    <d v="2016-05-10T00:00:00"/>
    <n v="419.46731234866826"/>
    <n v="458.63922518159808"/>
  </r>
  <r>
    <x v="11"/>
    <d v="2016-05-11T00:00:00"/>
    <n v="419.46731234866826"/>
    <n v="458.63922518159808"/>
  </r>
  <r>
    <x v="11"/>
    <d v="2016-05-12T00:00:00"/>
    <n v="419.46731234866826"/>
    <n v="458.63922518159808"/>
  </r>
  <r>
    <x v="5"/>
    <d v="2016-04-18T00:00:00"/>
    <n v="419.46731234866826"/>
    <n v="458.63922518159808"/>
  </r>
  <r>
    <x v="5"/>
    <d v="2016-04-26T00:00:00"/>
    <n v="419.46731234866826"/>
    <n v="458.63922518159808"/>
  </r>
  <r>
    <x v="5"/>
    <d v="2016-05-03T00:00:00"/>
    <n v="419.46731234866826"/>
    <n v="458.63922518159808"/>
  </r>
  <r>
    <x v="6"/>
    <d v="2016-04-12T00:00:00"/>
    <n v="419.46731234866826"/>
    <n v="458.63922518159808"/>
  </r>
  <r>
    <x v="6"/>
    <d v="2016-04-13T00:00:00"/>
    <n v="419.46731234866826"/>
    <n v="458.63922518159808"/>
  </r>
  <r>
    <x v="6"/>
    <d v="2016-04-14T00:00:00"/>
    <n v="419.46731234866826"/>
    <n v="458.63922518159808"/>
  </r>
  <r>
    <x v="6"/>
    <d v="2016-04-15T00:00:00"/>
    <n v="419.46731234866826"/>
    <n v="458.63922518159808"/>
  </r>
  <r>
    <x v="6"/>
    <d v="2016-04-16T00:00:00"/>
    <n v="419.46731234866826"/>
    <n v="458.63922518159808"/>
  </r>
  <r>
    <x v="6"/>
    <d v="2016-04-17T00:00:00"/>
    <n v="419.46731234866826"/>
    <n v="458.63922518159808"/>
  </r>
  <r>
    <x v="6"/>
    <d v="2016-04-18T00:00:00"/>
    <n v="419.46731234866826"/>
    <n v="458.63922518159808"/>
  </r>
  <r>
    <x v="6"/>
    <d v="2016-04-19T00:00:00"/>
    <n v="419.46731234866826"/>
    <n v="458.63922518159808"/>
  </r>
  <r>
    <x v="6"/>
    <d v="2016-04-20T00:00:00"/>
    <n v="419.46731234866826"/>
    <n v="458.63922518159808"/>
  </r>
  <r>
    <x v="6"/>
    <d v="2016-04-21T00:00:00"/>
    <n v="419.46731234866826"/>
    <n v="458.63922518159808"/>
  </r>
  <r>
    <x v="6"/>
    <d v="2016-04-22T00:00:00"/>
    <n v="419.46731234866826"/>
    <n v="458.63922518159808"/>
  </r>
  <r>
    <x v="6"/>
    <d v="2016-04-24T00:00:00"/>
    <n v="419.46731234866826"/>
    <n v="458.63922518159808"/>
  </r>
  <r>
    <x v="6"/>
    <d v="2016-04-25T00:00:00"/>
    <n v="419.46731234866826"/>
    <n v="458.63922518159808"/>
  </r>
  <r>
    <x v="6"/>
    <d v="2016-04-26T00:00:00"/>
    <n v="419.46731234866826"/>
    <n v="458.63922518159808"/>
  </r>
  <r>
    <x v="6"/>
    <d v="2016-04-27T00:00:00"/>
    <n v="419.46731234866826"/>
    <n v="458.63922518159808"/>
  </r>
  <r>
    <x v="6"/>
    <d v="2016-04-28T00:00:00"/>
    <n v="419.46731234866826"/>
    <n v="458.63922518159808"/>
  </r>
  <r>
    <x v="6"/>
    <d v="2016-04-29T00:00:00"/>
    <n v="419.46731234866826"/>
    <n v="458.63922518159808"/>
  </r>
  <r>
    <x v="6"/>
    <d v="2016-04-30T00:00:00"/>
    <n v="419.46731234866826"/>
    <n v="458.63922518159808"/>
  </r>
  <r>
    <x v="6"/>
    <d v="2016-05-01T00:00:00"/>
    <n v="419.46731234866826"/>
    <n v="458.63922518159808"/>
  </r>
  <r>
    <x v="6"/>
    <d v="2016-05-02T00:00:00"/>
    <n v="419.46731234866826"/>
    <n v="458.63922518159808"/>
  </r>
  <r>
    <x v="6"/>
    <d v="2016-05-03T00:00:00"/>
    <n v="419.46731234866826"/>
    <n v="458.63922518159808"/>
  </r>
  <r>
    <x v="6"/>
    <d v="2016-05-04T00:00:00"/>
    <n v="419.46731234866826"/>
    <n v="458.63922518159808"/>
  </r>
  <r>
    <x v="6"/>
    <d v="2016-05-05T00:00:00"/>
    <n v="419.46731234866826"/>
    <n v="458.63922518159808"/>
  </r>
  <r>
    <x v="6"/>
    <d v="2016-05-06T00:00:00"/>
    <n v="419.46731234866826"/>
    <n v="458.63922518159808"/>
  </r>
  <r>
    <x v="6"/>
    <d v="2016-05-07T00:00:00"/>
    <n v="419.46731234866826"/>
    <n v="458.63922518159808"/>
  </r>
  <r>
    <x v="6"/>
    <d v="2016-05-08T00:00:00"/>
    <n v="419.46731234866826"/>
    <n v="458.63922518159808"/>
  </r>
  <r>
    <x v="6"/>
    <d v="2016-05-09T00:00:00"/>
    <n v="419.46731234866826"/>
    <n v="458.63922518159808"/>
  </r>
  <r>
    <x v="6"/>
    <d v="2016-05-10T00:00:00"/>
    <n v="419.46731234866826"/>
    <n v="458.63922518159808"/>
  </r>
  <r>
    <x v="6"/>
    <d v="2016-05-11T00:00:00"/>
    <n v="419.46731234866826"/>
    <n v="458.63922518159808"/>
  </r>
  <r>
    <x v="6"/>
    <d v="2016-05-12T00:00:00"/>
    <n v="419.46731234866826"/>
    <n v="458.63922518159808"/>
  </r>
  <r>
    <x v="7"/>
    <d v="2016-04-12T00:00:00"/>
    <n v="419.46731234866826"/>
    <n v="458.63922518159808"/>
  </r>
  <r>
    <x v="7"/>
    <d v="2016-04-16T00:00:00"/>
    <n v="419.46731234866826"/>
    <n v="458.63922518159808"/>
  </r>
  <r>
    <x v="7"/>
    <d v="2016-04-20T00:00:00"/>
    <n v="419.46731234866826"/>
    <n v="458.63922518159808"/>
  </r>
  <r>
    <x v="12"/>
    <d v="2016-04-12T00:00:00"/>
    <n v="419.46731234866826"/>
    <n v="458.63922518159808"/>
  </r>
  <r>
    <x v="12"/>
    <d v="2016-04-13T00:00:00"/>
    <n v="419.46731234866826"/>
    <n v="458.63922518159808"/>
  </r>
  <r>
    <x v="12"/>
    <d v="2016-04-14T00:00:00"/>
    <n v="419.46731234866826"/>
    <n v="458.63922518159808"/>
  </r>
  <r>
    <x v="12"/>
    <d v="2016-04-15T00:00:00"/>
    <n v="419.46731234866826"/>
    <n v="458.63922518159808"/>
  </r>
  <r>
    <x v="12"/>
    <d v="2016-04-16T00:00:00"/>
    <n v="419.46731234866826"/>
    <n v="458.63922518159808"/>
  </r>
  <r>
    <x v="12"/>
    <d v="2016-04-17T00:00:00"/>
    <n v="419.46731234866826"/>
    <n v="458.63922518159808"/>
  </r>
  <r>
    <x v="12"/>
    <d v="2016-04-18T00:00:00"/>
    <n v="419.46731234866826"/>
    <n v="458.63922518159808"/>
  </r>
  <r>
    <x v="12"/>
    <d v="2016-04-19T00:00:00"/>
    <n v="419.46731234866826"/>
    <n v="458.63922518159808"/>
  </r>
  <r>
    <x v="12"/>
    <d v="2016-04-20T00:00:00"/>
    <n v="419.46731234866826"/>
    <n v="458.63922518159808"/>
  </r>
  <r>
    <x v="12"/>
    <d v="2016-04-21T00:00:00"/>
    <n v="419.46731234866826"/>
    <n v="458.63922518159808"/>
  </r>
  <r>
    <x v="12"/>
    <d v="2016-04-22T00:00:00"/>
    <n v="419.46731234866826"/>
    <n v="458.63922518159808"/>
  </r>
  <r>
    <x v="12"/>
    <d v="2016-04-23T00:00:00"/>
    <n v="419.46731234866826"/>
    <n v="458.63922518159808"/>
  </r>
  <r>
    <x v="12"/>
    <d v="2016-04-24T00:00:00"/>
    <n v="419.46731234866826"/>
    <n v="458.63922518159808"/>
  </r>
  <r>
    <x v="12"/>
    <d v="2016-04-25T00:00:00"/>
    <n v="419.46731234866826"/>
    <n v="458.63922518159808"/>
  </r>
  <r>
    <x v="12"/>
    <d v="2016-04-26T00:00:00"/>
    <n v="419.46731234866826"/>
    <n v="458.63922518159808"/>
  </r>
  <r>
    <x v="12"/>
    <d v="2016-04-27T00:00:00"/>
    <n v="419.46731234866826"/>
    <n v="458.63922518159808"/>
  </r>
  <r>
    <x v="12"/>
    <d v="2016-04-28T00:00:00"/>
    <n v="419.46731234866826"/>
    <n v="458.63922518159808"/>
  </r>
  <r>
    <x v="12"/>
    <d v="2016-04-29T00:00:00"/>
    <n v="419.46731234866826"/>
    <n v="458.63922518159808"/>
  </r>
  <r>
    <x v="12"/>
    <d v="2016-04-30T00:00:00"/>
    <n v="419.46731234866826"/>
    <n v="458.63922518159808"/>
  </r>
  <r>
    <x v="12"/>
    <d v="2016-05-01T00:00:00"/>
    <n v="419.46731234866826"/>
    <n v="458.63922518159808"/>
  </r>
  <r>
    <x v="12"/>
    <d v="2016-05-02T00:00:00"/>
    <n v="419.46731234866826"/>
    <n v="458.63922518159808"/>
  </r>
  <r>
    <x v="12"/>
    <d v="2016-05-03T00:00:00"/>
    <n v="419.46731234866826"/>
    <n v="458.63922518159808"/>
  </r>
  <r>
    <x v="12"/>
    <d v="2016-05-04T00:00:00"/>
    <n v="419.46731234866826"/>
    <n v="458.63922518159808"/>
  </r>
  <r>
    <x v="12"/>
    <d v="2016-05-05T00:00:00"/>
    <n v="419.46731234866826"/>
    <n v="458.63922518159808"/>
  </r>
  <r>
    <x v="12"/>
    <d v="2016-05-06T00:00:00"/>
    <n v="419.46731234866826"/>
    <n v="458.63922518159808"/>
  </r>
  <r>
    <x v="12"/>
    <d v="2016-05-07T00:00:00"/>
    <n v="419.46731234866826"/>
    <n v="458.63922518159808"/>
  </r>
  <r>
    <x v="12"/>
    <d v="2016-05-08T00:00:00"/>
    <n v="419.46731234866826"/>
    <n v="458.63922518159808"/>
  </r>
  <r>
    <x v="12"/>
    <d v="2016-05-09T00:00:00"/>
    <n v="419.46731234866826"/>
    <n v="458.63922518159808"/>
  </r>
  <r>
    <x v="12"/>
    <d v="2016-05-10T00:00:00"/>
    <n v="419.46731234866826"/>
    <n v="458.63922518159808"/>
  </r>
  <r>
    <x v="12"/>
    <d v="2016-05-11T00:00:00"/>
    <n v="419.46731234866826"/>
    <n v="458.63922518159808"/>
  </r>
  <r>
    <x v="12"/>
    <d v="2016-05-12T00:00:00"/>
    <n v="419.46731234866826"/>
    <n v="458.63922518159808"/>
  </r>
  <r>
    <x v="13"/>
    <d v="2016-04-12T00:00:00"/>
    <n v="419.46731234866826"/>
    <n v="458.63922518159808"/>
  </r>
  <r>
    <x v="13"/>
    <d v="2016-04-13T00:00:00"/>
    <n v="419.46731234866826"/>
    <n v="458.63922518159808"/>
  </r>
  <r>
    <x v="13"/>
    <d v="2016-04-14T00:00:00"/>
    <n v="419.46731234866826"/>
    <n v="458.63922518159808"/>
  </r>
  <r>
    <x v="13"/>
    <d v="2016-04-15T00:00:00"/>
    <n v="419.46731234866826"/>
    <n v="458.63922518159808"/>
  </r>
  <r>
    <x v="13"/>
    <d v="2016-04-16T00:00:00"/>
    <n v="419.46731234866826"/>
    <n v="458.63922518159808"/>
  </r>
  <r>
    <x v="13"/>
    <d v="2016-04-17T00:00:00"/>
    <n v="419.46731234866826"/>
    <n v="458.63922518159808"/>
  </r>
  <r>
    <x v="13"/>
    <d v="2016-04-18T00:00:00"/>
    <n v="419.46731234866826"/>
    <n v="458.63922518159808"/>
  </r>
  <r>
    <x v="13"/>
    <d v="2016-04-19T00:00:00"/>
    <n v="419.46731234866826"/>
    <n v="458.63922518159808"/>
  </r>
  <r>
    <x v="13"/>
    <d v="2016-04-20T00:00:00"/>
    <n v="419.46731234866826"/>
    <n v="458.63922518159808"/>
  </r>
  <r>
    <x v="13"/>
    <d v="2016-04-21T00:00:00"/>
    <n v="419.46731234866826"/>
    <n v="458.63922518159808"/>
  </r>
  <r>
    <x v="13"/>
    <d v="2016-04-22T00:00:00"/>
    <n v="419.46731234866826"/>
    <n v="458.63922518159808"/>
  </r>
  <r>
    <x v="13"/>
    <d v="2016-04-23T00:00:00"/>
    <n v="419.46731234866826"/>
    <n v="458.63922518159808"/>
  </r>
  <r>
    <x v="13"/>
    <d v="2016-04-24T00:00:00"/>
    <n v="419.46731234866826"/>
    <n v="458.63922518159808"/>
  </r>
  <r>
    <x v="13"/>
    <d v="2016-04-25T00:00:00"/>
    <n v="419.46731234866826"/>
    <n v="458.63922518159808"/>
  </r>
  <r>
    <x v="13"/>
    <d v="2016-04-26T00:00:00"/>
    <n v="419.46731234866826"/>
    <n v="458.63922518159808"/>
  </r>
  <r>
    <x v="13"/>
    <d v="2016-04-27T00:00:00"/>
    <n v="419.46731234866826"/>
    <n v="458.63922518159808"/>
  </r>
  <r>
    <x v="13"/>
    <d v="2016-04-28T00:00:00"/>
    <n v="419.46731234866826"/>
    <n v="458.63922518159808"/>
  </r>
  <r>
    <x v="13"/>
    <d v="2016-04-29T00:00:00"/>
    <n v="419.46731234866826"/>
    <n v="458.63922518159808"/>
  </r>
  <r>
    <x v="13"/>
    <d v="2016-04-30T00:00:00"/>
    <n v="419.46731234866826"/>
    <n v="458.63922518159808"/>
  </r>
  <r>
    <x v="13"/>
    <d v="2016-05-01T00:00:00"/>
    <n v="419.46731234866826"/>
    <n v="458.63922518159808"/>
  </r>
  <r>
    <x v="8"/>
    <d v="2016-05-09T00:00:00"/>
    <n v="419.46731234866826"/>
    <n v="458.63922518159808"/>
  </r>
  <r>
    <x v="8"/>
    <d v="2016-05-11T00:00:00"/>
    <n v="419.46731234866826"/>
    <n v="458.63922518159808"/>
  </r>
  <r>
    <x v="9"/>
    <d v="2016-04-13T00:00:00"/>
    <n v="419.46731234866826"/>
    <n v="458.63922518159808"/>
  </r>
  <r>
    <x v="9"/>
    <d v="2016-04-14T00:00:00"/>
    <n v="419.46731234866826"/>
    <n v="458.63922518159808"/>
  </r>
  <r>
    <x v="9"/>
    <d v="2016-04-15T00:00:00"/>
    <n v="419.46731234866826"/>
    <n v="458.63922518159808"/>
  </r>
  <r>
    <x v="9"/>
    <d v="2016-04-17T00:00:00"/>
    <n v="419.46731234866826"/>
    <n v="458.63922518159808"/>
  </r>
  <r>
    <x v="9"/>
    <d v="2016-04-18T00:00:00"/>
    <n v="419.46731234866826"/>
    <n v="458.63922518159808"/>
  </r>
  <r>
    <x v="9"/>
    <d v="2016-04-19T00:00:00"/>
    <n v="419.46731234866826"/>
    <n v="458.63922518159808"/>
  </r>
  <r>
    <x v="9"/>
    <d v="2016-04-20T00:00:00"/>
    <n v="419.46731234866826"/>
    <n v="458.63922518159808"/>
  </r>
  <r>
    <x v="9"/>
    <d v="2016-04-21T00:00:00"/>
    <n v="419.46731234866826"/>
    <n v="458.63922518159808"/>
  </r>
  <r>
    <x v="9"/>
    <d v="2016-04-22T00:00:00"/>
    <n v="419.46731234866826"/>
    <n v="458.63922518159808"/>
  </r>
  <r>
    <x v="9"/>
    <d v="2016-04-23T00:00:00"/>
    <n v="419.46731234866826"/>
    <n v="458.63922518159808"/>
  </r>
  <r>
    <x v="9"/>
    <d v="2016-04-24T00:00:00"/>
    <n v="419.46731234866826"/>
    <n v="458.63922518159808"/>
  </r>
  <r>
    <x v="9"/>
    <d v="2016-04-25T00:00:00"/>
    <n v="419.46731234866826"/>
    <n v="458.63922518159808"/>
  </r>
  <r>
    <x v="9"/>
    <d v="2016-04-26T00:00:00"/>
    <n v="419.46731234866826"/>
    <n v="458.63922518159808"/>
  </r>
  <r>
    <x v="9"/>
    <d v="2016-04-27T00:00:00"/>
    <n v="419.46731234866826"/>
    <n v="458.63922518159808"/>
  </r>
  <r>
    <x v="9"/>
    <d v="2016-04-28T00:00:00"/>
    <n v="419.46731234866826"/>
    <n v="458.63922518159808"/>
  </r>
  <r>
    <x v="9"/>
    <d v="2016-04-29T00:00:00"/>
    <n v="419.46731234866826"/>
    <n v="458.63922518159808"/>
  </r>
  <r>
    <x v="9"/>
    <d v="2016-04-30T00:00:00"/>
    <n v="419.46731234866826"/>
    <n v="458.63922518159808"/>
  </r>
  <r>
    <x v="9"/>
    <d v="2016-05-01T00:00:00"/>
    <n v="419.46731234866826"/>
    <n v="458.63922518159808"/>
  </r>
  <r>
    <x v="9"/>
    <d v="2016-05-02T00:00:00"/>
    <n v="419.46731234866826"/>
    <n v="458.63922518159808"/>
  </r>
  <r>
    <x v="9"/>
    <d v="2016-05-07T00:00:00"/>
    <n v="419.46731234866826"/>
    <n v="458.63922518159808"/>
  </r>
  <r>
    <x v="9"/>
    <d v="2016-05-09T00:00:00"/>
    <n v="419.46731234866826"/>
    <n v="458.63922518159808"/>
  </r>
  <r>
    <x v="9"/>
    <d v="2016-05-11T00:00:00"/>
    <n v="419.46731234866826"/>
    <n v="458.63922518159808"/>
  </r>
  <r>
    <x v="9"/>
    <d v="2016-05-12T00:00:00"/>
    <n v="419.46731234866826"/>
    <n v="458.63922518159808"/>
  </r>
  <r>
    <x v="14"/>
    <d v="2016-04-12T00:00:00"/>
    <n v="419.46731234866826"/>
    <n v="458.63922518159808"/>
  </r>
  <r>
    <x v="14"/>
    <d v="2016-04-13T00:00:00"/>
    <n v="419.46731234866826"/>
    <n v="458.63922518159808"/>
  </r>
  <r>
    <x v="14"/>
    <d v="2016-04-14T00:00:00"/>
    <n v="419.46731234866826"/>
    <n v="458.63922518159808"/>
  </r>
  <r>
    <x v="14"/>
    <d v="2016-04-15T00:00:00"/>
    <n v="419.46731234866826"/>
    <n v="458.63922518159808"/>
  </r>
  <r>
    <x v="10"/>
    <d v="2016-04-12T00:00:00"/>
    <n v="419.46731234866826"/>
    <n v="458.63922518159808"/>
  </r>
  <r>
    <x v="10"/>
    <d v="2016-04-13T00:00:00"/>
    <n v="419.46731234866826"/>
    <n v="458.63922518159808"/>
  </r>
  <r>
    <x v="10"/>
    <d v="2016-04-17T00:00:00"/>
    <n v="419.46731234866826"/>
    <n v="458.63922518159808"/>
  </r>
  <r>
    <x v="10"/>
    <d v="2016-05-04T00:00:00"/>
    <n v="419.46731234866826"/>
    <n v="458.63922518159808"/>
  </r>
  <r>
    <x v="10"/>
    <d v="2016-05-05T00:00:00"/>
    <n v="419.46731234866826"/>
    <n v="458.63922518159808"/>
  </r>
  <r>
    <x v="15"/>
    <d v="2016-04-12T00:00:00"/>
    <n v="419.46731234866826"/>
    <n v="458.63922518159808"/>
  </r>
  <r>
    <x v="15"/>
    <d v="2016-04-13T00:00:00"/>
    <n v="419.46731234866826"/>
    <n v="458.63922518159808"/>
  </r>
  <r>
    <x v="15"/>
    <d v="2016-04-14T00:00:00"/>
    <n v="419.46731234866826"/>
    <n v="458.63922518159808"/>
  </r>
  <r>
    <x v="15"/>
    <d v="2016-04-15T00:00:00"/>
    <n v="499"/>
    <n v="526"/>
  </r>
  <r>
    <x v="15"/>
    <d v="2016-04-16T00:00:00"/>
    <n v="426"/>
    <n v="448"/>
  </r>
  <r>
    <x v="15"/>
    <d v="2016-04-17T00:00:00"/>
    <n v="619"/>
    <n v="641"/>
  </r>
  <r>
    <x v="15"/>
    <d v="2016-04-18T00:00:00"/>
    <n v="99"/>
    <n v="104"/>
  </r>
  <r>
    <x v="15"/>
    <d v="2016-04-19T00:00:00"/>
    <n v="329"/>
    <n v="338"/>
  </r>
  <r>
    <x v="15"/>
    <d v="2016-04-20T00:00:00"/>
    <n v="421"/>
    <n v="451"/>
  </r>
  <r>
    <x v="15"/>
    <d v="2016-04-21T00:00:00"/>
    <n v="442"/>
    <n v="458"/>
  </r>
  <r>
    <x v="15"/>
    <d v="2016-04-22T00:00:00"/>
    <n v="82"/>
    <n v="85"/>
  </r>
  <r>
    <x v="15"/>
    <d v="2016-04-23T00:00:00"/>
    <n v="478"/>
    <n v="501"/>
  </r>
  <r>
    <x v="15"/>
    <d v="2016-04-24T00:00:00"/>
    <n v="552"/>
    <n v="595"/>
  </r>
  <r>
    <x v="15"/>
    <d v="2016-04-25T00:00:00"/>
    <n v="419.46731234866826"/>
    <n v="458.63922518159808"/>
  </r>
  <r>
    <x v="15"/>
    <d v="2016-04-26T00:00:00"/>
    <n v="319"/>
    <n v="346"/>
  </r>
  <r>
    <x v="15"/>
    <d v="2016-04-27T00:00:00"/>
    <n v="439"/>
    <n v="500"/>
  </r>
  <r>
    <x v="15"/>
    <d v="2016-04-28T00:00:00"/>
    <n v="428"/>
    <n v="458"/>
  </r>
  <r>
    <x v="15"/>
    <d v="2016-04-29T00:00:00"/>
    <n v="419.46731234866826"/>
    <n v="458.63922518159808"/>
  </r>
  <r>
    <x v="15"/>
    <d v="2016-04-30T00:00:00"/>
    <n v="409"/>
    <n v="430"/>
  </r>
  <r>
    <x v="15"/>
    <d v="2016-05-01T00:00:00"/>
    <n v="547"/>
    <n v="597"/>
  </r>
  <r>
    <x v="15"/>
    <d v="2016-05-02T00:00:00"/>
    <n v="368"/>
    <n v="376"/>
  </r>
  <r>
    <x v="15"/>
    <d v="2016-05-03T00:00:00"/>
    <n v="419.46731234866826"/>
    <n v="458.63922518159808"/>
  </r>
  <r>
    <x v="15"/>
    <d v="2016-05-04T00:00:00"/>
    <n v="390"/>
    <n v="414"/>
  </r>
  <r>
    <x v="15"/>
    <d v="2016-05-05T00:00:00"/>
    <n v="471"/>
    <n v="495"/>
  </r>
  <r>
    <x v="15"/>
    <d v="2016-05-05T00:00:00"/>
    <n v="471"/>
    <n v="495"/>
  </r>
  <r>
    <x v="15"/>
    <d v="2016-05-06T00:00:00"/>
    <n v="419.46731234866826"/>
    <n v="458.63922518159808"/>
  </r>
  <r>
    <x v="15"/>
    <d v="2016-05-07T00:00:00"/>
    <n v="472"/>
    <n v="496"/>
  </r>
  <r>
    <x v="15"/>
    <d v="2016-05-08T00:00:00"/>
    <n v="529"/>
    <n v="541"/>
  </r>
  <r>
    <x v="15"/>
    <d v="2016-05-09T00:00:00"/>
    <n v="62"/>
    <n v="65"/>
  </r>
  <r>
    <x v="15"/>
    <d v="2016-05-10T00:00:00"/>
    <n v="354"/>
    <n v="375"/>
  </r>
  <r>
    <x v="15"/>
    <d v="2016-05-11T00:00:00"/>
    <n v="469"/>
    <n v="494"/>
  </r>
  <r>
    <x v="15"/>
    <d v="2016-05-12T00:00:00"/>
    <n v="419.46731234866826"/>
    <n v="458.63922518159808"/>
  </r>
  <r>
    <x v="16"/>
    <d v="2016-04-12T00:00:00"/>
    <n v="429"/>
    <n v="457"/>
  </r>
  <r>
    <x v="16"/>
    <d v="2016-04-13T00:00:00"/>
    <n v="370"/>
    <n v="406"/>
  </r>
  <r>
    <x v="16"/>
    <d v="2016-04-14T00:00:00"/>
    <n v="441"/>
    <n v="492"/>
  </r>
  <r>
    <x v="16"/>
    <d v="2016-04-15T00:00:00"/>
    <n v="337"/>
    <n v="379"/>
  </r>
  <r>
    <x v="16"/>
    <d v="2016-04-16T00:00:00"/>
    <n v="462"/>
    <n v="499"/>
  </r>
  <r>
    <x v="16"/>
    <d v="2016-04-17T00:00:00"/>
    <n v="98"/>
    <n v="107"/>
  </r>
  <r>
    <x v="16"/>
    <d v="2016-04-18T00:00:00"/>
    <n v="419.46731234866826"/>
    <n v="458.63922518159808"/>
  </r>
  <r>
    <x v="16"/>
    <d v="2016-04-19T00:00:00"/>
    <n v="388"/>
    <n v="424"/>
  </r>
  <r>
    <x v="16"/>
    <d v="2016-04-20T00:00:00"/>
    <n v="439"/>
    <n v="462"/>
  </r>
  <r>
    <x v="16"/>
    <d v="2016-04-21T00:00:00"/>
    <n v="436"/>
    <n v="469"/>
  </r>
  <r>
    <x v="16"/>
    <d v="2016-04-22T00:00:00"/>
    <n v="388"/>
    <n v="417"/>
  </r>
  <r>
    <x v="16"/>
    <d v="2016-04-23T00:00:00"/>
    <n v="419.46731234866826"/>
    <n v="458.63922518159808"/>
  </r>
  <r>
    <x v="16"/>
    <d v="2016-04-24T00:00:00"/>
    <n v="419.46731234866826"/>
    <n v="458.63922518159808"/>
  </r>
  <r>
    <x v="16"/>
    <d v="2016-04-25T00:00:00"/>
    <n v="328"/>
    <n v="345"/>
  </r>
  <r>
    <x v="16"/>
    <d v="2016-04-26T00:00:00"/>
    <n v="353"/>
    <n v="391"/>
  </r>
  <r>
    <x v="16"/>
    <d v="2016-04-27T00:00:00"/>
    <n v="332"/>
    <n v="374"/>
  </r>
  <r>
    <x v="16"/>
    <d v="2016-04-28T00:00:00"/>
    <n v="419"/>
    <n v="442"/>
  </r>
  <r>
    <x v="16"/>
    <d v="2016-04-29T00:00:00"/>
    <n v="106"/>
    <n v="108"/>
  </r>
  <r>
    <x v="16"/>
    <d v="2016-04-30T00:00:00"/>
    <n v="322"/>
    <n v="353"/>
  </r>
  <r>
    <x v="16"/>
    <d v="2016-05-01T00:00:00"/>
    <n v="439"/>
    <n v="459"/>
  </r>
  <r>
    <x v="16"/>
    <d v="2016-05-02T00:00:00"/>
    <n v="502"/>
    <n v="542"/>
  </r>
  <r>
    <x v="16"/>
    <d v="2016-05-03T00:00:00"/>
    <n v="417"/>
    <n v="450"/>
  </r>
  <r>
    <x v="16"/>
    <d v="2016-05-04T00:00:00"/>
    <n v="337"/>
    <n v="363"/>
  </r>
  <r>
    <x v="16"/>
    <d v="2016-05-05T00:00:00"/>
    <n v="462"/>
    <n v="513"/>
  </r>
  <r>
    <x v="16"/>
    <d v="2016-05-06T00:00:00"/>
    <n v="374"/>
    <n v="402"/>
  </r>
  <r>
    <x v="16"/>
    <d v="2016-05-07T00:00:00"/>
    <n v="401"/>
    <n v="436"/>
  </r>
  <r>
    <x v="16"/>
    <d v="2016-05-08T00:00:00"/>
    <n v="361"/>
    <n v="391"/>
  </r>
  <r>
    <x v="16"/>
    <d v="2016-05-09T00:00:00"/>
    <n v="457"/>
    <n v="533"/>
  </r>
  <r>
    <x v="16"/>
    <d v="2016-05-10T00:00:00"/>
    <n v="405"/>
    <n v="426"/>
  </r>
  <r>
    <x v="16"/>
    <d v="2016-05-11T00:00:00"/>
    <n v="499"/>
    <n v="530"/>
  </r>
  <r>
    <x v="16"/>
    <d v="2016-05-12T00:00:00"/>
    <n v="483"/>
    <n v="501"/>
  </r>
  <r>
    <x v="17"/>
    <d v="2016-04-12T00:00:00"/>
    <n v="419.46731234866826"/>
    <n v="458.63922518159808"/>
  </r>
  <r>
    <x v="17"/>
    <d v="2016-04-13T00:00:00"/>
    <n v="419.46731234866826"/>
    <n v="458.63922518159808"/>
  </r>
  <r>
    <x v="17"/>
    <d v="2016-04-14T00:00:00"/>
    <n v="419.46731234866826"/>
    <n v="458.63922518159808"/>
  </r>
  <r>
    <x v="17"/>
    <d v="2016-04-15T00:00:00"/>
    <n v="419.46731234866826"/>
    <n v="458.63922518159808"/>
  </r>
  <r>
    <x v="17"/>
    <d v="2016-04-16T00:00:00"/>
    <n v="419.46731234866826"/>
    <n v="458.63922518159808"/>
  </r>
  <r>
    <x v="17"/>
    <d v="2016-04-17T00:00:00"/>
    <n v="419.46731234866826"/>
    <n v="458.63922518159808"/>
  </r>
  <r>
    <x v="17"/>
    <d v="2016-04-18T00:00:00"/>
    <n v="419.46731234866826"/>
    <n v="458.63922518159808"/>
  </r>
  <r>
    <x v="17"/>
    <d v="2016-04-19T00:00:00"/>
    <n v="419.46731234866826"/>
    <n v="458.63922518159808"/>
  </r>
  <r>
    <x v="17"/>
    <d v="2016-04-20T00:00:00"/>
    <n v="419.46731234866826"/>
    <n v="458.63922518159808"/>
  </r>
  <r>
    <x v="17"/>
    <d v="2016-04-21T00:00:00"/>
    <n v="126"/>
    <n v="137"/>
  </r>
  <r>
    <x v="17"/>
    <d v="2016-04-22T00:00:00"/>
    <n v="419.46731234866826"/>
    <n v="458.63922518159808"/>
  </r>
  <r>
    <x v="17"/>
    <d v="2016-04-23T00:00:00"/>
    <n v="419.46731234866826"/>
    <n v="458.63922518159808"/>
  </r>
  <r>
    <x v="17"/>
    <d v="2016-04-24T00:00:00"/>
    <n v="419.46731234866826"/>
    <n v="458.63922518159808"/>
  </r>
  <r>
    <x v="17"/>
    <d v="2016-04-25T00:00:00"/>
    <n v="419.46731234866826"/>
    <n v="458.63922518159808"/>
  </r>
  <r>
    <x v="17"/>
    <d v="2016-04-26T00:00:00"/>
    <n v="103"/>
    <n v="121"/>
  </r>
  <r>
    <x v="17"/>
    <d v="2016-04-27T00:00:00"/>
    <n v="419.46731234866826"/>
    <n v="458.63922518159808"/>
  </r>
  <r>
    <x v="17"/>
    <d v="2016-04-28T00:00:00"/>
    <n v="419.46731234866826"/>
    <n v="458.63922518159808"/>
  </r>
  <r>
    <x v="17"/>
    <d v="2016-04-29T00:00:00"/>
    <n v="171"/>
    <n v="179"/>
  </r>
  <r>
    <x v="17"/>
    <d v="2016-04-30T00:00:00"/>
    <n v="419.46731234866826"/>
    <n v="458.63922518159808"/>
  </r>
  <r>
    <x v="17"/>
    <d v="2016-05-01T00:00:00"/>
    <n v="115"/>
    <n v="129"/>
  </r>
  <r>
    <x v="17"/>
    <d v="2016-05-02T00:00:00"/>
    <n v="419.46731234866826"/>
    <n v="458.63922518159808"/>
  </r>
  <r>
    <x v="17"/>
    <d v="2016-05-03T00:00:00"/>
    <n v="419.46731234866826"/>
    <n v="458.63922518159808"/>
  </r>
  <r>
    <x v="17"/>
    <d v="2016-05-04T00:00:00"/>
    <n v="419.46731234866826"/>
    <n v="458.63922518159808"/>
  </r>
  <r>
    <x v="17"/>
    <d v="2016-05-05T00:00:00"/>
    <n v="419.46731234866826"/>
    <n v="458.63922518159808"/>
  </r>
  <r>
    <x v="17"/>
    <d v="2016-05-06T00:00:00"/>
    <n v="419.46731234866826"/>
    <n v="458.63922518159808"/>
  </r>
  <r>
    <x v="17"/>
    <d v="2016-05-07T00:00:00"/>
    <n v="419.46731234866826"/>
    <n v="458.63922518159808"/>
  </r>
  <r>
    <x v="17"/>
    <d v="2016-05-08T00:00:00"/>
    <n v="123"/>
    <n v="134"/>
  </r>
  <r>
    <x v="17"/>
    <d v="2016-05-09T00:00:00"/>
    <n v="419.46731234866826"/>
    <n v="458.63922518159808"/>
  </r>
  <r>
    <x v="17"/>
    <d v="2016-05-10T00:00:00"/>
    <n v="419.46731234866826"/>
    <n v="458.63922518159808"/>
  </r>
  <r>
    <x v="17"/>
    <d v="2016-05-11T00:00:00"/>
    <n v="419.46731234866826"/>
    <n v="458.63922518159808"/>
  </r>
  <r>
    <x v="17"/>
    <d v="2016-05-12T00:00:00"/>
    <n v="419.46731234866826"/>
    <n v="458.63922518159808"/>
  </r>
  <r>
    <x v="18"/>
    <d v="2016-04-12T00:00:00"/>
    <n v="425"/>
    <n v="439"/>
  </r>
  <r>
    <x v="18"/>
    <d v="2016-04-13T00:00:00"/>
    <n v="400"/>
    <n v="430"/>
  </r>
  <r>
    <x v="18"/>
    <d v="2016-04-14T00:00:00"/>
    <n v="384"/>
    <n v="415"/>
  </r>
  <r>
    <x v="18"/>
    <d v="2016-04-15T00:00:00"/>
    <n v="253"/>
    <n v="257"/>
  </r>
  <r>
    <x v="18"/>
    <d v="2016-04-16T00:00:00"/>
    <n v="382"/>
    <n v="406"/>
  </r>
  <r>
    <x v="18"/>
    <d v="2016-04-17T00:00:00"/>
    <n v="591"/>
    <n v="612"/>
  </r>
  <r>
    <x v="18"/>
    <d v="2016-04-18T00:00:00"/>
    <n v="293"/>
    <n v="312"/>
  </r>
  <r>
    <x v="18"/>
    <d v="2016-04-19T00:00:00"/>
    <n v="457"/>
    <n v="487"/>
  </r>
  <r>
    <x v="18"/>
    <d v="2016-04-20T00:00:00"/>
    <n v="454"/>
    <n v="468"/>
  </r>
  <r>
    <x v="18"/>
    <d v="2016-04-21T00:00:00"/>
    <n v="425"/>
    <n v="434"/>
  </r>
  <r>
    <x v="18"/>
    <d v="2016-04-22T00:00:00"/>
    <n v="419.46731234866826"/>
    <n v="458.63922518159808"/>
  </r>
  <r>
    <x v="18"/>
    <d v="2016-04-23T00:00:00"/>
    <n v="465"/>
    <n v="475"/>
  </r>
  <r>
    <x v="18"/>
    <d v="2016-04-24T00:00:00"/>
    <n v="480"/>
    <n v="506"/>
  </r>
  <r>
    <x v="18"/>
    <d v="2016-04-25T00:00:00"/>
    <n v="370"/>
    <n v="380"/>
  </r>
  <r>
    <x v="18"/>
    <d v="2016-04-26T00:00:00"/>
    <n v="421"/>
    <n v="429"/>
  </r>
  <r>
    <x v="18"/>
    <d v="2016-04-27T00:00:00"/>
    <n v="432"/>
    <n v="449"/>
  </r>
  <r>
    <x v="18"/>
    <d v="2016-04-28T00:00:00"/>
    <n v="442"/>
    <n v="461"/>
  </r>
  <r>
    <x v="18"/>
    <d v="2016-04-29T00:00:00"/>
    <n v="433"/>
    <n v="447"/>
  </r>
  <r>
    <x v="18"/>
    <d v="2016-04-30T00:00:00"/>
    <n v="479"/>
    <n v="501"/>
  </r>
  <r>
    <x v="18"/>
    <d v="2016-05-01T00:00:00"/>
    <n v="419.46731234866826"/>
    <n v="458.63922518159808"/>
  </r>
  <r>
    <x v="18"/>
    <d v="2016-05-02T00:00:00"/>
    <n v="419.46731234866826"/>
    <n v="458.63922518159808"/>
  </r>
  <r>
    <x v="18"/>
    <d v="2016-05-03T00:00:00"/>
    <n v="327"/>
    <n v="373"/>
  </r>
  <r>
    <x v="18"/>
    <d v="2016-05-04T00:00:00"/>
    <n v="412"/>
    <n v="434"/>
  </r>
  <r>
    <x v="18"/>
    <d v="2016-05-05T00:00:00"/>
    <n v="414"/>
    <n v="428"/>
  </r>
  <r>
    <x v="18"/>
    <d v="2016-05-06T00:00:00"/>
    <n v="404"/>
    <n v="449"/>
  </r>
  <r>
    <x v="18"/>
    <d v="2016-05-07T00:00:00"/>
    <n v="520"/>
    <n v="543"/>
  </r>
  <r>
    <x v="18"/>
    <d v="2016-05-07T00:00:00"/>
    <n v="520"/>
    <n v="543"/>
  </r>
  <r>
    <x v="18"/>
    <d v="2016-05-08T00:00:00"/>
    <n v="419.46731234866826"/>
    <n v="458.63922518159808"/>
  </r>
  <r>
    <x v="18"/>
    <d v="2016-05-09T00:00:00"/>
    <n v="435"/>
    <n v="458"/>
  </r>
  <r>
    <x v="18"/>
    <d v="2016-05-10T00:00:00"/>
    <n v="416"/>
    <n v="431"/>
  </r>
  <r>
    <x v="18"/>
    <d v="2016-05-11T00:00:00"/>
    <n v="354"/>
    <n v="366"/>
  </r>
  <r>
    <x v="18"/>
    <d v="2016-05-12T00:00:00"/>
    <n v="404"/>
    <n v="442"/>
  </r>
  <r>
    <x v="19"/>
    <d v="2016-04-12T00:00:00"/>
    <n v="441"/>
    <n v="464"/>
  </r>
  <r>
    <x v="19"/>
    <d v="2016-04-13T00:00:00"/>
    <n v="455"/>
    <n v="488"/>
  </r>
  <r>
    <x v="19"/>
    <d v="2016-04-14T00:00:00"/>
    <n v="357"/>
    <n v="418"/>
  </r>
  <r>
    <x v="19"/>
    <d v="2016-04-15T00:00:00"/>
    <n v="377"/>
    <n v="409"/>
  </r>
  <r>
    <x v="19"/>
    <d v="2016-04-16T00:00:00"/>
    <n v="651"/>
    <n v="686"/>
  </r>
  <r>
    <x v="19"/>
    <d v="2016-04-17T00:00:00"/>
    <n v="350"/>
    <n v="402"/>
  </r>
  <r>
    <x v="19"/>
    <d v="2016-04-18T00:00:00"/>
    <n v="520"/>
    <n v="541"/>
  </r>
  <r>
    <x v="19"/>
    <d v="2016-04-19T00:00:00"/>
    <n v="357"/>
    <n v="410"/>
  </r>
  <r>
    <x v="19"/>
    <d v="2016-04-20T00:00:00"/>
    <n v="658"/>
    <n v="678"/>
  </r>
  <r>
    <x v="19"/>
    <d v="2016-04-21T00:00:00"/>
    <n v="399"/>
    <n v="431"/>
  </r>
  <r>
    <x v="19"/>
    <d v="2016-04-22T00:00:00"/>
    <n v="322"/>
    <n v="353"/>
  </r>
  <r>
    <x v="19"/>
    <d v="2016-04-23T00:00:00"/>
    <n v="631"/>
    <n v="725"/>
  </r>
  <r>
    <x v="19"/>
    <d v="2016-04-24T00:00:00"/>
    <n v="553"/>
    <n v="640"/>
  </r>
  <r>
    <x v="19"/>
    <d v="2016-04-25T00:00:00"/>
    <n v="433"/>
    <n v="468"/>
  </r>
  <r>
    <x v="19"/>
    <d v="2016-04-26T00:00:00"/>
    <n v="412"/>
    <n v="453"/>
  </r>
  <r>
    <x v="19"/>
    <d v="2016-04-27T00:00:00"/>
    <n v="347"/>
    <n v="391"/>
  </r>
  <r>
    <x v="19"/>
    <d v="2016-04-28T00:00:00"/>
    <n v="421"/>
    <n v="457"/>
  </r>
  <r>
    <x v="19"/>
    <d v="2016-04-29T00:00:00"/>
    <n v="450"/>
    <n v="495"/>
  </r>
  <r>
    <x v="19"/>
    <d v="2016-04-30T00:00:00"/>
    <n v="775"/>
    <n v="843"/>
  </r>
  <r>
    <x v="19"/>
    <d v="2016-05-01T00:00:00"/>
    <n v="622"/>
    <n v="686"/>
  </r>
  <r>
    <x v="19"/>
    <d v="2016-05-02T00:00:00"/>
    <n v="409"/>
    <n v="471"/>
  </r>
  <r>
    <x v="19"/>
    <d v="2016-05-03T00:00:00"/>
    <n v="380"/>
    <n v="429"/>
  </r>
  <r>
    <x v="19"/>
    <d v="2016-05-04T00:00:00"/>
    <n v="447"/>
    <n v="470"/>
  </r>
  <r>
    <x v="19"/>
    <d v="2016-05-05T00:00:00"/>
    <n v="419"/>
    <n v="464"/>
  </r>
  <r>
    <x v="19"/>
    <d v="2016-05-06T00:00:00"/>
    <n v="400"/>
    <n v="434"/>
  </r>
  <r>
    <x v="19"/>
    <d v="2016-05-07T00:00:00"/>
    <n v="442"/>
    <n v="470"/>
  </r>
  <r>
    <x v="19"/>
    <d v="2016-05-08T00:00:00"/>
    <n v="568"/>
    <n v="608"/>
  </r>
  <r>
    <x v="19"/>
    <d v="2016-05-09T00:00:00"/>
    <n v="453"/>
    <n v="494"/>
  </r>
  <r>
    <x v="19"/>
    <d v="2016-05-10T00:00:00"/>
    <n v="418"/>
    <n v="443"/>
  </r>
  <r>
    <x v="19"/>
    <d v="2016-05-11T00:00:00"/>
    <n v="463"/>
    <n v="486"/>
  </r>
  <r>
    <x v="19"/>
    <d v="2016-05-12T00:00:00"/>
    <n v="438"/>
    <n v="475"/>
  </r>
  <r>
    <x v="20"/>
    <d v="2016-04-12T00:00:00"/>
    <n v="419"/>
    <n v="438"/>
  </r>
  <r>
    <x v="20"/>
    <d v="2016-04-13T00:00:00"/>
    <n v="432"/>
    <n v="458"/>
  </r>
  <r>
    <x v="20"/>
    <d v="2016-04-14T00:00:00"/>
    <n v="477"/>
    <n v="497"/>
  </r>
  <r>
    <x v="20"/>
    <d v="2016-04-15T00:00:00"/>
    <n v="392"/>
    <n v="413"/>
  </r>
  <r>
    <x v="20"/>
    <d v="2016-04-16T00:00:00"/>
    <n v="406"/>
    <n v="445"/>
  </r>
  <r>
    <x v="20"/>
    <d v="2016-04-17T00:00:00"/>
    <n v="549"/>
    <n v="583"/>
  </r>
  <r>
    <x v="20"/>
    <d v="2016-04-18T00:00:00"/>
    <n v="527"/>
    <n v="553"/>
  </r>
  <r>
    <x v="20"/>
    <d v="2016-04-19T00:00:00"/>
    <n v="449"/>
    <n v="465"/>
  </r>
  <r>
    <x v="20"/>
    <d v="2016-04-20T00:00:00"/>
    <n v="447"/>
    <n v="480"/>
  </r>
  <r>
    <x v="20"/>
    <d v="2016-04-21T00:00:00"/>
    <n v="414"/>
    <n v="437"/>
  </r>
  <r>
    <x v="20"/>
    <d v="2016-04-22T00:00:00"/>
    <n v="338"/>
    <n v="366"/>
  </r>
  <r>
    <x v="20"/>
    <d v="2016-04-23T00:00:00"/>
    <n v="384"/>
    <n v="402"/>
  </r>
  <r>
    <x v="20"/>
    <d v="2016-04-24T00:00:00"/>
    <n v="543"/>
    <n v="615"/>
  </r>
  <r>
    <x v="20"/>
    <d v="2016-04-25T00:00:00"/>
    <n v="421"/>
    <n v="461"/>
  </r>
  <r>
    <x v="20"/>
    <d v="2016-04-26T00:00:00"/>
    <n v="354"/>
    <n v="377"/>
  </r>
  <r>
    <x v="20"/>
    <d v="2016-04-27T00:00:00"/>
    <n v="424"/>
    <n v="452"/>
  </r>
  <r>
    <x v="20"/>
    <d v="2016-04-28T00:00:00"/>
    <n v="361"/>
    <n v="372"/>
  </r>
  <r>
    <x v="20"/>
    <d v="2016-04-29T00:00:00"/>
    <n v="459"/>
    <n v="485"/>
  </r>
  <r>
    <x v="20"/>
    <d v="2016-04-30T00:00:00"/>
    <n v="412"/>
    <n v="433"/>
  </r>
  <r>
    <x v="20"/>
    <d v="2016-05-01T00:00:00"/>
    <n v="379"/>
    <n v="398"/>
  </r>
  <r>
    <x v="20"/>
    <d v="2016-05-02T00:00:00"/>
    <n v="525"/>
    <n v="553"/>
  </r>
  <r>
    <x v="20"/>
    <d v="2016-05-03T00:00:00"/>
    <n v="508"/>
    <n v="543"/>
  </r>
  <r>
    <x v="20"/>
    <d v="2016-05-04T00:00:00"/>
    <n v="603"/>
    <n v="634"/>
  </r>
  <r>
    <x v="20"/>
    <d v="2016-05-05T00:00:00"/>
    <n v="74"/>
    <n v="78"/>
  </r>
  <r>
    <x v="20"/>
    <d v="2016-05-06T00:00:00"/>
    <n v="419.46731234866826"/>
    <n v="458.63922518159808"/>
  </r>
  <r>
    <x v="20"/>
    <d v="2016-05-07T00:00:00"/>
    <n v="419.46731234866826"/>
    <n v="458.63922518159808"/>
  </r>
  <r>
    <x v="20"/>
    <d v="2016-05-08T00:00:00"/>
    <n v="419.46731234866826"/>
    <n v="458.63922518159808"/>
  </r>
  <r>
    <x v="20"/>
    <d v="2016-05-09T00:00:00"/>
    <n v="419.46731234866826"/>
    <n v="458.63922518159808"/>
  </r>
  <r>
    <x v="20"/>
    <d v="2016-05-10T00:00:00"/>
    <n v="504"/>
    <n v="562"/>
  </r>
  <r>
    <x v="20"/>
    <d v="2016-05-11T00:00:00"/>
    <n v="431"/>
    <n v="476"/>
  </r>
  <r>
    <x v="21"/>
    <d v="2016-04-12T00:00:00"/>
    <n v="419.46731234866826"/>
    <n v="458.63922518159808"/>
  </r>
  <r>
    <x v="21"/>
    <d v="2016-04-13T00:00:00"/>
    <n v="419.46731234866826"/>
    <n v="458.63922518159808"/>
  </r>
  <r>
    <x v="21"/>
    <d v="2016-04-14T00:00:00"/>
    <n v="419.46731234866826"/>
    <n v="458.63922518159808"/>
  </r>
  <r>
    <x v="21"/>
    <d v="2016-04-15T00:00:00"/>
    <n v="419.46731234866826"/>
    <n v="458.63922518159808"/>
  </r>
  <r>
    <x v="21"/>
    <d v="2016-04-16T00:00:00"/>
    <n v="380"/>
    <n v="398"/>
  </r>
  <r>
    <x v="21"/>
    <d v="2016-04-17T00:00:00"/>
    <n v="336"/>
    <n v="350"/>
  </r>
  <r>
    <x v="21"/>
    <d v="2016-04-18T00:00:00"/>
    <n v="493"/>
    <n v="510"/>
  </r>
  <r>
    <x v="21"/>
    <d v="2016-04-19T00:00:00"/>
    <n v="465"/>
    <n v="492"/>
  </r>
  <r>
    <x v="21"/>
    <d v="2016-04-20T00:00:00"/>
    <n v="474"/>
    <n v="502"/>
  </r>
  <r>
    <x v="21"/>
    <d v="2016-04-21T00:00:00"/>
    <n v="508"/>
    <n v="550"/>
  </r>
  <r>
    <x v="21"/>
    <d v="2016-04-22T00:00:00"/>
    <n v="480"/>
    <n v="546"/>
  </r>
  <r>
    <x v="21"/>
    <d v="2016-04-23T00:00:00"/>
    <n v="492"/>
    <n v="539"/>
  </r>
  <r>
    <x v="21"/>
    <d v="2016-04-24T00:00:00"/>
    <n v="353"/>
    <n v="367"/>
  </r>
  <r>
    <x v="21"/>
    <d v="2016-04-25T00:00:00"/>
    <n v="419.46731234866826"/>
    <n v="458.63922518159808"/>
  </r>
  <r>
    <x v="21"/>
    <d v="2016-04-26T00:00:00"/>
    <n v="419.46731234866826"/>
    <n v="458.63922518159808"/>
  </r>
  <r>
    <x v="21"/>
    <d v="2016-04-27T00:00:00"/>
    <n v="542"/>
    <n v="557"/>
  </r>
  <r>
    <x v="21"/>
    <d v="2016-04-28T00:00:00"/>
    <n v="393"/>
    <n v="416"/>
  </r>
  <r>
    <x v="21"/>
    <d v="2016-04-29T00:00:00"/>
    <n v="600"/>
    <n v="636"/>
  </r>
  <r>
    <x v="21"/>
    <d v="2016-04-30T00:00:00"/>
    <n v="419.46731234866826"/>
    <n v="458.63922518159808"/>
  </r>
  <r>
    <x v="21"/>
    <d v="2016-05-01T00:00:00"/>
    <n v="507"/>
    <n v="575"/>
  </r>
  <r>
    <x v="21"/>
    <d v="2016-05-02T00:00:00"/>
    <n v="419.46731234866826"/>
    <n v="458.63922518159808"/>
  </r>
  <r>
    <x v="21"/>
    <d v="2016-05-03T00:00:00"/>
    <n v="419.46731234866826"/>
    <n v="458.63922518159808"/>
  </r>
  <r>
    <x v="21"/>
    <d v="2016-05-04T00:00:00"/>
    <n v="419.46731234866826"/>
    <n v="458.63922518159808"/>
  </r>
  <r>
    <x v="21"/>
    <d v="2016-05-05T00:00:00"/>
    <n v="392"/>
    <n v="415"/>
  </r>
  <r>
    <x v="21"/>
    <d v="2016-05-06T00:00:00"/>
    <n v="658"/>
    <n v="698"/>
  </r>
  <r>
    <x v="21"/>
    <d v="2016-05-07T00:00:00"/>
    <n v="498"/>
    <n v="507"/>
  </r>
  <r>
    <x v="21"/>
    <d v="2016-05-08T00:00:00"/>
    <n v="555"/>
    <n v="603"/>
  </r>
  <r>
    <x v="21"/>
    <d v="2016-05-09T00:00:00"/>
    <n v="492"/>
    <n v="522"/>
  </r>
  <r>
    <x v="22"/>
    <d v="2016-04-12T00:00:00"/>
    <n v="419.46731234866826"/>
    <n v="458.63922518159808"/>
  </r>
  <r>
    <x v="22"/>
    <d v="2016-04-13T00:00:00"/>
    <n v="419.46731234866826"/>
    <n v="458.63922518159808"/>
  </r>
  <r>
    <x v="22"/>
    <d v="2016-04-14T00:00:00"/>
    <n v="419.46731234866826"/>
    <n v="458.63922518159808"/>
  </r>
  <r>
    <x v="22"/>
    <d v="2016-04-15T00:00:00"/>
    <n v="419.46731234866826"/>
    <n v="458.63922518159808"/>
  </r>
  <r>
    <x v="22"/>
    <d v="2016-04-16T00:00:00"/>
    <n v="419.46731234866826"/>
    <n v="458.63922518159808"/>
  </r>
  <r>
    <x v="22"/>
    <d v="2016-04-17T00:00:00"/>
    <n v="419.46731234866826"/>
    <n v="458.63922518159808"/>
  </r>
  <r>
    <x v="22"/>
    <d v="2016-04-18T00:00:00"/>
    <n v="419.46731234866826"/>
    <n v="458.63922518159808"/>
  </r>
  <r>
    <x v="22"/>
    <d v="2016-04-19T00:00:00"/>
    <n v="419.46731234866826"/>
    <n v="458.63922518159808"/>
  </r>
  <r>
    <x v="22"/>
    <d v="2016-04-20T00:00:00"/>
    <n v="419.46731234866826"/>
    <n v="458.63922518159808"/>
  </r>
  <r>
    <x v="22"/>
    <d v="2016-04-21T00:00:00"/>
    <n v="419.46731234866826"/>
    <n v="458.63922518159808"/>
  </r>
  <r>
    <x v="22"/>
    <d v="2016-04-22T00:00:00"/>
    <n v="419.46731234866826"/>
    <n v="458.63922518159808"/>
  </r>
  <r>
    <x v="22"/>
    <d v="2016-04-23T00:00:00"/>
    <n v="419.46731234866826"/>
    <n v="458.63922518159808"/>
  </r>
  <r>
    <x v="22"/>
    <d v="2016-04-24T00:00:00"/>
    <n v="419.46731234866826"/>
    <n v="458.63922518159808"/>
  </r>
  <r>
    <x v="22"/>
    <d v="2016-04-25T00:00:00"/>
    <n v="419.46731234866826"/>
    <n v="458.63922518159808"/>
  </r>
  <r>
    <x v="22"/>
    <d v="2016-04-26T00:00:00"/>
    <n v="419.46731234866826"/>
    <n v="458.63922518159808"/>
  </r>
  <r>
    <x v="22"/>
    <d v="2016-04-27T00:00:00"/>
    <n v="419.46731234866826"/>
    <n v="458.63922518159808"/>
  </r>
  <r>
    <x v="22"/>
    <d v="2016-04-28T00:00:00"/>
    <n v="419.46731234866826"/>
    <n v="458.63922518159808"/>
  </r>
  <r>
    <x v="22"/>
    <d v="2016-04-29T00:00:00"/>
    <n v="419.46731234866826"/>
    <n v="458.63922518159808"/>
  </r>
  <r>
    <x v="22"/>
    <d v="2016-04-30T00:00:00"/>
    <n v="419.46731234866826"/>
    <n v="458.63922518159808"/>
  </r>
  <r>
    <x v="22"/>
    <d v="2016-05-01T00:00:00"/>
    <n v="419.46731234866826"/>
    <n v="458.63922518159808"/>
  </r>
  <r>
    <x v="22"/>
    <d v="2016-05-02T00:00:00"/>
    <n v="419.46731234866826"/>
    <n v="458.63922518159808"/>
  </r>
  <r>
    <x v="22"/>
    <d v="2016-05-03T00:00:00"/>
    <n v="419.46731234866826"/>
    <n v="458.63922518159808"/>
  </r>
  <r>
    <x v="22"/>
    <d v="2016-05-04T00:00:00"/>
    <n v="419.46731234866826"/>
    <n v="458.63922518159808"/>
  </r>
  <r>
    <x v="22"/>
    <d v="2016-05-05T00:00:00"/>
    <n v="419.46731234866826"/>
    <n v="458.63922518159808"/>
  </r>
  <r>
    <x v="22"/>
    <d v="2016-05-06T00:00:00"/>
    <n v="419.46731234866826"/>
    <n v="458.63922518159808"/>
  </r>
  <r>
    <x v="22"/>
    <d v="2016-05-07T00:00:00"/>
    <n v="419.46731234866826"/>
    <n v="458.63922518159808"/>
  </r>
  <r>
    <x v="22"/>
    <d v="2016-05-08T00:00:00"/>
    <n v="419.46731234866826"/>
    <n v="458.63922518159808"/>
  </r>
  <r>
    <x v="22"/>
    <d v="2016-05-09T00:00:00"/>
    <n v="419.46731234866826"/>
    <n v="458.63922518159808"/>
  </r>
  <r>
    <x v="22"/>
    <d v="2016-05-10T00:00:00"/>
    <n v="419.46731234866826"/>
    <n v="458.63922518159808"/>
  </r>
  <r>
    <x v="23"/>
    <d v="2016-04-12T00:00:00"/>
    <n v="419.46731234866826"/>
    <n v="458.63922518159808"/>
  </r>
  <r>
    <x v="23"/>
    <d v="2016-04-13T00:00:00"/>
    <n v="235"/>
    <n v="260"/>
  </r>
  <r>
    <x v="23"/>
    <d v="2016-04-14T00:00:00"/>
    <n v="423"/>
    <n v="441"/>
  </r>
  <r>
    <x v="23"/>
    <d v="2016-04-15T00:00:00"/>
    <n v="391"/>
    <n v="406"/>
  </r>
  <r>
    <x v="23"/>
    <d v="2016-04-16T00:00:00"/>
    <n v="419.46731234866826"/>
    <n v="458.63922518159808"/>
  </r>
  <r>
    <x v="23"/>
    <d v="2016-04-17T00:00:00"/>
    <n v="419.46731234866826"/>
    <n v="458.63922518159808"/>
  </r>
  <r>
    <x v="23"/>
    <d v="2016-04-18T00:00:00"/>
    <n v="419.46731234866826"/>
    <n v="458.63922518159808"/>
  </r>
  <r>
    <x v="23"/>
    <d v="2016-04-19T00:00:00"/>
    <n v="419.46731234866826"/>
    <n v="458.63922518159808"/>
  </r>
  <r>
    <x v="23"/>
    <d v="2016-04-20T00:00:00"/>
    <n v="419.46731234866826"/>
    <n v="458.63922518159808"/>
  </r>
  <r>
    <x v="23"/>
    <d v="2016-04-21T00:00:00"/>
    <n v="419.46731234866826"/>
    <n v="458.63922518159808"/>
  </r>
  <r>
    <x v="23"/>
    <d v="2016-04-22T00:00:00"/>
    <n v="419.46731234866826"/>
    <n v="458.63922518159808"/>
  </r>
  <r>
    <x v="23"/>
    <d v="2016-04-23T00:00:00"/>
    <n v="419.46731234866826"/>
    <n v="458.63922518159808"/>
  </r>
  <r>
    <x v="23"/>
    <d v="2016-04-24T00:00:00"/>
    <n v="419.46731234866826"/>
    <n v="458.63922518159808"/>
  </r>
  <r>
    <x v="23"/>
    <d v="2016-04-25T00:00:00"/>
    <n v="419.46731234866826"/>
    <n v="458.63922518159808"/>
  </r>
  <r>
    <x v="23"/>
    <d v="2016-04-26T00:00:00"/>
    <n v="419.46731234866826"/>
    <n v="458.63922518159808"/>
  </r>
  <r>
    <x v="23"/>
    <d v="2016-04-27T00:00:00"/>
    <n v="419.46731234866826"/>
    <n v="458.63922518159808"/>
  </r>
  <r>
    <x v="23"/>
    <d v="2016-04-28T00:00:00"/>
    <n v="419.46731234866826"/>
    <n v="458.63922518159808"/>
  </r>
  <r>
    <x v="23"/>
    <d v="2016-04-29T00:00:00"/>
    <n v="419.46731234866826"/>
    <n v="458.63922518159808"/>
  </r>
  <r>
    <x v="23"/>
    <d v="2016-04-30T00:00:00"/>
    <n v="419.46731234866826"/>
    <n v="458.63922518159808"/>
  </r>
  <r>
    <x v="23"/>
    <d v="2016-05-01T00:00:00"/>
    <n v="419.46731234866826"/>
    <n v="458.63922518159808"/>
  </r>
  <r>
    <x v="23"/>
    <d v="2016-05-02T00:00:00"/>
    <n v="419.46731234866826"/>
    <n v="458.63922518159808"/>
  </r>
  <r>
    <x v="23"/>
    <d v="2016-05-03T00:00:00"/>
    <n v="419.46731234866826"/>
    <n v="458.63922518159808"/>
  </r>
  <r>
    <x v="23"/>
    <d v="2016-05-04T00:00:00"/>
    <n v="419.46731234866826"/>
    <n v="458.63922518159808"/>
  </r>
  <r>
    <x v="23"/>
    <d v="2016-05-05T00:00:00"/>
    <n v="419.46731234866826"/>
    <n v="458.63922518159808"/>
  </r>
  <r>
    <x v="23"/>
    <d v="2016-05-06T00:00:00"/>
    <n v="419.46731234866826"/>
    <n v="458.63922518159808"/>
  </r>
  <r>
    <x v="23"/>
    <d v="2016-05-07T00:00:00"/>
    <n v="419.46731234866826"/>
    <n v="458.63922518159808"/>
  </r>
  <r>
    <x v="24"/>
    <d v="2016-04-12T00:00:00"/>
    <n v="366"/>
    <n v="387"/>
  </r>
  <r>
    <x v="24"/>
    <d v="2016-04-13T00:00:00"/>
    <n v="630"/>
    <n v="679"/>
  </r>
  <r>
    <x v="24"/>
    <d v="2016-04-14T00:00:00"/>
    <n v="508"/>
    <n v="535"/>
  </r>
  <r>
    <x v="24"/>
    <d v="2016-04-15T00:00:00"/>
    <n v="370"/>
    <n v="386"/>
  </r>
  <r>
    <x v="24"/>
    <d v="2016-04-16T00:00:00"/>
    <n v="357"/>
    <n v="366"/>
  </r>
  <r>
    <x v="24"/>
    <d v="2016-04-17T00:00:00"/>
    <n v="427"/>
    <n v="446"/>
  </r>
  <r>
    <x v="24"/>
    <d v="2016-04-18T00:00:00"/>
    <n v="442"/>
    <n v="458"/>
  </r>
  <r>
    <x v="24"/>
    <d v="2016-04-19T00:00:00"/>
    <n v="476"/>
    <n v="535"/>
  </r>
  <r>
    <x v="24"/>
    <d v="2016-04-20T00:00:00"/>
    <n v="418"/>
    <n v="424"/>
  </r>
  <r>
    <x v="24"/>
    <d v="2016-04-21T00:00:00"/>
    <n v="451"/>
    <n v="457"/>
  </r>
  <r>
    <x v="24"/>
    <d v="2016-04-22T00:00:00"/>
    <n v="425"/>
    <n v="435"/>
  </r>
  <r>
    <x v="24"/>
    <d v="2016-04-23T00:00:00"/>
    <n v="528"/>
    <n v="546"/>
  </r>
  <r>
    <x v="24"/>
    <d v="2016-04-24T00:00:00"/>
    <n v="511"/>
    <n v="514"/>
  </r>
  <r>
    <x v="24"/>
    <d v="2016-04-25T00:00:00"/>
    <n v="400"/>
    <n v="415"/>
  </r>
  <r>
    <x v="24"/>
    <d v="2016-04-26T00:00:00"/>
    <n v="441"/>
    <n v="446"/>
  </r>
  <r>
    <x v="24"/>
    <d v="2016-04-27T00:00:00"/>
    <n v="455"/>
    <n v="467"/>
  </r>
  <r>
    <x v="24"/>
    <d v="2016-04-28T00:00:00"/>
    <n v="440"/>
    <n v="453"/>
  </r>
  <r>
    <x v="24"/>
    <d v="2016-04-29T00:00:00"/>
    <n v="433"/>
    <n v="447"/>
  </r>
  <r>
    <x v="24"/>
    <d v="2016-04-30T00:00:00"/>
    <n v="422"/>
    <n v="424"/>
  </r>
  <r>
    <x v="24"/>
    <d v="2016-05-01T00:00:00"/>
    <n v="411"/>
    <n v="426"/>
  </r>
  <r>
    <x v="24"/>
    <d v="2016-05-02T00:00:00"/>
    <n v="466"/>
    <n v="482"/>
  </r>
  <r>
    <x v="24"/>
    <d v="2016-05-03T00:00:00"/>
    <n v="394"/>
    <n v="418"/>
  </r>
  <r>
    <x v="24"/>
    <d v="2016-05-04T00:00:00"/>
    <n v="442"/>
    <n v="455"/>
  </r>
  <r>
    <x v="24"/>
    <d v="2016-05-05T00:00:00"/>
    <n v="467"/>
    <n v="491"/>
  </r>
  <r>
    <x v="24"/>
    <d v="2016-05-06T00:00:00"/>
    <n v="443"/>
    <n v="462"/>
  </r>
  <r>
    <x v="24"/>
    <d v="2016-05-07T00:00:00"/>
    <n v="298"/>
    <n v="334"/>
  </r>
  <r>
    <x v="24"/>
    <d v="2016-05-08T00:00:00"/>
    <n v="541"/>
    <n v="569"/>
  </r>
  <r>
    <x v="24"/>
    <d v="2016-05-09T00:00:00"/>
    <n v="489"/>
    <n v="497"/>
  </r>
  <r>
    <x v="24"/>
    <d v="2016-05-10T00:00:00"/>
    <n v="469"/>
    <n v="481"/>
  </r>
  <r>
    <x v="24"/>
    <d v="2016-05-11T00:00:00"/>
    <n v="452"/>
    <n v="480"/>
  </r>
  <r>
    <x v="24"/>
    <d v="2016-05-12T00:00:00"/>
    <n v="516"/>
    <n v="535"/>
  </r>
  <r>
    <x v="25"/>
    <d v="2016-04-12T00:00:00"/>
    <n v="419.46731234866826"/>
    <n v="458.63922518159808"/>
  </r>
  <r>
    <x v="25"/>
    <d v="2016-04-13T00:00:00"/>
    <n v="419.46731234866826"/>
    <n v="458.63922518159808"/>
  </r>
  <r>
    <x v="25"/>
    <d v="2016-04-14T00:00:00"/>
    <n v="419.46731234866826"/>
    <n v="458.63922518159808"/>
  </r>
  <r>
    <x v="25"/>
    <d v="2016-04-15T00:00:00"/>
    <n v="419.46731234866826"/>
    <n v="458.63922518159808"/>
  </r>
  <r>
    <x v="25"/>
    <d v="2016-04-16T00:00:00"/>
    <n v="79"/>
    <n v="82"/>
  </r>
  <r>
    <x v="25"/>
    <d v="2016-04-17T00:00:00"/>
    <n v="419.46731234866826"/>
    <n v="458.63922518159808"/>
  </r>
  <r>
    <x v="25"/>
    <d v="2016-04-18T00:00:00"/>
    <n v="419.46731234866826"/>
    <n v="458.63922518159808"/>
  </r>
  <r>
    <x v="25"/>
    <d v="2016-04-19T00:00:00"/>
    <n v="419.46731234866826"/>
    <n v="458.63922518159808"/>
  </r>
  <r>
    <x v="25"/>
    <d v="2016-04-20T00:00:00"/>
    <n v="419.46731234866826"/>
    <n v="458.63922518159808"/>
  </r>
  <r>
    <x v="25"/>
    <d v="2016-04-21T00:00:00"/>
    <n v="419.46731234866826"/>
    <n v="458.63922518159808"/>
  </r>
  <r>
    <x v="25"/>
    <d v="2016-04-22T00:00:00"/>
    <n v="419.46731234866826"/>
    <n v="458.63922518159808"/>
  </r>
  <r>
    <x v="25"/>
    <d v="2016-04-23T00:00:00"/>
    <n v="419.46731234866826"/>
    <n v="458.63922518159808"/>
  </r>
  <r>
    <x v="25"/>
    <d v="2016-04-24T00:00:00"/>
    <n v="419.46731234866826"/>
    <n v="458.63922518159808"/>
  </r>
  <r>
    <x v="25"/>
    <d v="2016-04-25T00:00:00"/>
    <n v="419.46731234866826"/>
    <n v="458.63922518159808"/>
  </r>
  <r>
    <x v="25"/>
    <d v="2016-04-26T00:00:00"/>
    <n v="419.46731234866826"/>
    <n v="458.63922518159808"/>
  </r>
  <r>
    <x v="25"/>
    <d v="2016-04-27T00:00:00"/>
    <n v="419.46731234866826"/>
    <n v="458.63922518159808"/>
  </r>
  <r>
    <x v="25"/>
    <d v="2016-04-28T00:00:00"/>
    <n v="419.46731234866826"/>
    <n v="458.63922518159808"/>
  </r>
  <r>
    <x v="25"/>
    <d v="2016-04-29T00:00:00"/>
    <n v="419.46731234866826"/>
    <n v="458.63922518159808"/>
  </r>
  <r>
    <x v="25"/>
    <d v="2016-04-30T00:00:00"/>
    <n v="419.46731234866826"/>
    <n v="458.63922518159808"/>
  </r>
  <r>
    <x v="25"/>
    <d v="2016-05-01T00:00:00"/>
    <n v="58"/>
    <n v="61"/>
  </r>
  <r>
    <x v="25"/>
    <d v="2016-05-02T00:00:00"/>
    <n v="419.46731234866826"/>
    <n v="458.63922518159808"/>
  </r>
  <r>
    <x v="25"/>
    <d v="2016-05-03T00:00:00"/>
    <n v="419.46731234866826"/>
    <n v="458.63922518159808"/>
  </r>
  <r>
    <x v="25"/>
    <d v="2016-05-04T00:00:00"/>
    <n v="419.46731234866826"/>
    <n v="458.63922518159808"/>
  </r>
  <r>
    <x v="25"/>
    <d v="2016-05-05T00:00:00"/>
    <n v="419.46731234866826"/>
    <n v="458.63922518159808"/>
  </r>
  <r>
    <x v="25"/>
    <d v="2016-05-06T00:00:00"/>
    <n v="419.46731234866826"/>
    <n v="458.63922518159808"/>
  </r>
  <r>
    <x v="25"/>
    <d v="2016-05-07T00:00:00"/>
    <n v="419.46731234866826"/>
    <n v="458.63922518159808"/>
  </r>
  <r>
    <x v="26"/>
    <d v="2016-04-12T00:00:00"/>
    <n v="514"/>
    <n v="525"/>
  </r>
  <r>
    <x v="26"/>
    <d v="2016-04-13T00:00:00"/>
    <n v="451"/>
    <n v="465"/>
  </r>
  <r>
    <x v="26"/>
    <d v="2016-04-14T00:00:00"/>
    <n v="472"/>
    <n v="476"/>
  </r>
  <r>
    <x v="26"/>
    <d v="2016-04-15T00:00:00"/>
    <n v="377"/>
    <n v="386"/>
  </r>
  <r>
    <x v="26"/>
    <d v="2016-04-16T00:00:00"/>
    <n v="419.46731234866826"/>
    <n v="458.63922518159808"/>
  </r>
  <r>
    <x v="26"/>
    <d v="2016-04-17T00:00:00"/>
    <n v="419.46731234866826"/>
    <n v="458.63922518159808"/>
  </r>
  <r>
    <x v="26"/>
    <d v="2016-04-18T00:00:00"/>
    <n v="419.46731234866826"/>
    <n v="458.63922518159808"/>
  </r>
  <r>
    <x v="26"/>
    <d v="2016-04-19T00:00:00"/>
    <n v="472"/>
    <n v="483"/>
  </r>
  <r>
    <x v="26"/>
    <d v="2016-04-20T00:00:00"/>
    <n v="492"/>
    <n v="502"/>
  </r>
  <r>
    <x v="26"/>
    <d v="2016-04-21T00:00:00"/>
    <n v="390"/>
    <n v="411"/>
  </r>
  <r>
    <x v="26"/>
    <d v="2016-04-22T00:00:00"/>
    <n v="428"/>
    <n v="448"/>
  </r>
  <r>
    <x v="26"/>
    <d v="2016-04-23T00:00:00"/>
    <n v="419.46731234866826"/>
    <n v="458.63922518159808"/>
  </r>
  <r>
    <x v="26"/>
    <d v="2016-04-24T00:00:00"/>
    <n v="681"/>
    <n v="704"/>
  </r>
  <r>
    <x v="26"/>
    <d v="2016-04-25T00:00:00"/>
    <n v="446"/>
    <n v="447"/>
  </r>
  <r>
    <x v="26"/>
    <d v="2016-04-26T00:00:00"/>
    <n v="485"/>
    <n v="500"/>
  </r>
  <r>
    <x v="26"/>
    <d v="2016-04-27T00:00:00"/>
    <n v="469"/>
    <n v="479"/>
  </r>
  <r>
    <x v="26"/>
    <d v="2016-04-28T00:00:00"/>
    <n v="354"/>
    <n v="367"/>
  </r>
  <r>
    <x v="26"/>
    <d v="2016-04-29T00:00:00"/>
    <n v="419.46731234866826"/>
    <n v="458.63922518159808"/>
  </r>
  <r>
    <x v="26"/>
    <d v="2016-04-30T00:00:00"/>
    <n v="485"/>
    <n v="489"/>
  </r>
  <r>
    <x v="26"/>
    <d v="2016-05-01T00:00:00"/>
    <n v="388"/>
    <n v="407"/>
  </r>
  <r>
    <x v="26"/>
    <d v="2016-05-02T00:00:00"/>
    <n v="440"/>
    <n v="459"/>
  </r>
  <r>
    <x v="26"/>
    <d v="2016-05-03T00:00:00"/>
    <n v="456"/>
    <n v="461"/>
  </r>
  <r>
    <x v="26"/>
    <d v="2016-05-04T00:00:00"/>
    <n v="420"/>
    <n v="436"/>
  </r>
  <r>
    <x v="26"/>
    <d v="2016-05-05T00:00:00"/>
    <n v="419.46731234866826"/>
    <n v="458.63922518159808"/>
  </r>
  <r>
    <x v="26"/>
    <d v="2016-05-06T00:00:00"/>
    <n v="322"/>
    <n v="333"/>
  </r>
  <r>
    <x v="26"/>
    <d v="2016-05-07T00:00:00"/>
    <n v="530"/>
    <n v="548"/>
  </r>
  <r>
    <x v="26"/>
    <d v="2016-05-08T00:00:00"/>
    <n v="481"/>
    <n v="510"/>
  </r>
  <r>
    <x v="26"/>
    <d v="2016-05-09T00:00:00"/>
    <n v="427"/>
    <n v="438"/>
  </r>
  <r>
    <x v="26"/>
    <d v="2016-05-10T00:00:00"/>
    <n v="419.46731234866826"/>
    <n v="458.63922518159808"/>
  </r>
  <r>
    <x v="26"/>
    <d v="2016-05-11T00:00:00"/>
    <n v="451"/>
    <n v="463"/>
  </r>
  <r>
    <x v="26"/>
    <d v="2016-05-12T00:00:00"/>
    <n v="444"/>
    <n v="457"/>
  </r>
  <r>
    <x v="27"/>
    <d v="2016-04-12T00:00:00"/>
    <n v="419.46731234866826"/>
    <n v="458.63922518159808"/>
  </r>
  <r>
    <x v="27"/>
    <d v="2016-04-13T00:00:00"/>
    <n v="419.46731234866826"/>
    <n v="458.63922518159808"/>
  </r>
  <r>
    <x v="27"/>
    <d v="2016-04-14T00:00:00"/>
    <n v="419.46731234866826"/>
    <n v="458.63922518159808"/>
  </r>
  <r>
    <x v="27"/>
    <d v="2016-04-15T00:00:00"/>
    <n v="419.46731234866826"/>
    <n v="458.63922518159808"/>
  </r>
  <r>
    <x v="27"/>
    <d v="2016-04-16T00:00:00"/>
    <n v="419.46731234866826"/>
    <n v="458.63922518159808"/>
  </r>
  <r>
    <x v="27"/>
    <d v="2016-04-17T00:00:00"/>
    <n v="419.46731234866826"/>
    <n v="458.63922518159808"/>
  </r>
  <r>
    <x v="27"/>
    <d v="2016-04-18T00:00:00"/>
    <n v="419.46731234866826"/>
    <n v="458.63922518159808"/>
  </r>
  <r>
    <x v="27"/>
    <d v="2016-04-19T00:00:00"/>
    <n v="419.46731234866826"/>
    <n v="458.63922518159808"/>
  </r>
  <r>
    <x v="27"/>
    <d v="2016-04-20T00:00:00"/>
    <n v="486"/>
    <n v="493"/>
  </r>
  <r>
    <x v="27"/>
    <d v="2016-04-21T00:00:00"/>
    <n v="419.46731234866826"/>
    <n v="458.63922518159808"/>
  </r>
  <r>
    <x v="27"/>
    <d v="2016-04-22T00:00:00"/>
    <n v="419.46731234866826"/>
    <n v="458.63922518159808"/>
  </r>
  <r>
    <x v="27"/>
    <d v="2016-04-23T00:00:00"/>
    <n v="331"/>
    <n v="337"/>
  </r>
  <r>
    <x v="27"/>
    <d v="2016-04-24T00:00:00"/>
    <n v="419.46731234866826"/>
    <n v="458.63922518159808"/>
  </r>
  <r>
    <x v="27"/>
    <d v="2016-04-25T00:00:00"/>
    <n v="419.46731234866826"/>
    <n v="458.63922518159808"/>
  </r>
  <r>
    <x v="27"/>
    <d v="2016-04-26T00:00:00"/>
    <n v="419.46731234866826"/>
    <n v="458.63922518159808"/>
  </r>
  <r>
    <x v="27"/>
    <d v="2016-04-27T00:00:00"/>
    <n v="419.46731234866826"/>
    <n v="458.63922518159808"/>
  </r>
  <r>
    <x v="27"/>
    <d v="2016-04-28T00:00:00"/>
    <n v="419.46731234866826"/>
    <n v="458.63922518159808"/>
  </r>
  <r>
    <x v="27"/>
    <d v="2016-04-29T00:00:00"/>
    <n v="419.46731234866826"/>
    <n v="458.63922518159808"/>
  </r>
  <r>
    <x v="27"/>
    <d v="2016-04-30T00:00:00"/>
    <n v="419.46731234866826"/>
    <n v="458.63922518159808"/>
  </r>
  <r>
    <x v="27"/>
    <d v="2016-05-01T00:00:00"/>
    <n v="419.46731234866826"/>
    <n v="458.63922518159808"/>
  </r>
  <r>
    <x v="27"/>
    <d v="2016-05-02T00:00:00"/>
    <n v="419.46731234866826"/>
    <n v="458.63922518159808"/>
  </r>
  <r>
    <x v="27"/>
    <d v="2016-05-03T00:00:00"/>
    <n v="419.46731234866826"/>
    <n v="458.63922518159808"/>
  </r>
  <r>
    <x v="27"/>
    <d v="2016-05-04T00:00:00"/>
    <n v="419.46731234866826"/>
    <n v="458.63922518159808"/>
  </r>
  <r>
    <x v="27"/>
    <d v="2016-05-05T00:00:00"/>
    <n v="419.46731234866826"/>
    <n v="458.63922518159808"/>
  </r>
  <r>
    <x v="27"/>
    <d v="2016-05-06T00:00:00"/>
    <n v="419.46731234866826"/>
    <n v="458.63922518159808"/>
  </r>
  <r>
    <x v="27"/>
    <d v="2016-05-07T00:00:00"/>
    <n v="74"/>
    <n v="75"/>
  </r>
  <r>
    <x v="27"/>
    <d v="2016-05-08T00:00:00"/>
    <n v="419.46731234866826"/>
    <n v="458.63922518159808"/>
  </r>
  <r>
    <x v="27"/>
    <d v="2016-05-09T00:00:00"/>
    <n v="419.46731234866826"/>
    <n v="458.63922518159808"/>
  </r>
  <r>
    <x v="27"/>
    <d v="2016-05-10T00:00:00"/>
    <n v="419.46731234866826"/>
    <n v="458.63922518159808"/>
  </r>
  <r>
    <x v="27"/>
    <d v="2016-05-11T00:00:00"/>
    <n v="419.46731234866826"/>
    <n v="458.63922518159808"/>
  </r>
  <r>
    <x v="27"/>
    <d v="2016-05-12T00:00:00"/>
    <n v="419.46731234866826"/>
    <n v="458.63922518159808"/>
  </r>
  <r>
    <x v="28"/>
    <d v="2016-04-12T00:00:00"/>
    <n v="419.46731234866826"/>
    <n v="458.63922518159808"/>
  </r>
  <r>
    <x v="28"/>
    <d v="2016-04-13T00:00:00"/>
    <n v="419.46731234866826"/>
    <n v="458.63922518159808"/>
  </r>
  <r>
    <x v="28"/>
    <d v="2016-04-14T00:00:00"/>
    <n v="419.46731234866826"/>
    <n v="458.63922518159808"/>
  </r>
  <r>
    <x v="28"/>
    <d v="2016-04-15T00:00:00"/>
    <n v="419.46731234866826"/>
    <n v="458.63922518159808"/>
  </r>
  <r>
    <x v="28"/>
    <d v="2016-04-16T00:00:00"/>
    <n v="419.46731234866826"/>
    <n v="458.63922518159808"/>
  </r>
  <r>
    <x v="28"/>
    <d v="2016-04-17T00:00:00"/>
    <n v="419.46731234866826"/>
    <n v="458.63922518159808"/>
  </r>
  <r>
    <x v="28"/>
    <d v="2016-04-18T00:00:00"/>
    <n v="419.46731234866826"/>
    <n v="458.63922518159808"/>
  </r>
  <r>
    <x v="28"/>
    <d v="2016-04-19T00:00:00"/>
    <n v="419.46731234866826"/>
    <n v="458.63922518159808"/>
  </r>
  <r>
    <x v="28"/>
    <d v="2016-04-20T00:00:00"/>
    <n v="419.46731234866826"/>
    <n v="458.63922518159808"/>
  </r>
  <r>
    <x v="28"/>
    <d v="2016-04-21T00:00:00"/>
    <n v="419.46731234866826"/>
    <n v="458.63922518159808"/>
  </r>
  <r>
    <x v="28"/>
    <d v="2016-04-22T00:00:00"/>
    <n v="419.46731234866826"/>
    <n v="458.63922518159808"/>
  </r>
  <r>
    <x v="28"/>
    <d v="2016-04-23T00:00:00"/>
    <n v="419.46731234866826"/>
    <n v="458.63922518159808"/>
  </r>
  <r>
    <x v="28"/>
    <d v="2016-04-24T00:00:00"/>
    <n v="419.46731234866826"/>
    <n v="458.63922518159808"/>
  </r>
  <r>
    <x v="28"/>
    <d v="2016-04-25T00:00:00"/>
    <n v="419.46731234866826"/>
    <n v="458.63922518159808"/>
  </r>
  <r>
    <x v="28"/>
    <d v="2016-04-26T00:00:00"/>
    <n v="419.46731234866826"/>
    <n v="458.63922518159808"/>
  </r>
  <r>
    <x v="28"/>
    <d v="2016-04-27T00:00:00"/>
    <n v="419.46731234866826"/>
    <n v="458.63922518159808"/>
  </r>
  <r>
    <x v="28"/>
    <d v="2016-04-28T00:00:00"/>
    <n v="419.46731234866826"/>
    <n v="458.63922518159808"/>
  </r>
  <r>
    <x v="28"/>
    <d v="2016-04-29T00:00:00"/>
    <n v="419.46731234866826"/>
    <n v="458.63922518159808"/>
  </r>
  <r>
    <x v="28"/>
    <d v="2016-04-30T00:00:00"/>
    <n v="419.46731234866826"/>
    <n v="458.63922518159808"/>
  </r>
  <r>
    <x v="29"/>
    <d v="2016-04-12T00:00:00"/>
    <n v="338"/>
    <n v="356"/>
  </r>
  <r>
    <x v="29"/>
    <d v="2016-04-13T00:00:00"/>
    <n v="447"/>
    <n v="487"/>
  </r>
  <r>
    <x v="29"/>
    <d v="2016-04-14T00:00:00"/>
    <n v="424"/>
    <n v="455"/>
  </r>
  <r>
    <x v="29"/>
    <d v="2016-04-15T00:00:00"/>
    <n v="513"/>
    <n v="533"/>
  </r>
  <r>
    <x v="29"/>
    <d v="2016-04-16T00:00:00"/>
    <n v="611"/>
    <n v="689"/>
  </r>
  <r>
    <x v="29"/>
    <d v="2016-04-17T00:00:00"/>
    <n v="525"/>
    <n v="591"/>
  </r>
  <r>
    <x v="29"/>
    <d v="2016-04-18T00:00:00"/>
    <n v="398"/>
    <n v="451"/>
  </r>
  <r>
    <x v="29"/>
    <d v="2016-04-19T00:00:00"/>
    <n v="387"/>
    <n v="421"/>
  </r>
  <r>
    <x v="29"/>
    <d v="2016-04-20T00:00:00"/>
    <n v="381"/>
    <n v="409"/>
  </r>
  <r>
    <x v="29"/>
    <d v="2016-04-21T00:00:00"/>
    <n v="396"/>
    <n v="417"/>
  </r>
  <r>
    <x v="29"/>
    <d v="2016-04-22T00:00:00"/>
    <n v="441"/>
    <n v="469"/>
  </r>
  <r>
    <x v="29"/>
    <d v="2016-04-23T00:00:00"/>
    <n v="565"/>
    <n v="591"/>
  </r>
  <r>
    <x v="29"/>
    <d v="2016-04-24T00:00:00"/>
    <n v="458"/>
    <n v="492"/>
  </r>
  <r>
    <x v="29"/>
    <d v="2016-04-25T00:00:00"/>
    <n v="388"/>
    <n v="402"/>
  </r>
  <r>
    <x v="29"/>
    <d v="2016-04-25T00:00:00"/>
    <n v="388"/>
    <n v="402"/>
  </r>
  <r>
    <x v="29"/>
    <d v="2016-04-26T00:00:00"/>
    <n v="550"/>
    <n v="584"/>
  </r>
  <r>
    <x v="29"/>
    <d v="2016-04-27T00:00:00"/>
    <n v="531"/>
    <n v="600"/>
  </r>
  <r>
    <x v="29"/>
    <d v="2016-04-28T00:00:00"/>
    <n v="506"/>
    <n v="556"/>
  </r>
  <r>
    <x v="29"/>
    <d v="2016-04-29T00:00:00"/>
    <n v="527"/>
    <n v="562"/>
  </r>
  <r>
    <x v="29"/>
    <d v="2016-04-30T00:00:00"/>
    <n v="468"/>
    <n v="555"/>
  </r>
  <r>
    <x v="29"/>
    <d v="2016-05-01T00:00:00"/>
    <n v="475"/>
    <n v="539"/>
  </r>
  <r>
    <x v="29"/>
    <d v="2016-05-02T00:00:00"/>
    <n v="351"/>
    <n v="385"/>
  </r>
  <r>
    <x v="29"/>
    <d v="2016-05-03T00:00:00"/>
    <n v="405"/>
    <n v="429"/>
  </r>
  <r>
    <x v="29"/>
    <d v="2016-05-04T00:00:00"/>
    <n v="441"/>
    <n v="477"/>
  </r>
  <r>
    <x v="29"/>
    <d v="2016-05-05T00:00:00"/>
    <n v="381"/>
    <n v="417"/>
  </r>
  <r>
    <x v="29"/>
    <d v="2016-05-06T00:00:00"/>
    <n v="323"/>
    <n v="355"/>
  </r>
  <r>
    <x v="29"/>
    <d v="2016-05-07T00:00:00"/>
    <n v="459"/>
    <n v="513"/>
  </r>
  <r>
    <x v="29"/>
    <d v="2016-05-08T00:00:00"/>
    <n v="545"/>
    <n v="606"/>
  </r>
  <r>
    <x v="29"/>
    <d v="2016-05-09T00:00:00"/>
    <n v="359"/>
    <n v="399"/>
  </r>
  <r>
    <x v="29"/>
    <d v="2016-05-10T00:00:00"/>
    <n v="342"/>
    <n v="391"/>
  </r>
  <r>
    <x v="29"/>
    <d v="2016-05-11T00:00:00"/>
    <n v="368"/>
    <n v="387"/>
  </r>
  <r>
    <x v="29"/>
    <d v="2016-05-12T00:00:00"/>
    <n v="496"/>
    <n v="546"/>
  </r>
  <r>
    <x v="30"/>
    <d v="2016-04-12T00:00:00"/>
    <n v="419.46731234866826"/>
    <n v="458.63922518159808"/>
  </r>
  <r>
    <x v="30"/>
    <d v="2016-04-13T00:00:00"/>
    <n v="419.46731234866826"/>
    <n v="458.63922518159808"/>
  </r>
  <r>
    <x v="30"/>
    <d v="2016-04-14T00:00:00"/>
    <n v="419.46731234866826"/>
    <n v="458.63922518159808"/>
  </r>
  <r>
    <x v="30"/>
    <d v="2016-04-15T00:00:00"/>
    <n v="419.46731234866826"/>
    <n v="458.63922518159808"/>
  </r>
  <r>
    <x v="30"/>
    <d v="2016-04-16T00:00:00"/>
    <n v="419.46731234866826"/>
    <n v="458.63922518159808"/>
  </r>
  <r>
    <x v="30"/>
    <d v="2016-04-17T00:00:00"/>
    <n v="419.46731234866826"/>
    <n v="458.63922518159808"/>
  </r>
  <r>
    <x v="30"/>
    <d v="2016-04-18T00:00:00"/>
    <n v="419.46731234866826"/>
    <n v="458.63922518159808"/>
  </r>
  <r>
    <x v="30"/>
    <d v="2016-04-19T00:00:00"/>
    <n v="419.46731234866826"/>
    <n v="458.63922518159808"/>
  </r>
  <r>
    <x v="30"/>
    <d v="2016-04-20T00:00:00"/>
    <n v="419.46731234866826"/>
    <n v="458.63922518159808"/>
  </r>
  <r>
    <x v="30"/>
    <d v="2016-04-21T00:00:00"/>
    <n v="419.46731234866826"/>
    <n v="458.63922518159808"/>
  </r>
  <r>
    <x v="30"/>
    <d v="2016-04-22T00:00:00"/>
    <n v="419.46731234866826"/>
    <n v="458.63922518159808"/>
  </r>
  <r>
    <x v="30"/>
    <d v="2016-04-23T00:00:00"/>
    <n v="419.46731234866826"/>
    <n v="458.63922518159808"/>
  </r>
  <r>
    <x v="30"/>
    <d v="2016-04-24T00:00:00"/>
    <n v="419.46731234866826"/>
    <n v="458.63922518159808"/>
  </r>
  <r>
    <x v="30"/>
    <d v="2016-04-25T00:00:00"/>
    <n v="419.46731234866826"/>
    <n v="458.63922518159808"/>
  </r>
  <r>
    <x v="30"/>
    <d v="2016-04-26T00:00:00"/>
    <n v="419.46731234866826"/>
    <n v="458.63922518159808"/>
  </r>
  <r>
    <x v="30"/>
    <d v="2016-04-27T00:00:00"/>
    <n v="419.46731234866826"/>
    <n v="458.63922518159808"/>
  </r>
  <r>
    <x v="30"/>
    <d v="2016-04-28T00:00:00"/>
    <n v="419.46731234866826"/>
    <n v="458.63922518159808"/>
  </r>
  <r>
    <x v="30"/>
    <d v="2016-04-29T00:00:00"/>
    <n v="419.46731234866826"/>
    <n v="458.63922518159808"/>
  </r>
  <r>
    <x v="30"/>
    <d v="2016-04-30T00:00:00"/>
    <n v="419.46731234866826"/>
    <n v="458.63922518159808"/>
  </r>
  <r>
    <x v="30"/>
    <d v="2016-05-01T00:00:00"/>
    <n v="419.46731234866826"/>
    <n v="458.63922518159808"/>
  </r>
  <r>
    <x v="30"/>
    <d v="2016-05-02T00:00:00"/>
    <n v="419.46731234866826"/>
    <n v="458.63922518159808"/>
  </r>
  <r>
    <x v="30"/>
    <d v="2016-05-03T00:00:00"/>
    <n v="419.46731234866826"/>
    <n v="458.63922518159808"/>
  </r>
  <r>
    <x v="30"/>
    <d v="2016-05-04T00:00:00"/>
    <n v="419.46731234866826"/>
    <n v="458.63922518159808"/>
  </r>
  <r>
    <x v="30"/>
    <d v="2016-05-05T00:00:00"/>
    <n v="419.46731234866826"/>
    <n v="458.63922518159808"/>
  </r>
  <r>
    <x v="30"/>
    <d v="2016-05-06T00:00:00"/>
    <n v="419.46731234866826"/>
    <n v="458.63922518159808"/>
  </r>
  <r>
    <x v="30"/>
    <d v="2016-05-07T00:00:00"/>
    <n v="419.46731234866826"/>
    <n v="458.63922518159808"/>
  </r>
  <r>
    <x v="30"/>
    <d v="2016-05-08T00:00:00"/>
    <n v="419.46731234866826"/>
    <n v="458.63922518159808"/>
  </r>
  <r>
    <x v="30"/>
    <d v="2016-05-09T00:00:00"/>
    <n v="419.46731234866826"/>
    <n v="458.63922518159808"/>
  </r>
  <r>
    <x v="30"/>
    <d v="2016-05-10T00:00:00"/>
    <n v="419.46731234866826"/>
    <n v="458.63922518159808"/>
  </r>
  <r>
    <x v="30"/>
    <d v="2016-05-11T00:00:00"/>
    <n v="419.46731234866826"/>
    <n v="458.63922518159808"/>
  </r>
  <r>
    <x v="30"/>
    <d v="2016-05-12T00:00:00"/>
    <n v="419.46731234866826"/>
    <n v="458.63922518159808"/>
  </r>
  <r>
    <x v="31"/>
    <d v="2016-04-12T00:00:00"/>
    <n v="458"/>
    <n v="493"/>
  </r>
  <r>
    <x v="31"/>
    <d v="2016-04-13T00:00:00"/>
    <n v="531"/>
    <n v="552"/>
  </r>
  <r>
    <x v="31"/>
    <d v="2016-04-14T00:00:00"/>
    <n v="486"/>
    <n v="503"/>
  </r>
  <r>
    <x v="31"/>
    <d v="2016-04-15T00:00:00"/>
    <n v="363"/>
    <n v="377"/>
  </r>
  <r>
    <x v="31"/>
    <d v="2016-04-16T00:00:00"/>
    <n v="419.46731234866826"/>
    <n v="458.63922518159808"/>
  </r>
  <r>
    <x v="31"/>
    <d v="2016-04-17T00:00:00"/>
    <n v="419.46731234866826"/>
    <n v="458.63922518159808"/>
  </r>
  <r>
    <x v="31"/>
    <d v="2016-04-18T00:00:00"/>
    <n v="419.46731234866826"/>
    <n v="458.63922518159808"/>
  </r>
  <r>
    <x v="31"/>
    <d v="2016-04-19T00:00:00"/>
    <n v="419.46731234866826"/>
    <n v="458.63922518159808"/>
  </r>
  <r>
    <x v="31"/>
    <d v="2016-04-20T00:00:00"/>
    <n v="528"/>
    <n v="547"/>
  </r>
  <r>
    <x v="31"/>
    <d v="2016-04-21T00:00:00"/>
    <n v="419.46731234866826"/>
    <n v="458.63922518159808"/>
  </r>
  <r>
    <x v="31"/>
    <d v="2016-04-22T00:00:00"/>
    <n v="391"/>
    <n v="407"/>
  </r>
  <r>
    <x v="31"/>
    <d v="2016-04-23T00:00:00"/>
    <n v="339"/>
    <n v="360"/>
  </r>
  <r>
    <x v="31"/>
    <d v="2016-04-24T00:00:00"/>
    <n v="419.46731234866826"/>
    <n v="458.63922518159808"/>
  </r>
  <r>
    <x v="31"/>
    <d v="2016-04-25T00:00:00"/>
    <n v="419.46731234866826"/>
    <n v="458.63922518159808"/>
  </r>
  <r>
    <x v="31"/>
    <d v="2016-04-26T00:00:00"/>
    <n v="419.46731234866826"/>
    <n v="458.63922518159808"/>
  </r>
  <r>
    <x v="31"/>
    <d v="2016-04-27T00:00:00"/>
    <n v="423"/>
    <n v="428"/>
  </r>
  <r>
    <x v="31"/>
    <d v="2016-04-28T00:00:00"/>
    <n v="402"/>
    <n v="416"/>
  </r>
  <r>
    <x v="31"/>
    <d v="2016-04-29T00:00:00"/>
    <n v="398"/>
    <n v="406"/>
  </r>
  <r>
    <x v="31"/>
    <d v="2016-04-30T00:00:00"/>
    <n v="343"/>
    <n v="360"/>
  </r>
  <r>
    <x v="31"/>
    <d v="2016-05-01T00:00:00"/>
    <n v="503"/>
    <n v="527"/>
  </r>
  <r>
    <x v="31"/>
    <d v="2016-05-02T00:00:00"/>
    <n v="415"/>
    <n v="423"/>
  </r>
  <r>
    <x v="31"/>
    <d v="2016-05-03T00:00:00"/>
    <n v="516"/>
    <n v="545"/>
  </r>
  <r>
    <x v="31"/>
    <d v="2016-05-04T00:00:00"/>
    <n v="439"/>
    <n v="463"/>
  </r>
  <r>
    <x v="31"/>
    <d v="2016-05-05T00:00:00"/>
    <n v="419.46731234866826"/>
    <n v="458.63922518159808"/>
  </r>
  <r>
    <x v="31"/>
    <d v="2016-05-06T00:00:00"/>
    <n v="419.46731234866826"/>
    <n v="458.63922518159808"/>
  </r>
  <r>
    <x v="31"/>
    <d v="2016-05-07T00:00:00"/>
    <n v="419.46731234866826"/>
    <n v="458.63922518159808"/>
  </r>
  <r>
    <x v="31"/>
    <d v="2016-05-08T00:00:00"/>
    <n v="419.46731234866826"/>
    <n v="458.63922518159808"/>
  </r>
  <r>
    <x v="31"/>
    <d v="2016-05-09T00:00:00"/>
    <n v="419.46731234866826"/>
    <n v="458.63922518159808"/>
  </r>
  <r>
    <x v="31"/>
    <d v="2016-05-10T00:00:00"/>
    <n v="419.46731234866826"/>
    <n v="458.63922518159808"/>
  </r>
  <r>
    <x v="32"/>
    <d v="2016-04-12T00:00:00"/>
    <n v="419.46731234866826"/>
    <n v="458.63922518159808"/>
  </r>
  <r>
    <x v="32"/>
    <d v="2016-04-13T00:00:00"/>
    <n v="419.46731234866826"/>
    <n v="458.63922518159808"/>
  </r>
  <r>
    <x v="32"/>
    <d v="2016-04-14T00:00:00"/>
    <n v="419.46731234866826"/>
    <n v="458.63922518159808"/>
  </r>
  <r>
    <x v="32"/>
    <d v="2016-04-15T00:00:00"/>
    <n v="419.46731234866826"/>
    <n v="458.63922518159808"/>
  </r>
  <r>
    <x v="32"/>
    <d v="2016-04-16T00:00:00"/>
    <n v="419.46731234866826"/>
    <n v="458.63922518159808"/>
  </r>
  <r>
    <x v="32"/>
    <d v="2016-04-17T00:00:00"/>
    <n v="419.46731234866826"/>
    <n v="458.63922518159808"/>
  </r>
  <r>
    <x v="32"/>
    <d v="2016-04-18T00:00:00"/>
    <n v="419.46731234866826"/>
    <n v="458.63922518159808"/>
  </r>
  <r>
    <x v="32"/>
    <d v="2016-04-19T00:00:00"/>
    <n v="419.46731234866826"/>
    <n v="458.63922518159808"/>
  </r>
  <r>
    <x v="32"/>
    <d v="2016-04-20T00:00:00"/>
    <n v="419.46731234866826"/>
    <n v="458.63922518159808"/>
  </r>
  <r>
    <x v="32"/>
    <d v="2016-04-21T00:00:00"/>
    <n v="419.46731234866826"/>
    <n v="458.63922518159808"/>
  </r>
  <r>
    <x v="32"/>
    <d v="2016-04-22T00:00:00"/>
    <n v="419.46731234866826"/>
    <n v="458.63922518159808"/>
  </r>
  <r>
    <x v="32"/>
    <d v="2016-04-23T00:00:00"/>
    <n v="419.46731234866826"/>
    <n v="458.63922518159808"/>
  </r>
  <r>
    <x v="32"/>
    <d v="2016-04-24T00:00:00"/>
    <n v="419.46731234866826"/>
    <n v="458.63922518159808"/>
  </r>
  <r>
    <x v="32"/>
    <d v="2016-04-25T00:00:00"/>
    <n v="419.46731234866826"/>
    <n v="458.63922518159808"/>
  </r>
  <r>
    <x v="32"/>
    <d v="2016-04-26T00:00:00"/>
    <n v="419.46731234866826"/>
    <n v="458.63922518159808"/>
  </r>
  <r>
    <x v="32"/>
    <d v="2016-04-27T00:00:00"/>
    <n v="419.46731234866826"/>
    <n v="458.63922518159808"/>
  </r>
  <r>
    <x v="32"/>
    <d v="2016-04-28T00:00:00"/>
    <n v="419.46731234866826"/>
    <n v="458.63922518159808"/>
  </r>
  <r>
    <x v="32"/>
    <d v="2016-04-29T00:00:00"/>
    <n v="419.46731234866826"/>
    <n v="458.63922518159808"/>
  </r>
  <r>
    <x v="32"/>
    <d v="2016-04-30T00:00:00"/>
    <n v="419.46731234866826"/>
    <n v="458.63922518159808"/>
  </r>
  <r>
    <x v="32"/>
    <d v="2016-05-01T00:00:00"/>
    <n v="419.46731234866826"/>
    <n v="458.63922518159808"/>
  </r>
  <r>
    <x v="32"/>
    <d v="2016-05-02T00:00:00"/>
    <n v="419.46731234866826"/>
    <n v="458.63922518159808"/>
  </r>
  <r>
    <x v="32"/>
    <d v="2016-05-03T00:00:00"/>
    <n v="419.46731234866826"/>
    <n v="458.63922518159808"/>
  </r>
  <r>
    <x v="32"/>
    <d v="2016-05-04T00:00:00"/>
    <n v="419.46731234866826"/>
    <n v="458.63922518159808"/>
  </r>
  <r>
    <x v="32"/>
    <d v="2016-05-05T00:00:00"/>
    <n v="419.46731234866826"/>
    <n v="458.63922518159808"/>
  </r>
  <r>
    <x v="32"/>
    <d v="2016-05-06T00:00:00"/>
    <n v="419.46731234866826"/>
    <n v="458.63922518159808"/>
  </r>
  <r>
    <x v="32"/>
    <d v="2016-05-07T00:00:00"/>
    <n v="419.46731234866826"/>
    <n v="458.63922518159808"/>
  </r>
  <r>
    <x v="32"/>
    <d v="2016-05-08T00:00:00"/>
    <n v="419.46731234866826"/>
    <n v="458.63922518159808"/>
  </r>
  <r>
    <x v="32"/>
    <d v="2016-05-09T00:00:00"/>
    <n v="419.46731234866826"/>
    <n v="458.63922518159808"/>
  </r>
  <r>
    <x v="32"/>
    <d v="2016-05-10T00:00:00"/>
    <n v="419.46731234866826"/>
    <n v="458.63922518159808"/>
  </r>
  <r>
    <x v="32"/>
    <d v="2016-05-11T00:00:00"/>
    <n v="419.46731234866826"/>
    <n v="458.63922518159808"/>
  </r>
  <r>
    <x v="32"/>
    <d v="2016-05-12T00:00:00"/>
    <n v="419.46731234866826"/>
    <n v="458.6392251815980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r>
  <r>
    <x v="0"/>
  </r>
  <r>
    <x v="0"/>
  </r>
  <r>
    <x v="1"/>
  </r>
  <r>
    <x v="0"/>
  </r>
  <r>
    <x v="0"/>
  </r>
  <r>
    <x v="1"/>
  </r>
  <r>
    <x v="0"/>
  </r>
  <r>
    <x v="1"/>
  </r>
  <r>
    <x v="0"/>
  </r>
  <r>
    <x v="0"/>
  </r>
  <r>
    <x v="0"/>
  </r>
  <r>
    <x v="0"/>
  </r>
  <r>
    <x v="0"/>
  </r>
  <r>
    <x v="1"/>
  </r>
  <r>
    <x v="0"/>
  </r>
  <r>
    <x v="0"/>
  </r>
  <r>
    <x v="0"/>
  </r>
  <r>
    <x v="1"/>
  </r>
  <r>
    <x v="1"/>
  </r>
  <r>
    <x v="1"/>
  </r>
  <r>
    <x v="1"/>
  </r>
  <r>
    <x v="0"/>
  </r>
  <r>
    <x v="0"/>
  </r>
  <r>
    <x v="1"/>
  </r>
  <r>
    <x v="0"/>
  </r>
  <r>
    <x v="1"/>
  </r>
  <r>
    <x v="0"/>
  </r>
  <r>
    <x v="0"/>
  </r>
  <r>
    <x v="1"/>
  </r>
  <r>
    <x v="0"/>
  </r>
  <r>
    <x v="1"/>
  </r>
  <r>
    <x v="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
  <r>
    <x v="0"/>
    <x v="0"/>
    <n v="13162"/>
    <n v="8.5"/>
    <n v="1.87999999523163"/>
    <n v="0.55000001192092896"/>
    <n v="6.0599999427795401"/>
    <n v="0"/>
    <n v="25"/>
    <n v="13"/>
    <n v="328"/>
    <n v="728"/>
    <n v="1985"/>
    <n v="72.035821374029837"/>
    <n v="25.185223792835817"/>
    <n v="77.398575857587289"/>
    <n v="327"/>
    <n v="346"/>
    <s v="Healthy"/>
    <n v="366"/>
    <n v="8.4899999499320984"/>
  </r>
  <r>
    <x v="0"/>
    <x v="1"/>
    <n v="14727"/>
    <n v="9.7100000381469709"/>
    <n v="3.21000003814697"/>
    <n v="0.56999999284744296"/>
    <n v="5.9200000762939498"/>
    <n v="0"/>
    <n v="41"/>
    <n v="15"/>
    <n v="277"/>
    <n v="798"/>
    <n v="2004"/>
    <n v="52.599998470000003"/>
    <n v="22.649999619999999"/>
    <n v="77.398575857587289"/>
    <n v="277"/>
    <n v="309"/>
    <s v="Healthy"/>
    <n v="333"/>
    <n v="9.7000001072883624"/>
  </r>
  <r>
    <x v="0"/>
    <x v="2"/>
    <n v="10735"/>
    <n v="6.9699997901916504"/>
    <n v="1.5700000524520901"/>
    <n v="0.68999999761581399"/>
    <n v="4.71000003814697"/>
    <n v="0"/>
    <n v="21"/>
    <n v="19"/>
    <n v="217"/>
    <n v="776"/>
    <n v="1797"/>
    <n v="72.035821374029837"/>
    <n v="25.185223792835817"/>
    <n v="77.398575857587289"/>
    <n v="384"/>
    <n v="407"/>
    <s v="Healthy"/>
    <n v="257"/>
    <n v="6.9700000882148743"/>
  </r>
  <r>
    <x v="0"/>
    <x v="3"/>
    <n v="9762"/>
    <n v="6.2800002098083496"/>
    <n v="2.1400001049041699"/>
    <n v="1.2599999904632599"/>
    <n v="2.8299999237060498"/>
    <n v="0"/>
    <n v="29"/>
    <n v="34"/>
    <n v="209"/>
    <n v="726"/>
    <n v="1745"/>
    <n v="72.035821374029837"/>
    <n v="25.185223792835817"/>
    <n v="77.398575857587289"/>
    <n v="412"/>
    <n v="442"/>
    <s v="Healthy"/>
    <n v="272"/>
    <n v="6.2300000190734792"/>
  </r>
  <r>
    <x v="0"/>
    <x v="4"/>
    <n v="10460"/>
    <n v="6.7399997711181596"/>
    <n v="2.4400000572204599"/>
    <n v="0.40000000596046398"/>
    <n v="3.9100000858306898"/>
    <n v="0"/>
    <n v="30"/>
    <n v="11"/>
    <n v="181"/>
    <n v="1218"/>
    <n v="1776"/>
    <n v="72.035821374029837"/>
    <n v="25.185223792835817"/>
    <n v="77.398575857587289"/>
    <n v="419.46731234866826"/>
    <n v="458.63922518159808"/>
    <s v="Healthy"/>
    <n v="222"/>
    <n v="6.7500001490116137"/>
  </r>
  <r>
    <x v="0"/>
    <x v="5"/>
    <n v="12669"/>
    <n v="8.1599998474121094"/>
    <n v="2.71000003814697"/>
    <n v="0.40999999642372098"/>
    <n v="5.03999996185303"/>
    <n v="0"/>
    <n v="36"/>
    <n v="10"/>
    <n v="221"/>
    <n v="773"/>
    <n v="1863"/>
    <n v="72.035821374029837"/>
    <n v="25.185223792835817"/>
    <n v="77.398575857587289"/>
    <n v="340"/>
    <n v="367"/>
    <s v="Healthy"/>
    <n v="267"/>
    <n v="8.1599999964237213"/>
  </r>
  <r>
    <x v="0"/>
    <x v="6"/>
    <n v="15103"/>
    <n v="9.6599998474121094"/>
    <n v="3.7300000190734899"/>
    <n v="1.04999995231628"/>
    <n v="4.8800001144409197"/>
    <n v="0"/>
    <n v="50"/>
    <n v="24"/>
    <n v="254"/>
    <n v="816"/>
    <n v="1990"/>
    <n v="52.599998470000003"/>
    <n v="22.649999619999999"/>
    <n v="77.398575857587289"/>
    <n v="273"/>
    <n v="296"/>
    <s v="Healthy"/>
    <n v="328"/>
    <n v="9.6600000858306885"/>
  </r>
  <r>
    <x v="0"/>
    <x v="7"/>
    <n v="9705"/>
    <n v="6.4800000190734899"/>
    <n v="3.1900000572204599"/>
    <n v="0.77999997138977095"/>
    <n v="2.5099999904632599"/>
    <n v="0"/>
    <n v="38"/>
    <n v="20"/>
    <n v="164"/>
    <n v="539"/>
    <n v="1728"/>
    <n v="72.035821374029837"/>
    <n v="25.185223792835817"/>
    <n v="77.398575857587289"/>
    <n v="700"/>
    <n v="712"/>
    <s v="Healthy"/>
    <n v="222"/>
    <n v="6.4800000190734908"/>
  </r>
  <r>
    <x v="0"/>
    <x v="8"/>
    <n v="15506"/>
    <n v="9.8800001144409197"/>
    <n v="3.5299999713897701"/>
    <n v="1.3200000524520901"/>
    <n v="5.0300002098083496"/>
    <n v="0"/>
    <n v="50"/>
    <n v="31"/>
    <n v="264"/>
    <n v="775"/>
    <n v="2035"/>
    <n v="72.035821374029837"/>
    <n v="25.185223792835817"/>
    <n v="77.398575857587289"/>
    <n v="304"/>
    <n v="320"/>
    <s v="Healthy"/>
    <n v="345"/>
    <n v="9.8800002336502093"/>
  </r>
  <r>
    <x v="0"/>
    <x v="9"/>
    <n v="10544"/>
    <n v="6.6799998283386204"/>
    <n v="1.96000003814697"/>
    <n v="0.479999989271164"/>
    <n v="4.2399997711181596"/>
    <n v="0"/>
    <n v="28"/>
    <n v="12"/>
    <n v="205"/>
    <n v="818"/>
    <n v="1786"/>
    <n v="72.035821374029837"/>
    <n v="25.185223792835817"/>
    <n v="77.398575857587289"/>
    <n v="360"/>
    <n v="377"/>
    <s v="Healthy"/>
    <n v="245"/>
    <n v="6.6799997985362936"/>
  </r>
  <r>
    <x v="0"/>
    <x v="10"/>
    <n v="9819"/>
    <n v="6.3400001525878897"/>
    <n v="1.3400000333786"/>
    <n v="0.34999999403953602"/>
    <n v="4.6500000953674299"/>
    <n v="0"/>
    <n v="19"/>
    <n v="8"/>
    <n v="211"/>
    <n v="838"/>
    <n v="1775"/>
    <n v="72.035821374029837"/>
    <n v="25.185223792835817"/>
    <n v="77.398575857587289"/>
    <n v="325"/>
    <n v="364"/>
    <s v="Healthy"/>
    <n v="238"/>
    <n v="6.3400001227855656"/>
  </r>
  <r>
    <x v="0"/>
    <x v="11"/>
    <n v="13019"/>
    <n v="8.5900001525878906"/>
    <n v="3.25"/>
    <n v="0.63999998569488503"/>
    <n v="4.71000003814697"/>
    <n v="0"/>
    <n v="42"/>
    <n v="16"/>
    <n v="233"/>
    <n v="1149"/>
    <n v="1921"/>
    <n v="72.035821374029837"/>
    <n v="25.185223792835817"/>
    <n v="77.398575857587289"/>
    <n v="419.46731234866826"/>
    <n v="458.63922518159808"/>
    <s v="Healthy"/>
    <n v="291"/>
    <n v="8.6000000238418544"/>
  </r>
  <r>
    <x v="0"/>
    <x v="12"/>
    <n v="14371"/>
    <n v="9.0399999618530291"/>
    <n v="2.8099999427795401"/>
    <n v="0.87000000476837203"/>
    <n v="5.3600001335143999"/>
    <n v="0"/>
    <n v="41"/>
    <n v="21"/>
    <n v="262"/>
    <n v="732"/>
    <n v="1949"/>
    <n v="72.035821374029837"/>
    <n v="25.185223792835817"/>
    <n v="77.398575857587289"/>
    <n v="361"/>
    <n v="384"/>
    <s v="Healthy"/>
    <n v="324"/>
    <n v="9.0400000810623116"/>
  </r>
  <r>
    <x v="0"/>
    <x v="13"/>
    <n v="10039"/>
    <n v="6.4099998474121103"/>
    <n v="2.9200000762939502"/>
    <n v="0.20999999344348899"/>
    <n v="3.2799999713897701"/>
    <n v="0"/>
    <n v="39"/>
    <n v="5"/>
    <n v="238"/>
    <n v="709"/>
    <n v="1788"/>
    <n v="72.035821374029837"/>
    <n v="25.185223792835817"/>
    <n v="77.398575857587289"/>
    <n v="430"/>
    <n v="449"/>
    <s v="Healthy"/>
    <n v="282"/>
    <n v="6.4100000411272093"/>
  </r>
  <r>
    <x v="0"/>
    <x v="14"/>
    <n v="15355"/>
    <n v="9.8000001907348597"/>
    <n v="5.28999996185303"/>
    <n v="0.56999999284744296"/>
    <n v="3.9400000572204599"/>
    <n v="0"/>
    <n v="73"/>
    <n v="14"/>
    <n v="216"/>
    <n v="814"/>
    <n v="2013"/>
    <n v="72.035821374029837"/>
    <n v="25.185223792835817"/>
    <n v="77.398575857587289"/>
    <n v="277"/>
    <n v="323"/>
    <s v="Healthy"/>
    <n v="303"/>
    <n v="9.8000000119209325"/>
  </r>
  <r>
    <x v="0"/>
    <x v="15"/>
    <n v="13755"/>
    <n v="8.7899999618530291"/>
    <n v="2.3299999237060498"/>
    <n v="0.92000001668930098"/>
    <n v="5.53999996185303"/>
    <n v="0"/>
    <n v="31"/>
    <n v="23"/>
    <n v="279"/>
    <n v="833"/>
    <n v="1970"/>
    <n v="72.035821374029837"/>
    <n v="25.185223792835817"/>
    <n v="77.398575857587289"/>
    <n v="245"/>
    <n v="274"/>
    <s v="Healthy"/>
    <n v="333"/>
    <n v="8.7899999022483808"/>
  </r>
  <r>
    <x v="0"/>
    <x v="16"/>
    <n v="12764"/>
    <n v="8.1300001144409197"/>
    <n v="4.7600002288818404"/>
    <n v="1.12000000476837"/>
    <n v="2.2400000095367401"/>
    <n v="0"/>
    <n v="66"/>
    <n v="27"/>
    <n v="130"/>
    <n v="1217"/>
    <n v="1827"/>
    <n v="72.035821374029837"/>
    <n v="25.185223792835817"/>
    <n v="77.398575857587289"/>
    <n v="419.46731234866826"/>
    <n v="458.63922518159808"/>
    <s v="Healthy"/>
    <n v="223"/>
    <n v="8.1200002431869507"/>
  </r>
  <r>
    <x v="0"/>
    <x v="17"/>
    <n v="13154"/>
    <n v="8.5299997329711896"/>
    <n v="3.53999996185303"/>
    <n v="1.1599999666214"/>
    <n v="3.78999996185303"/>
    <n v="0"/>
    <n v="48"/>
    <n v="28"/>
    <n v="189"/>
    <n v="782"/>
    <n v="1898"/>
    <n v="72.035821374029837"/>
    <n v="25.185223792835817"/>
    <n v="77.398575857587289"/>
    <n v="366"/>
    <n v="393"/>
    <s v="Healthy"/>
    <n v="265"/>
    <n v="8.4899998903274607"/>
  </r>
  <r>
    <x v="0"/>
    <x v="18"/>
    <n v="11181"/>
    <n v="7.1500000953674299"/>
    <n v="1.0599999427795399"/>
    <n v="0.5"/>
    <n v="5.5799999237060502"/>
    <n v="0"/>
    <n v="16"/>
    <n v="12"/>
    <n v="243"/>
    <n v="815"/>
    <n v="1837"/>
    <n v="72.035821374029837"/>
    <n v="25.185223792835817"/>
    <n v="77.398575857587289"/>
    <n v="341"/>
    <n v="354"/>
    <s v="Healthy"/>
    <n v="271"/>
    <n v="7.1399998664855904"/>
  </r>
  <r>
    <x v="0"/>
    <x v="19"/>
    <n v="14673"/>
    <n v="9.25"/>
    <n v="3.5599999427795401"/>
    <n v="1.41999995708466"/>
    <n v="4.2699999809265101"/>
    <n v="0"/>
    <n v="52"/>
    <n v="34"/>
    <n v="217"/>
    <n v="712"/>
    <n v="1947"/>
    <n v="72.035821374029837"/>
    <n v="25.185223792835817"/>
    <n v="77.398575857587289"/>
    <n v="404"/>
    <n v="425"/>
    <s v="Healthy"/>
    <n v="303"/>
    <n v="9.2499998807907104"/>
  </r>
  <r>
    <x v="0"/>
    <x v="20"/>
    <n v="10602"/>
    <n v="6.8099999427795401"/>
    <n v="2.28999996185303"/>
    <n v="1.6000000238418599"/>
    <n v="2.9200000762939502"/>
    <n v="0"/>
    <n v="33"/>
    <n v="35"/>
    <n v="246"/>
    <n v="730"/>
    <n v="1820"/>
    <n v="72.035821374029837"/>
    <n v="25.185223792835817"/>
    <n v="77.398575857587289"/>
    <n v="369"/>
    <n v="396"/>
    <s v="Healthy"/>
    <n v="314"/>
    <n v="6.8100000619888394"/>
  </r>
  <r>
    <x v="0"/>
    <x v="21"/>
    <n v="18134"/>
    <n v="12.210000038146999"/>
    <n v="6.4000000953674299"/>
    <n v="0.40999999642372098"/>
    <n v="5.4099998474121103"/>
    <n v="0"/>
    <n v="78"/>
    <n v="11"/>
    <n v="243"/>
    <n v="1108"/>
    <n v="2159"/>
    <n v="72.035821374029837"/>
    <n v="25.185223792835817"/>
    <n v="77.398575857587289"/>
    <n v="419.46731234866826"/>
    <n v="458.63922518159808"/>
    <s v="Healthy"/>
    <n v="332"/>
    <n v="12.219999939203262"/>
  </r>
  <r>
    <x v="0"/>
    <x v="22"/>
    <n v="14070"/>
    <n v="8.8999996185302699"/>
    <n v="2.9200000762939502"/>
    <n v="1.08000004291534"/>
    <n v="4.8800001144409197"/>
    <n v="0"/>
    <n v="45"/>
    <n v="24"/>
    <n v="250"/>
    <n v="857"/>
    <n v="1959"/>
    <n v="72.035821374029837"/>
    <n v="25.185223792835817"/>
    <n v="77.398575857587289"/>
    <n v="247"/>
    <n v="264"/>
    <s v="Healthy"/>
    <n v="319"/>
    <n v="8.8800002336502111"/>
  </r>
  <r>
    <x v="0"/>
    <x v="23"/>
    <n v="12159"/>
    <n v="8.0299997329711896"/>
    <n v="1.9700000286102299"/>
    <n v="0.25"/>
    <n v="5.8099999427795401"/>
    <n v="0"/>
    <n v="24"/>
    <n v="6"/>
    <n v="289"/>
    <n v="754"/>
    <n v="1896"/>
    <n v="72.035821374029837"/>
    <n v="25.185223792835817"/>
    <n v="77.398575857587289"/>
    <n v="334"/>
    <n v="367"/>
    <s v="Healthy"/>
    <n v="319"/>
    <n v="8.0299999713897705"/>
  </r>
  <r>
    <x v="0"/>
    <x v="24"/>
    <n v="11992"/>
    <n v="7.71000003814697"/>
    <n v="2.46000003814697"/>
    <n v="2.1199998855590798"/>
    <n v="3.1300001144409202"/>
    <n v="0"/>
    <n v="37"/>
    <n v="46"/>
    <n v="175"/>
    <n v="833"/>
    <n v="1821"/>
    <n v="72.035821374029837"/>
    <n v="25.185223792835817"/>
    <n v="77.398575857587289"/>
    <n v="331"/>
    <n v="349"/>
    <s v="Healthy"/>
    <n v="258"/>
    <n v="7.7100000381469691"/>
  </r>
  <r>
    <x v="0"/>
    <x v="25"/>
    <n v="10060"/>
    <n v="6.5799999237060502"/>
    <n v="3.5299999713897701"/>
    <n v="0.31999999284744302"/>
    <n v="2.7300000190734899"/>
    <n v="0"/>
    <n v="44"/>
    <n v="8"/>
    <n v="203"/>
    <n v="574"/>
    <n v="1740"/>
    <n v="72.035821374029837"/>
    <n v="25.185223792835817"/>
    <n v="77.398575857587289"/>
    <n v="594"/>
    <n v="611"/>
    <s v="Healthy"/>
    <n v="255"/>
    <n v="6.579999983310703"/>
  </r>
  <r>
    <x v="0"/>
    <x v="26"/>
    <n v="11100"/>
    <n v="7.1500000953674299"/>
    <n v="2.46000003814697"/>
    <n v="0.87000000476837203"/>
    <n v="3.8199999332428001"/>
    <n v="0"/>
    <n v="36"/>
    <n v="22"/>
    <n v="203"/>
    <n v="1179"/>
    <n v="1819"/>
    <n v="72.035821374029837"/>
    <n v="25.185223792835817"/>
    <n v="77.398575857587289"/>
    <n v="419.46731234866826"/>
    <n v="458.63922518159808"/>
    <s v="Healthy"/>
    <n v="261"/>
    <n v="7.1499999761581421"/>
  </r>
  <r>
    <x v="0"/>
    <x v="27"/>
    <n v="12022"/>
    <n v="7.7199997901916504"/>
    <n v="3.4500000476837198"/>
    <n v="0.52999997138977095"/>
    <n v="3.7400000095367401"/>
    <n v="0"/>
    <n v="46"/>
    <n v="11"/>
    <n v="206"/>
    <n v="835"/>
    <n v="1819"/>
    <n v="72.035821374029837"/>
    <n v="25.185223792835817"/>
    <n v="77.398575857587289"/>
    <n v="338"/>
    <n v="342"/>
    <s v="Healthy"/>
    <n v="263"/>
    <n v="7.7200000286102313"/>
  </r>
  <r>
    <x v="0"/>
    <x v="28"/>
    <n v="12207"/>
    <n v="7.7699999809265101"/>
    <n v="3.3499999046325701"/>
    <n v="1.1599999666214"/>
    <n v="3.2599999904632599"/>
    <n v="0"/>
    <n v="46"/>
    <n v="31"/>
    <n v="214"/>
    <n v="746"/>
    <n v="1859"/>
    <n v="72.035821374029837"/>
    <n v="25.185223792835817"/>
    <n v="77.398575857587289"/>
    <n v="383"/>
    <n v="403"/>
    <s v="Healthy"/>
    <n v="291"/>
    <n v="7.7699998617172295"/>
  </r>
  <r>
    <x v="0"/>
    <x v="29"/>
    <n v="12770"/>
    <n v="8.1300001144409197"/>
    <n v="2.5599999427795401"/>
    <n v="1.0099999904632599"/>
    <n v="4.5500001907348597"/>
    <n v="0"/>
    <n v="36"/>
    <n v="23"/>
    <n v="251"/>
    <n v="669"/>
    <n v="1783"/>
    <n v="72.035821374029837"/>
    <n v="25.185223792835817"/>
    <n v="77.398575857587289"/>
    <n v="285"/>
    <n v="306"/>
    <s v="Healthy"/>
    <n v="310"/>
    <n v="8.1200001239776594"/>
  </r>
  <r>
    <x v="1"/>
    <x v="18"/>
    <n v="3176"/>
    <n v="2.3099999427795401"/>
    <n v="0"/>
    <n v="0"/>
    <n v="2.3099999427795401"/>
    <n v="0"/>
    <n v="0"/>
    <n v="0"/>
    <n v="120"/>
    <n v="1193"/>
    <n v="2498"/>
    <n v="72.035821374029837"/>
    <n v="25.185223792835817"/>
    <n v="77.398575857587289"/>
    <n v="119"/>
    <n v="127"/>
    <s v="Healthy"/>
    <n v="120"/>
    <n v="2.3099999427795401"/>
  </r>
  <r>
    <x v="1"/>
    <x v="19"/>
    <n v="18213"/>
    <n v="13.2399997711182"/>
    <n v="0.62999999523162797"/>
    <n v="3.1400001049041699"/>
    <n v="9.4600000381469709"/>
    <n v="0"/>
    <n v="9"/>
    <n v="71"/>
    <n v="402"/>
    <n v="816"/>
    <n v="3846"/>
    <n v="72.035821374029837"/>
    <n v="25.185223792835817"/>
    <n v="77.398575857587289"/>
    <n v="124"/>
    <n v="142"/>
    <s v="Healthy"/>
    <n v="482"/>
    <n v="13.230000138282769"/>
  </r>
  <r>
    <x v="1"/>
    <x v="1"/>
    <n v="3758"/>
    <n v="2.7300000190734899"/>
    <n v="7.0000000298023196E-2"/>
    <n v="0.31000000238418601"/>
    <n v="2.3499999046325701"/>
    <n v="0"/>
    <n v="1"/>
    <n v="7"/>
    <n v="148"/>
    <n v="682"/>
    <n v="2580"/>
    <n v="72.035821374029837"/>
    <n v="25.185223792835817"/>
    <n v="77.398575857587289"/>
    <n v="796"/>
    <n v="961"/>
    <s v="Healthy"/>
    <n v="156"/>
    <n v="2.7299999073147792"/>
  </r>
  <r>
    <x v="1"/>
    <x v="25"/>
    <n v="6724"/>
    <n v="4.8899998664856001"/>
    <n v="0"/>
    <n v="0"/>
    <n v="4.8800001144409197"/>
    <n v="0"/>
    <n v="0"/>
    <n v="0"/>
    <n v="295"/>
    <n v="991"/>
    <n v="2987"/>
    <n v="72.035821374029837"/>
    <n v="25.185223792835817"/>
    <n v="77.398575857587289"/>
    <n v="137"/>
    <n v="154"/>
    <s v="Healthy"/>
    <n v="295"/>
    <n v="4.8800001144409197"/>
  </r>
  <r>
    <x v="2"/>
    <x v="3"/>
    <n v="3844"/>
    <n v="2.53999996185303"/>
    <n v="0"/>
    <n v="0"/>
    <n v="2.53999996185303"/>
    <n v="0"/>
    <n v="0"/>
    <n v="0"/>
    <n v="176"/>
    <n v="527"/>
    <n v="1725"/>
    <n v="72.035821374029837"/>
    <n v="25.185223792835817"/>
    <n v="77.398575857587289"/>
    <n v="644"/>
    <n v="961"/>
    <s v="Healthy"/>
    <n v="176"/>
    <n v="2.53999996185303"/>
  </r>
  <r>
    <x v="0"/>
    <x v="30"/>
    <n v="0"/>
    <n v="0"/>
    <n v="0"/>
    <n v="0"/>
    <n v="0"/>
    <n v="0"/>
    <n v="0"/>
    <n v="0"/>
    <n v="0"/>
    <n v="1440"/>
    <n v="0"/>
    <n v="72.035821374029837"/>
    <n v="25.185223792835817"/>
    <n v="77.398575857587289"/>
    <n v="419.46731234866826"/>
    <n v="458.63922518159808"/>
    <s v="Healthy"/>
    <n v="0"/>
    <n v="0"/>
  </r>
  <r>
    <x v="2"/>
    <x v="19"/>
    <n v="4014"/>
    <n v="2.6700000762939502"/>
    <n v="0"/>
    <n v="0"/>
    <n v="2.6500000953674299"/>
    <n v="0"/>
    <n v="0"/>
    <n v="0"/>
    <n v="184"/>
    <n v="218"/>
    <n v="1763"/>
    <n v="72.035821374029837"/>
    <n v="25.185223792835817"/>
    <n v="77.398575857587289"/>
    <n v="722"/>
    <n v="961"/>
    <s v="Healthy"/>
    <n v="184"/>
    <n v="2.6500000953674299"/>
  </r>
  <r>
    <x v="3"/>
    <x v="0"/>
    <n v="8163"/>
    <n v="5.3099999427795401"/>
    <n v="0"/>
    <n v="0"/>
    <n v="5.3099999427795401"/>
    <n v="0"/>
    <n v="0"/>
    <n v="0"/>
    <n v="146"/>
    <n v="1294"/>
    <n v="1432"/>
    <n v="72.035821374029837"/>
    <n v="25.185223792835817"/>
    <n v="77.398575857587289"/>
    <n v="419.46731234866826"/>
    <n v="458.63922518159808"/>
    <s v="Healthy"/>
    <n v="146"/>
    <n v="5.3099999427795401"/>
  </r>
  <r>
    <x v="2"/>
    <x v="20"/>
    <n v="2573"/>
    <n v="1.70000004768372"/>
    <n v="0"/>
    <n v="0.259999990463257"/>
    <n v="1.45000004768372"/>
    <n v="0"/>
    <n v="0"/>
    <n v="7"/>
    <n v="75"/>
    <n v="585"/>
    <n v="1541"/>
    <n v="72.035821374029837"/>
    <n v="25.185223792835817"/>
    <n v="77.398575857587289"/>
    <n v="590"/>
    <n v="961"/>
    <s v="Healthy"/>
    <n v="82"/>
    <n v="1.7100000381469771"/>
  </r>
  <r>
    <x v="3"/>
    <x v="2"/>
    <n v="7007"/>
    <n v="4.5500001907348597"/>
    <n v="0"/>
    <n v="0"/>
    <n v="4.5500001907348597"/>
    <n v="0"/>
    <n v="0"/>
    <n v="0"/>
    <n v="148"/>
    <n v="1292"/>
    <n v="1411"/>
    <n v="72.035821374029837"/>
    <n v="25.185223792835817"/>
    <n v="77.398575857587289"/>
    <n v="419.46731234866826"/>
    <n v="458.63922518159808"/>
    <s v="Healthy"/>
    <n v="148"/>
    <n v="4.5500001907348597"/>
  </r>
  <r>
    <x v="4"/>
    <x v="0"/>
    <n v="678"/>
    <n v="0.46999999880790699"/>
    <n v="0"/>
    <n v="0"/>
    <n v="0.46999999880790699"/>
    <n v="0"/>
    <n v="0"/>
    <n v="0"/>
    <n v="55"/>
    <n v="734"/>
    <n v="2220"/>
    <n v="72.035821374029837"/>
    <n v="25.185223792835817"/>
    <n v="77.398575857587289"/>
    <n v="750"/>
    <n v="775"/>
    <s v="Healthy"/>
    <n v="55"/>
    <n v="0.46999999880790699"/>
  </r>
  <r>
    <x v="3"/>
    <x v="4"/>
    <n v="9107"/>
    <n v="5.9200000762939498"/>
    <n v="0"/>
    <n v="0"/>
    <n v="5.9099998474121103"/>
    <n v="9.9999997764825804E-3"/>
    <n v="0"/>
    <n v="0"/>
    <n v="236"/>
    <n v="1204"/>
    <n v="1572"/>
    <n v="72.035821374029837"/>
    <n v="25.185223792835817"/>
    <n v="77.398575857587289"/>
    <n v="419.46731234866826"/>
    <n v="458.63922518159808"/>
    <s v="Healthy"/>
    <n v="236"/>
    <n v="5.9099998474121103"/>
  </r>
  <r>
    <x v="4"/>
    <x v="2"/>
    <n v="356"/>
    <n v="0.25"/>
    <n v="0"/>
    <n v="0"/>
    <n v="0.25"/>
    <n v="0"/>
    <n v="0"/>
    <n v="0"/>
    <n v="32"/>
    <n v="986"/>
    <n v="2151"/>
    <n v="133.5"/>
    <n v="47.540000919999997"/>
    <n v="77.398575857587289"/>
    <n v="398"/>
    <n v="422"/>
    <s v="Obese"/>
    <n v="32"/>
    <n v="0.25"/>
  </r>
  <r>
    <x v="3"/>
    <x v="3"/>
    <n v="1510"/>
    <n v="0.980000019073486"/>
    <n v="0"/>
    <n v="0"/>
    <n v="0.97000002861022905"/>
    <n v="0"/>
    <n v="0"/>
    <n v="0"/>
    <n v="96"/>
    <n v="1344"/>
    <n v="1344"/>
    <n v="72.035821374029837"/>
    <n v="25.185223792835817"/>
    <n v="77.398575857587289"/>
    <n v="419.46731234866826"/>
    <n v="458.63922518159808"/>
    <s v="Healthy"/>
    <n v="96"/>
    <n v="0.97000002861022905"/>
  </r>
  <r>
    <x v="4"/>
    <x v="3"/>
    <n v="980"/>
    <n v="0.68000000715255704"/>
    <n v="0"/>
    <n v="0"/>
    <n v="0.68000000715255704"/>
    <n v="0"/>
    <n v="0"/>
    <n v="0"/>
    <n v="51"/>
    <n v="941"/>
    <n v="2221"/>
    <n v="72.035821374029837"/>
    <n v="25.185223792835817"/>
    <n v="77.398575857587289"/>
    <n v="475"/>
    <n v="499"/>
    <s v="Healthy"/>
    <n v="51"/>
    <n v="0.68000000715255704"/>
  </r>
  <r>
    <x v="3"/>
    <x v="5"/>
    <n v="5370"/>
    <n v="3.4900000095367401"/>
    <n v="0"/>
    <n v="0"/>
    <n v="3.4900000095367401"/>
    <n v="0"/>
    <n v="0"/>
    <n v="0"/>
    <n v="176"/>
    <n v="1264"/>
    <n v="1463"/>
    <n v="72.035821374029837"/>
    <n v="25.185223792835817"/>
    <n v="77.398575857587289"/>
    <n v="419.46731234866826"/>
    <n v="458.63922518159808"/>
    <s v="Healthy"/>
    <n v="176"/>
    <n v="3.4900000095367401"/>
  </r>
  <r>
    <x v="4"/>
    <x v="15"/>
    <n v="3761"/>
    <n v="2.5999999046325701"/>
    <n v="0"/>
    <n v="0"/>
    <n v="2.5999999046325701"/>
    <n v="0"/>
    <n v="0"/>
    <n v="0"/>
    <n v="192"/>
    <n v="1058"/>
    <n v="2638"/>
    <n v="72.035821374029837"/>
    <n v="25.185223792835817"/>
    <n v="77.398575857587289"/>
    <n v="296"/>
    <n v="315"/>
    <s v="Healthy"/>
    <n v="192"/>
    <n v="2.5999999046325701"/>
  </r>
  <r>
    <x v="3"/>
    <x v="7"/>
    <n v="6175"/>
    <n v="4.0599999427795401"/>
    <n v="1.0299999713897701"/>
    <n v="1.5199999809265099"/>
    <n v="1.4900000095367401"/>
    <n v="9.9999997764825804E-3"/>
    <n v="15"/>
    <n v="22"/>
    <n v="127"/>
    <n v="1276"/>
    <n v="1554"/>
    <n v="72.035821374029837"/>
    <n v="25.185223792835817"/>
    <n v="77.398575857587289"/>
    <n v="419.46731234866826"/>
    <n v="458.63922518159808"/>
    <s v="Healthy"/>
    <n v="164"/>
    <n v="4.0399999618530202"/>
  </r>
  <r>
    <x v="4"/>
    <x v="17"/>
    <n v="1675"/>
    <n v="1.1599999666214"/>
    <n v="0"/>
    <n v="0"/>
    <n v="1.1599999666214"/>
    <n v="0"/>
    <n v="0"/>
    <n v="0"/>
    <n v="95"/>
    <n v="1167"/>
    <n v="2351"/>
    <n v="72.035821374029837"/>
    <n v="25.185223792835817"/>
    <n v="77.398575857587289"/>
    <n v="166"/>
    <n v="178"/>
    <s v="Healthy"/>
    <n v="95"/>
    <n v="1.1599999666214"/>
  </r>
  <r>
    <x v="3"/>
    <x v="11"/>
    <n v="10536"/>
    <n v="7.4099998474121103"/>
    <n v="2.1500000953674299"/>
    <n v="0.62000000476837203"/>
    <n v="4.6199998855590803"/>
    <n v="9.9999997764825804E-3"/>
    <n v="17"/>
    <n v="7"/>
    <n v="202"/>
    <n v="1214"/>
    <n v="1604"/>
    <n v="72.035821374029837"/>
    <n v="25.185223792835817"/>
    <n v="77.398575857587289"/>
    <n v="419.46731234866826"/>
    <n v="458.63922518159808"/>
    <s v="Healthy"/>
    <n v="226"/>
    <n v="7.3899999856948817"/>
  </r>
  <r>
    <x v="5"/>
    <x v="0"/>
    <n v="4414"/>
    <n v="2.7400000095367401"/>
    <n v="0.18999999761581399"/>
    <n v="0.34999999403953602"/>
    <n v="2.2000000476837198"/>
    <n v="0"/>
    <n v="3"/>
    <n v="8"/>
    <n v="181"/>
    <n v="706"/>
    <n v="1459"/>
    <n v="72.035821374029837"/>
    <n v="25.185223792835817"/>
    <n v="77.398575857587289"/>
    <n v="503"/>
    <n v="546"/>
    <s v="Healthy"/>
    <n v="192"/>
    <n v="2.74000003933907"/>
  </r>
  <r>
    <x v="3"/>
    <x v="8"/>
    <n v="2916"/>
    <n v="1.8999999761581401"/>
    <n v="0"/>
    <n v="0"/>
    <n v="1.8999999761581401"/>
    <n v="0"/>
    <n v="0"/>
    <n v="0"/>
    <n v="141"/>
    <n v="1299"/>
    <n v="1435"/>
    <n v="72.035821374029837"/>
    <n v="25.185223792835817"/>
    <n v="77.398575857587289"/>
    <n v="419.46731234866826"/>
    <n v="458.63922518159808"/>
    <s v="Healthy"/>
    <n v="141"/>
    <n v="1.8999999761581401"/>
  </r>
  <r>
    <x v="5"/>
    <x v="2"/>
    <n v="4993"/>
    <n v="3.0999999046325701"/>
    <n v="0"/>
    <n v="0"/>
    <n v="3.0999999046325701"/>
    <n v="0"/>
    <n v="0"/>
    <n v="0"/>
    <n v="238"/>
    <n v="663"/>
    <n v="1521"/>
    <n v="72.035821374029837"/>
    <n v="25.185223792835817"/>
    <n v="77.398575857587289"/>
    <n v="531"/>
    <n v="565"/>
    <s v="Healthy"/>
    <n v="238"/>
    <n v="3.0999999046325701"/>
  </r>
  <r>
    <x v="3"/>
    <x v="9"/>
    <n v="4974"/>
    <n v="3.2300000190734899"/>
    <n v="0"/>
    <n v="0"/>
    <n v="3.2300000190734899"/>
    <n v="0"/>
    <n v="0"/>
    <n v="0"/>
    <n v="151"/>
    <n v="1289"/>
    <n v="1446"/>
    <n v="72.035821374029837"/>
    <n v="25.185223792835817"/>
    <n v="77.398575857587289"/>
    <n v="419.46731234866826"/>
    <n v="458.63922518159808"/>
    <s v="Healthy"/>
    <n v="151"/>
    <n v="3.2300000190734899"/>
  </r>
  <r>
    <x v="5"/>
    <x v="4"/>
    <n v="3335"/>
    <n v="2.0699999332428001"/>
    <n v="0"/>
    <n v="0"/>
    <n v="2.0499999523162802"/>
    <n v="0"/>
    <n v="0"/>
    <n v="0"/>
    <n v="197"/>
    <n v="653"/>
    <n v="1431"/>
    <n v="72.035821374029837"/>
    <n v="25.185223792835817"/>
    <n v="77.398575857587289"/>
    <n v="545"/>
    <n v="568"/>
    <s v="Healthy"/>
    <n v="197"/>
    <n v="2.0499999523162802"/>
  </r>
  <r>
    <x v="3"/>
    <x v="10"/>
    <n v="6349"/>
    <n v="4.1300001144409197"/>
    <n v="0"/>
    <n v="0"/>
    <n v="4.1100001335143999"/>
    <n v="1.9999999552965199E-2"/>
    <n v="0"/>
    <n v="0"/>
    <n v="186"/>
    <n v="1254"/>
    <n v="1467"/>
    <n v="72.035821374029837"/>
    <n v="25.185223792835817"/>
    <n v="77.398575857587289"/>
    <n v="419.46731234866826"/>
    <n v="458.63922518159808"/>
    <s v="Healthy"/>
    <n v="186"/>
    <n v="4.1100001335143999"/>
  </r>
  <r>
    <x v="5"/>
    <x v="3"/>
    <n v="3821"/>
    <n v="2.3699998855590798"/>
    <n v="0"/>
    <n v="0"/>
    <n v="2.3699998855590798"/>
    <n v="0"/>
    <n v="0"/>
    <n v="0"/>
    <n v="188"/>
    <n v="687"/>
    <n v="1444"/>
    <n v="72.035821374029837"/>
    <n v="25.185223792835817"/>
    <n v="77.398575857587289"/>
    <n v="523"/>
    <n v="573"/>
    <s v="Healthy"/>
    <n v="188"/>
    <n v="2.3699998855590798"/>
  </r>
  <r>
    <x v="3"/>
    <x v="16"/>
    <n v="4026"/>
    <n v="2.6199998855590798"/>
    <n v="0"/>
    <n v="0"/>
    <n v="2.5999999046325701"/>
    <n v="0"/>
    <n v="0"/>
    <n v="0"/>
    <n v="199"/>
    <n v="1241"/>
    <n v="1470"/>
    <n v="72.035821374029837"/>
    <n v="25.185223792835817"/>
    <n v="77.398575857587289"/>
    <n v="419.46731234866826"/>
    <n v="458.63922518159808"/>
    <s v="Healthy"/>
    <n v="199"/>
    <n v="2.5999999046325701"/>
  </r>
  <r>
    <x v="5"/>
    <x v="5"/>
    <n v="2547"/>
    <n v="1.58000004291534"/>
    <n v="0"/>
    <n v="0"/>
    <n v="1.58000004291534"/>
    <n v="0"/>
    <n v="0"/>
    <n v="0"/>
    <n v="150"/>
    <n v="728"/>
    <n v="1373"/>
    <n v="72.035821374029837"/>
    <n v="25.185223792835817"/>
    <n v="77.398575857587289"/>
    <n v="524"/>
    <n v="567"/>
    <s v="Healthy"/>
    <n v="150"/>
    <n v="1.58000004291534"/>
  </r>
  <r>
    <x v="3"/>
    <x v="12"/>
    <n v="8538"/>
    <n v="5.5500001907348597"/>
    <n v="0"/>
    <n v="0"/>
    <n v="5.53999996185303"/>
    <n v="9.9999997764825804E-3"/>
    <n v="0"/>
    <n v="0"/>
    <n v="227"/>
    <n v="1213"/>
    <n v="1562"/>
    <n v="72.035821374029837"/>
    <n v="25.185223792835817"/>
    <n v="77.398575857587289"/>
    <n v="419.46731234866826"/>
    <n v="458.63922518159808"/>
    <s v="Healthy"/>
    <n v="227"/>
    <n v="5.53999996185303"/>
  </r>
  <r>
    <x v="5"/>
    <x v="7"/>
    <n v="838"/>
    <n v="0.519999980926514"/>
    <n v="0"/>
    <n v="0"/>
    <n v="0.519999980926514"/>
    <n v="0"/>
    <n v="0"/>
    <n v="0"/>
    <n v="60"/>
    <n v="1053"/>
    <n v="1214"/>
    <n v="72.035821374029837"/>
    <n v="25.185223792835817"/>
    <n v="68.65625"/>
    <n v="437"/>
    <n v="498"/>
    <s v="Healthy"/>
    <n v="60"/>
    <n v="0.519999980926514"/>
  </r>
  <r>
    <x v="3"/>
    <x v="13"/>
    <n v="6076"/>
    <n v="3.9500000476837198"/>
    <n v="1.1499999761581401"/>
    <n v="0.91000002622604403"/>
    <n v="1.8899999856948899"/>
    <n v="0"/>
    <n v="16"/>
    <n v="18"/>
    <n v="185"/>
    <n v="1221"/>
    <n v="1617"/>
    <n v="72.035821374029837"/>
    <n v="25.185223792835817"/>
    <n v="77.398575857587289"/>
    <n v="419.46731234866826"/>
    <n v="458.63922518159808"/>
    <s v="Healthy"/>
    <n v="219"/>
    <n v="3.9499999880790737"/>
  </r>
  <r>
    <x v="5"/>
    <x v="8"/>
    <n v="2424"/>
    <n v="1.5"/>
    <n v="0"/>
    <n v="0"/>
    <n v="1.5"/>
    <n v="0"/>
    <n v="0"/>
    <n v="0"/>
    <n v="141"/>
    <n v="785"/>
    <n v="1356"/>
    <n v="72.035821374029837"/>
    <n v="25.185223792835817"/>
    <n v="77.398575857587289"/>
    <n v="498"/>
    <n v="540"/>
    <s v="Healthy"/>
    <n v="141"/>
    <n v="1.5"/>
  </r>
  <r>
    <x v="3"/>
    <x v="14"/>
    <n v="6497"/>
    <n v="4.2199997901916504"/>
    <n v="0"/>
    <n v="0"/>
    <n v="4.1999998092651403"/>
    <n v="1.9999999552965199E-2"/>
    <n v="0"/>
    <n v="0"/>
    <n v="202"/>
    <n v="1238"/>
    <n v="1492"/>
    <n v="72.035821374029837"/>
    <n v="25.185223792835817"/>
    <n v="77.398575857587289"/>
    <n v="419.46731234866826"/>
    <n v="458.63922518159808"/>
    <s v="Healthy"/>
    <n v="202"/>
    <n v="4.1999998092651403"/>
  </r>
  <r>
    <x v="5"/>
    <x v="9"/>
    <n v="7222"/>
    <n v="4.4800000190734899"/>
    <n v="0"/>
    <n v="0"/>
    <n v="4.4800000190734899"/>
    <n v="0"/>
    <n v="0"/>
    <n v="0"/>
    <n v="327"/>
    <n v="623"/>
    <n v="1667"/>
    <n v="72.035821374029837"/>
    <n v="25.185223792835817"/>
    <n v="77.398575857587289"/>
    <n v="461"/>
    <n v="510"/>
    <s v="Healthy"/>
    <n v="327"/>
    <n v="4.4800000190734899"/>
  </r>
  <r>
    <x v="3"/>
    <x v="15"/>
    <n v="2826"/>
    <n v="1.8400000333786"/>
    <n v="0"/>
    <n v="0"/>
    <n v="1.83000004291534"/>
    <n v="9.9999997764825804E-3"/>
    <n v="0"/>
    <n v="0"/>
    <n v="140"/>
    <n v="1300"/>
    <n v="1402"/>
    <n v="72.035821374029837"/>
    <n v="25.185223792835817"/>
    <n v="77.398575857587289"/>
    <n v="419.46731234866826"/>
    <n v="458.63922518159808"/>
    <s v="Healthy"/>
    <n v="140"/>
    <n v="1.83000004291534"/>
  </r>
  <r>
    <x v="5"/>
    <x v="10"/>
    <n v="2467"/>
    <n v="1.5299999713897701"/>
    <n v="0"/>
    <n v="0"/>
    <n v="1.5299999713897701"/>
    <n v="0"/>
    <n v="0"/>
    <n v="0"/>
    <n v="153"/>
    <n v="749"/>
    <n v="1370"/>
    <n v="72.035821374029837"/>
    <n v="25.185223792835817"/>
    <n v="77.398575857587289"/>
    <n v="477"/>
    <n v="514"/>
    <s v="Healthy"/>
    <n v="153"/>
    <n v="1.5299999713897701"/>
  </r>
  <r>
    <x v="3"/>
    <x v="21"/>
    <n v="8367"/>
    <n v="5.4400000572204599"/>
    <n v="1.1100000143051101"/>
    <n v="1.87000000476837"/>
    <n v="2.46000003814697"/>
    <n v="0"/>
    <n v="17"/>
    <n v="36"/>
    <n v="154"/>
    <n v="1233"/>
    <n v="1670"/>
    <n v="72.035821374029837"/>
    <n v="25.185223792835817"/>
    <n v="77.398575857587289"/>
    <n v="419.46731234866826"/>
    <n v="458.63922518159808"/>
    <s v="Healthy"/>
    <n v="207"/>
    <n v="5.4400000572204501"/>
  </r>
  <r>
    <x v="5"/>
    <x v="16"/>
    <n v="2915"/>
    <n v="1.8099999427795399"/>
    <n v="0"/>
    <n v="0"/>
    <n v="1.8099999427795399"/>
    <n v="0"/>
    <n v="0"/>
    <n v="0"/>
    <n v="162"/>
    <n v="712"/>
    <n v="1399"/>
    <n v="72.035821374029837"/>
    <n v="25.185223792835817"/>
    <n v="77.398575857587289"/>
    <n v="520"/>
    <n v="545"/>
    <s v="Healthy"/>
    <n v="162"/>
    <n v="1.8099999427795399"/>
  </r>
  <r>
    <x v="3"/>
    <x v="17"/>
    <n v="2759"/>
    <n v="1.78999996185303"/>
    <n v="0"/>
    <n v="0.20000000298023199"/>
    <n v="1.6000000238418599"/>
    <n v="0"/>
    <n v="0"/>
    <n v="5"/>
    <n v="115"/>
    <n v="1320"/>
    <n v="1401"/>
    <n v="72.035821374029837"/>
    <n v="25.185223792835817"/>
    <n v="77.398575857587289"/>
    <n v="419.46731234866826"/>
    <n v="458.63922518159808"/>
    <s v="Healthy"/>
    <n v="120"/>
    <n v="1.8000000268220919"/>
  </r>
  <r>
    <x v="5"/>
    <x v="12"/>
    <n v="12357"/>
    <n v="7.71000003814697"/>
    <n v="0"/>
    <n v="0"/>
    <n v="7.71000003814697"/>
    <n v="0"/>
    <n v="0"/>
    <n v="0"/>
    <n v="432"/>
    <n v="458"/>
    <n v="1916"/>
    <n v="72.035821374029837"/>
    <n v="25.185223792835817"/>
    <n v="77.398575857587289"/>
    <n v="522"/>
    <n v="554"/>
    <s v="Healthy"/>
    <n v="432"/>
    <n v="7.71000003814697"/>
  </r>
  <r>
    <x v="3"/>
    <x v="18"/>
    <n v="2390"/>
    <n v="1.54999995231628"/>
    <n v="0"/>
    <n v="0"/>
    <n v="1.54999995231628"/>
    <n v="0"/>
    <n v="0"/>
    <n v="0"/>
    <n v="150"/>
    <n v="1290"/>
    <n v="1404"/>
    <n v="72.035821374029837"/>
    <n v="25.185223792835817"/>
    <n v="77.398575857587289"/>
    <n v="419.46731234866826"/>
    <n v="458.63922518159808"/>
    <s v="Healthy"/>
    <n v="150"/>
    <n v="1.54999995231628"/>
  </r>
  <r>
    <x v="5"/>
    <x v="13"/>
    <n v="3490"/>
    <n v="2.1600000858306898"/>
    <n v="0"/>
    <n v="0"/>
    <n v="2.1600000858306898"/>
    <n v="0"/>
    <n v="0"/>
    <n v="0"/>
    <n v="164"/>
    <n v="704"/>
    <n v="1401"/>
    <n v="72.035821374029837"/>
    <n v="25.185223792835817"/>
    <n v="77.398575857587289"/>
    <n v="555"/>
    <n v="591"/>
    <s v="Healthy"/>
    <n v="164"/>
    <n v="2.1600000858306898"/>
  </r>
  <r>
    <x v="3"/>
    <x v="19"/>
    <n v="6474"/>
    <n v="4.3000001907348597"/>
    <n v="0.89999997615814198"/>
    <n v="1.2799999713897701"/>
    <n v="2.1199998855590798"/>
    <n v="9.9999997764825804E-3"/>
    <n v="11"/>
    <n v="23"/>
    <n v="224"/>
    <n v="1182"/>
    <n v="1655"/>
    <n v="72.035821374029837"/>
    <n v="25.185223792835817"/>
    <n v="77.398575857587289"/>
    <n v="419.46731234866826"/>
    <n v="458.63922518159808"/>
    <s v="Healthy"/>
    <n v="258"/>
    <n v="4.299999833106992"/>
  </r>
  <r>
    <x v="5"/>
    <x v="14"/>
    <n v="6017"/>
    <n v="3.7300000190734899"/>
    <n v="0"/>
    <n v="0"/>
    <n v="3.7300000190734899"/>
    <n v="0"/>
    <n v="0"/>
    <n v="0"/>
    <n v="260"/>
    <n v="821"/>
    <n v="1576"/>
    <n v="72.035821374029837"/>
    <n v="25.185223792835817"/>
    <n v="99.505813953488371"/>
    <n v="506"/>
    <n v="531"/>
    <s v="Healthy"/>
    <n v="260"/>
    <n v="3.7300000190734899"/>
  </r>
  <r>
    <x v="3"/>
    <x v="20"/>
    <n v="36019"/>
    <n v="28.030000686645501"/>
    <n v="21.920000076293899"/>
    <n v="4.1900000572204599"/>
    <n v="1.9099999666214"/>
    <n v="1.9999999552965199E-2"/>
    <n v="186"/>
    <n v="63"/>
    <n v="171"/>
    <n v="1020"/>
    <n v="2690"/>
    <n v="72.035821374029837"/>
    <n v="25.185223792835817"/>
    <n v="77.398575857587289"/>
    <n v="419.46731234866826"/>
    <n v="458.63922518159808"/>
    <s v="Healthy"/>
    <n v="420"/>
    <n v="28.020000100135757"/>
  </r>
  <r>
    <x v="5"/>
    <x v="21"/>
    <n v="6088"/>
    <n v="3.7699999809265101"/>
    <n v="0"/>
    <n v="0"/>
    <n v="3.7699999809265101"/>
    <n v="0"/>
    <n v="0"/>
    <n v="0"/>
    <n v="286"/>
    <n v="586"/>
    <n v="1593"/>
    <n v="72.035821374029837"/>
    <n v="25.185223792835817"/>
    <n v="77.398575857587289"/>
    <n v="508"/>
    <n v="545"/>
    <s v="Healthy"/>
    <n v="286"/>
    <n v="3.7699999809265101"/>
  </r>
  <r>
    <x v="3"/>
    <x v="1"/>
    <n v="7155"/>
    <n v="4.9299998283386204"/>
    <n v="0.86000001430511497"/>
    <n v="0.58999997377395597"/>
    <n v="3.4700000286102299"/>
    <n v="0"/>
    <n v="7"/>
    <n v="6"/>
    <n v="166"/>
    <n v="1261"/>
    <n v="1497"/>
    <n v="72.035821374029837"/>
    <n v="25.185223792835817"/>
    <n v="77.398575857587289"/>
    <n v="419.46731234866826"/>
    <n v="458.63922518159808"/>
    <s v="Healthy"/>
    <n v="179"/>
    <n v="4.9200000166893005"/>
  </r>
  <r>
    <x v="5"/>
    <x v="17"/>
    <n v="6375"/>
    <n v="3.9500000476837198"/>
    <n v="0"/>
    <n v="0"/>
    <n v="3.9500000476837198"/>
    <n v="0"/>
    <n v="0"/>
    <n v="0"/>
    <n v="331"/>
    <n v="626"/>
    <n v="1649"/>
    <n v="72.035821374029837"/>
    <n v="25.185223792835817"/>
    <n v="77.398575857587289"/>
    <n v="513"/>
    <n v="545"/>
    <s v="Healthy"/>
    <n v="331"/>
    <n v="3.9500000476837198"/>
  </r>
  <r>
    <x v="3"/>
    <x v="6"/>
    <n v="2100"/>
    <n v="1.37000000476837"/>
    <n v="0"/>
    <n v="0"/>
    <n v="1.3400000333786"/>
    <n v="1.9999999552965199E-2"/>
    <n v="0"/>
    <n v="0"/>
    <n v="96"/>
    <n v="1344"/>
    <n v="1334"/>
    <n v="72.035821374029837"/>
    <n v="25.185223792835817"/>
    <n v="77.398575857587289"/>
    <n v="419.46731234866826"/>
    <n v="458.63922518159808"/>
    <s v="Healthy"/>
    <n v="96"/>
    <n v="1.3400000333786"/>
  </r>
  <r>
    <x v="5"/>
    <x v="18"/>
    <n v="7604"/>
    <n v="4.71000003814697"/>
    <n v="0"/>
    <n v="0"/>
    <n v="4.71000003814697"/>
    <n v="0"/>
    <n v="0"/>
    <n v="0"/>
    <n v="352"/>
    <n v="492"/>
    <n v="1692"/>
    <n v="72.035821374029837"/>
    <n v="25.185223792835817"/>
    <n v="77.398575857587289"/>
    <n v="490"/>
    <n v="510"/>
    <s v="Healthy"/>
    <n v="352"/>
    <n v="4.71000003814697"/>
  </r>
  <r>
    <x v="3"/>
    <x v="26"/>
    <n v="2193"/>
    <n v="1.4299999475479099"/>
    <n v="0"/>
    <n v="0"/>
    <n v="1.41999995708466"/>
    <n v="0"/>
    <n v="0"/>
    <n v="0"/>
    <n v="118"/>
    <n v="1322"/>
    <n v="1368"/>
    <n v="72.035821374029837"/>
    <n v="25.185223792835817"/>
    <n v="77.398575857587289"/>
    <n v="419.46731234866826"/>
    <n v="458.63922518159808"/>
    <s v="Healthy"/>
    <n v="118"/>
    <n v="1.41999995708466"/>
  </r>
  <r>
    <x v="5"/>
    <x v="19"/>
    <n v="4729"/>
    <n v="2.9300000667571999"/>
    <n v="0"/>
    <n v="0"/>
    <n v="2.9300000667571999"/>
    <n v="0"/>
    <n v="0"/>
    <n v="0"/>
    <n v="233"/>
    <n v="594"/>
    <n v="1506"/>
    <n v="72.035821374029837"/>
    <n v="25.185223792835817"/>
    <n v="77.398575857587289"/>
    <n v="573"/>
    <n v="607"/>
    <s v="Healthy"/>
    <n v="233"/>
    <n v="2.9300000667571999"/>
  </r>
  <r>
    <x v="3"/>
    <x v="22"/>
    <n v="2470"/>
    <n v="1.6100000143051101"/>
    <n v="0"/>
    <n v="0"/>
    <n v="1.58000004291534"/>
    <n v="1.9999999552965199E-2"/>
    <n v="0"/>
    <n v="0"/>
    <n v="117"/>
    <n v="1323"/>
    <n v="1370"/>
    <n v="72.035821374029837"/>
    <n v="25.185223792835817"/>
    <n v="77.398575857587289"/>
    <n v="419.46731234866826"/>
    <n v="458.63922518159808"/>
    <s v="Healthy"/>
    <n v="117"/>
    <n v="1.58000004291534"/>
  </r>
  <r>
    <x v="5"/>
    <x v="20"/>
    <n v="3609"/>
    <n v="2.2799999713897701"/>
    <n v="0"/>
    <n v="0"/>
    <n v="2.2799999713897701"/>
    <n v="0"/>
    <n v="0"/>
    <n v="0"/>
    <n v="191"/>
    <n v="716"/>
    <n v="1447"/>
    <n v="72.035821374029837"/>
    <n v="25.185223792835817"/>
    <n v="77.398575857587289"/>
    <n v="527"/>
    <n v="546"/>
    <s v="Healthy"/>
    <n v="191"/>
    <n v="2.2799999713897701"/>
  </r>
  <r>
    <x v="3"/>
    <x v="23"/>
    <n v="1727"/>
    <n v="1.12000000476837"/>
    <n v="0"/>
    <n v="0"/>
    <n v="1.12000000476837"/>
    <n v="9.9999997764825804E-3"/>
    <n v="0"/>
    <n v="0"/>
    <n v="102"/>
    <n v="1338"/>
    <n v="1341"/>
    <n v="72.035821374029837"/>
    <n v="25.185223792835817"/>
    <n v="77.398575857587289"/>
    <n v="419.46731234866826"/>
    <n v="458.63922518159808"/>
    <s v="Healthy"/>
    <n v="102"/>
    <n v="1.12000000476837"/>
  </r>
  <r>
    <x v="5"/>
    <x v="1"/>
    <n v="7018"/>
    <n v="4.3499999046325701"/>
    <n v="0"/>
    <n v="0"/>
    <n v="4.3499999046325701"/>
    <n v="0"/>
    <n v="0"/>
    <n v="0"/>
    <n v="355"/>
    <n v="716"/>
    <n v="1690"/>
    <n v="72.035821374029837"/>
    <n v="25.185223792835817"/>
    <n v="84.134570765661252"/>
    <n v="511"/>
    <n v="543"/>
    <s v="Healthy"/>
    <n v="355"/>
    <n v="4.3499999046325701"/>
  </r>
  <r>
    <x v="3"/>
    <x v="24"/>
    <n v="2104"/>
    <n v="1.37000000476837"/>
    <n v="0"/>
    <n v="0"/>
    <n v="1.37000000476837"/>
    <n v="0"/>
    <n v="0"/>
    <n v="0"/>
    <n v="182"/>
    <n v="1258"/>
    <n v="1474"/>
    <n v="72.035821374029837"/>
    <n v="25.185223792835817"/>
    <n v="77.398575857587289"/>
    <n v="419.46731234866826"/>
    <n v="458.63922518159808"/>
    <s v="Healthy"/>
    <n v="182"/>
    <n v="1.37000000476837"/>
  </r>
  <r>
    <x v="5"/>
    <x v="26"/>
    <n v="6564"/>
    <n v="4.0700001716613796"/>
    <n v="0"/>
    <n v="0"/>
    <n v="4.0700001716613796"/>
    <n v="0"/>
    <n v="0"/>
    <n v="0"/>
    <n v="345"/>
    <n v="530"/>
    <n v="1658"/>
    <n v="72.035821374029837"/>
    <n v="25.185223792835817"/>
    <n v="77.398575857587289"/>
    <n v="538"/>
    <n v="560"/>
    <s v="Healthy"/>
    <n v="345"/>
    <n v="4.0700001716613796"/>
  </r>
  <r>
    <x v="3"/>
    <x v="25"/>
    <n v="3427"/>
    <n v="2.2300000190734899"/>
    <n v="0"/>
    <n v="0"/>
    <n v="2.2200000286102299"/>
    <n v="0"/>
    <n v="0"/>
    <n v="0"/>
    <n v="152"/>
    <n v="1288"/>
    <n v="1427"/>
    <n v="72.035821374029837"/>
    <n v="25.185223792835817"/>
    <n v="77.398575857587289"/>
    <n v="419.46731234866826"/>
    <n v="458.63922518159808"/>
    <s v="Healthy"/>
    <n v="152"/>
    <n v="2.2200000286102299"/>
  </r>
  <r>
    <x v="5"/>
    <x v="22"/>
    <n v="12167"/>
    <n v="7.53999996185303"/>
    <n v="0"/>
    <n v="0"/>
    <n v="7.53999996185303"/>
    <n v="0"/>
    <n v="0"/>
    <n v="0"/>
    <n v="475"/>
    <n v="479"/>
    <n v="1926"/>
    <n v="72.035821374029837"/>
    <n v="25.185223792835817"/>
    <n v="77.398575857587289"/>
    <n v="468"/>
    <n v="485"/>
    <s v="Healthy"/>
    <n v="475"/>
    <n v="7.53999996185303"/>
  </r>
  <r>
    <x v="3"/>
    <x v="27"/>
    <n v="1732"/>
    <n v="1.12999999523163"/>
    <n v="0"/>
    <n v="0"/>
    <n v="1.12999999523163"/>
    <n v="0"/>
    <n v="0"/>
    <n v="0"/>
    <n v="91"/>
    <n v="1349"/>
    <n v="1328"/>
    <n v="72.035821374029837"/>
    <n v="25.185223792835817"/>
    <n v="77.398575857587289"/>
    <n v="419.46731234866826"/>
    <n v="458.63922518159808"/>
    <s v="Healthy"/>
    <n v="91"/>
    <n v="1.12999999523163"/>
  </r>
  <r>
    <x v="5"/>
    <x v="23"/>
    <n v="8198"/>
    <n v="5.0799999237060502"/>
    <n v="0"/>
    <n v="0"/>
    <n v="5.0799999237060502"/>
    <n v="0"/>
    <n v="0"/>
    <n v="0"/>
    <n v="383"/>
    <n v="511"/>
    <n v="1736"/>
    <n v="72.035821374029837"/>
    <n v="25.185223792835817"/>
    <n v="77.398575857587289"/>
    <n v="524"/>
    <n v="548"/>
    <s v="Healthy"/>
    <n v="383"/>
    <n v="5.0799999237060502"/>
  </r>
  <r>
    <x v="3"/>
    <x v="28"/>
    <n v="2969"/>
    <n v="1.9299999475479099"/>
    <n v="0"/>
    <n v="0"/>
    <n v="1.91999995708466"/>
    <n v="9.9999997764825804E-3"/>
    <n v="0"/>
    <n v="0"/>
    <n v="139"/>
    <n v="1301"/>
    <n v="1393"/>
    <n v="72.035821374029837"/>
    <n v="25.185223792835817"/>
    <n v="77.398575857587289"/>
    <n v="419.46731234866826"/>
    <n v="458.63922518159808"/>
    <s v="Healthy"/>
    <n v="139"/>
    <n v="1.91999995708466"/>
  </r>
  <r>
    <x v="5"/>
    <x v="24"/>
    <n v="4193"/>
    <n v="2.5999999046325701"/>
    <n v="0"/>
    <n v="0"/>
    <n v="2.5999999046325701"/>
    <n v="0"/>
    <n v="0"/>
    <n v="0"/>
    <n v="229"/>
    <n v="665"/>
    <n v="1491"/>
    <n v="72.035821374029837"/>
    <n v="25.185223792835817"/>
    <n v="77.398575857587289"/>
    <n v="511"/>
    <n v="521"/>
    <s v="Healthy"/>
    <n v="229"/>
    <n v="2.5999999046325701"/>
  </r>
  <r>
    <x v="3"/>
    <x v="29"/>
    <n v="3134"/>
    <n v="2.03999996185303"/>
    <n v="0"/>
    <n v="0"/>
    <n v="2.03999996185303"/>
    <n v="0"/>
    <n v="0"/>
    <n v="0"/>
    <n v="112"/>
    <n v="1328"/>
    <n v="1359"/>
    <n v="72.035821374029837"/>
    <n v="25.185223792835817"/>
    <n v="77.398575857587289"/>
    <n v="419.46731234866826"/>
    <n v="458.63922518159808"/>
    <s v="Healthy"/>
    <n v="112"/>
    <n v="2.03999996185303"/>
  </r>
  <r>
    <x v="5"/>
    <x v="25"/>
    <n v="5528"/>
    <n v="3.4500000476837198"/>
    <n v="0"/>
    <n v="0"/>
    <n v="3.4500000476837198"/>
    <n v="0"/>
    <n v="0"/>
    <n v="0"/>
    <n v="258"/>
    <n v="610"/>
    <n v="1555"/>
    <n v="72.035821374029837"/>
    <n v="25.185223792835817"/>
    <n v="77.398575857587289"/>
    <n v="541"/>
    <n v="568"/>
    <s v="Healthy"/>
    <n v="258"/>
    <n v="3.4500000476837198"/>
  </r>
  <r>
    <x v="3"/>
    <x v="30"/>
    <n v="2971"/>
    <n v="1.9299999475479099"/>
    <n v="0"/>
    <n v="0"/>
    <n v="1.91999995708466"/>
    <n v="9.9999997764825804E-3"/>
    <n v="0"/>
    <n v="0"/>
    <n v="107"/>
    <n v="890"/>
    <n v="1002"/>
    <n v="72.035821374029837"/>
    <n v="25.185223792835817"/>
    <n v="77.398575857587289"/>
    <n v="419.46731234866826"/>
    <n v="458.63922518159808"/>
    <s v="Healthy"/>
    <n v="107"/>
    <n v="1.91999995708466"/>
  </r>
  <r>
    <x v="5"/>
    <x v="27"/>
    <n v="10685"/>
    <n v="6.6199998855590803"/>
    <n v="0"/>
    <n v="0"/>
    <n v="6.5999999046325701"/>
    <n v="0"/>
    <n v="0"/>
    <n v="0"/>
    <n v="401"/>
    <n v="543"/>
    <n v="1869"/>
    <n v="72.035821374029837"/>
    <n v="25.185223792835817"/>
    <n v="98.233900814211694"/>
    <n v="531"/>
    <n v="556"/>
    <s v="Healthy"/>
    <n v="401"/>
    <n v="6.5999999046325701"/>
  </r>
  <r>
    <x v="1"/>
    <x v="0"/>
    <n v="10694"/>
    <n v="7.7699999809265101"/>
    <n v="0.140000000596046"/>
    <n v="2.2999999523162802"/>
    <n v="5.3299999237060502"/>
    <n v="0"/>
    <n v="2"/>
    <n v="51"/>
    <n v="256"/>
    <n v="1131"/>
    <n v="3199"/>
    <n v="72.035821374029837"/>
    <n v="25.185223792835817"/>
    <n v="77.398575857587289"/>
    <n v="419.46731234866826"/>
    <n v="458.63922518159808"/>
    <s v="Healthy"/>
    <n v="309"/>
    <n v="7.7699998766183764"/>
  </r>
  <r>
    <x v="5"/>
    <x v="28"/>
    <n v="254"/>
    <n v="0.15999999642372101"/>
    <n v="0"/>
    <n v="0"/>
    <n v="0.15999999642372101"/>
    <n v="0"/>
    <n v="0"/>
    <n v="0"/>
    <n v="17"/>
    <n v="1002"/>
    <n v="1141"/>
    <n v="72.035821374029837"/>
    <n v="25.185223792835817"/>
    <n v="77.398575857587289"/>
    <n v="357"/>
    <n v="380"/>
    <s v="Healthy"/>
    <n v="17"/>
    <n v="0.15999999642372101"/>
  </r>
  <r>
    <x v="1"/>
    <x v="2"/>
    <n v="8001"/>
    <n v="5.8200001716613796"/>
    <n v="2.2799999713897701"/>
    <n v="0.89999997615814198"/>
    <n v="2.6400001049041699"/>
    <n v="0"/>
    <n v="30"/>
    <n v="16"/>
    <n v="135"/>
    <n v="1259"/>
    <n v="2902"/>
    <n v="72.035821374029837"/>
    <n v="25.185223792835817"/>
    <n v="77.398575857587289"/>
    <n v="419.46731234866826"/>
    <n v="458.63922518159808"/>
    <s v="Healthy"/>
    <n v="181"/>
    <n v="5.8200000524520821"/>
  </r>
  <r>
    <x v="5"/>
    <x v="29"/>
    <n v="8580"/>
    <n v="5.3200001716613796"/>
    <n v="0"/>
    <n v="0"/>
    <n v="5.3200001716613796"/>
    <n v="0"/>
    <n v="0"/>
    <n v="0"/>
    <n v="330"/>
    <n v="569"/>
    <n v="1698"/>
    <n v="72.035821374029837"/>
    <n v="25.185223792835817"/>
    <n v="77.398575857587289"/>
    <n v="523"/>
    <n v="553"/>
    <s v="Healthy"/>
    <n v="330"/>
    <n v="5.3200001716613796"/>
  </r>
  <r>
    <x v="1"/>
    <x v="4"/>
    <n v="11037"/>
    <n v="8.0200004577636701"/>
    <n v="0.36000001430511502"/>
    <n v="2.5599999427795401"/>
    <n v="5.0999999046325701"/>
    <n v="0"/>
    <n v="5"/>
    <n v="58"/>
    <n v="252"/>
    <n v="1125"/>
    <n v="3226"/>
    <n v="72.035821374029837"/>
    <n v="25.185223792835817"/>
    <n v="77.398575857587289"/>
    <n v="419.46731234866826"/>
    <n v="458.63922518159808"/>
    <s v="Healthy"/>
    <n v="315"/>
    <n v="8.0199998617172259"/>
  </r>
  <r>
    <x v="5"/>
    <x v="30"/>
    <n v="8891"/>
    <n v="5.5100002288818404"/>
    <n v="0"/>
    <n v="0"/>
    <n v="5.5100002288818404"/>
    <n v="0"/>
    <n v="0"/>
    <n v="0"/>
    <n v="343"/>
    <n v="330"/>
    <n v="1364"/>
    <n v="72.035821374029837"/>
    <n v="25.185223792835817"/>
    <n v="77.398575857587289"/>
    <n v="456"/>
    <n v="485"/>
    <s v="Healthy"/>
    <n v="343"/>
    <n v="5.5100002288818404"/>
  </r>
  <r>
    <x v="1"/>
    <x v="3"/>
    <n v="5263"/>
    <n v="3.8299999237060498"/>
    <n v="0.21999999880790699"/>
    <n v="0.15000000596046401"/>
    <n v="3.4500000476837198"/>
    <n v="0"/>
    <n v="3"/>
    <n v="4"/>
    <n v="170"/>
    <n v="1263"/>
    <n v="2750"/>
    <n v="72.035821374029837"/>
    <n v="25.185223792835817"/>
    <n v="77.398575857587289"/>
    <n v="419.46731234866826"/>
    <n v="458.63922518159808"/>
    <s v="Healthy"/>
    <n v="177"/>
    <n v="3.820000052452091"/>
  </r>
  <r>
    <x v="6"/>
    <x v="12"/>
    <n v="5079"/>
    <n v="3.4200000762939502"/>
    <n v="0"/>
    <n v="0"/>
    <n v="3.4200000762939502"/>
    <n v="0"/>
    <n v="0"/>
    <n v="0"/>
    <n v="242"/>
    <n v="1129"/>
    <n v="1804"/>
    <n v="72.035821374029837"/>
    <n v="25.185223792835817"/>
    <n v="77.398575857587289"/>
    <n v="61"/>
    <n v="69"/>
    <s v="Healthy"/>
    <n v="242"/>
    <n v="3.4200000762939502"/>
  </r>
  <r>
    <x v="1"/>
    <x v="5"/>
    <n v="15300"/>
    <n v="11.1199998855591"/>
    <n v="4.0999999046325701"/>
    <n v="1.87999999523163"/>
    <n v="5.0900001525878897"/>
    <n v="0"/>
    <n v="51"/>
    <n v="42"/>
    <n v="212"/>
    <n v="1135"/>
    <n v="3493"/>
    <n v="72.035821374029837"/>
    <n v="25.185223792835817"/>
    <n v="77.398575857587289"/>
    <n v="419.46731234866826"/>
    <n v="458.63922518159808"/>
    <s v="Healthy"/>
    <n v="305"/>
    <n v="11.070000052452091"/>
  </r>
  <r>
    <x v="7"/>
    <x v="2"/>
    <n v="10352"/>
    <n v="7.0100002288818404"/>
    <n v="1.6599999666214"/>
    <n v="1.9400000572204601"/>
    <n v="3.4100000858306898"/>
    <n v="0"/>
    <n v="19"/>
    <n v="32"/>
    <n v="195"/>
    <n v="676"/>
    <n v="2038"/>
    <n v="72.035821374029837"/>
    <n v="25.185223792835817"/>
    <n v="73.812904618040577"/>
    <n v="467"/>
    <n v="531"/>
    <s v="Healthy"/>
    <n v="246"/>
    <n v="7.0100001096725499"/>
  </r>
  <r>
    <x v="1"/>
    <x v="7"/>
    <n v="8757"/>
    <n v="6.3699998855590803"/>
    <n v="2.25"/>
    <n v="0.56999999284744296"/>
    <n v="3.5499999523162802"/>
    <n v="0"/>
    <n v="29"/>
    <n v="13"/>
    <n v="186"/>
    <n v="1212"/>
    <n v="3011"/>
    <n v="72.035821374029837"/>
    <n v="25.185223792835817"/>
    <n v="77.398575857587289"/>
    <n v="419.46731234866826"/>
    <n v="458.63922518159808"/>
    <s v="Healthy"/>
    <n v="228"/>
    <n v="6.3699999451637233"/>
  </r>
  <r>
    <x v="7"/>
    <x v="4"/>
    <n v="10129"/>
    <n v="6.6999998092651403"/>
    <n v="1.9999999552965199E-2"/>
    <n v="2.7400000095367401"/>
    <n v="3.9400000572204599"/>
    <n v="0"/>
    <n v="1"/>
    <n v="48"/>
    <n v="206"/>
    <n v="705"/>
    <n v="2010"/>
    <n v="72.035821374029837"/>
    <n v="25.185223792835817"/>
    <n v="72.579482137004263"/>
    <n v="445"/>
    <n v="489"/>
    <s v="Healthy"/>
    <n v="255"/>
    <n v="6.7000000663101655"/>
  </r>
  <r>
    <x v="1"/>
    <x v="11"/>
    <n v="7132"/>
    <n v="5.1900000572204599"/>
    <n v="1.0700000524520901"/>
    <n v="1.66999995708466"/>
    <n v="2.4500000476837198"/>
    <n v="0"/>
    <n v="15"/>
    <n v="33"/>
    <n v="121"/>
    <n v="1271"/>
    <n v="2806"/>
    <n v="72.035821374029837"/>
    <n v="25.185223792835817"/>
    <n v="77.398575857587289"/>
    <n v="419.46731234866826"/>
    <n v="458.63922518159808"/>
    <s v="Healthy"/>
    <n v="169"/>
    <n v="5.1900000572204696"/>
  </r>
  <r>
    <x v="7"/>
    <x v="3"/>
    <n v="10465"/>
    <n v="6.9200000762939498"/>
    <n v="7.0000000298023196E-2"/>
    <n v="1.41999995708466"/>
    <n v="5.4299998283386204"/>
    <n v="0"/>
    <n v="1"/>
    <n v="24"/>
    <n v="284"/>
    <n v="720"/>
    <n v="2133"/>
    <n v="72.035821374029837"/>
    <n v="25.185223792835817"/>
    <n v="75.685256879773988"/>
    <n v="452"/>
    <n v="504"/>
    <s v="Healthy"/>
    <n v="309"/>
    <n v="6.9199997857213038"/>
  </r>
  <r>
    <x v="1"/>
    <x v="8"/>
    <n v="11256"/>
    <n v="8.1800003051757795"/>
    <n v="0.36000001430511502"/>
    <n v="2.5299999713897701"/>
    <n v="5.3000001907348597"/>
    <n v="0"/>
    <n v="5"/>
    <n v="58"/>
    <n v="278"/>
    <n v="1099"/>
    <n v="3300"/>
    <n v="72.035821374029837"/>
    <n v="25.185223792835817"/>
    <n v="77.398575857587289"/>
    <n v="419.46731234866826"/>
    <n v="458.63922518159808"/>
    <s v="Healthy"/>
    <n v="341"/>
    <n v="8.190000176429745"/>
  </r>
  <r>
    <x v="7"/>
    <x v="7"/>
    <n v="5472"/>
    <n v="3.6199998855590798"/>
    <n v="7.9999998211860698E-2"/>
    <n v="0.28000000119209301"/>
    <n v="3.2599999904632599"/>
    <n v="0"/>
    <n v="1"/>
    <n v="7"/>
    <n v="249"/>
    <n v="508"/>
    <n v="1882"/>
    <n v="72.035821374029837"/>
    <n v="25.185223792835817"/>
    <n v="75.362180200222468"/>
    <n v="556"/>
    <n v="602"/>
    <s v="Healthy"/>
    <n v="257"/>
    <n v="3.6199999898672135"/>
  </r>
  <r>
    <x v="1"/>
    <x v="9"/>
    <n v="2436"/>
    <n v="1.7699999809265099"/>
    <n v="0"/>
    <n v="0"/>
    <n v="1.7599999904632599"/>
    <n v="9.9999997764825804E-3"/>
    <n v="0"/>
    <n v="0"/>
    <n v="125"/>
    <n v="1315"/>
    <n v="2430"/>
    <n v="72.035821374029837"/>
    <n v="25.185223792835817"/>
    <n v="77.398575857587289"/>
    <n v="419.46731234866826"/>
    <n v="458.63922518159808"/>
    <s v="Healthy"/>
    <n v="125"/>
    <n v="1.7599999904632599"/>
  </r>
  <r>
    <x v="7"/>
    <x v="11"/>
    <n v="8247"/>
    <n v="5.4499998092651403"/>
    <n v="0.79000002145767201"/>
    <n v="0.86000001430511497"/>
    <n v="3.78999996185303"/>
    <n v="0"/>
    <n v="11"/>
    <n v="16"/>
    <n v="206"/>
    <n v="678"/>
    <n v="1944"/>
    <n v="72.035821374029837"/>
    <n v="25.185223792835817"/>
    <n v="71.232144769247242"/>
    <n v="500"/>
    <n v="557"/>
    <s v="Healthy"/>
    <n v="233"/>
    <n v="5.4399999976158169"/>
  </r>
  <r>
    <x v="1"/>
    <x v="10"/>
    <n v="1223"/>
    <n v="0.88999998569488503"/>
    <n v="0"/>
    <n v="0"/>
    <n v="0.87999999523162797"/>
    <n v="9.9999997764825804E-3"/>
    <n v="0"/>
    <n v="0"/>
    <n v="38"/>
    <n v="1402"/>
    <n v="2140"/>
    <n v="72.035821374029837"/>
    <n v="25.185223792835817"/>
    <n v="77.398575857587289"/>
    <n v="419.46731234866826"/>
    <n v="458.63922518159808"/>
    <s v="Healthy"/>
    <n v="38"/>
    <n v="0.87999999523162797"/>
  </r>
  <r>
    <x v="7"/>
    <x v="8"/>
    <n v="6711"/>
    <n v="4.4400000572204599"/>
    <n v="0"/>
    <n v="0"/>
    <n v="4.4400000572204599"/>
    <n v="0"/>
    <n v="0"/>
    <n v="7"/>
    <n v="382"/>
    <n v="648"/>
    <n v="2346"/>
    <n v="72.035821374029837"/>
    <n v="25.185223792835817"/>
    <n v="81.300996932515332"/>
    <n v="465"/>
    <n v="514"/>
    <s v="Healthy"/>
    <n v="389"/>
    <n v="4.4400000572204599"/>
  </r>
  <r>
    <x v="1"/>
    <x v="16"/>
    <n v="3673"/>
    <n v="2.6700000762939502"/>
    <n v="0"/>
    <n v="0"/>
    <n v="2.6600000858306898"/>
    <n v="9.9999997764825804E-3"/>
    <n v="0"/>
    <n v="0"/>
    <n v="86"/>
    <n v="1354"/>
    <n v="2344"/>
    <n v="72.035821374029837"/>
    <n v="25.185223792835817"/>
    <n v="77.398575857587289"/>
    <n v="419.46731234866826"/>
    <n v="458.63922518159808"/>
    <s v="Healthy"/>
    <n v="86"/>
    <n v="2.6600000858306898"/>
  </r>
  <r>
    <x v="7"/>
    <x v="10"/>
    <n v="10080"/>
    <n v="6.75"/>
    <n v="1.8500000238418599"/>
    <n v="1.5299999713897701"/>
    <n v="3.3800001144409202"/>
    <n v="0"/>
    <n v="23"/>
    <n v="26"/>
    <n v="208"/>
    <n v="761"/>
    <n v="2048"/>
    <n v="72.035821374029837"/>
    <n v="25.185223792835817"/>
    <n v="73.414253418021318"/>
    <n v="460"/>
    <n v="484"/>
    <s v="Healthy"/>
    <n v="257"/>
    <n v="6.7600001096725499"/>
  </r>
  <r>
    <x v="1"/>
    <x v="12"/>
    <n v="6637"/>
    <n v="4.8299999237060502"/>
    <n v="0"/>
    <n v="0.57999998331069902"/>
    <n v="4.25"/>
    <n v="0"/>
    <n v="0"/>
    <n v="15"/>
    <n v="160"/>
    <n v="1265"/>
    <n v="2677"/>
    <n v="72.035821374029837"/>
    <n v="25.185223792835817"/>
    <n v="77.398575857587289"/>
    <n v="419.46731234866826"/>
    <n v="458.63922518159808"/>
    <s v="Healthy"/>
    <n v="175"/>
    <n v="4.8299999833106995"/>
  </r>
  <r>
    <x v="7"/>
    <x v="16"/>
    <n v="7804"/>
    <n v="5.1599998474121103"/>
    <n v="0.56000000238418601"/>
    <n v="1.6799999475479099"/>
    <n v="2.9200000762939502"/>
    <n v="0"/>
    <n v="9"/>
    <n v="27"/>
    <n v="206"/>
    <n v="781"/>
    <n v="1946"/>
    <n v="72.035821374029837"/>
    <n v="25.185223792835817"/>
    <n v="71.996402093327518"/>
    <n v="405"/>
    <n v="461"/>
    <s v="Healthy"/>
    <n v="242"/>
    <n v="5.1600000262260455"/>
  </r>
  <r>
    <x v="1"/>
    <x v="13"/>
    <n v="3321"/>
    <n v="2.4100000858306898"/>
    <n v="0"/>
    <n v="0"/>
    <n v="2.4100000858306898"/>
    <n v="0"/>
    <n v="0"/>
    <n v="0"/>
    <n v="89"/>
    <n v="1351"/>
    <n v="2413"/>
    <n v="72.035821374029837"/>
    <n v="25.185223792835817"/>
    <n v="77.398575857587289"/>
    <n v="419.46731234866826"/>
    <n v="458.63922518159808"/>
    <s v="Healthy"/>
    <n v="89"/>
    <n v="2.4100000858306898"/>
  </r>
  <r>
    <x v="7"/>
    <x v="12"/>
    <n v="16901"/>
    <n v="11.3699998855591"/>
    <n v="2.7799999713897701"/>
    <n v="1.45000004768372"/>
    <n v="7.1500000953674299"/>
    <n v="0"/>
    <n v="32"/>
    <n v="35"/>
    <n v="360"/>
    <n v="591"/>
    <n v="2629"/>
    <n v="72.035821374029837"/>
    <n v="25.185223792835817"/>
    <n v="83.433092318977259"/>
    <n v="374"/>
    <n v="386"/>
    <s v="Healthy"/>
    <n v="427"/>
    <n v="11.38000011444092"/>
  </r>
  <r>
    <x v="1"/>
    <x v="14"/>
    <n v="3580"/>
    <n v="2.5999999046325701"/>
    <n v="0.58999997377395597"/>
    <n v="5.9999998658895499E-2"/>
    <n v="1.95000004768372"/>
    <n v="0"/>
    <n v="8"/>
    <n v="1"/>
    <n v="94"/>
    <n v="1337"/>
    <n v="2497"/>
    <n v="72.035821374029837"/>
    <n v="25.185223792835817"/>
    <n v="77.398575857587289"/>
    <n v="419.46731234866826"/>
    <n v="458.63922518159808"/>
    <s v="Healthy"/>
    <n v="103"/>
    <n v="2.6000000201165716"/>
  </r>
  <r>
    <x v="7"/>
    <x v="13"/>
    <n v="9471"/>
    <n v="6.2600002288818404"/>
    <n v="0"/>
    <n v="0"/>
    <n v="6.2600002288818404"/>
    <n v="0"/>
    <n v="0"/>
    <n v="0"/>
    <n v="360"/>
    <n v="584"/>
    <n v="2187"/>
    <n v="72.035821374029837"/>
    <n v="25.185223792835817"/>
    <n v="77.575973731884062"/>
    <n v="442"/>
    <n v="459"/>
    <s v="Healthy"/>
    <n v="360"/>
    <n v="6.2600002288818404"/>
  </r>
  <r>
    <x v="1"/>
    <x v="15"/>
    <n v="9919"/>
    <n v="7.21000003814697"/>
    <n v="0.80000001192092896"/>
    <n v="1.7200000286102299"/>
    <n v="4.6900000572204599"/>
    <n v="0"/>
    <n v="11"/>
    <n v="41"/>
    <n v="223"/>
    <n v="1165"/>
    <n v="3123"/>
    <n v="72.035821374029837"/>
    <n v="25.185223792835817"/>
    <n v="77.398575857587289"/>
    <n v="419.46731234866826"/>
    <n v="458.63922518159808"/>
    <s v="Healthy"/>
    <n v="275"/>
    <n v="7.2100000977516192"/>
  </r>
  <r>
    <x v="7"/>
    <x v="14"/>
    <n v="9482"/>
    <n v="6.3800001144409197"/>
    <n v="1.2699999809265099"/>
    <n v="0.519999980926514"/>
    <n v="4.5999999046325701"/>
    <n v="0"/>
    <n v="15"/>
    <n v="11"/>
    <n v="277"/>
    <n v="653"/>
    <n v="2095"/>
    <n v="72.035821374029837"/>
    <n v="25.185223792835817"/>
    <n v="73.861356003358523"/>
    <n v="433"/>
    <n v="471"/>
    <s v="Healthy"/>
    <n v="303"/>
    <n v="6.3899998664855939"/>
  </r>
  <r>
    <x v="1"/>
    <x v="21"/>
    <n v="3032"/>
    <n v="2.2000000476837198"/>
    <n v="0"/>
    <n v="0"/>
    <n v="2.2000000476837198"/>
    <n v="0"/>
    <n v="0"/>
    <n v="0"/>
    <n v="118"/>
    <n v="1322"/>
    <n v="2489"/>
    <n v="72.035821374029837"/>
    <n v="25.185223792835817"/>
    <n v="77.398575857587289"/>
    <n v="419.46731234866826"/>
    <n v="458.63922518159808"/>
    <s v="Healthy"/>
    <n v="118"/>
    <n v="2.2000000476837198"/>
  </r>
  <r>
    <x v="7"/>
    <x v="15"/>
    <n v="5980"/>
    <n v="3.9500000476837198"/>
    <n v="0"/>
    <n v="0"/>
    <n v="3.9500000476837198"/>
    <n v="0"/>
    <n v="0"/>
    <n v="0"/>
    <n v="227"/>
    <n v="732"/>
    <n v="1861"/>
    <n v="72.035821374029837"/>
    <n v="25.185223792835817"/>
    <n v="71.731796520004437"/>
    <n v="436"/>
    <n v="490"/>
    <s v="Healthy"/>
    <n v="227"/>
    <n v="3.9500000476837198"/>
  </r>
  <r>
    <x v="1"/>
    <x v="17"/>
    <n v="9405"/>
    <n v="6.8400001525878897"/>
    <n v="0.20000000298023199"/>
    <n v="2.3199999332428001"/>
    <n v="4.3099999427795401"/>
    <n v="0"/>
    <n v="3"/>
    <n v="53"/>
    <n v="227"/>
    <n v="1157"/>
    <n v="3108"/>
    <n v="72.035821374029837"/>
    <n v="25.185223792835817"/>
    <n v="77.398575857587289"/>
    <n v="419.46731234866826"/>
    <n v="458.63922518159808"/>
    <s v="Healthy"/>
    <n v="283"/>
    <n v="6.829999879002572"/>
  </r>
  <r>
    <x v="7"/>
    <x v="21"/>
    <n v="11423"/>
    <n v="7.5799999237060502"/>
    <n v="1.8600000143051101"/>
    <n v="0.40000000596046398"/>
    <n v="5.3200001716613796"/>
    <n v="0"/>
    <n v="26"/>
    <n v="9"/>
    <n v="295"/>
    <n v="623"/>
    <n v="2194"/>
    <n v="72.035821374029837"/>
    <n v="25.185223792835817"/>
    <n v="75.193621352635148"/>
    <n v="448"/>
    <n v="499"/>
    <s v="Healthy"/>
    <n v="330"/>
    <n v="7.5800001919269535"/>
  </r>
  <r>
    <x v="7"/>
    <x v="17"/>
    <n v="5439"/>
    <n v="3.5999999046325701"/>
    <n v="0"/>
    <n v="0"/>
    <n v="3.5999999046325701"/>
    <n v="0"/>
    <n v="0"/>
    <n v="0"/>
    <n v="229"/>
    <n v="764"/>
    <n v="1854"/>
    <n v="72.035821374029837"/>
    <n v="25.185223792835817"/>
    <n v="73.408541320022181"/>
    <n v="408"/>
    <n v="450"/>
    <s v="Healthy"/>
    <n v="229"/>
    <n v="3.5999999046325701"/>
  </r>
  <r>
    <x v="7"/>
    <x v="18"/>
    <n v="42"/>
    <n v="2.9999999329447701E-2"/>
    <n v="0"/>
    <n v="0"/>
    <n v="2.9999999329447701E-2"/>
    <n v="0"/>
    <n v="0"/>
    <n v="0"/>
    <n v="4"/>
    <n v="2"/>
    <n v="403"/>
    <n v="72.035821374029837"/>
    <n v="25.185223792835817"/>
    <n v="62.869712351945857"/>
    <n v="411"/>
    <n v="473"/>
    <s v="Healthy"/>
    <n v="4"/>
    <n v="2.9999999329447701E-2"/>
  </r>
  <r>
    <x v="1"/>
    <x v="20"/>
    <n v="6132"/>
    <n v="4.46000003814697"/>
    <n v="0.239999994635582"/>
    <n v="0.99000000953674305"/>
    <n v="3.2300000190734899"/>
    <n v="0"/>
    <n v="3"/>
    <n v="24"/>
    <n v="146"/>
    <n v="908"/>
    <n v="2696"/>
    <n v="72.035821374029837"/>
    <n v="25.185223792835817"/>
    <n v="77.398575857587289"/>
    <n v="419.46731234866826"/>
    <n v="458.63922518159808"/>
    <s v="Healthy"/>
    <n v="173"/>
    <n v="4.460000023245815"/>
  </r>
  <r>
    <x v="8"/>
    <x v="0"/>
    <n v="8856"/>
    <n v="5.9800000190734899"/>
    <n v="3.0599999427795401"/>
    <n v="0.91000002622604403"/>
    <n v="2.0099999904632599"/>
    <n v="0"/>
    <n v="44"/>
    <n v="19"/>
    <n v="131"/>
    <n v="777"/>
    <n v="1450"/>
    <n v="72.035821374029837"/>
    <n v="25.185223792835817"/>
    <n v="77.398575857587289"/>
    <n v="274"/>
    <n v="469"/>
    <s v="Healthy"/>
    <n v="194"/>
    <n v="5.9799999594688442"/>
  </r>
  <r>
    <x v="8"/>
    <x v="2"/>
    <n v="10035"/>
    <n v="6.71000003814697"/>
    <n v="2.0299999713897701"/>
    <n v="2.1300001144409202"/>
    <n v="2.5499999523162802"/>
    <n v="0"/>
    <n v="31"/>
    <n v="46"/>
    <n v="153"/>
    <n v="754"/>
    <n v="1495"/>
    <n v="72.035821374029837"/>
    <n v="25.185223792835817"/>
    <n v="77.398575857587289"/>
    <n v="295"/>
    <n v="456"/>
    <s v="Healthy"/>
    <n v="230"/>
    <n v="6.7100000381469709"/>
  </r>
  <r>
    <x v="1"/>
    <x v="6"/>
    <n v="12850"/>
    <n v="9.3400001525878906"/>
    <n v="0.72000002861022905"/>
    <n v="4.0900001525878897"/>
    <n v="4.53999996185303"/>
    <n v="0"/>
    <n v="10"/>
    <n v="94"/>
    <n v="221"/>
    <n v="1115"/>
    <n v="3324"/>
    <n v="72.035821374029837"/>
    <n v="25.185223792835817"/>
    <n v="77.398575857587289"/>
    <n v="419.46731234866826"/>
    <n v="458.63922518159808"/>
    <s v="Healthy"/>
    <n v="325"/>
    <n v="9.3500001430511475"/>
  </r>
  <r>
    <x v="8"/>
    <x v="4"/>
    <n v="7641"/>
    <n v="5.1100001335143999"/>
    <n v="0.31999999284744302"/>
    <n v="0.97000002861022905"/>
    <n v="3.8199999332428001"/>
    <n v="0"/>
    <n v="5"/>
    <n v="23"/>
    <n v="214"/>
    <n v="801"/>
    <n v="1433"/>
    <n v="72.035821374029837"/>
    <n v="25.185223792835817"/>
    <n v="77.398575857587289"/>
    <n v="291"/>
    <n v="397"/>
    <s v="Healthy"/>
    <n v="242"/>
    <n v="5.1099999547004717"/>
  </r>
  <r>
    <x v="1"/>
    <x v="26"/>
    <n v="2309"/>
    <n v="1.6799999475479099"/>
    <n v="0"/>
    <n v="0"/>
    <n v="1.6599999666214"/>
    <n v="1.9999999552965199E-2"/>
    <n v="0"/>
    <n v="0"/>
    <n v="52"/>
    <n v="1388"/>
    <n v="2222"/>
    <n v="72.035821374029837"/>
    <n v="25.185223792835817"/>
    <n v="77.398575857587289"/>
    <n v="419.46731234866826"/>
    <n v="458.63922518159808"/>
    <s v="Healthy"/>
    <n v="52"/>
    <n v="1.6599999666214"/>
  </r>
  <r>
    <x v="8"/>
    <x v="3"/>
    <n v="9010"/>
    <n v="6.0599999427795401"/>
    <n v="1.04999995231628"/>
    <n v="1.75"/>
    <n v="3.2599999904632599"/>
    <n v="0"/>
    <n v="15"/>
    <n v="42"/>
    <n v="183"/>
    <n v="644"/>
    <n v="1468"/>
    <n v="72.035821374029837"/>
    <n v="25.185223792835817"/>
    <n v="77.398575857587289"/>
    <n v="424"/>
    <n v="556"/>
    <s v="Healthy"/>
    <n v="240"/>
    <n v="6.0599999427795392"/>
  </r>
  <r>
    <x v="1"/>
    <x v="22"/>
    <n v="4363"/>
    <n v="3.1900000572204599"/>
    <n v="0.519999980926514"/>
    <n v="0.54000002145767201"/>
    <n v="2.1300001144409202"/>
    <n v="9.9999997764825804E-3"/>
    <n v="6"/>
    <n v="12"/>
    <n v="81"/>
    <n v="1341"/>
    <n v="2463"/>
    <n v="72.035821374029837"/>
    <n v="25.185223792835817"/>
    <n v="77.398575857587289"/>
    <n v="419.46731234866826"/>
    <n v="458.63922518159808"/>
    <s v="Healthy"/>
    <n v="99"/>
    <n v="3.1900001168251064"/>
  </r>
  <r>
    <x v="8"/>
    <x v="5"/>
    <n v="13459"/>
    <n v="9"/>
    <n v="2.0299999713897701"/>
    <n v="4"/>
    <n v="2.9700000286102299"/>
    <n v="0"/>
    <n v="31"/>
    <n v="83"/>
    <n v="153"/>
    <n v="663"/>
    <n v="1625"/>
    <n v="72.035821374029837"/>
    <n v="25.185223792835817"/>
    <n v="77.398575857587289"/>
    <n v="283"/>
    <n v="510"/>
    <s v="Healthy"/>
    <n v="267"/>
    <n v="9"/>
  </r>
  <r>
    <x v="1"/>
    <x v="23"/>
    <n v="9787"/>
    <n v="7.1199998855590803"/>
    <n v="0.81999999284744296"/>
    <n v="0.270000010728836"/>
    <n v="6.0100002288818404"/>
    <n v="1.9999999552965199E-2"/>
    <n v="11"/>
    <n v="6"/>
    <n v="369"/>
    <n v="1054"/>
    <n v="3328"/>
    <n v="72.035821374029837"/>
    <n v="25.185223792835817"/>
    <n v="77.398575857587289"/>
    <n v="419.46731234866826"/>
    <n v="458.63922518159808"/>
    <s v="Healthy"/>
    <n v="386"/>
    <n v="7.1000002324581191"/>
  </r>
  <r>
    <x v="8"/>
    <x v="7"/>
    <n v="10415"/>
    <n v="6.9699997901916504"/>
    <n v="0.69999998807907104"/>
    <n v="2.3499999046325701"/>
    <n v="3.9200000762939502"/>
    <n v="0"/>
    <n v="11"/>
    <n v="58"/>
    <n v="205"/>
    <n v="600"/>
    <n v="1529"/>
    <n v="72.035821374029837"/>
    <n v="25.185223792835817"/>
    <n v="77.398575857587289"/>
    <n v="381"/>
    <n v="566"/>
    <s v="Healthy"/>
    <n v="274"/>
    <n v="6.9699999690055918"/>
  </r>
  <r>
    <x v="1"/>
    <x v="24"/>
    <n v="13372"/>
    <n v="9.7200002670288104"/>
    <n v="3.2599999904632599"/>
    <n v="0.79000002145767201"/>
    <n v="5.6700000762939498"/>
    <n v="9.9999997764825804E-3"/>
    <n v="41"/>
    <n v="17"/>
    <n v="243"/>
    <n v="1139"/>
    <n v="3404"/>
    <n v="72.035821374029837"/>
    <n v="25.185223792835817"/>
    <n v="77.398575857587289"/>
    <n v="419.46731234866826"/>
    <n v="458.63922518159808"/>
    <s v="Healthy"/>
    <n v="301"/>
    <n v="9.7200000882148814"/>
  </r>
  <r>
    <x v="8"/>
    <x v="11"/>
    <n v="11663"/>
    <n v="7.8000001907348597"/>
    <n v="0.25"/>
    <n v="3.7300000190734899"/>
    <n v="3.8199999332428001"/>
    <n v="0"/>
    <n v="4"/>
    <n v="95"/>
    <n v="214"/>
    <n v="605"/>
    <n v="1584"/>
    <n v="72.035821374029837"/>
    <n v="25.185223792835817"/>
    <n v="77.398575857587289"/>
    <n v="412"/>
    <n v="522"/>
    <s v="Healthy"/>
    <n v="313"/>
    <n v="7.7999999523162895"/>
  </r>
  <r>
    <x v="8"/>
    <x v="8"/>
    <n v="12414"/>
    <n v="8.7799997329711896"/>
    <n v="2.2400000095367401"/>
    <n v="2.4500000476837198"/>
    <n v="3.96000003814697"/>
    <n v="0"/>
    <n v="19"/>
    <n v="67"/>
    <n v="221"/>
    <n v="738"/>
    <n v="1638"/>
    <n v="72.035821374029837"/>
    <n v="25.185223792835817"/>
    <n v="77.398575857587289"/>
    <n v="219"/>
    <n v="395"/>
    <s v="Healthy"/>
    <n v="307"/>
    <n v="8.6500000953674299"/>
  </r>
  <r>
    <x v="1"/>
    <x v="27"/>
    <n v="6643"/>
    <n v="4.8299999237060502"/>
    <n v="2.3900001049041699"/>
    <n v="0.34999999403953602"/>
    <n v="2.0899999141693102"/>
    <n v="9.9999997764825804E-3"/>
    <n v="32"/>
    <n v="6"/>
    <n v="303"/>
    <n v="1099"/>
    <n v="3008"/>
    <n v="72.035821374029837"/>
    <n v="25.185223792835817"/>
    <n v="77.398575857587289"/>
    <n v="419.46731234866826"/>
    <n v="458.63922518159808"/>
    <s v="Healthy"/>
    <n v="341"/>
    <n v="4.8300000131130165"/>
  </r>
  <r>
    <x v="8"/>
    <x v="9"/>
    <n v="11658"/>
    <n v="7.8299999237060502"/>
    <n v="0.20000000298023199"/>
    <n v="4.3499999046325701"/>
    <n v="3.2799999713897701"/>
    <n v="0"/>
    <n v="2"/>
    <n v="98"/>
    <n v="164"/>
    <n v="845"/>
    <n v="1554"/>
    <n v="72.035821374029837"/>
    <n v="25.185223792835817"/>
    <n v="77.398575857587289"/>
    <n v="152"/>
    <n v="305"/>
    <s v="Healthy"/>
    <n v="264"/>
    <n v="7.8299998790025729"/>
  </r>
  <r>
    <x v="1"/>
    <x v="28"/>
    <n v="9167"/>
    <n v="6.6599998474121103"/>
    <n v="0.87999999523162797"/>
    <n v="0.81000000238418601"/>
    <n v="4.9699997901916504"/>
    <n v="9.9999997764825804E-3"/>
    <n v="12"/>
    <n v="19"/>
    <n v="155"/>
    <n v="1254"/>
    <n v="2799"/>
    <n v="72.035821374029837"/>
    <n v="25.185223792835817"/>
    <n v="77.398575857587289"/>
    <n v="419.46731234866826"/>
    <n v="458.63922518159808"/>
    <s v="Healthy"/>
    <n v="186"/>
    <n v="6.6599997878074646"/>
  </r>
  <r>
    <x v="8"/>
    <x v="10"/>
    <n v="6093"/>
    <n v="4.0799999237060502"/>
    <n v="0"/>
    <n v="0"/>
    <n v="4.0599999427795401"/>
    <n v="0"/>
    <n v="0"/>
    <n v="0"/>
    <n v="242"/>
    <n v="712"/>
    <n v="1397"/>
    <n v="72.035821374029837"/>
    <n v="25.185223792835817"/>
    <n v="77.398575857587289"/>
    <n v="332"/>
    <n v="512"/>
    <s v="Healthy"/>
    <n v="242"/>
    <n v="4.0599999427795401"/>
  </r>
  <r>
    <x v="1"/>
    <x v="29"/>
    <n v="1329"/>
    <n v="0.97000002861022905"/>
    <n v="0"/>
    <n v="0"/>
    <n v="0.94999998807907104"/>
    <n v="9.9999997764825804E-3"/>
    <n v="0"/>
    <n v="0"/>
    <n v="49"/>
    <n v="713"/>
    <n v="1276"/>
    <n v="72.035821374029837"/>
    <n v="25.185223792835817"/>
    <n v="77.398575857587289"/>
    <n v="419.46731234866826"/>
    <n v="458.63922518159808"/>
    <s v="Healthy"/>
    <n v="49"/>
    <n v="0.94999998807907104"/>
  </r>
  <r>
    <x v="8"/>
    <x v="16"/>
    <n v="8911"/>
    <n v="5.96000003814697"/>
    <n v="2.3299999237060498"/>
    <n v="0.57999998331069902"/>
    <n v="3.0599999427795401"/>
    <n v="0"/>
    <n v="33"/>
    <n v="12"/>
    <n v="188"/>
    <n v="731"/>
    <n v="1481"/>
    <n v="72.035821374029837"/>
    <n v="25.185223792835817"/>
    <n v="77.398575857587289"/>
    <n v="355"/>
    <n v="476"/>
    <s v="Healthy"/>
    <n v="233"/>
    <n v="5.9699998497962889"/>
  </r>
  <r>
    <x v="2"/>
    <x v="0"/>
    <n v="6697"/>
    <n v="4.4299998283386204"/>
    <n v="0"/>
    <n v="0"/>
    <n v="4.4299998283386204"/>
    <n v="0"/>
    <n v="0"/>
    <n v="0"/>
    <n v="339"/>
    <n v="1101"/>
    <n v="2030"/>
    <n v="72.035821374029837"/>
    <n v="25.185223792835817"/>
    <n v="77.398575857587289"/>
    <n v="419.46731234866826"/>
    <n v="458.63922518159808"/>
    <s v="Healthy"/>
    <n v="339"/>
    <n v="4.4299998283386204"/>
  </r>
  <r>
    <x v="8"/>
    <x v="12"/>
    <n v="12058"/>
    <n v="8.0699996948242205"/>
    <n v="0"/>
    <n v="4.2199997901916504"/>
    <n v="3.8499999046325701"/>
    <n v="0"/>
    <n v="0"/>
    <n v="92"/>
    <n v="252"/>
    <n v="724"/>
    <n v="1638"/>
    <n v="72.035821374029837"/>
    <n v="25.185223792835817"/>
    <n v="77.398575857587289"/>
    <n v="235"/>
    <n v="372"/>
    <s v="Healthy"/>
    <n v="344"/>
    <n v="8.0699996948242205"/>
  </r>
  <r>
    <x v="2"/>
    <x v="2"/>
    <n v="4929"/>
    <n v="3.2599999904632599"/>
    <n v="0"/>
    <n v="0"/>
    <n v="3.2599999904632599"/>
    <n v="0"/>
    <n v="0"/>
    <n v="0"/>
    <n v="248"/>
    <n v="1192"/>
    <n v="1860"/>
    <n v="72.035821374029837"/>
    <n v="25.185223792835817"/>
    <n v="77.398575857587289"/>
    <n v="419.46731234866826"/>
    <n v="458.63922518159808"/>
    <s v="Healthy"/>
    <n v="248"/>
    <n v="3.2599999904632599"/>
  </r>
  <r>
    <x v="8"/>
    <x v="13"/>
    <n v="14112"/>
    <n v="10"/>
    <n v="3.2699999809265101"/>
    <n v="4.5599999427795401"/>
    <n v="2.1700000762939502"/>
    <n v="0"/>
    <n v="30"/>
    <n v="95"/>
    <n v="129"/>
    <n v="660"/>
    <n v="1655"/>
    <n v="72.035821374029837"/>
    <n v="25.185223792835817"/>
    <n v="77.398575857587289"/>
    <n v="310"/>
    <n v="526"/>
    <s v="Healthy"/>
    <n v="254"/>
    <n v="10"/>
  </r>
  <r>
    <x v="2"/>
    <x v="4"/>
    <n v="7937"/>
    <n v="5.25"/>
    <n v="0"/>
    <n v="0"/>
    <n v="5.2300000190734899"/>
    <n v="0"/>
    <n v="0"/>
    <n v="0"/>
    <n v="373"/>
    <n v="843"/>
    <n v="2130"/>
    <n v="72.035821374029837"/>
    <n v="25.185223792835817"/>
    <n v="77.398575857587289"/>
    <n v="419.46731234866826"/>
    <n v="458.63922518159808"/>
    <s v="Healthy"/>
    <n v="373"/>
    <n v="5.2300000190734899"/>
  </r>
  <r>
    <x v="8"/>
    <x v="14"/>
    <n v="11177"/>
    <n v="8.4799995422363299"/>
    <n v="5.6199998855590803"/>
    <n v="0.43000000715255698"/>
    <n v="2.4100000858306898"/>
    <n v="0"/>
    <n v="50"/>
    <n v="9"/>
    <n v="133"/>
    <n v="781"/>
    <n v="1570"/>
    <n v="72.035821374029837"/>
    <n v="25.185223792835817"/>
    <n v="77.398575857587289"/>
    <n v="262"/>
    <n v="467"/>
    <s v="Healthy"/>
    <n v="192"/>
    <n v="8.4599999785423279"/>
  </r>
  <r>
    <x v="8"/>
    <x v="15"/>
    <n v="11388"/>
    <n v="7.6199998855590803"/>
    <n v="0.44999998807907099"/>
    <n v="4.2199997901916504"/>
    <n v="2.9500000476837198"/>
    <n v="0"/>
    <n v="7"/>
    <n v="95"/>
    <n v="170"/>
    <n v="797"/>
    <n v="1551"/>
    <n v="72.035821374029837"/>
    <n v="25.185223792835817"/>
    <n v="77.398575857587289"/>
    <n v="250"/>
    <n v="371"/>
    <s v="Healthy"/>
    <n v="272"/>
    <n v="7.6199998259544408"/>
  </r>
  <r>
    <x v="2"/>
    <x v="5"/>
    <n v="3414"/>
    <n v="2.2599999904632599"/>
    <n v="0"/>
    <n v="0"/>
    <n v="2.2599999904632599"/>
    <n v="0"/>
    <n v="0"/>
    <n v="0"/>
    <n v="147"/>
    <n v="1293"/>
    <n v="1657"/>
    <n v="72.035821374029837"/>
    <n v="25.185223792835817"/>
    <n v="77.398575857587289"/>
    <n v="419.46731234866826"/>
    <n v="458.63922518159808"/>
    <s v="Healthy"/>
    <n v="147"/>
    <n v="2.2599999904632599"/>
  </r>
  <r>
    <x v="8"/>
    <x v="21"/>
    <n v="7193"/>
    <n v="5.03999996185303"/>
    <n v="0"/>
    <n v="0.41999998688697798"/>
    <n v="4.6199998855590803"/>
    <n v="0"/>
    <n v="0"/>
    <n v="10"/>
    <n v="176"/>
    <n v="714"/>
    <n v="1377"/>
    <n v="72.035821374029837"/>
    <n v="25.185223792835817"/>
    <n v="77.398575857587289"/>
    <n v="349"/>
    <n v="540"/>
    <s v="Healthy"/>
    <n v="186"/>
    <n v="5.0399998724460584"/>
  </r>
  <r>
    <x v="2"/>
    <x v="7"/>
    <n v="4525"/>
    <n v="2.9900000095367401"/>
    <n v="0.140000000596046"/>
    <n v="0.259999990463257"/>
    <n v="2.5899999141693102"/>
    <n v="0"/>
    <n v="2"/>
    <n v="8"/>
    <n v="199"/>
    <n v="1231"/>
    <n v="1793"/>
    <n v="72.035821374029837"/>
    <n v="25.185223792835817"/>
    <n v="77.398575857587289"/>
    <n v="419.46731234866826"/>
    <n v="458.63922518159808"/>
    <s v="Healthy"/>
    <n v="209"/>
    <n v="2.989999905228613"/>
  </r>
  <r>
    <x v="8"/>
    <x v="17"/>
    <n v="7114"/>
    <n v="4.8800001144409197"/>
    <n v="1.37000000476837"/>
    <n v="0.28999999165535001"/>
    <n v="3.2200000286102299"/>
    <n v="0"/>
    <n v="15"/>
    <n v="8"/>
    <n v="190"/>
    <n v="804"/>
    <n v="1407"/>
    <n v="72.035821374029837"/>
    <n v="25.185223792835817"/>
    <n v="77.398575857587289"/>
    <n v="261"/>
    <n v="423"/>
    <s v="Healthy"/>
    <n v="213"/>
    <n v="4.8800000250339499"/>
  </r>
  <r>
    <x v="2"/>
    <x v="11"/>
    <n v="4597"/>
    <n v="3.03999996185303"/>
    <n v="0"/>
    <n v="0.479999989271164"/>
    <n v="2.5599999427795401"/>
    <n v="0"/>
    <n v="0"/>
    <n v="12"/>
    <n v="217"/>
    <n v="1211"/>
    <n v="1814"/>
    <n v="72.035821374029837"/>
    <n v="25.185223792835817"/>
    <n v="77.398575857587289"/>
    <n v="419.46731234866826"/>
    <n v="458.63922518159808"/>
    <s v="Healthy"/>
    <n v="229"/>
    <n v="3.0399999320507041"/>
  </r>
  <r>
    <x v="8"/>
    <x v="18"/>
    <n v="10645"/>
    <n v="7.75"/>
    <n v="3.7400000095367401"/>
    <n v="1.29999995231628"/>
    <n v="2.71000003814697"/>
    <n v="0"/>
    <n v="36"/>
    <n v="32"/>
    <n v="150"/>
    <n v="744"/>
    <n v="1545"/>
    <n v="72.035821374029837"/>
    <n v="25.185223792835817"/>
    <n v="77.398575857587289"/>
    <n v="333"/>
    <n v="478"/>
    <s v="Healthy"/>
    <n v="218"/>
    <n v="7.7499999999999902"/>
  </r>
  <r>
    <x v="2"/>
    <x v="8"/>
    <n v="197"/>
    <n v="0.129999995231628"/>
    <n v="0"/>
    <n v="0"/>
    <n v="0.129999995231628"/>
    <n v="0"/>
    <n v="0"/>
    <n v="0"/>
    <n v="10"/>
    <n v="1430"/>
    <n v="1366"/>
    <n v="72.035821374029837"/>
    <n v="25.185223792835817"/>
    <n v="77.398575857587289"/>
    <n v="419.46731234866826"/>
    <n v="458.63922518159808"/>
    <s v="Healthy"/>
    <n v="10"/>
    <n v="0.129999995231628"/>
  </r>
  <r>
    <x v="8"/>
    <x v="19"/>
    <n v="13238"/>
    <n v="9.1999998092651403"/>
    <n v="3.6900000572204599"/>
    <n v="2.0999999046325701"/>
    <n v="3.4100000858306898"/>
    <n v="0"/>
    <n v="43"/>
    <n v="52"/>
    <n v="194"/>
    <n v="687"/>
    <n v="1650"/>
    <n v="72.035821374029837"/>
    <n v="25.185223792835817"/>
    <n v="77.398575857587289"/>
    <n v="237"/>
    <n v="382"/>
    <s v="Healthy"/>
    <n v="289"/>
    <n v="9.2000000476837194"/>
  </r>
  <r>
    <x v="2"/>
    <x v="9"/>
    <n v="8"/>
    <n v="9.9999997764825804E-3"/>
    <n v="0"/>
    <n v="0"/>
    <n v="9.9999997764825804E-3"/>
    <n v="0"/>
    <n v="0"/>
    <n v="0"/>
    <n v="1"/>
    <n v="1439"/>
    <n v="1349"/>
    <n v="72.035821374029837"/>
    <n v="25.185223792835817"/>
    <n v="77.398575857587289"/>
    <n v="419.46731234866826"/>
    <n v="458.63922518159808"/>
    <s v="Healthy"/>
    <n v="1"/>
    <n v="9.9999997764825804E-3"/>
  </r>
  <r>
    <x v="8"/>
    <x v="20"/>
    <n v="10414"/>
    <n v="7.0700001716613796"/>
    <n v="2.6700000762939502"/>
    <n v="1.9800000190734901"/>
    <n v="2.4100000858306898"/>
    <n v="0"/>
    <n v="41"/>
    <n v="40"/>
    <n v="124"/>
    <n v="691"/>
    <n v="1501"/>
    <n v="72.035821374029837"/>
    <n v="25.185223792835817"/>
    <n v="77.398575857587289"/>
    <n v="383"/>
    <n v="626"/>
    <s v="Healthy"/>
    <n v="205"/>
    <n v="7.0600001811981308"/>
  </r>
  <r>
    <x v="2"/>
    <x v="10"/>
    <n v="8054"/>
    <n v="5.3200001716613796"/>
    <n v="0.119999997317791"/>
    <n v="0.519999980926514"/>
    <n v="4.6799998283386204"/>
    <n v="0"/>
    <n v="2"/>
    <n v="13"/>
    <n v="308"/>
    <n v="1117"/>
    <n v="2062"/>
    <n v="72.035821374029837"/>
    <n v="25.185223792835817"/>
    <n v="77.398575857587289"/>
    <n v="419.46731234866826"/>
    <n v="458.63922518159808"/>
    <s v="Healthy"/>
    <n v="323"/>
    <n v="5.319999806582925"/>
  </r>
  <r>
    <x v="8"/>
    <x v="1"/>
    <n v="16520"/>
    <n v="11.050000190734901"/>
    <n v="1.53999996185303"/>
    <n v="6.4800000190734899"/>
    <n v="3.0199999809265101"/>
    <n v="0"/>
    <n v="24"/>
    <n v="143"/>
    <n v="176"/>
    <n v="713"/>
    <n v="1760"/>
    <n v="72.035821374029837"/>
    <n v="25.185223792835817"/>
    <n v="77.398575857587289"/>
    <n v="230"/>
    <n v="384"/>
    <s v="Healthy"/>
    <n v="343"/>
    <n v="11.039999961853031"/>
  </r>
  <r>
    <x v="2"/>
    <x v="16"/>
    <n v="5372"/>
    <n v="3.5499999523162802"/>
    <n v="0"/>
    <n v="0"/>
    <n v="3.5499999523162802"/>
    <n v="0"/>
    <n v="0"/>
    <n v="0"/>
    <n v="220"/>
    <n v="1220"/>
    <n v="1827"/>
    <n v="72.035821374029837"/>
    <n v="25.185223792835817"/>
    <n v="77.398575857587289"/>
    <n v="419.46731234866826"/>
    <n v="458.63922518159808"/>
    <s v="Healthy"/>
    <n v="220"/>
    <n v="3.5499999523162802"/>
  </r>
  <r>
    <x v="8"/>
    <x v="6"/>
    <n v="14335"/>
    <n v="9.5900001525878906"/>
    <n v="3.3199999332428001"/>
    <n v="1.7400000095367401"/>
    <n v="4.5300002098083496"/>
    <n v="0"/>
    <n v="47"/>
    <n v="41"/>
    <n v="258"/>
    <n v="594"/>
    <n v="1710"/>
    <n v="72.035821374029837"/>
    <n v="25.185223792835817"/>
    <n v="77.398575857587289"/>
    <n v="292"/>
    <n v="500"/>
    <s v="Healthy"/>
    <n v="346"/>
    <n v="9.5900001525878906"/>
  </r>
  <r>
    <x v="2"/>
    <x v="12"/>
    <n v="3570"/>
    <n v="2.3599998950958301"/>
    <n v="0"/>
    <n v="0"/>
    <n v="2.3599998950958301"/>
    <n v="0"/>
    <n v="0"/>
    <n v="0"/>
    <n v="139"/>
    <n v="1301"/>
    <n v="1645"/>
    <n v="72.035821374029837"/>
    <n v="25.185223792835817"/>
    <n v="77.398575857587289"/>
    <n v="419.46731234866826"/>
    <n v="458.63922518159808"/>
    <s v="Healthy"/>
    <n v="139"/>
    <n v="2.3599998950958301"/>
  </r>
  <r>
    <x v="8"/>
    <x v="26"/>
    <n v="13559"/>
    <n v="9.4399995803833008"/>
    <n v="1.8099999427795399"/>
    <n v="4.5799999237060502"/>
    <n v="2.8900001049041699"/>
    <n v="0"/>
    <n v="14"/>
    <n v="96"/>
    <n v="142"/>
    <n v="852"/>
    <n v="1628"/>
    <n v="72.035821374029837"/>
    <n v="25.185223792835817"/>
    <n v="77.398575857587289"/>
    <n v="213"/>
    <n v="336"/>
    <s v="Healthy"/>
    <n v="252"/>
    <n v="9.2799999713897598"/>
  </r>
  <r>
    <x v="2"/>
    <x v="13"/>
    <n v="0"/>
    <n v="0"/>
    <n v="0"/>
    <n v="0"/>
    <n v="0"/>
    <n v="0"/>
    <n v="0"/>
    <n v="0"/>
    <n v="0"/>
    <n v="1440"/>
    <n v="1347"/>
    <n v="72.035821374029837"/>
    <n v="25.185223792835817"/>
    <n v="77.398575857587289"/>
    <n v="419.46731234866826"/>
    <n v="458.63922518159808"/>
    <s v="Healthy"/>
    <n v="0"/>
    <n v="0"/>
  </r>
  <r>
    <x v="8"/>
    <x v="22"/>
    <n v="12312"/>
    <n v="8.5799999237060494"/>
    <n v="1.7599999904632599"/>
    <n v="4.1100001335143999"/>
    <n v="2.71000003814697"/>
    <n v="0"/>
    <n v="14"/>
    <n v="88"/>
    <n v="178"/>
    <n v="680"/>
    <n v="1618"/>
    <n v="72.035821374029837"/>
    <n v="25.185223792835817"/>
    <n v="77.398575857587289"/>
    <n v="318"/>
    <n v="480"/>
    <s v="Healthy"/>
    <n v="280"/>
    <n v="8.5800001621246302"/>
  </r>
  <r>
    <x v="2"/>
    <x v="14"/>
    <n v="0"/>
    <n v="0"/>
    <n v="0"/>
    <n v="0"/>
    <n v="0"/>
    <n v="0"/>
    <n v="0"/>
    <n v="0"/>
    <n v="0"/>
    <n v="1440"/>
    <n v="1347"/>
    <n v="72.035821374029837"/>
    <n v="25.185223792835817"/>
    <n v="77.398575857587289"/>
    <n v="419.46731234866826"/>
    <n v="458.63922518159808"/>
    <s v="Healthy"/>
    <n v="0"/>
    <n v="0"/>
  </r>
  <r>
    <x v="8"/>
    <x v="23"/>
    <n v="11677"/>
    <n v="8.2799997329711896"/>
    <n v="3.1099998950958301"/>
    <n v="2.5099999904632599"/>
    <n v="2.6700000762939502"/>
    <n v="0"/>
    <n v="29"/>
    <n v="55"/>
    <n v="168"/>
    <n v="676"/>
    <n v="1590"/>
    <n v="72.035821374029837"/>
    <n v="25.185223792835817"/>
    <n v="77.398575857587289"/>
    <n v="323"/>
    <n v="512"/>
    <s v="Healthy"/>
    <n v="252"/>
    <n v="8.2899999618530398"/>
  </r>
  <r>
    <x v="2"/>
    <x v="15"/>
    <n v="0"/>
    <n v="0"/>
    <n v="0"/>
    <n v="0"/>
    <n v="0"/>
    <n v="0"/>
    <n v="0"/>
    <n v="0"/>
    <n v="0"/>
    <n v="1440"/>
    <n v="1347"/>
    <n v="72.035821374029837"/>
    <n v="25.185223792835817"/>
    <n v="77.398575857587289"/>
    <n v="419.46731234866826"/>
    <n v="458.63922518159808"/>
    <s v="Healthy"/>
    <n v="0"/>
    <n v="0"/>
  </r>
  <r>
    <x v="8"/>
    <x v="24"/>
    <n v="11550"/>
    <n v="7.7300000190734899"/>
    <n v="0"/>
    <n v="4.1300001144409197"/>
    <n v="3.5899999141693102"/>
    <n v="0"/>
    <n v="0"/>
    <n v="86"/>
    <n v="208"/>
    <n v="703"/>
    <n v="1574"/>
    <n v="72.035821374029837"/>
    <n v="25.185223792835817"/>
    <n v="77.398575857587289"/>
    <n v="237"/>
    <n v="443"/>
    <s v="Healthy"/>
    <n v="294"/>
    <n v="7.7200000286102295"/>
  </r>
  <r>
    <x v="2"/>
    <x v="21"/>
    <n v="4"/>
    <n v="0"/>
    <n v="0"/>
    <n v="0"/>
    <n v="0"/>
    <n v="0"/>
    <n v="0"/>
    <n v="0"/>
    <n v="1"/>
    <n v="1439"/>
    <n v="1348"/>
    <n v="72.035821374029837"/>
    <n v="25.185223792835817"/>
    <n v="77.398575857587289"/>
    <n v="419.46731234866826"/>
    <n v="458.63922518159808"/>
    <s v="Healthy"/>
    <n v="1"/>
    <n v="0"/>
  </r>
  <r>
    <x v="8"/>
    <x v="25"/>
    <n v="13585"/>
    <n v="9.0900001525878906"/>
    <n v="0.68000000715255704"/>
    <n v="5.2399997711181596"/>
    <n v="3.1700000762939502"/>
    <n v="0"/>
    <n v="9"/>
    <n v="116"/>
    <n v="171"/>
    <n v="688"/>
    <n v="1633"/>
    <n v="72.035821374029837"/>
    <n v="25.185223792835817"/>
    <n v="77.398575857587289"/>
    <n v="259"/>
    <n v="456"/>
    <s v="Healthy"/>
    <n v="296"/>
    <n v="9.0899998545646667"/>
  </r>
  <r>
    <x v="2"/>
    <x v="17"/>
    <n v="6907"/>
    <n v="4.5700001716613796"/>
    <n v="0"/>
    <n v="0"/>
    <n v="4.5599999427795401"/>
    <n v="0"/>
    <n v="0"/>
    <n v="0"/>
    <n v="302"/>
    <n v="1138"/>
    <n v="1992"/>
    <n v="72.035821374029837"/>
    <n v="25.185223792835817"/>
    <n v="77.398575857587289"/>
    <n v="419.46731234866826"/>
    <n v="458.63922518159808"/>
    <s v="Healthy"/>
    <n v="302"/>
    <n v="4.5599999427795401"/>
  </r>
  <r>
    <x v="8"/>
    <x v="28"/>
    <n v="13072"/>
    <n v="8.7799997329711896"/>
    <n v="7.0000000298023196E-2"/>
    <n v="5.4000000953674299"/>
    <n v="3.3099999427795401"/>
    <n v="0"/>
    <n v="1"/>
    <n v="115"/>
    <n v="196"/>
    <n v="676"/>
    <n v="1630"/>
    <n v="72.035821374029837"/>
    <n v="25.185223792835817"/>
    <n v="77.398575857587289"/>
    <n v="312"/>
    <n v="452"/>
    <s v="Healthy"/>
    <n v="312"/>
    <n v="8.7800000384449923"/>
  </r>
  <r>
    <x v="2"/>
    <x v="18"/>
    <n v="4920"/>
    <n v="3.25"/>
    <n v="0"/>
    <n v="0"/>
    <n v="3.25"/>
    <n v="0"/>
    <n v="0"/>
    <n v="0"/>
    <n v="247"/>
    <n v="1082"/>
    <n v="1856"/>
    <n v="72.035821374029837"/>
    <n v="25.185223792835817"/>
    <n v="77.398575857587289"/>
    <n v="419.46731234866826"/>
    <n v="458.63922518159808"/>
    <s v="Healthy"/>
    <n v="247"/>
    <n v="3.25"/>
  </r>
  <r>
    <x v="9"/>
    <x v="0"/>
    <n v="8539"/>
    <n v="6.1199998855590803"/>
    <n v="0.15000000596046401"/>
    <n v="0.239999994635582"/>
    <n v="5.6799998283386204"/>
    <n v="0"/>
    <n v="4"/>
    <n v="15"/>
    <n v="331"/>
    <n v="712"/>
    <n v="3654"/>
    <n v="72.035821374029837"/>
    <n v="25.185223792835817"/>
    <n v="83.499013632482402"/>
    <n v="501"/>
    <n v="541"/>
    <s v="Healthy"/>
    <n v="350"/>
    <n v="6.0699998289346659"/>
  </r>
  <r>
    <x v="9"/>
    <x v="5"/>
    <n v="1982"/>
    <n v="1.41999995708466"/>
    <n v="0.44999998807907099"/>
    <n v="0.37000000476837203"/>
    <n v="0.58999997377395597"/>
    <n v="0"/>
    <n v="65"/>
    <n v="21"/>
    <n v="55"/>
    <n v="1222"/>
    <n v="3051"/>
    <n v="72.035821374029837"/>
    <n v="25.185223792835817"/>
    <n v="100.90332042707968"/>
    <n v="77"/>
    <n v="77"/>
    <s v="Healthy"/>
    <n v="141"/>
    <n v="1.4099999666213989"/>
  </r>
  <r>
    <x v="9"/>
    <x v="6"/>
    <n v="4496"/>
    <n v="3.2200000286102299"/>
    <n v="0"/>
    <n v="0"/>
    <n v="3.1500000953674299"/>
    <n v="5.0000000745058101E-2"/>
    <n v="0"/>
    <n v="0"/>
    <n v="174"/>
    <n v="950"/>
    <n v="2828"/>
    <n v="72.035821374029837"/>
    <n v="25.185223792835817"/>
    <n v="77.8770095559303"/>
    <n v="322"/>
    <n v="332"/>
    <s v="Healthy"/>
    <n v="174"/>
    <n v="3.1500000953674299"/>
  </r>
  <r>
    <x v="2"/>
    <x v="1"/>
    <n v="0"/>
    <n v="0"/>
    <n v="0"/>
    <n v="0"/>
    <n v="0"/>
    <n v="0"/>
    <n v="0"/>
    <n v="0"/>
    <n v="0"/>
    <n v="1440"/>
    <n v="1348"/>
    <n v="72.035821374029837"/>
    <n v="25.185223792835817"/>
    <n v="77.398575857587289"/>
    <n v="419.46731234866826"/>
    <n v="458.63922518159808"/>
    <s v="Healthy"/>
    <n v="0"/>
    <n v="0"/>
  </r>
  <r>
    <x v="9"/>
    <x v="26"/>
    <n v="10252"/>
    <n v="7.3499999046325701"/>
    <n v="0.67000001668930098"/>
    <n v="1.03999996185303"/>
    <n v="5.5799999237060502"/>
    <n v="0"/>
    <n v="13"/>
    <n v="46"/>
    <n v="346"/>
    <n v="531"/>
    <n v="3879"/>
    <n v="72.035821374029837"/>
    <n v="25.185223792835817"/>
    <n v="83.456166180367802"/>
    <n v="478"/>
    <n v="536"/>
    <s v="Healthy"/>
    <n v="405"/>
    <n v="7.2899999022483808"/>
  </r>
  <r>
    <x v="2"/>
    <x v="6"/>
    <n v="4059"/>
    <n v="2.6800000667571999"/>
    <n v="0"/>
    <n v="0"/>
    <n v="2.6800000667571999"/>
    <n v="0"/>
    <n v="0"/>
    <n v="0"/>
    <n v="184"/>
    <n v="1256"/>
    <n v="1742"/>
    <n v="72.035821374029837"/>
    <n v="25.185223792835817"/>
    <n v="77.398575857587289"/>
    <n v="419.46731234866826"/>
    <n v="458.63922518159808"/>
    <s v="Healthy"/>
    <n v="184"/>
    <n v="2.6800000667571999"/>
  </r>
  <r>
    <x v="9"/>
    <x v="22"/>
    <n v="11728"/>
    <n v="8.4300003051757795"/>
    <n v="2.6199998855590798"/>
    <n v="1.6799999475479099"/>
    <n v="4.03999996185303"/>
    <n v="7.0000000298023196E-2"/>
    <n v="38"/>
    <n v="42"/>
    <n v="196"/>
    <n v="916"/>
    <n v="3429"/>
    <n v="72.035821374029837"/>
    <n v="25.185223792835817"/>
    <n v="85.574743106895426"/>
    <n v="226"/>
    <n v="248"/>
    <s v="Healthy"/>
    <n v="276"/>
    <n v="8.3399997949600184"/>
  </r>
  <r>
    <x v="2"/>
    <x v="26"/>
    <n v="2080"/>
    <n v="1.37000000476837"/>
    <n v="0"/>
    <n v="0"/>
    <n v="1.37000000476837"/>
    <n v="0"/>
    <n v="0"/>
    <n v="0"/>
    <n v="87"/>
    <n v="1353"/>
    <n v="1549"/>
    <n v="72.035821374029837"/>
    <n v="25.185223792835817"/>
    <n v="77.398575857587289"/>
    <n v="419.46731234866826"/>
    <n v="458.63922518159808"/>
    <s v="Healthy"/>
    <n v="87"/>
    <n v="1.37000000476837"/>
  </r>
  <r>
    <x v="9"/>
    <x v="23"/>
    <n v="4369"/>
    <n v="3.1300001144409202"/>
    <n v="0"/>
    <n v="0"/>
    <n v="3.0999999046325701"/>
    <n v="9.9999997764825804E-3"/>
    <n v="0"/>
    <n v="0"/>
    <n v="177"/>
    <n v="855"/>
    <n v="2704"/>
    <n v="72.035821374029837"/>
    <n v="25.185223792835817"/>
    <n v="75.642832282764218"/>
    <n v="385"/>
    <n v="408"/>
    <s v="Healthy"/>
    <n v="177"/>
    <n v="3.0999999046325701"/>
  </r>
  <r>
    <x v="2"/>
    <x v="22"/>
    <n v="2237"/>
    <n v="1.4800000190734901"/>
    <n v="0"/>
    <n v="0"/>
    <n v="1.4800000190734901"/>
    <n v="0"/>
    <n v="0"/>
    <n v="0"/>
    <n v="120"/>
    <n v="1320"/>
    <n v="1589"/>
    <n v="72.035821374029837"/>
    <n v="25.185223792835817"/>
    <n v="77.398575857587289"/>
    <n v="419.46731234866826"/>
    <n v="458.63922518159808"/>
    <s v="Healthy"/>
    <n v="120"/>
    <n v="1.4800000190734901"/>
  </r>
  <r>
    <x v="9"/>
    <x v="25"/>
    <n v="5862"/>
    <n v="4.1999998092651403"/>
    <n v="0"/>
    <n v="0"/>
    <n v="4.1500000953674299"/>
    <n v="0"/>
    <n v="0"/>
    <n v="0"/>
    <n v="263"/>
    <n v="775"/>
    <n v="3089"/>
    <n v="72.035821374029837"/>
    <n v="25.185223792835817"/>
    <n v="78.041061238896404"/>
    <n v="364"/>
    <n v="402"/>
    <s v="Healthy"/>
    <n v="263"/>
    <n v="4.1500000953674299"/>
  </r>
  <r>
    <x v="2"/>
    <x v="23"/>
    <n v="44"/>
    <n v="2.9999999329447701E-2"/>
    <n v="0"/>
    <n v="0"/>
    <n v="2.9999999329447701E-2"/>
    <n v="0"/>
    <n v="0"/>
    <n v="0"/>
    <n v="2"/>
    <n v="1438"/>
    <n v="1351"/>
    <n v="72.035821374029837"/>
    <n v="25.185223792835817"/>
    <n v="77.398575857587289"/>
    <n v="419.46731234866826"/>
    <n v="458.63922518159808"/>
    <s v="Healthy"/>
    <n v="2"/>
    <n v="2.9999999329447701E-2"/>
  </r>
  <r>
    <x v="9"/>
    <x v="28"/>
    <n v="5546"/>
    <n v="3.9800000190734899"/>
    <n v="0"/>
    <n v="0"/>
    <n v="3.8699998855590798"/>
    <n v="3.9999999105930301E-2"/>
    <n v="0"/>
    <n v="0"/>
    <n v="206"/>
    <n v="774"/>
    <n v="2926"/>
    <n v="72.035821374029837"/>
    <n v="25.185223792835817"/>
    <n v="72.619703790247755"/>
    <n v="442"/>
    <n v="494"/>
    <s v="Healthy"/>
    <n v="206"/>
    <n v="3.8699998855590798"/>
  </r>
  <r>
    <x v="2"/>
    <x v="24"/>
    <n v="0"/>
    <n v="0"/>
    <n v="0"/>
    <n v="0"/>
    <n v="0"/>
    <n v="0"/>
    <n v="0"/>
    <n v="0"/>
    <n v="0"/>
    <n v="1440"/>
    <n v="1347"/>
    <n v="72.035821374029837"/>
    <n v="25.185223792835817"/>
    <n v="77.398575857587289"/>
    <n v="419.46731234866826"/>
    <n v="458.63922518159808"/>
    <s v="Healthy"/>
    <n v="0"/>
    <n v="0"/>
  </r>
  <r>
    <x v="10"/>
    <x v="4"/>
    <n v="10210"/>
    <n v="6.8800001144409197"/>
    <n v="0.109999999403954"/>
    <n v="0.33000001311302202"/>
    <n v="6.4400000572204599"/>
    <n v="0"/>
    <n v="1"/>
    <n v="9"/>
    <n v="339"/>
    <n v="589"/>
    <n v="2302"/>
    <n v="72.035821374029837"/>
    <n v="25.185223792835817"/>
    <n v="77.398575857587289"/>
    <n v="535"/>
    <n v="557"/>
    <s v="Healthy"/>
    <n v="349"/>
    <n v="6.8800000697374362"/>
  </r>
  <r>
    <x v="2"/>
    <x v="25"/>
    <n v="0"/>
    <n v="0"/>
    <n v="0"/>
    <n v="0"/>
    <n v="0"/>
    <n v="0"/>
    <n v="0"/>
    <n v="0"/>
    <n v="0"/>
    <n v="1440"/>
    <n v="1347"/>
    <n v="72.035821374029837"/>
    <n v="25.185223792835817"/>
    <n v="77.398575857587289"/>
    <n v="419.46731234866826"/>
    <n v="458.63922518159808"/>
    <s v="Healthy"/>
    <n v="0"/>
    <n v="0"/>
  </r>
  <r>
    <x v="10"/>
    <x v="3"/>
    <n v="5664"/>
    <n v="3.7999999523162802"/>
    <n v="0"/>
    <n v="0"/>
    <n v="3.7999999523162802"/>
    <n v="0"/>
    <n v="0"/>
    <n v="0"/>
    <n v="228"/>
    <n v="752"/>
    <n v="1985"/>
    <n v="72.035821374029837"/>
    <n v="25.185223792835817"/>
    <n v="77.398575857587289"/>
    <n v="465"/>
    <n v="491"/>
    <s v="Healthy"/>
    <n v="228"/>
    <n v="3.7999999523162802"/>
  </r>
  <r>
    <x v="2"/>
    <x v="27"/>
    <n v="0"/>
    <n v="0"/>
    <n v="0"/>
    <n v="0"/>
    <n v="0"/>
    <n v="0"/>
    <n v="0"/>
    <n v="0"/>
    <n v="0"/>
    <n v="1440"/>
    <n v="1347"/>
    <n v="72.035821374029837"/>
    <n v="25.185223792835817"/>
    <n v="77.398575857587289"/>
    <n v="419.46731234866826"/>
    <n v="458.63922518159808"/>
    <s v="Healthy"/>
    <n v="0"/>
    <n v="0"/>
  </r>
  <r>
    <x v="10"/>
    <x v="5"/>
    <n v="4744"/>
    <n v="3.1800000667571999"/>
    <n v="0"/>
    <n v="0"/>
    <n v="3.1800000667571999"/>
    <n v="0"/>
    <n v="0"/>
    <n v="0"/>
    <n v="194"/>
    <n v="724"/>
    <n v="1884"/>
    <n v="72.035821374029837"/>
    <n v="25.185223792835817"/>
    <n v="77.398575857587289"/>
    <n v="506"/>
    <n v="522"/>
    <s v="Healthy"/>
    <n v="194"/>
    <n v="3.1800000667571999"/>
  </r>
  <r>
    <x v="2"/>
    <x v="28"/>
    <n v="0"/>
    <n v="0"/>
    <n v="0"/>
    <n v="0"/>
    <n v="0"/>
    <n v="0"/>
    <n v="0"/>
    <n v="0"/>
    <n v="0"/>
    <n v="1440"/>
    <n v="1347"/>
    <n v="72.035821374029837"/>
    <n v="25.185223792835817"/>
    <n v="77.398575857587289"/>
    <n v="419.46731234866826"/>
    <n v="458.63922518159808"/>
    <s v="Healthy"/>
    <n v="0"/>
    <n v="0"/>
  </r>
  <r>
    <x v="10"/>
    <x v="11"/>
    <n v="2276"/>
    <n v="1.54999995231628"/>
    <n v="7.0000000298023196E-2"/>
    <n v="0.33000001311302202"/>
    <n v="1.12000000476837"/>
    <n v="0"/>
    <n v="1"/>
    <n v="9"/>
    <n v="58"/>
    <n v="824"/>
    <n v="1632"/>
    <n v="72.035821374029837"/>
    <n v="25.185223792835817"/>
    <n v="77.398575857587289"/>
    <n v="515"/>
    <n v="551"/>
    <s v="Healthy"/>
    <n v="68"/>
    <n v="1.5200000181794153"/>
  </r>
  <r>
    <x v="2"/>
    <x v="29"/>
    <n v="0"/>
    <n v="0"/>
    <n v="0"/>
    <n v="0"/>
    <n v="0"/>
    <n v="0"/>
    <n v="0"/>
    <n v="0"/>
    <n v="0"/>
    <n v="1440"/>
    <n v="1347"/>
    <n v="72.035821374029837"/>
    <n v="25.185223792835817"/>
    <n v="77.398575857587289"/>
    <n v="419.46731234866826"/>
    <n v="458.63922518159808"/>
    <s v="Healthy"/>
    <n v="0"/>
    <n v="0"/>
  </r>
  <r>
    <x v="10"/>
    <x v="8"/>
    <n v="8925"/>
    <n v="5.9899997711181596"/>
    <n v="0"/>
    <n v="0"/>
    <n v="5.9899997711181596"/>
    <n v="0"/>
    <n v="0"/>
    <n v="0"/>
    <n v="311"/>
    <n v="604"/>
    <n v="2200"/>
    <n v="72.035821374029837"/>
    <n v="25.185223792835817"/>
    <n v="77.398575857587289"/>
    <n v="461"/>
    <n v="498"/>
    <s v="Healthy"/>
    <n v="311"/>
    <n v="5.9899997711181596"/>
  </r>
  <r>
    <x v="2"/>
    <x v="30"/>
    <n v="0"/>
    <n v="0"/>
    <n v="0"/>
    <n v="0"/>
    <n v="0"/>
    <n v="0"/>
    <n v="0"/>
    <n v="0"/>
    <n v="0"/>
    <n v="711"/>
    <n v="665"/>
    <n v="72.035821374029837"/>
    <n v="25.185223792835817"/>
    <n v="77.398575857587289"/>
    <n v="419.46731234866826"/>
    <n v="458.63922518159808"/>
    <s v="Healthy"/>
    <n v="0"/>
    <n v="0"/>
  </r>
  <r>
    <x v="10"/>
    <x v="9"/>
    <n v="8954"/>
    <n v="6.0100002288818404"/>
    <n v="0"/>
    <n v="0.68000000715255704"/>
    <n v="5.3099999427795401"/>
    <n v="0"/>
    <n v="0"/>
    <n v="18"/>
    <n v="306"/>
    <n v="671"/>
    <n v="2220"/>
    <n v="72.035821374029837"/>
    <n v="25.185223792835817"/>
    <n v="77.398575857587289"/>
    <n v="523"/>
    <n v="543"/>
    <s v="Healthy"/>
    <n v="324"/>
    <n v="5.9899999499320975"/>
  </r>
  <r>
    <x v="10"/>
    <x v="10"/>
    <n v="3702"/>
    <n v="2.4800000190734899"/>
    <n v="0"/>
    <n v="0"/>
    <n v="0.34999999403953602"/>
    <n v="0"/>
    <n v="0"/>
    <n v="0"/>
    <n v="34"/>
    <n v="1265"/>
    <n v="1792"/>
    <n v="72.035821374029837"/>
    <n v="25.185223792835817"/>
    <n v="77.398575857587289"/>
    <n v="59"/>
    <n v="65"/>
    <s v="Healthy"/>
    <n v="34"/>
    <n v="0.34999999403953602"/>
  </r>
  <r>
    <x v="10"/>
    <x v="16"/>
    <n v="4500"/>
    <n v="3.0199999809265101"/>
    <n v="5.9999998658895499E-2"/>
    <n v="0.81000000238418601"/>
    <n v="2.1500000953674299"/>
    <n v="0"/>
    <n v="1"/>
    <n v="19"/>
    <n v="176"/>
    <n v="709"/>
    <n v="1886"/>
    <n v="72.035821374029837"/>
    <n v="25.185223792835817"/>
    <n v="77.398575857587289"/>
    <n v="533"/>
    <n v="550"/>
    <s v="Healthy"/>
    <n v="196"/>
    <n v="3.0200000964105111"/>
  </r>
  <r>
    <x v="4"/>
    <x v="4"/>
    <n v="2163"/>
    <n v="1.5"/>
    <n v="0"/>
    <n v="0.40000000596046398"/>
    <n v="1.1000000238418599"/>
    <n v="0"/>
    <n v="0"/>
    <n v="9"/>
    <n v="88"/>
    <n v="1292"/>
    <n v="2383"/>
    <n v="72.035821374029837"/>
    <n v="25.185223792835817"/>
    <n v="77.398575857587289"/>
    <n v="419.46731234866826"/>
    <n v="458.63922518159808"/>
    <s v="Healthy"/>
    <n v="97"/>
    <n v="1.5000000298023239"/>
  </r>
  <r>
    <x v="10"/>
    <x v="12"/>
    <n v="4935"/>
    <n v="3.3099999427795401"/>
    <n v="0"/>
    <n v="0"/>
    <n v="3.3099999427795401"/>
    <n v="0"/>
    <n v="0"/>
    <n v="0"/>
    <n v="233"/>
    <n v="546"/>
    <n v="1945"/>
    <n v="72.035821374029837"/>
    <n v="25.185223792835817"/>
    <n v="77.398575857587289"/>
    <n v="692"/>
    <n v="722"/>
    <s v="Healthy"/>
    <n v="233"/>
    <n v="3.3099999427795401"/>
  </r>
  <r>
    <x v="10"/>
    <x v="13"/>
    <n v="4081"/>
    <n v="2.7400000095367401"/>
    <n v="5.9999998658895499E-2"/>
    <n v="0.20000000298023199"/>
    <n v="2.4700000286102299"/>
    <n v="0"/>
    <n v="1"/>
    <n v="5"/>
    <n v="191"/>
    <n v="692"/>
    <n v="1880"/>
    <n v="72.035821374029837"/>
    <n v="25.185223792835817"/>
    <n v="77.398575857587289"/>
    <n v="467"/>
    <n v="501"/>
    <s v="Healthy"/>
    <n v="197"/>
    <n v="2.7300000302493572"/>
  </r>
  <r>
    <x v="4"/>
    <x v="5"/>
    <n v="0"/>
    <n v="0"/>
    <n v="0"/>
    <n v="0"/>
    <n v="0"/>
    <n v="0"/>
    <n v="0"/>
    <n v="0"/>
    <n v="0"/>
    <n v="1440"/>
    <n v="2064"/>
    <n v="72.035821374029837"/>
    <n v="25.185223792835817"/>
    <n v="77.398575857587289"/>
    <n v="419.46731234866826"/>
    <n v="458.63922518159808"/>
    <s v="Healthy"/>
    <n v="0"/>
    <n v="0"/>
  </r>
  <r>
    <x v="10"/>
    <x v="14"/>
    <n v="9259"/>
    <n v="6.21000003814697"/>
    <n v="0"/>
    <n v="0.28000000119209301"/>
    <n v="5.9299998283386204"/>
    <n v="0"/>
    <n v="0"/>
    <n v="8"/>
    <n v="390"/>
    <n v="544"/>
    <n v="2314"/>
    <n v="72.035821374029837"/>
    <n v="25.185223792835817"/>
    <n v="77.398575857587289"/>
    <n v="488"/>
    <n v="506"/>
    <s v="Healthy"/>
    <n v="398"/>
    <n v="6.2099998295307133"/>
  </r>
  <r>
    <x v="4"/>
    <x v="7"/>
    <n v="0"/>
    <n v="0"/>
    <n v="0"/>
    <n v="0"/>
    <n v="0"/>
    <n v="0"/>
    <n v="0"/>
    <n v="0"/>
    <n v="0"/>
    <n v="1440"/>
    <n v="2063"/>
    <n v="72.035821374029837"/>
    <n v="25.185223792835817"/>
    <n v="77.398575857587289"/>
    <n v="419.46731234866826"/>
    <n v="458.63922518159808"/>
    <s v="Healthy"/>
    <n v="0"/>
    <n v="0"/>
  </r>
  <r>
    <x v="10"/>
    <x v="15"/>
    <n v="9899"/>
    <n v="6.6399998664856001"/>
    <n v="0.56999999284744296"/>
    <n v="0.92000001668930098"/>
    <n v="5.1500000953674299"/>
    <n v="0"/>
    <n v="8"/>
    <n v="21"/>
    <n v="288"/>
    <n v="649"/>
    <n v="2236"/>
    <n v="72.035821374029837"/>
    <n v="25.185223792835817"/>
    <n v="77.398575857587289"/>
    <n v="505"/>
    <n v="516"/>
    <s v="Healthy"/>
    <n v="317"/>
    <n v="6.6400001049041739"/>
  </r>
  <r>
    <x v="4"/>
    <x v="11"/>
    <n v="244"/>
    <n v="0.17000000178813901"/>
    <n v="0"/>
    <n v="0"/>
    <n v="0.17000000178813901"/>
    <n v="0"/>
    <n v="0"/>
    <n v="0"/>
    <n v="17"/>
    <n v="1423"/>
    <n v="2111"/>
    <n v="72.035821374029837"/>
    <n v="25.185223792835817"/>
    <n v="77.398575857587289"/>
    <n v="419.46731234866826"/>
    <n v="458.63922518159808"/>
    <s v="Healthy"/>
    <n v="17"/>
    <n v="0.17000000178813901"/>
  </r>
  <r>
    <x v="10"/>
    <x v="21"/>
    <n v="10780"/>
    <n v="7.2300000190734899"/>
    <n v="0.40999999642372098"/>
    <n v="1.91999995708466"/>
    <n v="4.9099998474121103"/>
    <n v="0"/>
    <n v="6"/>
    <n v="47"/>
    <n v="300"/>
    <n v="680"/>
    <n v="2324"/>
    <n v="72.035821374029837"/>
    <n v="25.185223792835817"/>
    <n v="77.398575857587289"/>
    <n v="286"/>
    <n v="307"/>
    <s v="Healthy"/>
    <n v="353"/>
    <n v="7.2399998009204918"/>
  </r>
  <r>
    <x v="4"/>
    <x v="8"/>
    <n v="0"/>
    <n v="0"/>
    <n v="0"/>
    <n v="0"/>
    <n v="0"/>
    <n v="0"/>
    <n v="0"/>
    <n v="0"/>
    <n v="0"/>
    <n v="1440"/>
    <n v="2063"/>
    <n v="72.035821374029837"/>
    <n v="25.185223792835817"/>
    <n v="77.398575857587289"/>
    <n v="419.46731234866826"/>
    <n v="458.63922518159808"/>
    <s v="Healthy"/>
    <n v="0"/>
    <n v="0"/>
  </r>
  <r>
    <x v="10"/>
    <x v="17"/>
    <n v="10817"/>
    <n v="7.2800002098083496"/>
    <n v="1.0099999904632599"/>
    <n v="0.33000001311302202"/>
    <n v="5.9400000572204599"/>
    <n v="0"/>
    <n v="13"/>
    <n v="8"/>
    <n v="359"/>
    <n v="552"/>
    <n v="2367"/>
    <n v="72.035821374029837"/>
    <n v="25.185223792835817"/>
    <n v="77.398575857587289"/>
    <n v="497"/>
    <n v="522"/>
    <s v="Healthy"/>
    <n v="380"/>
    <n v="7.2800000607967421"/>
  </r>
  <r>
    <x v="4"/>
    <x v="9"/>
    <n v="0"/>
    <n v="0"/>
    <n v="0"/>
    <n v="0"/>
    <n v="0"/>
    <n v="0"/>
    <n v="0"/>
    <n v="0"/>
    <n v="0"/>
    <n v="1440"/>
    <n v="2063"/>
    <n v="72.035821374029837"/>
    <n v="25.185223792835817"/>
    <n v="77.398575857587289"/>
    <n v="419.46731234866826"/>
    <n v="458.63922518159808"/>
    <s v="Healthy"/>
    <n v="0"/>
    <n v="0"/>
  </r>
  <r>
    <x v="10"/>
    <x v="18"/>
    <n v="7990"/>
    <n v="5.3600001335143999"/>
    <n v="0.44999998807907099"/>
    <n v="0.79000002145767201"/>
    <n v="4.1199998855590803"/>
    <n v="0"/>
    <n v="6"/>
    <n v="18"/>
    <n v="289"/>
    <n v="624"/>
    <n v="2175"/>
    <n v="72.035821374029837"/>
    <n v="25.185223792835817"/>
    <n v="77.398575857587289"/>
    <n v="523"/>
    <n v="546"/>
    <s v="Healthy"/>
    <n v="313"/>
    <n v="5.3599998950958234"/>
  </r>
  <r>
    <x v="4"/>
    <x v="10"/>
    <n v="0"/>
    <n v="0"/>
    <n v="0"/>
    <n v="0"/>
    <n v="0"/>
    <n v="0"/>
    <n v="0"/>
    <n v="0"/>
    <n v="0"/>
    <n v="1440"/>
    <n v="2064"/>
    <n v="72.035821374029837"/>
    <n v="25.185223792835817"/>
    <n v="77.398575857587289"/>
    <n v="419.46731234866826"/>
    <n v="458.63922518159808"/>
    <s v="Healthy"/>
    <n v="0"/>
    <n v="0"/>
  </r>
  <r>
    <x v="10"/>
    <x v="19"/>
    <n v="8221"/>
    <n v="5.5199999809265101"/>
    <n v="0.40000000596046398"/>
    <n v="1.6100000143051101"/>
    <n v="3.5099999904632599"/>
    <n v="0"/>
    <n v="6"/>
    <n v="38"/>
    <n v="196"/>
    <n v="695"/>
    <n v="2092"/>
    <n v="72.035821374029837"/>
    <n v="25.185223792835817"/>
    <n v="77.398575857587289"/>
    <n v="490"/>
    <n v="516"/>
    <s v="Healthy"/>
    <n v="240"/>
    <n v="5.5200000107288343"/>
  </r>
  <r>
    <x v="4"/>
    <x v="16"/>
    <n v="149"/>
    <n v="0.10000000149011599"/>
    <n v="0"/>
    <n v="0"/>
    <n v="0.10000000149011599"/>
    <n v="0"/>
    <n v="0"/>
    <n v="0"/>
    <n v="10"/>
    <n v="1430"/>
    <n v="2093"/>
    <n v="72.035821374029837"/>
    <n v="25.185223792835817"/>
    <n v="77.398575857587289"/>
    <n v="419.46731234866826"/>
    <n v="458.63922518159808"/>
    <s v="Healthy"/>
    <n v="10"/>
    <n v="0.10000000149011599"/>
  </r>
  <r>
    <x v="10"/>
    <x v="20"/>
    <n v="1251"/>
    <n v="0.83999997377395597"/>
    <n v="0"/>
    <n v="0"/>
    <n v="0.83999997377395597"/>
    <n v="0"/>
    <n v="0"/>
    <n v="0"/>
    <n v="67"/>
    <n v="836"/>
    <n v="1593"/>
    <n v="72.035821374029837"/>
    <n v="25.185223792835817"/>
    <n v="77.398575857587289"/>
    <n v="484"/>
    <n v="500"/>
    <s v="Healthy"/>
    <n v="67"/>
    <n v="0.83999997377395597"/>
  </r>
  <r>
    <x v="4"/>
    <x v="12"/>
    <n v="2945"/>
    <n v="2.03999996185303"/>
    <n v="0"/>
    <n v="0"/>
    <n v="2.03999996185303"/>
    <n v="0"/>
    <n v="0"/>
    <n v="0"/>
    <n v="145"/>
    <n v="1295"/>
    <n v="2499"/>
    <n v="72.035821374029837"/>
    <n v="25.185223792835817"/>
    <n v="77.398575857587289"/>
    <n v="419.46731234866826"/>
    <n v="458.63922518159808"/>
    <s v="Healthy"/>
    <n v="145"/>
    <n v="2.03999996185303"/>
  </r>
  <r>
    <x v="10"/>
    <x v="1"/>
    <n v="9261"/>
    <n v="6.2399997711181596"/>
    <n v="0"/>
    <n v="0.43999999761581399"/>
    <n v="5.71000003814697"/>
    <n v="0"/>
    <n v="0"/>
    <n v="11"/>
    <n v="344"/>
    <n v="585"/>
    <n v="2270"/>
    <n v="72.035821374029837"/>
    <n v="25.185223792835817"/>
    <n v="77.398575857587289"/>
    <n v="478"/>
    <n v="506"/>
    <s v="Healthy"/>
    <n v="355"/>
    <n v="6.1500000357627842"/>
  </r>
  <r>
    <x v="4"/>
    <x v="13"/>
    <n v="2090"/>
    <n v="1.45000004768372"/>
    <n v="7.0000000298023196E-2"/>
    <n v="0.239999994635582"/>
    <n v="1.1399999856948899"/>
    <n v="0"/>
    <n v="1"/>
    <n v="6"/>
    <n v="75"/>
    <n v="1358"/>
    <n v="2324"/>
    <n v="72.035821374029837"/>
    <n v="25.185223792835817"/>
    <n v="77.398575857587289"/>
    <n v="419.46731234866826"/>
    <n v="458.63922518159808"/>
    <s v="Healthy"/>
    <n v="82"/>
    <n v="1.4499999806284951"/>
  </r>
  <r>
    <x v="10"/>
    <x v="6"/>
    <n v="9648"/>
    <n v="6.4699997901916504"/>
    <n v="0.57999998331069902"/>
    <n v="1.0700000524520901"/>
    <n v="4.8299999237060502"/>
    <n v="0"/>
    <n v="8"/>
    <n v="26"/>
    <n v="287"/>
    <n v="669"/>
    <n v="2235"/>
    <n v="72.035821374029837"/>
    <n v="25.185223792835817"/>
    <n v="77.398575857587289"/>
    <n v="474"/>
    <n v="512"/>
    <s v="Healthy"/>
    <n v="321"/>
    <n v="6.4799999594688398"/>
  </r>
  <r>
    <x v="4"/>
    <x v="14"/>
    <n v="152"/>
    <n v="0.109999999403954"/>
    <n v="0"/>
    <n v="0"/>
    <n v="0.109999999403954"/>
    <n v="0"/>
    <n v="0"/>
    <n v="0"/>
    <n v="12"/>
    <n v="1303"/>
    <n v="2100"/>
    <n v="72.035821374029837"/>
    <n v="25.185223792835817"/>
    <n v="77.398575857587289"/>
    <n v="419.46731234866826"/>
    <n v="458.63922518159808"/>
    <s v="Healthy"/>
    <n v="12"/>
    <n v="0.109999999403954"/>
  </r>
  <r>
    <x v="10"/>
    <x v="23"/>
    <n v="9524"/>
    <n v="6.4200000762939498"/>
    <n v="0.40999999642372098"/>
    <n v="0.46999999880790699"/>
    <n v="5.46000003814697"/>
    <n v="0"/>
    <n v="6"/>
    <n v="11"/>
    <n v="314"/>
    <n v="692"/>
    <n v="2266"/>
    <n v="72.035821374029837"/>
    <n v="25.185223792835817"/>
    <n v="77.398575857587289"/>
    <n v="450"/>
    <n v="491"/>
    <s v="Healthy"/>
    <n v="331"/>
    <n v="6.3400000333785975"/>
  </r>
  <r>
    <x v="10"/>
    <x v="24"/>
    <n v="7937"/>
    <n v="5.3299999237060502"/>
    <n v="0.18999999761581399"/>
    <n v="1.04999995231628"/>
    <n v="4.0799999237060502"/>
    <n v="0"/>
    <n v="3"/>
    <n v="28"/>
    <n v="279"/>
    <n v="586"/>
    <n v="2158"/>
    <n v="72.035821374029837"/>
    <n v="25.185223792835817"/>
    <n v="77.398575857587289"/>
    <n v="507"/>
    <n v="530"/>
    <s v="Healthy"/>
    <n v="310"/>
    <n v="5.3199998736381442"/>
  </r>
  <r>
    <x v="4"/>
    <x v="21"/>
    <n v="0"/>
    <n v="0"/>
    <n v="0"/>
    <n v="0"/>
    <n v="0"/>
    <n v="0"/>
    <n v="0"/>
    <n v="0"/>
    <n v="0"/>
    <n v="1440"/>
    <n v="2063"/>
    <n v="72.035821374029837"/>
    <n v="25.185223792835817"/>
    <n v="77.398575857587289"/>
    <n v="419.46731234866826"/>
    <n v="458.63922518159808"/>
    <s v="Healthy"/>
    <n v="0"/>
    <n v="0"/>
  </r>
  <r>
    <x v="10"/>
    <x v="25"/>
    <n v="3672"/>
    <n v="2.46000003814697"/>
    <n v="0"/>
    <n v="0"/>
    <n v="2.46000003814697"/>
    <n v="0"/>
    <n v="0"/>
    <n v="0"/>
    <n v="153"/>
    <n v="603"/>
    <n v="1792"/>
    <n v="72.035821374029837"/>
    <n v="25.185223792835817"/>
    <n v="77.398575857587289"/>
    <n v="602"/>
    <n v="638"/>
    <s v="Healthy"/>
    <n v="153"/>
    <n v="2.46000003814697"/>
  </r>
  <r>
    <x v="10"/>
    <x v="27"/>
    <n v="10378"/>
    <n v="6.96000003814697"/>
    <n v="0.140000000596046"/>
    <n v="0.56000000238418601"/>
    <n v="6.25"/>
    <n v="0"/>
    <n v="2"/>
    <n v="14"/>
    <n v="374"/>
    <n v="490"/>
    <n v="2345"/>
    <n v="72.035821374029837"/>
    <n v="25.185223792835817"/>
    <n v="77.398575857587289"/>
    <n v="535"/>
    <n v="565"/>
    <s v="Healthy"/>
    <n v="390"/>
    <n v="6.9500000029802322"/>
  </r>
  <r>
    <x v="4"/>
    <x v="18"/>
    <n v="0"/>
    <n v="0"/>
    <n v="0"/>
    <n v="0"/>
    <n v="0"/>
    <n v="0"/>
    <n v="0"/>
    <n v="0"/>
    <n v="0"/>
    <n v="1440"/>
    <n v="2063"/>
    <n v="72.035821374029837"/>
    <n v="25.185223792835817"/>
    <n v="77.398575857587289"/>
    <n v="419.46731234866826"/>
    <n v="458.63922518159808"/>
    <s v="Healthy"/>
    <n v="0"/>
    <n v="0"/>
  </r>
  <r>
    <x v="10"/>
    <x v="28"/>
    <n v="9487"/>
    <n v="6.3699998855590803"/>
    <n v="0.20999999344348899"/>
    <n v="0.46000000834464999"/>
    <n v="5.6999998092651403"/>
    <n v="0"/>
    <n v="3"/>
    <n v="12"/>
    <n v="329"/>
    <n v="555"/>
    <n v="2260"/>
    <n v="72.035821374029837"/>
    <n v="25.185223792835817"/>
    <n v="77.398575857587289"/>
    <n v="487"/>
    <n v="517"/>
    <s v="Healthy"/>
    <n v="344"/>
    <n v="6.3699998110532796"/>
  </r>
  <r>
    <x v="4"/>
    <x v="19"/>
    <n v="0"/>
    <n v="0"/>
    <n v="0"/>
    <n v="0"/>
    <n v="0"/>
    <n v="0"/>
    <n v="0"/>
    <n v="0"/>
    <n v="0"/>
    <n v="1440"/>
    <n v="2064"/>
    <n v="72.035821374029837"/>
    <n v="25.185223792835817"/>
    <n v="77.398575857587289"/>
    <n v="419.46731234866826"/>
    <n v="458.63922518159808"/>
    <s v="Healthy"/>
    <n v="0"/>
    <n v="0"/>
  </r>
  <r>
    <x v="10"/>
    <x v="29"/>
    <n v="9129"/>
    <n v="6.1300001144409197"/>
    <n v="0.20000000298023199"/>
    <n v="0.74000000953674305"/>
    <n v="5.1799998283386204"/>
    <n v="0"/>
    <n v="3"/>
    <n v="18"/>
    <n v="311"/>
    <n v="574"/>
    <n v="2232"/>
    <n v="72.035821374029837"/>
    <n v="25.185223792835817"/>
    <n v="77.398575857587289"/>
    <n v="529"/>
    <n v="558"/>
    <s v="Healthy"/>
    <n v="332"/>
    <n v="6.1199998408555958"/>
  </r>
  <r>
    <x v="4"/>
    <x v="20"/>
    <n v="2704"/>
    <n v="1.87000000476837"/>
    <n v="1.0099999904632599"/>
    <n v="2.9999999329447701E-2"/>
    <n v="0.82999998331069902"/>
    <n v="0"/>
    <n v="14"/>
    <n v="1"/>
    <n v="70"/>
    <n v="1355"/>
    <n v="2411"/>
    <n v="72.035821374029837"/>
    <n v="25.185223792835817"/>
    <n v="77.398575857587289"/>
    <n v="419.46731234866826"/>
    <n v="458.63922518159808"/>
    <s v="Healthy"/>
    <n v="85"/>
    <n v="1.8699999731034067"/>
  </r>
  <r>
    <x v="10"/>
    <x v="30"/>
    <n v="17"/>
    <n v="9.9999997764825804E-3"/>
    <n v="0"/>
    <n v="0"/>
    <n v="9.9999997764825804E-3"/>
    <n v="0"/>
    <n v="0"/>
    <n v="0"/>
    <n v="2"/>
    <n v="0"/>
    <n v="257"/>
    <n v="72.035821374029837"/>
    <n v="25.185223792835817"/>
    <n v="77.398575857587289"/>
    <n v="302"/>
    <n v="321"/>
    <s v="Healthy"/>
    <n v="2"/>
    <n v="9.9999997764825804E-3"/>
  </r>
  <r>
    <x v="4"/>
    <x v="1"/>
    <n v="3790"/>
    <n v="2.6199998855590798"/>
    <n v="1.1599999666214"/>
    <n v="0.30000001192092901"/>
    <n v="1.1599999666214"/>
    <n v="0"/>
    <n v="16"/>
    <n v="8"/>
    <n v="94"/>
    <n v="1322"/>
    <n v="2505"/>
    <n v="72.035821374029837"/>
    <n v="25.185223792835817"/>
    <n v="77.398575857587289"/>
    <n v="419.46731234866826"/>
    <n v="458.63922518159808"/>
    <s v="Healthy"/>
    <n v="118"/>
    <n v="2.619999945163729"/>
  </r>
  <r>
    <x v="4"/>
    <x v="6"/>
    <n v="1326"/>
    <n v="0.92000001668930098"/>
    <n v="0.730000019073486"/>
    <n v="0"/>
    <n v="0.18000000715255701"/>
    <n v="0"/>
    <n v="10"/>
    <n v="0"/>
    <n v="17"/>
    <n v="1413"/>
    <n v="2195"/>
    <n v="72.035821374029837"/>
    <n v="25.185223792835817"/>
    <n v="77.398575857587289"/>
    <n v="419.46731234866826"/>
    <n v="458.63922518159808"/>
    <s v="Healthy"/>
    <n v="27"/>
    <n v="0.91000002622604304"/>
  </r>
  <r>
    <x v="4"/>
    <x v="26"/>
    <n v="1786"/>
    <n v="1.2400000095367401"/>
    <n v="0"/>
    <n v="0"/>
    <n v="1.2400000095367401"/>
    <n v="0"/>
    <n v="0"/>
    <n v="0"/>
    <n v="87"/>
    <n v="1353"/>
    <n v="2338"/>
    <n v="72.035821374029837"/>
    <n v="25.185223792835817"/>
    <n v="77.398575857587289"/>
    <n v="419.46731234866826"/>
    <n v="458.63922518159808"/>
    <s v="Healthy"/>
    <n v="87"/>
    <n v="1.2400000095367401"/>
  </r>
  <r>
    <x v="4"/>
    <x v="22"/>
    <n v="0"/>
    <n v="0"/>
    <n v="0"/>
    <n v="0"/>
    <n v="0"/>
    <n v="0"/>
    <n v="0"/>
    <n v="0"/>
    <n v="0"/>
    <n v="1440"/>
    <n v="2063"/>
    <n v="72.035821374029837"/>
    <n v="25.185223792835817"/>
    <n v="77.398575857587289"/>
    <n v="419.46731234866826"/>
    <n v="458.63922518159808"/>
    <s v="Healthy"/>
    <n v="0"/>
    <n v="0"/>
  </r>
  <r>
    <x v="4"/>
    <x v="23"/>
    <n v="2091"/>
    <n v="1.45000004768372"/>
    <n v="0"/>
    <n v="0"/>
    <n v="1.45000004768372"/>
    <n v="0"/>
    <n v="0"/>
    <n v="0"/>
    <n v="108"/>
    <n v="1332"/>
    <n v="2383"/>
    <n v="72.035821374029837"/>
    <n v="25.185223792835817"/>
    <n v="77.398575857587289"/>
    <n v="419.46731234866826"/>
    <n v="458.63922518159808"/>
    <s v="Healthy"/>
    <n v="108"/>
    <n v="1.45000004768372"/>
  </r>
  <r>
    <x v="4"/>
    <x v="24"/>
    <n v="1510"/>
    <n v="1.03999996185303"/>
    <n v="0"/>
    <n v="0"/>
    <n v="1.03999996185303"/>
    <n v="0"/>
    <n v="0"/>
    <n v="0"/>
    <n v="48"/>
    <n v="1392"/>
    <n v="2229"/>
    <n v="72.035821374029837"/>
    <n v="25.185223792835817"/>
    <n v="77.398575857587289"/>
    <n v="419.46731234866826"/>
    <n v="458.63922518159808"/>
    <s v="Healthy"/>
    <n v="48"/>
    <n v="1.03999996185303"/>
  </r>
  <r>
    <x v="4"/>
    <x v="25"/>
    <n v="0"/>
    <n v="0"/>
    <n v="0"/>
    <n v="0"/>
    <n v="0"/>
    <n v="0"/>
    <n v="0"/>
    <n v="0"/>
    <n v="0"/>
    <n v="1440"/>
    <n v="2063"/>
    <n v="72.035821374029837"/>
    <n v="25.185223792835817"/>
    <n v="77.398575857587289"/>
    <n v="419.46731234866826"/>
    <n v="458.63922518159808"/>
    <s v="Healthy"/>
    <n v="0"/>
    <n v="0"/>
  </r>
  <r>
    <x v="4"/>
    <x v="27"/>
    <n v="0"/>
    <n v="0"/>
    <n v="0"/>
    <n v="0"/>
    <n v="0"/>
    <n v="0"/>
    <n v="0"/>
    <n v="0"/>
    <n v="0"/>
    <n v="1440"/>
    <n v="2063"/>
    <n v="72.035821374029837"/>
    <n v="25.185223792835817"/>
    <n v="77.398575857587289"/>
    <n v="419.46731234866826"/>
    <n v="458.63922518159808"/>
    <s v="Healthy"/>
    <n v="0"/>
    <n v="0"/>
  </r>
  <r>
    <x v="4"/>
    <x v="28"/>
    <n v="0"/>
    <n v="0"/>
    <n v="0"/>
    <n v="0"/>
    <n v="0"/>
    <n v="0"/>
    <n v="0"/>
    <n v="0"/>
    <n v="0"/>
    <n v="1440"/>
    <n v="2063"/>
    <n v="72.035821374029837"/>
    <n v="25.185223792835817"/>
    <n v="77.398575857587289"/>
    <n v="419.46731234866826"/>
    <n v="458.63922518159808"/>
    <s v="Healthy"/>
    <n v="0"/>
    <n v="0"/>
  </r>
  <r>
    <x v="4"/>
    <x v="29"/>
    <n v="0"/>
    <n v="0"/>
    <n v="0"/>
    <n v="0"/>
    <n v="0"/>
    <n v="0"/>
    <n v="0"/>
    <n v="0"/>
    <n v="0"/>
    <n v="1440"/>
    <n v="2063"/>
    <n v="72.035821374029837"/>
    <n v="25.185223792835817"/>
    <n v="77.398575857587289"/>
    <n v="419.46731234866826"/>
    <n v="458.63922518159808"/>
    <s v="Healthy"/>
    <n v="0"/>
    <n v="0"/>
  </r>
  <r>
    <x v="4"/>
    <x v="30"/>
    <n v="0"/>
    <n v="0"/>
    <n v="0"/>
    <n v="0"/>
    <n v="0"/>
    <n v="0"/>
    <n v="0"/>
    <n v="0"/>
    <n v="0"/>
    <n v="966"/>
    <n v="1383"/>
    <n v="72.035821374029837"/>
    <n v="25.185223792835817"/>
    <n v="77.398575857587289"/>
    <n v="419.46731234866826"/>
    <n v="458.63922518159808"/>
    <s v="Healthy"/>
    <n v="0"/>
    <n v="0"/>
  </r>
  <r>
    <x v="11"/>
    <x v="0"/>
    <n v="11875"/>
    <n v="8.3400001525878906"/>
    <n v="3.3099999427795401"/>
    <n v="0.769999980926514"/>
    <n v="4.2600002288818404"/>
    <n v="0"/>
    <n v="42"/>
    <n v="14"/>
    <n v="227"/>
    <n v="1157"/>
    <n v="2390"/>
    <n v="72.035821374029837"/>
    <n v="25.185223792835817"/>
    <n v="75.80417700578991"/>
    <n v="419.46731234866826"/>
    <n v="458.63922518159808"/>
    <s v="Healthy"/>
    <n v="283"/>
    <n v="8.3400001525878942"/>
  </r>
  <r>
    <x v="11"/>
    <x v="2"/>
    <n v="12024"/>
    <n v="8.5"/>
    <n v="2.9900000095367401"/>
    <n v="0.10000000149011599"/>
    <n v="5.4099998474121103"/>
    <n v="0"/>
    <n v="43"/>
    <n v="5"/>
    <n v="292"/>
    <n v="1100"/>
    <n v="2601"/>
    <n v="72.035821374029837"/>
    <n v="25.185223792835817"/>
    <n v="80.337584396099032"/>
    <n v="419.46731234866826"/>
    <n v="458.63922518159808"/>
    <s v="Healthy"/>
    <n v="340"/>
    <n v="8.4999998584389669"/>
  </r>
  <r>
    <x v="11"/>
    <x v="4"/>
    <n v="10690"/>
    <n v="7.5"/>
    <n v="2.4800000190734899"/>
    <n v="0.20999999344348899"/>
    <n v="4.8200001716613796"/>
    <n v="0"/>
    <n v="32"/>
    <n v="3"/>
    <n v="257"/>
    <n v="1148"/>
    <n v="2312"/>
    <n v="72.035821374029837"/>
    <n v="25.185223792835817"/>
    <n v="72.628597122302153"/>
    <n v="419.46731234866826"/>
    <n v="458.63922518159808"/>
    <s v="Healthy"/>
    <n v="292"/>
    <n v="7.5100001841783586"/>
  </r>
  <r>
    <x v="11"/>
    <x v="3"/>
    <n v="11034"/>
    <n v="8.0299997329711896"/>
    <n v="1.9400000572204601"/>
    <n v="0.31000000238418601"/>
    <n v="5.7800002098083496"/>
    <n v="0"/>
    <n v="27"/>
    <n v="9"/>
    <n v="282"/>
    <n v="1122"/>
    <n v="2525"/>
    <n v="72.035821374029837"/>
    <n v="25.185223792835817"/>
    <n v="80.437382119954734"/>
    <n v="419.46731234866826"/>
    <n v="458.63922518159808"/>
    <s v="Healthy"/>
    <n v="318"/>
    <n v="8.0300002694129962"/>
  </r>
  <r>
    <x v="11"/>
    <x v="5"/>
    <n v="10100"/>
    <n v="7.0900001525878897"/>
    <n v="3.1500000953674299"/>
    <n v="0.55000001192092896"/>
    <n v="3.3900001049041699"/>
    <n v="0"/>
    <n v="41"/>
    <n v="11"/>
    <n v="151"/>
    <n v="1237"/>
    <n v="2177"/>
    <n v="72.035821374029837"/>
    <n v="25.185223792835817"/>
    <n v="75.960547247852375"/>
    <n v="419.46731234866826"/>
    <n v="458.63922518159808"/>
    <s v="Healthy"/>
    <n v="203"/>
    <n v="7.0900002121925283"/>
  </r>
  <r>
    <x v="11"/>
    <x v="7"/>
    <n v="15112"/>
    <n v="11.3999996185303"/>
    <n v="3.8699998855590798"/>
    <n v="0.66000002622604403"/>
    <n v="6.8800001144409197"/>
    <n v="0"/>
    <n v="28"/>
    <n v="29"/>
    <n v="331"/>
    <n v="1052"/>
    <n v="2782"/>
    <n v="72.035821374029837"/>
    <n v="25.185223792835817"/>
    <n v="83.917138237671793"/>
    <n v="419.46731234866826"/>
    <n v="458.63922518159808"/>
    <s v="Healthy"/>
    <n v="388"/>
    <n v="11.410000026226044"/>
  </r>
  <r>
    <x v="11"/>
    <x v="11"/>
    <n v="14131"/>
    <n v="10.069999694824199"/>
    <n v="3.6400001049041699"/>
    <n v="0.119999997317791"/>
    <n v="6.3000001907348597"/>
    <n v="0"/>
    <n v="48"/>
    <n v="3"/>
    <n v="311"/>
    <n v="1078"/>
    <n v="2770"/>
    <n v="72.035821374029837"/>
    <n v="25.185223792835817"/>
    <n v="82.712828770799788"/>
    <n v="419.46731234866826"/>
    <n v="458.63922518159808"/>
    <s v="Healthy"/>
    <n v="362"/>
    <n v="10.06000029295682"/>
  </r>
  <r>
    <x v="11"/>
    <x v="8"/>
    <n v="11548"/>
    <n v="8.5299997329711896"/>
    <n v="3.28999996185303"/>
    <n v="0.239999994635582"/>
    <n v="5"/>
    <n v="0"/>
    <n v="31"/>
    <n v="7"/>
    <n v="250"/>
    <n v="1152"/>
    <n v="2489"/>
    <n v="72.035821374029837"/>
    <n v="25.185223792835817"/>
    <n v="81.953999999999994"/>
    <n v="419.46731234866826"/>
    <n v="458.63922518159808"/>
    <s v="Healthy"/>
    <n v="288"/>
    <n v="8.5299999564886129"/>
  </r>
  <r>
    <x v="11"/>
    <x v="9"/>
    <n v="15112"/>
    <n v="10.670000076293899"/>
    <n v="3.3399999141693102"/>
    <n v="1.9299999475479099"/>
    <n v="5.4000000953674299"/>
    <n v="0"/>
    <n v="48"/>
    <n v="63"/>
    <n v="276"/>
    <n v="1053"/>
    <n v="2897"/>
    <n v="72.035821374029837"/>
    <n v="25.185223792835817"/>
    <n v="83.444039735099338"/>
    <n v="419.46731234866826"/>
    <n v="458.63922518159808"/>
    <s v="Healthy"/>
    <n v="387"/>
    <n v="10.66999995708465"/>
  </r>
  <r>
    <x v="11"/>
    <x v="10"/>
    <n v="12453"/>
    <n v="8.7399997711181605"/>
    <n v="3.3299999237060498"/>
    <n v="1.1100000143051101"/>
    <n v="4.3099999427795401"/>
    <n v="0"/>
    <n v="104"/>
    <n v="53"/>
    <n v="255"/>
    <n v="1028"/>
    <n v="3158"/>
    <n v="72.035821374029837"/>
    <n v="25.185223792835817"/>
    <n v="86.374819624819622"/>
    <n v="419.46731234866826"/>
    <n v="458.63922518159808"/>
    <s v="Healthy"/>
    <n v="412"/>
    <n v="8.7499998807906998"/>
  </r>
  <r>
    <x v="11"/>
    <x v="16"/>
    <n v="12954"/>
    <n v="9.3299999237060494"/>
    <n v="4.4299998283386204"/>
    <n v="0.41999998688697798"/>
    <n v="4.4699997901916504"/>
    <n v="0"/>
    <n v="52"/>
    <n v="10"/>
    <n v="273"/>
    <n v="1105"/>
    <n v="2638"/>
    <n v="72.035821374029837"/>
    <n v="25.185223792835817"/>
    <n v="80.125443577004972"/>
    <n v="419.46731234866826"/>
    <n v="458.63922518159808"/>
    <s v="Healthy"/>
    <n v="335"/>
    <n v="9.319999605417248"/>
  </r>
  <r>
    <x v="11"/>
    <x v="12"/>
    <n v="6001"/>
    <n v="4.21000003814697"/>
    <n v="0"/>
    <n v="0"/>
    <n v="4.21000003814697"/>
    <n v="0"/>
    <n v="0"/>
    <n v="0"/>
    <n v="249"/>
    <n v="1191"/>
    <n v="2069"/>
    <n v="72.035821374029837"/>
    <n v="25.185223792835817"/>
    <n v="71.755624700813783"/>
    <n v="419.46731234866826"/>
    <n v="458.63922518159808"/>
    <s v="Healthy"/>
    <n v="249"/>
    <n v="4.21000003814697"/>
  </r>
  <r>
    <x v="11"/>
    <x v="13"/>
    <n v="13481"/>
    <n v="10.2799997329712"/>
    <n v="4.5500001907348597"/>
    <n v="1.1499999761581401"/>
    <n v="4.5799999237060502"/>
    <n v="0"/>
    <n v="37"/>
    <n v="26"/>
    <n v="216"/>
    <n v="1161"/>
    <n v="2529"/>
    <n v="72.035821374029837"/>
    <n v="25.185223792835817"/>
    <n v="82.421240199572338"/>
    <n v="419.46731234866826"/>
    <n v="458.63922518159808"/>
    <s v="Healthy"/>
    <n v="279"/>
    <n v="10.280000090599049"/>
  </r>
  <r>
    <x v="11"/>
    <x v="14"/>
    <n v="11369"/>
    <n v="8.0100002288818395"/>
    <n v="3.3299999237060498"/>
    <n v="0.21999999880790699"/>
    <n v="4.46000003814697"/>
    <n v="0"/>
    <n v="44"/>
    <n v="8"/>
    <n v="217"/>
    <n v="1171"/>
    <n v="2470"/>
    <n v="72.035821374029837"/>
    <n v="25.185223792835817"/>
    <n v="82.599160545645333"/>
    <n v="419.46731234866826"/>
    <n v="458.63922518159808"/>
    <s v="Healthy"/>
    <n v="269"/>
    <n v="8.0099999606609273"/>
  </r>
  <r>
    <x v="11"/>
    <x v="15"/>
    <n v="10119"/>
    <n v="7.1900000572204599"/>
    <n v="1.4299999475479099"/>
    <n v="0.66000002622604403"/>
    <n v="5.1100001335143999"/>
    <n v="0"/>
    <n v="55"/>
    <n v="24"/>
    <n v="275"/>
    <n v="1086"/>
    <n v="2793"/>
    <n v="72.035821374029837"/>
    <n v="25.185223792835817"/>
    <n v="83.278374507697819"/>
    <n v="419.46731234866826"/>
    <n v="458.63922518159808"/>
    <s v="Healthy"/>
    <n v="354"/>
    <n v="7.2000001072883535"/>
  </r>
  <r>
    <x v="11"/>
    <x v="21"/>
    <n v="10159"/>
    <n v="7.1300001144409197"/>
    <n v="1.03999996185303"/>
    <n v="0.97000002861022905"/>
    <n v="5.1199998855590803"/>
    <n v="0"/>
    <n v="19"/>
    <n v="20"/>
    <n v="282"/>
    <n v="1119"/>
    <n v="2463"/>
    <n v="72.035821374029837"/>
    <n v="25.185223792835817"/>
    <n v="80.899121819410041"/>
    <n v="419.46731234866826"/>
    <n v="458.63922518159808"/>
    <s v="Healthy"/>
    <n v="321"/>
    <n v="7.1299998760223389"/>
  </r>
  <r>
    <x v="11"/>
    <x v="17"/>
    <n v="10140"/>
    <n v="7.1199998855590803"/>
    <n v="0.40999999642372098"/>
    <n v="1.33000004291534"/>
    <n v="5.3899998664856001"/>
    <n v="0"/>
    <n v="6"/>
    <n v="20"/>
    <n v="291"/>
    <n v="1123"/>
    <n v="2296"/>
    <n v="72.035821374029837"/>
    <n v="25.185223792835817"/>
    <n v="71.251033986693045"/>
    <n v="419.46731234866826"/>
    <n v="458.63922518159808"/>
    <s v="Healthy"/>
    <n v="317"/>
    <n v="7.1299999058246613"/>
  </r>
  <r>
    <x v="11"/>
    <x v="18"/>
    <n v="10245"/>
    <n v="7.1900000572204599"/>
    <n v="0.479999989271164"/>
    <n v="1.21000003814697"/>
    <n v="5.5"/>
    <n v="0"/>
    <n v="21"/>
    <n v="40"/>
    <n v="281"/>
    <n v="1098"/>
    <n v="2611"/>
    <n v="72.035821374029837"/>
    <n v="25.185223792835817"/>
    <n v="83.412872516556291"/>
    <n v="419.46731234866826"/>
    <n v="458.63922518159808"/>
    <s v="Healthy"/>
    <n v="342"/>
    <n v="7.1900000274181339"/>
  </r>
  <r>
    <x v="11"/>
    <x v="19"/>
    <n v="18387"/>
    <n v="12.9099998474121"/>
    <n v="0.93999999761581399"/>
    <n v="1.3999999761581401"/>
    <n v="10.569999694824199"/>
    <n v="0"/>
    <n v="13"/>
    <n v="23"/>
    <n v="361"/>
    <n v="1043"/>
    <n v="2732"/>
    <n v="72.035821374029837"/>
    <n v="25.185223792835817"/>
    <n v="77.549216186656949"/>
    <n v="419.46731234866826"/>
    <n v="458.63922518159808"/>
    <s v="Healthy"/>
    <n v="397"/>
    <n v="12.909999668598154"/>
  </r>
  <r>
    <x v="11"/>
    <x v="20"/>
    <n v="10538"/>
    <n v="7.4000000953674299"/>
    <n v="1.9400000572204601"/>
    <n v="0.95999997854232799"/>
    <n v="4.5"/>
    <n v="0"/>
    <n v="25"/>
    <n v="28"/>
    <n v="245"/>
    <n v="1142"/>
    <n v="2380"/>
    <n v="72.035821374029837"/>
    <n v="25.185223792835817"/>
    <n v="73.531459170013392"/>
    <n v="419.46731234866826"/>
    <n v="458.63922518159808"/>
    <s v="Healthy"/>
    <n v="298"/>
    <n v="7.4000000357627886"/>
  </r>
  <r>
    <x v="11"/>
    <x v="1"/>
    <n v="10379"/>
    <n v="7.28999996185303"/>
    <n v="2.6099998950958301"/>
    <n v="0.34000000357627902"/>
    <n v="4.3299999237060502"/>
    <n v="0"/>
    <n v="36"/>
    <n v="8"/>
    <n v="277"/>
    <n v="1119"/>
    <n v="2473"/>
    <n v="72.035821374029837"/>
    <n v="25.185223792835817"/>
    <n v="77.17174302533914"/>
    <n v="419.46731234866826"/>
    <n v="458.63922518159808"/>
    <s v="Healthy"/>
    <n v="321"/>
    <n v="7.2799998223781595"/>
  </r>
  <r>
    <x v="11"/>
    <x v="6"/>
    <n v="12183"/>
    <n v="8.7399997711181605"/>
    <n v="3.9900000095367401"/>
    <n v="0.46000000834464999"/>
    <n v="4.2800002098083496"/>
    <n v="0"/>
    <n v="72"/>
    <n v="14"/>
    <n v="250"/>
    <n v="1104"/>
    <n v="2752"/>
    <n v="72.035821374029837"/>
    <n v="25.185223792835817"/>
    <n v="83.019621583742122"/>
    <n v="419.46731234866826"/>
    <n v="458.63922518159808"/>
    <s v="Healthy"/>
    <n v="336"/>
    <n v="8.7300002276897395"/>
  </r>
  <r>
    <x v="11"/>
    <x v="26"/>
    <n v="11768"/>
    <n v="8.2899999618530291"/>
    <n v="2.5099999904632599"/>
    <n v="0.93000000715255704"/>
    <n v="4.8499999046325701"/>
    <n v="0"/>
    <n v="36"/>
    <n v="27"/>
    <n v="272"/>
    <n v="1105"/>
    <n v="2649"/>
    <n v="72.035821374029837"/>
    <n v="25.185223792835817"/>
    <n v="82.803373493975897"/>
    <n v="419.46731234866826"/>
    <n v="458.63922518159808"/>
    <s v="Healthy"/>
    <n v="335"/>
    <n v="8.2899999022483861"/>
  </r>
  <r>
    <x v="11"/>
    <x v="22"/>
    <n v="11895"/>
    <n v="8.3500003814697301"/>
    <n v="2.78999996185303"/>
    <n v="0.86000001430511497"/>
    <n v="4.6999998092651403"/>
    <n v="0"/>
    <n v="55"/>
    <n v="20"/>
    <n v="253"/>
    <n v="1112"/>
    <n v="2609"/>
    <n v="72.035821374029837"/>
    <n v="25.185223792835817"/>
    <n v="80.710031115720852"/>
    <n v="419.46731234866826"/>
    <n v="458.63922518159808"/>
    <s v="Healthy"/>
    <n v="328"/>
    <n v="8.3499997854232859"/>
  </r>
  <r>
    <x v="11"/>
    <x v="23"/>
    <n v="10227"/>
    <n v="7.1799998283386204"/>
    <n v="1.87000000476837"/>
    <n v="0.67000001668930098"/>
    <n v="4.6399998664856001"/>
    <n v="0"/>
    <n v="24"/>
    <n v="17"/>
    <n v="295"/>
    <n v="1104"/>
    <n v="2498"/>
    <n v="72.035821374029837"/>
    <n v="25.185223792835817"/>
    <n v="81.722097797685706"/>
    <n v="419.46731234866826"/>
    <n v="458.63922518159808"/>
    <s v="Healthy"/>
    <n v="336"/>
    <n v="7.1799998879432714"/>
  </r>
  <r>
    <x v="11"/>
    <x v="24"/>
    <n v="6708"/>
    <n v="4.71000003814697"/>
    <n v="1.6100000143051101"/>
    <n v="7.9999998211860698E-2"/>
    <n v="3.0199999809265101"/>
    <n v="0"/>
    <n v="20"/>
    <n v="2"/>
    <n v="149"/>
    <n v="1269"/>
    <n v="1995"/>
    <n v="72.035821374029837"/>
    <n v="25.185223792835817"/>
    <n v="76.068181818181813"/>
    <n v="419.46731234866826"/>
    <n v="458.63922518159808"/>
    <s v="Healthy"/>
    <n v="171"/>
    <n v="4.7099999934434811"/>
  </r>
  <r>
    <x v="11"/>
    <x v="25"/>
    <n v="3292"/>
    <n v="2.3099999427795401"/>
    <n v="0"/>
    <n v="0"/>
    <n v="2.3099999427795401"/>
    <n v="0"/>
    <n v="0"/>
    <n v="0"/>
    <n v="135"/>
    <n v="1305"/>
    <n v="1848"/>
    <n v="72.035821374029837"/>
    <n v="25.185223792835817"/>
    <n v="76.958720930232559"/>
    <n v="419.46731234866826"/>
    <n v="458.63922518159808"/>
    <s v="Healthy"/>
    <n v="135"/>
    <n v="2.3099999427795401"/>
  </r>
  <r>
    <x v="11"/>
    <x v="27"/>
    <n v="13379"/>
    <n v="9.3900003433227504"/>
    <n v="2.1199998855590798"/>
    <n v="1.62999999523163"/>
    <n v="5.6399998664856001"/>
    <n v="0"/>
    <n v="35"/>
    <n v="47"/>
    <n v="297"/>
    <n v="1061"/>
    <n v="2709"/>
    <n v="72.035821374029837"/>
    <n v="25.185223792835817"/>
    <n v="81.514482317170746"/>
    <n v="419.46731234866826"/>
    <n v="458.63922518159808"/>
    <s v="Healthy"/>
    <n v="379"/>
    <n v="9.3899997472763097"/>
  </r>
  <r>
    <x v="11"/>
    <x v="28"/>
    <n v="12798"/>
    <n v="8.9799995422363299"/>
    <n v="2.2200000286102299"/>
    <n v="1.21000003814697"/>
    <n v="5.5599999427795401"/>
    <n v="0"/>
    <n v="57"/>
    <n v="28"/>
    <n v="271"/>
    <n v="1084"/>
    <n v="2797"/>
    <n v="72.035821374029837"/>
    <n v="25.185223792835817"/>
    <n v="86.584797711483446"/>
    <n v="419.46731234866826"/>
    <n v="458.63922518159808"/>
    <s v="Healthy"/>
    <n v="356"/>
    <n v="8.9900000095367396"/>
  </r>
  <r>
    <x v="11"/>
    <x v="29"/>
    <n v="13272"/>
    <n v="9.3199996948242205"/>
    <n v="4.1799998283386204"/>
    <n v="1.1499999761581401"/>
    <n v="3.9900000095367401"/>
    <n v="0"/>
    <n v="58"/>
    <n v="25"/>
    <n v="224"/>
    <n v="1133"/>
    <n v="2544"/>
    <n v="72.035821374029837"/>
    <n v="25.185223792835817"/>
    <n v="83.522721921356251"/>
    <n v="419.46731234866826"/>
    <n v="458.63922518159808"/>
    <s v="Healthy"/>
    <n v="307"/>
    <n v="9.3199998140335012"/>
  </r>
  <r>
    <x v="11"/>
    <x v="30"/>
    <n v="9117"/>
    <n v="6.4099998474121103"/>
    <n v="1.2799999713897701"/>
    <n v="0.67000001668930098"/>
    <n v="4.4400000572204599"/>
    <n v="0"/>
    <n v="16"/>
    <n v="16"/>
    <n v="236"/>
    <n v="728"/>
    <n v="1853"/>
    <n v="72.035821374029837"/>
    <n v="25.185223792835817"/>
    <n v="81.413666005103494"/>
    <n v="419.46731234866826"/>
    <n v="458.63922518159808"/>
    <s v="Healthy"/>
    <n v="268"/>
    <n v="6.3900000452995309"/>
  </r>
  <r>
    <x v="5"/>
    <x v="11"/>
    <n v="3325"/>
    <n v="2.0599999427795401"/>
    <n v="0"/>
    <n v="0"/>
    <n v="2.0599999427795401"/>
    <n v="0"/>
    <n v="0"/>
    <n v="0"/>
    <n v="182"/>
    <n v="1062"/>
    <n v="1419"/>
    <n v="72.035821374029837"/>
    <n v="25.185223792835817"/>
    <n v="77.398575857587289"/>
    <n v="419.46731234866826"/>
    <n v="458.63922518159808"/>
    <s v="Healthy"/>
    <n v="182"/>
    <n v="2.0599999427795401"/>
  </r>
  <r>
    <x v="5"/>
    <x v="15"/>
    <n v="5933"/>
    <n v="3.6800000667571999"/>
    <n v="0"/>
    <n v="0"/>
    <n v="3.6800000667571999"/>
    <n v="0"/>
    <n v="0"/>
    <n v="0"/>
    <n v="288"/>
    <n v="1018"/>
    <n v="1595"/>
    <n v="72.035821374029837"/>
    <n v="25.185223792835817"/>
    <n v="77.398575857587289"/>
    <n v="419.46731234866826"/>
    <n v="458.63922518159808"/>
    <s v="Healthy"/>
    <n v="288"/>
    <n v="3.6800000667571999"/>
  </r>
  <r>
    <x v="5"/>
    <x v="6"/>
    <n v="5992"/>
    <n v="3.7200000286102299"/>
    <n v="0"/>
    <n v="0"/>
    <n v="3.7200000286102299"/>
    <n v="0"/>
    <n v="0"/>
    <n v="0"/>
    <n v="304"/>
    <n v="981"/>
    <n v="1604"/>
    <n v="72.035821374029837"/>
    <n v="25.185223792835817"/>
    <n v="77.398575857587289"/>
    <n v="419.46731234866826"/>
    <n v="458.63922518159808"/>
    <s v="Healthy"/>
    <n v="304"/>
    <n v="3.7200000286102299"/>
  </r>
  <r>
    <x v="6"/>
    <x v="0"/>
    <n v="10725"/>
    <n v="7.4899997711181596"/>
    <n v="1.16999995708466"/>
    <n v="0.31000000238418601"/>
    <n v="6.0100002288818404"/>
    <n v="0"/>
    <n v="13"/>
    <n v="9"/>
    <n v="306"/>
    <n v="1112"/>
    <n v="2124"/>
    <n v="72.035821374029837"/>
    <n v="25.185223792835817"/>
    <n v="77.398575857587289"/>
    <n v="419.46731234866826"/>
    <n v="458.63922518159808"/>
    <s v="Healthy"/>
    <n v="328"/>
    <n v="7.4900001883506864"/>
  </r>
  <r>
    <x v="6"/>
    <x v="2"/>
    <n v="7275"/>
    <n v="4.9000000953674299"/>
    <n v="0"/>
    <n v="0"/>
    <n v="4.9000000953674299"/>
    <n v="0"/>
    <n v="0"/>
    <n v="0"/>
    <n v="335"/>
    <n v="1105"/>
    <n v="2003"/>
    <n v="72.035821374029837"/>
    <n v="25.185223792835817"/>
    <n v="77.398575857587289"/>
    <n v="419.46731234866826"/>
    <n v="458.63922518159808"/>
    <s v="Healthy"/>
    <n v="335"/>
    <n v="4.9000000953674299"/>
  </r>
  <r>
    <x v="6"/>
    <x v="4"/>
    <n v="3973"/>
    <n v="2.6800000667571999"/>
    <n v="0"/>
    <n v="0"/>
    <n v="2.6800000667571999"/>
    <n v="0"/>
    <n v="0"/>
    <n v="0"/>
    <n v="191"/>
    <n v="1249"/>
    <n v="1696"/>
    <n v="72.035821374029837"/>
    <n v="25.185223792835817"/>
    <n v="77.398575857587289"/>
    <n v="419.46731234866826"/>
    <n v="458.63922518159808"/>
    <s v="Healthy"/>
    <n v="191"/>
    <n v="2.6800000667571999"/>
  </r>
  <r>
    <x v="6"/>
    <x v="3"/>
    <n v="5205"/>
    <n v="3.5099999904632599"/>
    <n v="0"/>
    <n v="0"/>
    <n v="3.5099999904632599"/>
    <n v="0"/>
    <n v="0"/>
    <n v="0"/>
    <n v="245"/>
    <n v="1195"/>
    <n v="1801"/>
    <n v="72.035821374029837"/>
    <n v="25.185223792835817"/>
    <n v="77.398575857587289"/>
    <n v="419.46731234866826"/>
    <n v="458.63922518159808"/>
    <s v="Healthy"/>
    <n v="245"/>
    <n v="3.5099999904632599"/>
  </r>
  <r>
    <x v="6"/>
    <x v="5"/>
    <n v="5057"/>
    <n v="3.4100000858306898"/>
    <n v="0"/>
    <n v="0"/>
    <n v="3.4000000953674299"/>
    <n v="0"/>
    <n v="0"/>
    <n v="0"/>
    <n v="195"/>
    <n v="1245"/>
    <n v="1724"/>
    <n v="72.035821374029837"/>
    <n v="25.185223792835817"/>
    <n v="77.398575857587289"/>
    <n v="419.46731234866826"/>
    <n v="458.63922518159808"/>
    <s v="Healthy"/>
    <n v="195"/>
    <n v="3.4000000953674299"/>
  </r>
  <r>
    <x v="6"/>
    <x v="7"/>
    <n v="6198"/>
    <n v="4.1799998283386204"/>
    <n v="0"/>
    <n v="0"/>
    <n v="4.1799998283386204"/>
    <n v="0"/>
    <n v="0"/>
    <n v="0"/>
    <n v="249"/>
    <n v="1191"/>
    <n v="1852"/>
    <n v="72.035821374029837"/>
    <n v="25.185223792835817"/>
    <n v="77.398575857587289"/>
    <n v="419.46731234866826"/>
    <n v="458.63922518159808"/>
    <s v="Healthy"/>
    <n v="249"/>
    <n v="4.1799998283386204"/>
  </r>
  <r>
    <x v="6"/>
    <x v="11"/>
    <n v="6559"/>
    <n v="4.4200000762939498"/>
    <n v="0"/>
    <n v="0.259999990463257"/>
    <n v="4.1399998664856001"/>
    <n v="0"/>
    <n v="0"/>
    <n v="7"/>
    <n v="260"/>
    <n v="1173"/>
    <n v="1905"/>
    <n v="72.035821374029837"/>
    <n v="25.185223792835817"/>
    <n v="77.398575857587289"/>
    <n v="419.46731234866826"/>
    <n v="458.63922518159808"/>
    <s v="Healthy"/>
    <n v="267"/>
    <n v="4.399999856948857"/>
  </r>
  <r>
    <x v="6"/>
    <x v="8"/>
    <n v="5997"/>
    <n v="4.03999996185303"/>
    <n v="0"/>
    <n v="0.37999999523162797"/>
    <n v="3.6600000858306898"/>
    <n v="0"/>
    <n v="0"/>
    <n v="11"/>
    <n v="228"/>
    <n v="1201"/>
    <n v="1811"/>
    <n v="72.035821374029837"/>
    <n v="25.185223792835817"/>
    <n v="77.398575857587289"/>
    <n v="419.46731234866826"/>
    <n v="458.63922518159808"/>
    <s v="Healthy"/>
    <n v="239"/>
    <n v="4.0400000810623178"/>
  </r>
  <r>
    <x v="6"/>
    <x v="9"/>
    <n v="7192"/>
    <n v="4.8499999046325701"/>
    <n v="0"/>
    <n v="0.490000009536743"/>
    <n v="4.3400001525878897"/>
    <n v="0"/>
    <n v="0"/>
    <n v="11"/>
    <n v="283"/>
    <n v="1146"/>
    <n v="1922"/>
    <n v="72.035821374029837"/>
    <n v="25.185223792835817"/>
    <n v="77.398575857587289"/>
    <n v="419.46731234866826"/>
    <n v="458.63922518159808"/>
    <s v="Healthy"/>
    <n v="294"/>
    <n v="4.8300001621246329"/>
  </r>
  <r>
    <x v="6"/>
    <x v="10"/>
    <n v="3404"/>
    <n v="2.28999996185303"/>
    <n v="5.9999998658895499E-2"/>
    <n v="0.41999998688697798"/>
    <n v="1.8099999427795399"/>
    <n v="0"/>
    <n v="1"/>
    <n v="10"/>
    <n v="127"/>
    <n v="1302"/>
    <n v="1610"/>
    <n v="72.035821374029837"/>
    <n v="25.185223792835817"/>
    <n v="77.398575857587289"/>
    <n v="419.46731234866826"/>
    <n v="458.63922518159808"/>
    <s v="Healthy"/>
    <n v="138"/>
    <n v="2.2899999283254133"/>
  </r>
  <r>
    <x v="6"/>
    <x v="16"/>
    <n v="5583"/>
    <n v="3.7599999904632599"/>
    <n v="0"/>
    <n v="0"/>
    <n v="3.7599999904632599"/>
    <n v="0"/>
    <n v="0"/>
    <n v="0"/>
    <n v="266"/>
    <n v="1174"/>
    <n v="1851"/>
    <n v="72.035821374029837"/>
    <n v="25.185223792835817"/>
    <n v="77.398575857587289"/>
    <n v="419.46731234866826"/>
    <n v="458.63922518159808"/>
    <s v="Healthy"/>
    <n v="266"/>
    <n v="3.7599999904632599"/>
  </r>
  <r>
    <x v="6"/>
    <x v="13"/>
    <n v="4165"/>
    <n v="2.8099999427795401"/>
    <n v="0"/>
    <n v="0"/>
    <n v="2.7999999523162802"/>
    <n v="0"/>
    <n v="0"/>
    <n v="0"/>
    <n v="204"/>
    <n v="1236"/>
    <n v="1725"/>
    <n v="72.035821374029837"/>
    <n v="25.185223792835817"/>
    <n v="77.398575857587289"/>
    <n v="419.46731234866826"/>
    <n v="458.63922518159808"/>
    <s v="Healthy"/>
    <n v="204"/>
    <n v="2.7999999523162802"/>
  </r>
  <r>
    <x v="6"/>
    <x v="14"/>
    <n v="3588"/>
    <n v="2.4200000762939502"/>
    <n v="0.230000004172325"/>
    <n v="0.20000000298023199"/>
    <n v="1.9900000095367401"/>
    <n v="0"/>
    <n v="3"/>
    <n v="5"/>
    <n v="152"/>
    <n v="1280"/>
    <n v="1654"/>
    <n v="72.035821374029837"/>
    <n v="25.185223792835817"/>
    <n v="77.398575857587289"/>
    <n v="419.46731234866826"/>
    <n v="458.63922518159808"/>
    <s v="Healthy"/>
    <n v="160"/>
    <n v="2.420000016689297"/>
  </r>
  <r>
    <x v="6"/>
    <x v="15"/>
    <n v="3409"/>
    <n v="2.2999999523162802"/>
    <n v="0"/>
    <n v="0"/>
    <n v="2.2999999523162802"/>
    <n v="0"/>
    <n v="0"/>
    <n v="0"/>
    <n v="147"/>
    <n v="1293"/>
    <n v="1632"/>
    <n v="72.035821374029837"/>
    <n v="25.185223792835817"/>
    <n v="77.398575857587289"/>
    <n v="419.46731234866826"/>
    <n v="458.63922518159808"/>
    <s v="Healthy"/>
    <n v="147"/>
    <n v="2.2999999523162802"/>
  </r>
  <r>
    <x v="6"/>
    <x v="21"/>
    <n v="1715"/>
    <n v="1.1599999666214"/>
    <n v="0"/>
    <n v="0"/>
    <n v="1.1599999666214"/>
    <n v="0"/>
    <n v="0"/>
    <n v="0"/>
    <n v="82"/>
    <n v="1358"/>
    <n v="1481"/>
    <n v="72.035821374029837"/>
    <n v="25.185223792835817"/>
    <n v="77.398575857587289"/>
    <n v="419.46731234866826"/>
    <n v="458.63922518159808"/>
    <s v="Healthy"/>
    <n v="82"/>
    <n v="1.1599999666214"/>
  </r>
  <r>
    <x v="6"/>
    <x v="17"/>
    <n v="1532"/>
    <n v="1.0299999713897701"/>
    <n v="0"/>
    <n v="0"/>
    <n v="1.0299999713897701"/>
    <n v="0"/>
    <n v="0"/>
    <n v="0"/>
    <n v="76"/>
    <n v="1364"/>
    <n v="1473"/>
    <n v="72.035821374029837"/>
    <n v="25.185223792835817"/>
    <n v="77.398575857587289"/>
    <n v="419.46731234866826"/>
    <n v="458.63922518159808"/>
    <s v="Healthy"/>
    <n v="76"/>
    <n v="1.0299999713897701"/>
  </r>
  <r>
    <x v="6"/>
    <x v="18"/>
    <n v="924"/>
    <n v="0.62000000476837203"/>
    <n v="0"/>
    <n v="0"/>
    <n v="0.62000000476837203"/>
    <n v="0"/>
    <n v="0"/>
    <n v="0"/>
    <n v="45"/>
    <n v="1395"/>
    <n v="1410"/>
    <n v="72.035821374029837"/>
    <n v="25.185223792835817"/>
    <n v="77.398575857587289"/>
    <n v="419.46731234866826"/>
    <n v="458.63922518159808"/>
    <s v="Healthy"/>
    <n v="45"/>
    <n v="0.62000000476837203"/>
  </r>
  <r>
    <x v="6"/>
    <x v="19"/>
    <n v="4571"/>
    <n v="3.0799999237060498"/>
    <n v="0"/>
    <n v="0"/>
    <n v="3.0699999332428001"/>
    <n v="0"/>
    <n v="0"/>
    <n v="0"/>
    <n v="234"/>
    <n v="1206"/>
    <n v="1779"/>
    <n v="72.035821374029837"/>
    <n v="25.185223792835817"/>
    <n v="77.398575857587289"/>
    <n v="419.46731234866826"/>
    <n v="458.63922518159808"/>
    <s v="Healthy"/>
    <n v="234"/>
    <n v="3.0699999332428001"/>
  </r>
  <r>
    <x v="6"/>
    <x v="20"/>
    <n v="772"/>
    <n v="0.519999980926514"/>
    <n v="0"/>
    <n v="0"/>
    <n v="0.519999980926514"/>
    <n v="0"/>
    <n v="0"/>
    <n v="0"/>
    <n v="40"/>
    <n v="1400"/>
    <n v="1403"/>
    <n v="72.035821374029837"/>
    <n v="25.185223792835817"/>
    <n v="77.398575857587289"/>
    <n v="419.46731234866826"/>
    <n v="458.63922518159808"/>
    <s v="Healthy"/>
    <n v="40"/>
    <n v="0.519999980926514"/>
  </r>
  <r>
    <x v="6"/>
    <x v="1"/>
    <n v="3634"/>
    <n v="2.4500000476837198"/>
    <n v="0.36000001430511502"/>
    <n v="0.20999999344348899"/>
    <n v="1.87999999523163"/>
    <n v="0"/>
    <n v="5"/>
    <n v="6"/>
    <n v="123"/>
    <n v="1306"/>
    <n v="1613"/>
    <n v="72.035821374029837"/>
    <n v="25.185223792835817"/>
    <n v="77.398575857587289"/>
    <n v="419.46731234866826"/>
    <n v="458.63922518159808"/>
    <s v="Healthy"/>
    <n v="134"/>
    <n v="2.450000002980234"/>
  </r>
  <r>
    <x v="6"/>
    <x v="6"/>
    <n v="7443"/>
    <n v="5.0199999809265101"/>
    <n v="1.4900000095367401"/>
    <n v="0.37000000476837203"/>
    <n v="3.1600000858306898"/>
    <n v="0"/>
    <n v="20"/>
    <n v="10"/>
    <n v="206"/>
    <n v="1204"/>
    <n v="1878"/>
    <n v="72.035821374029837"/>
    <n v="25.185223792835817"/>
    <n v="77.398575857587289"/>
    <n v="419.46731234866826"/>
    <n v="458.63922518159808"/>
    <s v="Healthy"/>
    <n v="236"/>
    <n v="5.0200001001358014"/>
  </r>
  <r>
    <x v="6"/>
    <x v="26"/>
    <n v="1201"/>
    <n v="0.81000000238418601"/>
    <n v="0"/>
    <n v="0"/>
    <n v="0.81000000238418601"/>
    <n v="0"/>
    <n v="0"/>
    <n v="0"/>
    <n v="52"/>
    <n v="1388"/>
    <n v="1426"/>
    <n v="72.035821374029837"/>
    <n v="25.185223792835817"/>
    <n v="77.398575857587289"/>
    <n v="419.46731234866826"/>
    <n v="458.63922518159808"/>
    <s v="Healthy"/>
    <n v="52"/>
    <n v="0.81000000238418601"/>
  </r>
  <r>
    <x v="6"/>
    <x v="22"/>
    <n v="5202"/>
    <n v="3.5099999904632599"/>
    <n v="0"/>
    <n v="0.38999998569488498"/>
    <n v="3.1099998950958301"/>
    <n v="0"/>
    <n v="0"/>
    <n v="11"/>
    <n v="223"/>
    <n v="1206"/>
    <n v="1780"/>
    <n v="72.035821374029837"/>
    <n v="25.185223792835817"/>
    <n v="77.398575857587289"/>
    <n v="419.46731234866826"/>
    <n v="458.63922518159808"/>
    <s v="Healthy"/>
    <n v="234"/>
    <n v="3.4999998807907149"/>
  </r>
  <r>
    <x v="6"/>
    <x v="23"/>
    <n v="4878"/>
    <n v="3.28999996185303"/>
    <n v="0"/>
    <n v="0"/>
    <n v="3.28999996185303"/>
    <n v="0"/>
    <n v="0"/>
    <n v="0"/>
    <n v="204"/>
    <n v="1236"/>
    <n v="1742"/>
    <n v="72.035821374029837"/>
    <n v="25.185223792835817"/>
    <n v="77.398575857587289"/>
    <n v="419.46731234866826"/>
    <n v="458.63922518159808"/>
    <s v="Healthy"/>
    <n v="204"/>
    <n v="3.28999996185303"/>
  </r>
  <r>
    <x v="6"/>
    <x v="24"/>
    <n v="7379"/>
    <n v="4.9699997901916504"/>
    <n v="0"/>
    <n v="0"/>
    <n v="4.9699997901916504"/>
    <n v="0"/>
    <n v="0"/>
    <n v="0"/>
    <n v="319"/>
    <n v="1121"/>
    <n v="1972"/>
    <n v="72.035821374029837"/>
    <n v="25.185223792835817"/>
    <n v="77.398575857587289"/>
    <n v="419.46731234866826"/>
    <n v="458.63922518159808"/>
    <s v="Healthy"/>
    <n v="319"/>
    <n v="4.9699997901916504"/>
  </r>
  <r>
    <x v="6"/>
    <x v="25"/>
    <n v="5161"/>
    <n v="3.4800000190734899"/>
    <n v="0"/>
    <n v="0"/>
    <n v="3.4700000286102299"/>
    <n v="0"/>
    <n v="0"/>
    <n v="0"/>
    <n v="247"/>
    <n v="1193"/>
    <n v="1821"/>
    <n v="72.035821374029837"/>
    <n v="25.185223792835817"/>
    <n v="77.398575857587289"/>
    <n v="419.46731234866826"/>
    <n v="458.63922518159808"/>
    <s v="Healthy"/>
    <n v="247"/>
    <n v="3.4700000286102299"/>
  </r>
  <r>
    <x v="6"/>
    <x v="27"/>
    <n v="3090"/>
    <n v="2.0799999237060498"/>
    <n v="0"/>
    <n v="0"/>
    <n v="2.0799999237060498"/>
    <n v="0"/>
    <n v="0"/>
    <n v="0"/>
    <n v="145"/>
    <n v="1295"/>
    <n v="1630"/>
    <n v="72.035821374029837"/>
    <n v="25.185223792835817"/>
    <n v="77.398575857587289"/>
    <n v="419.46731234866826"/>
    <n v="458.63922518159808"/>
    <s v="Healthy"/>
    <n v="145"/>
    <n v="2.0799999237060498"/>
  </r>
  <r>
    <x v="6"/>
    <x v="28"/>
    <n v="6227"/>
    <n v="4.1999998092651403"/>
    <n v="0"/>
    <n v="0"/>
    <n v="4.1999998092651403"/>
    <n v="0"/>
    <n v="0"/>
    <n v="0"/>
    <n v="290"/>
    <n v="1150"/>
    <n v="1899"/>
    <n v="72.035821374029837"/>
    <n v="25.185223792835817"/>
    <n v="77.398575857587289"/>
    <n v="419.46731234866826"/>
    <n v="458.63922518159808"/>
    <s v="Healthy"/>
    <n v="290"/>
    <n v="4.1999998092651403"/>
  </r>
  <r>
    <x v="6"/>
    <x v="29"/>
    <n v="6424"/>
    <n v="4.3299999237060502"/>
    <n v="0"/>
    <n v="0"/>
    <n v="4.3299999237060502"/>
    <n v="0"/>
    <n v="0"/>
    <n v="0"/>
    <n v="300"/>
    <n v="1140"/>
    <n v="1903"/>
    <n v="72.035821374029837"/>
    <n v="25.185223792835817"/>
    <n v="77.398575857587289"/>
    <n v="419.46731234866826"/>
    <n v="458.63922518159808"/>
    <s v="Healthy"/>
    <n v="300"/>
    <n v="4.3299999237060502"/>
  </r>
  <r>
    <x v="6"/>
    <x v="30"/>
    <n v="2661"/>
    <n v="1.78999996185303"/>
    <n v="0"/>
    <n v="0"/>
    <n v="1.78999996185303"/>
    <n v="0"/>
    <n v="0"/>
    <n v="0"/>
    <n v="128"/>
    <n v="830"/>
    <n v="1125"/>
    <n v="72.035821374029837"/>
    <n v="25.185223792835817"/>
    <n v="77.398575857587289"/>
    <n v="419.46731234866826"/>
    <n v="458.63922518159808"/>
    <s v="Healthy"/>
    <n v="128"/>
    <n v="1.78999996185303"/>
  </r>
  <r>
    <x v="7"/>
    <x v="0"/>
    <n v="10113"/>
    <n v="6.8299999237060502"/>
    <n v="2"/>
    <n v="0.62000000476837203"/>
    <n v="4.1999998092651403"/>
    <n v="0"/>
    <n v="28"/>
    <n v="13"/>
    <n v="320"/>
    <n v="964"/>
    <n v="2344"/>
    <n v="72.035821374029837"/>
    <n v="25.185223792835817"/>
    <n v="86.082333777580331"/>
    <n v="419.46731234866826"/>
    <n v="458.63922518159808"/>
    <s v="Healthy"/>
    <n v="361"/>
    <n v="6.8199998140335119"/>
  </r>
  <r>
    <x v="7"/>
    <x v="5"/>
    <n v="22244"/>
    <n v="15.079999923706101"/>
    <n v="5.4499998092651403"/>
    <n v="4.0999999046325701"/>
    <n v="5.5300002098083496"/>
    <n v="0"/>
    <n v="66"/>
    <n v="72"/>
    <n v="268"/>
    <n v="968"/>
    <n v="2670"/>
    <n v="72.035821374029837"/>
    <n v="25.185223792835817"/>
    <n v="96.62390702822357"/>
    <n v="419.46731234866826"/>
    <n v="458.63922518159808"/>
    <s v="Healthy"/>
    <n v="406"/>
    <n v="15.07999992370606"/>
  </r>
  <r>
    <x v="7"/>
    <x v="9"/>
    <n v="10999"/>
    <n v="7.2699999809265101"/>
    <n v="0.68000000715255704"/>
    <n v="1.8099999427795399"/>
    <n v="4.7800002098083496"/>
    <n v="0"/>
    <n v="11"/>
    <n v="43"/>
    <n v="269"/>
    <n v="1011"/>
    <n v="2198"/>
    <n v="72.035821374029837"/>
    <n v="25.185223792835817"/>
    <n v="78.182084963666853"/>
    <n v="419.46731234866826"/>
    <n v="458.63922518159808"/>
    <s v="Healthy"/>
    <n v="323"/>
    <n v="7.2700001597404462"/>
  </r>
  <r>
    <x v="12"/>
    <x v="0"/>
    <n v="8796"/>
    <n v="5.9099998474121103"/>
    <n v="0.109999999403954"/>
    <n v="0.93000000715255704"/>
    <n v="4.8800001144409197"/>
    <n v="0"/>
    <n v="2"/>
    <n v="21"/>
    <n v="356"/>
    <n v="1061"/>
    <n v="1982"/>
    <n v="72.035821374029837"/>
    <n v="25.185223792835817"/>
    <n v="77.398575857587289"/>
    <n v="419.46731234866826"/>
    <n v="458.63922518159808"/>
    <s v="Healthy"/>
    <n v="379"/>
    <n v="5.9200001209974307"/>
  </r>
  <r>
    <x v="12"/>
    <x v="2"/>
    <n v="7618"/>
    <n v="5.1199998855590803"/>
    <n v="0"/>
    <n v="0.21999999880790699"/>
    <n v="4.8800001144409197"/>
    <n v="1.9999999552965199E-2"/>
    <n v="0"/>
    <n v="8"/>
    <n v="404"/>
    <n v="1028"/>
    <n v="2004"/>
    <n v="72.035821374029837"/>
    <n v="25.185223792835817"/>
    <n v="77.398575857587289"/>
    <n v="419.46731234866826"/>
    <n v="458.63922518159808"/>
    <s v="Healthy"/>
    <n v="412"/>
    <n v="5.1000001132488268"/>
  </r>
  <r>
    <x v="12"/>
    <x v="4"/>
    <n v="7910"/>
    <n v="5.3200001716613796"/>
    <n v="0"/>
    <n v="0"/>
    <n v="5.3200001716613796"/>
    <n v="0"/>
    <n v="0"/>
    <n v="0"/>
    <n v="331"/>
    <n v="1109"/>
    <n v="1893"/>
    <n v="72.035821374029837"/>
    <n v="25.185223792835817"/>
    <n v="77.398575857587289"/>
    <n v="419.46731234866826"/>
    <n v="458.63922518159808"/>
    <s v="Healthy"/>
    <n v="331"/>
    <n v="5.3200001716613796"/>
  </r>
  <r>
    <x v="12"/>
    <x v="3"/>
    <n v="8482"/>
    <n v="5.6999998092651403"/>
    <n v="0"/>
    <n v="0"/>
    <n v="5.6900000572204599"/>
    <n v="9.9999997764825804E-3"/>
    <n v="0"/>
    <n v="0"/>
    <n v="448"/>
    <n v="992"/>
    <n v="2063"/>
    <n v="72.035821374029837"/>
    <n v="25.185223792835817"/>
    <n v="77.398575857587289"/>
    <n v="419.46731234866826"/>
    <n v="458.63922518159808"/>
    <s v="Healthy"/>
    <n v="448"/>
    <n v="5.6900000572204599"/>
  </r>
  <r>
    <x v="12"/>
    <x v="5"/>
    <n v="9685"/>
    <n v="6.6500000953674299"/>
    <n v="3.1099998950958301"/>
    <n v="1.9999999552965199E-2"/>
    <n v="3.5099999904632599"/>
    <n v="9.9999997764825804E-3"/>
    <n v="47"/>
    <n v="1"/>
    <n v="305"/>
    <n v="1087"/>
    <n v="2148"/>
    <n v="72.035821374029837"/>
    <n v="25.185223792835817"/>
    <n v="77.398575857587289"/>
    <n v="419.46731234866826"/>
    <n v="458.63922518159808"/>
    <s v="Healthy"/>
    <n v="353"/>
    <n v="6.6399998851120552"/>
  </r>
  <r>
    <x v="12"/>
    <x v="7"/>
    <n v="2524"/>
    <n v="1.70000004768372"/>
    <n v="0"/>
    <n v="0.34999999403953602"/>
    <n v="1.3400000333786"/>
    <n v="0"/>
    <n v="0"/>
    <n v="8"/>
    <n v="160"/>
    <n v="1272"/>
    <n v="1529"/>
    <n v="72.035821374029837"/>
    <n v="25.185223792835817"/>
    <n v="77.398575857587289"/>
    <n v="419.46731234866826"/>
    <n v="458.63922518159808"/>
    <s v="Healthy"/>
    <n v="168"/>
    <n v="1.6900000274181359"/>
  </r>
  <r>
    <x v="12"/>
    <x v="11"/>
    <n v="7762"/>
    <n v="5.2399997711181596"/>
    <n v="7.0000000298023196E-2"/>
    <n v="0.28000000119209301"/>
    <n v="4.8899998664856001"/>
    <n v="0"/>
    <n v="1"/>
    <n v="6"/>
    <n v="311"/>
    <n v="1122"/>
    <n v="1890"/>
    <n v="72.035821374029837"/>
    <n v="25.185223792835817"/>
    <n v="77.398575857587289"/>
    <n v="419.46731234866826"/>
    <n v="458.63922518159808"/>
    <s v="Healthy"/>
    <n v="318"/>
    <n v="5.2399998679757163"/>
  </r>
  <r>
    <x v="12"/>
    <x v="8"/>
    <n v="7948"/>
    <n v="5.3699998855590803"/>
    <n v="0"/>
    <n v="0"/>
    <n v="5.3600001335143999"/>
    <n v="0"/>
    <n v="0"/>
    <n v="0"/>
    <n v="389"/>
    <n v="1051"/>
    <n v="1956"/>
    <n v="72.035821374029837"/>
    <n v="25.185223792835817"/>
    <n v="77.398575857587289"/>
    <n v="419.46731234866826"/>
    <n v="458.63922518159808"/>
    <s v="Healthy"/>
    <n v="389"/>
    <n v="5.3600001335143999"/>
  </r>
  <r>
    <x v="12"/>
    <x v="9"/>
    <n v="9202"/>
    <n v="6.3000001907348597"/>
    <n v="1.5099999904632599"/>
    <n v="0.119999997317791"/>
    <n v="4.6599998474121103"/>
    <n v="9.9999997764825804E-3"/>
    <n v="22"/>
    <n v="5"/>
    <n v="378"/>
    <n v="1035"/>
    <n v="2094"/>
    <n v="72.035821374029837"/>
    <n v="25.185223792835817"/>
    <n v="77.398575857587289"/>
    <n v="419.46731234866826"/>
    <n v="458.63922518159808"/>
    <s v="Healthy"/>
    <n v="405"/>
    <n v="6.2899998351931607"/>
  </r>
  <r>
    <x v="12"/>
    <x v="10"/>
    <n v="8859"/>
    <n v="5.9800000190734899"/>
    <n v="0.129999995231628"/>
    <n v="0.37000000476837203"/>
    <n v="5.4699997901916504"/>
    <n v="9.9999997764825804E-3"/>
    <n v="2"/>
    <n v="10"/>
    <n v="371"/>
    <n v="1057"/>
    <n v="1970"/>
    <n v="56.700000760000002"/>
    <n v="21.450000760000002"/>
    <n v="77.398575857587289"/>
    <n v="419.46731234866826"/>
    <n v="458.63922518159808"/>
    <s v="Healthy"/>
    <n v="383"/>
    <n v="5.9699997901916504"/>
  </r>
  <r>
    <x v="12"/>
    <x v="16"/>
    <n v="7286"/>
    <n v="4.9000000953674299"/>
    <n v="0.46000000834464999"/>
    <n v="0"/>
    <n v="4.4200000762939498"/>
    <n v="1.9999999552965199E-2"/>
    <n v="46"/>
    <n v="0"/>
    <n v="366"/>
    <n v="1028"/>
    <n v="2241"/>
    <n v="72.035821374029837"/>
    <n v="25.185223792835817"/>
    <n v="77.398575857587289"/>
    <n v="419.46731234866826"/>
    <n v="458.63922518159808"/>
    <s v="Healthy"/>
    <n v="412"/>
    <n v="4.8800000846386"/>
  </r>
  <r>
    <x v="12"/>
    <x v="12"/>
    <n v="9317"/>
    <n v="6.3499999046325701"/>
    <n v="2.0899999141693102"/>
    <n v="0.230000004172325"/>
    <n v="4.0199999809265101"/>
    <n v="9.9999997764825804E-3"/>
    <n v="28"/>
    <n v="5"/>
    <n v="330"/>
    <n v="1077"/>
    <n v="2021"/>
    <n v="72.035821374029837"/>
    <n v="25.185223792835817"/>
    <n v="77.398575857587289"/>
    <n v="419.46731234866826"/>
    <n v="458.63922518159808"/>
    <s v="Healthy"/>
    <n v="363"/>
    <n v="6.339999899268145"/>
  </r>
  <r>
    <x v="12"/>
    <x v="13"/>
    <n v="6873"/>
    <n v="4.6799998283386204"/>
    <n v="3"/>
    <n v="5.9999998658895499E-2"/>
    <n v="1.62000000476837"/>
    <n v="0"/>
    <n v="46"/>
    <n v="1"/>
    <n v="190"/>
    <n v="1203"/>
    <n v="1898"/>
    <n v="72.035821374029837"/>
    <n v="25.185223792835817"/>
    <n v="77.398575857587289"/>
    <n v="419.46731234866826"/>
    <n v="458.63922518159808"/>
    <s v="Healthy"/>
    <n v="237"/>
    <n v="4.6800000034272653"/>
  </r>
  <r>
    <x v="12"/>
    <x v="14"/>
    <n v="7373"/>
    <n v="4.9499998092651403"/>
    <n v="0"/>
    <n v="0"/>
    <n v="4.9499998092651403"/>
    <n v="0"/>
    <n v="0"/>
    <n v="0"/>
    <n v="359"/>
    <n v="1081"/>
    <n v="1907"/>
    <n v="72.035821374029837"/>
    <n v="25.185223792835817"/>
    <n v="77.398575857587289"/>
    <n v="419.46731234866826"/>
    <n v="458.63922518159808"/>
    <s v="Healthy"/>
    <n v="359"/>
    <n v="4.9499998092651403"/>
  </r>
  <r>
    <x v="12"/>
    <x v="15"/>
    <n v="8242"/>
    <n v="5.53999996185303"/>
    <n v="0.119999997317791"/>
    <n v="0.18000000715255701"/>
    <n v="5.2399997711181596"/>
    <n v="0"/>
    <n v="2"/>
    <n v="5"/>
    <n v="309"/>
    <n v="1124"/>
    <n v="1882"/>
    <n v="72.035821374029837"/>
    <n v="25.185223792835817"/>
    <n v="77.398575857587289"/>
    <n v="419.46731234866826"/>
    <n v="458.63922518159808"/>
    <s v="Healthy"/>
    <n v="316"/>
    <n v="5.539999775588508"/>
  </r>
  <r>
    <x v="12"/>
    <x v="21"/>
    <n v="3516"/>
    <n v="2.3599998950958301"/>
    <n v="0"/>
    <n v="0"/>
    <n v="2.3599998950958301"/>
    <n v="0"/>
    <n v="46"/>
    <n v="0"/>
    <n v="197"/>
    <n v="1197"/>
    <n v="1966"/>
    <n v="72.035821374029837"/>
    <n v="25.185223792835817"/>
    <n v="77.398575857587289"/>
    <n v="419.46731234866826"/>
    <n v="458.63922518159808"/>
    <s v="Healthy"/>
    <n v="243"/>
    <n v="2.3599998950958301"/>
  </r>
  <r>
    <x v="12"/>
    <x v="17"/>
    <n v="7913"/>
    <n v="5.4099998474121103"/>
    <n v="2.1600000858306898"/>
    <n v="0.34000000357627902"/>
    <n v="2.9100000858306898"/>
    <n v="0"/>
    <n v="28"/>
    <n v="7"/>
    <n v="213"/>
    <n v="1192"/>
    <n v="1835"/>
    <n v="72.035821374029837"/>
    <n v="25.185223792835817"/>
    <n v="77.398575857587289"/>
    <n v="419.46731234866826"/>
    <n v="458.63922518159808"/>
    <s v="Healthy"/>
    <n v="248"/>
    <n v="5.4100001752376592"/>
  </r>
  <r>
    <x v="12"/>
    <x v="18"/>
    <n v="7365"/>
    <n v="4.9499998092651403"/>
    <n v="1.3600000143051101"/>
    <n v="1.4099999666214"/>
    <n v="2.1800000667571999"/>
    <n v="0"/>
    <n v="20"/>
    <n v="23"/>
    <n v="206"/>
    <n v="1191"/>
    <n v="1780"/>
    <n v="72.035821374029837"/>
    <n v="25.185223792835817"/>
    <n v="77.398575857587289"/>
    <n v="419.46731234866826"/>
    <n v="458.63922518159808"/>
    <s v="Healthy"/>
    <n v="249"/>
    <n v="4.9500000476837105"/>
  </r>
  <r>
    <x v="12"/>
    <x v="19"/>
    <n v="8452"/>
    <n v="5.6799998283386204"/>
    <n v="0.33000001311302202"/>
    <n v="1.08000004291534"/>
    <n v="4.2600002288818404"/>
    <n v="9.9999997764825804E-3"/>
    <n v="5"/>
    <n v="20"/>
    <n v="248"/>
    <n v="1167"/>
    <n v="1830"/>
    <n v="72.035821374029837"/>
    <n v="25.185223792835817"/>
    <n v="77.398575857587289"/>
    <n v="419.46731234866826"/>
    <n v="458.63922518159808"/>
    <s v="Healthy"/>
    <n v="273"/>
    <n v="5.670000284910202"/>
  </r>
  <r>
    <x v="12"/>
    <x v="20"/>
    <n v="7399"/>
    <n v="4.9699997901916504"/>
    <n v="0.490000009536743"/>
    <n v="1.03999996185303"/>
    <n v="3.4400000572204599"/>
    <n v="0"/>
    <n v="7"/>
    <n v="18"/>
    <n v="196"/>
    <n v="1219"/>
    <n v="1739"/>
    <n v="72.035821374029837"/>
    <n v="25.185223792835817"/>
    <n v="77.398575857587289"/>
    <n v="419.46731234866826"/>
    <n v="458.63922518159808"/>
    <s v="Healthy"/>
    <n v="221"/>
    <n v="4.970000028610233"/>
  </r>
  <r>
    <x v="12"/>
    <x v="1"/>
    <n v="7525"/>
    <n v="5.0599999427795401"/>
    <n v="0"/>
    <n v="0.20999999344348899"/>
    <n v="4.8299999237060502"/>
    <n v="1.9999999552965199E-2"/>
    <n v="0"/>
    <n v="7"/>
    <n v="334"/>
    <n v="1099"/>
    <n v="1878"/>
    <n v="72.035821374029837"/>
    <n v="25.185223792835817"/>
    <n v="77.398575857587289"/>
    <n v="419.46731234866826"/>
    <n v="458.63922518159808"/>
    <s v="Healthy"/>
    <n v="341"/>
    <n v="5.0399999171495393"/>
  </r>
  <r>
    <x v="12"/>
    <x v="6"/>
    <n v="7412"/>
    <n v="4.9800000190734899"/>
    <n v="5.9999998658895499E-2"/>
    <n v="0.25"/>
    <n v="4.6599998474121103"/>
    <n v="9.9999997764825804E-3"/>
    <n v="1"/>
    <n v="6"/>
    <n v="363"/>
    <n v="1070"/>
    <n v="1906"/>
    <n v="72.035821374029837"/>
    <n v="25.185223792835817"/>
    <n v="77.398575857587289"/>
    <n v="419.46731234866826"/>
    <n v="458.63922518159808"/>
    <s v="Healthy"/>
    <n v="370"/>
    <n v="4.9699998460710058"/>
  </r>
  <r>
    <x v="12"/>
    <x v="26"/>
    <n v="8278"/>
    <n v="5.5599999427795401"/>
    <n v="0"/>
    <n v="0"/>
    <n v="5.5599999427795401"/>
    <n v="0"/>
    <n v="0"/>
    <n v="0"/>
    <n v="420"/>
    <n v="1020"/>
    <n v="2015"/>
    <n v="72.035821374029837"/>
    <n v="25.185223792835817"/>
    <n v="77.398575857587289"/>
    <n v="419.46731234866826"/>
    <n v="458.63922518159808"/>
    <s v="Healthy"/>
    <n v="420"/>
    <n v="5.5599999427795401"/>
  </r>
  <r>
    <x v="12"/>
    <x v="22"/>
    <n v="8314"/>
    <n v="5.6100001335143999"/>
    <n v="0.77999997138977095"/>
    <n v="0.80000001192092896"/>
    <n v="4.0300002098083496"/>
    <n v="0"/>
    <n v="13"/>
    <n v="23"/>
    <n v="311"/>
    <n v="1093"/>
    <n v="1971"/>
    <n v="72.035821374029837"/>
    <n v="25.185223792835817"/>
    <n v="77.398575857587289"/>
    <n v="419.46731234866826"/>
    <n v="458.63922518159808"/>
    <s v="Healthy"/>
    <n v="347"/>
    <n v="5.6100001931190491"/>
  </r>
  <r>
    <x v="12"/>
    <x v="23"/>
    <n v="7063"/>
    <n v="4.75"/>
    <n v="0"/>
    <n v="0.119999997317791"/>
    <n v="4.6100001335143999"/>
    <n v="9.9999997764825804E-3"/>
    <n v="0"/>
    <n v="5"/>
    <n v="370"/>
    <n v="1065"/>
    <n v="1910"/>
    <n v="72.035821374029837"/>
    <n v="25.185223792835817"/>
    <n v="77.398575857587289"/>
    <n v="419.46731234866826"/>
    <n v="458.63922518159808"/>
    <s v="Healthy"/>
    <n v="375"/>
    <n v="4.7300001308321908"/>
  </r>
  <r>
    <x v="12"/>
    <x v="24"/>
    <n v="4940"/>
    <n v="3.3800001144409202"/>
    <n v="2.2799999713897701"/>
    <n v="0.55000001192092896"/>
    <n v="0.55000001192092896"/>
    <n v="0"/>
    <n v="75"/>
    <n v="11"/>
    <n v="52"/>
    <n v="1302"/>
    <n v="1897"/>
    <n v="72.035821374029837"/>
    <n v="25.185223792835817"/>
    <n v="77.398575857587289"/>
    <n v="419.46731234866826"/>
    <n v="458.63922518159808"/>
    <s v="Healthy"/>
    <n v="138"/>
    <n v="3.379999995231628"/>
  </r>
  <r>
    <x v="12"/>
    <x v="25"/>
    <n v="8168"/>
    <n v="5.53999996185303"/>
    <n v="2.9000000953674299"/>
    <n v="0"/>
    <n v="2.6400001049041699"/>
    <n v="0"/>
    <n v="46"/>
    <n v="0"/>
    <n v="326"/>
    <n v="1068"/>
    <n v="2096"/>
    <n v="72.035821374029837"/>
    <n v="25.185223792835817"/>
    <n v="77.398575857587289"/>
    <n v="419.46731234866826"/>
    <n v="458.63922518159808"/>
    <s v="Healthy"/>
    <n v="372"/>
    <n v="5.5400002002715993"/>
  </r>
  <r>
    <x v="12"/>
    <x v="27"/>
    <n v="7726"/>
    <n v="5.1900000572204599"/>
    <n v="0"/>
    <n v="0"/>
    <n v="5.1900000572204599"/>
    <n v="0"/>
    <n v="0"/>
    <n v="0"/>
    <n v="345"/>
    <n v="1095"/>
    <n v="1906"/>
    <n v="72.035821374029837"/>
    <n v="25.185223792835817"/>
    <n v="77.398575857587289"/>
    <n v="419.46731234866826"/>
    <n v="458.63922518159808"/>
    <s v="Healthy"/>
    <n v="345"/>
    <n v="5.1900000572204599"/>
  </r>
  <r>
    <x v="12"/>
    <x v="28"/>
    <n v="8275"/>
    <n v="5.5599999427795401"/>
    <n v="0"/>
    <n v="0"/>
    <n v="5.5500001907348597"/>
    <n v="9.9999997764825804E-3"/>
    <n v="0"/>
    <n v="0"/>
    <n v="373"/>
    <n v="1067"/>
    <n v="1962"/>
    <n v="72.035821374029837"/>
    <n v="25.185223792835817"/>
    <n v="77.398575857587289"/>
    <n v="419.46731234866826"/>
    <n v="458.63922518159808"/>
    <s v="Healthy"/>
    <n v="373"/>
    <n v="5.5500001907348597"/>
  </r>
  <r>
    <x v="12"/>
    <x v="29"/>
    <n v="6440"/>
    <n v="4.3299999237060502"/>
    <n v="0"/>
    <n v="0"/>
    <n v="4.3200001716613796"/>
    <n v="9.9999997764825804E-3"/>
    <n v="0"/>
    <n v="0"/>
    <n v="319"/>
    <n v="1121"/>
    <n v="1826"/>
    <n v="72.035821374029837"/>
    <n v="25.185223792835817"/>
    <n v="77.398575857587289"/>
    <n v="419.46731234866826"/>
    <n v="458.63922518159808"/>
    <s v="Healthy"/>
    <n v="319"/>
    <n v="4.3200001716613796"/>
  </r>
  <r>
    <x v="12"/>
    <x v="30"/>
    <n v="7566"/>
    <n v="5.1100001335143999"/>
    <n v="0"/>
    <n v="0"/>
    <n v="5.1100001335143999"/>
    <n v="0"/>
    <n v="0"/>
    <n v="0"/>
    <n v="268"/>
    <n v="720"/>
    <n v="1431"/>
    <n v="57.299999239999998"/>
    <n v="21.690000529999999"/>
    <n v="77.398575857587289"/>
    <n v="419.46731234866826"/>
    <n v="458.63922518159808"/>
    <s v="Healthy"/>
    <n v="268"/>
    <n v="5.1100001335143999"/>
  </r>
  <r>
    <x v="13"/>
    <x v="0"/>
    <n v="4747"/>
    <n v="3.2400000095367401"/>
    <n v="0"/>
    <n v="0"/>
    <n v="3.2300000190734899"/>
    <n v="9.9999997764825804E-3"/>
    <n v="0"/>
    <n v="0"/>
    <n v="280"/>
    <n v="1160"/>
    <n v="1788"/>
    <n v="72.035821374029837"/>
    <n v="25.185223792835817"/>
    <n v="77.398575857587289"/>
    <n v="419.46731234866826"/>
    <n v="458.63922518159808"/>
    <s v="Healthy"/>
    <n v="280"/>
    <n v="3.2300000190734899"/>
  </r>
  <r>
    <x v="13"/>
    <x v="2"/>
    <n v="9715"/>
    <n v="6.6300001144409197"/>
    <n v="0.99000000953674305"/>
    <n v="0.34000000357627902"/>
    <n v="5.2699999809265101"/>
    <n v="1.9999999552965199E-2"/>
    <n v="16"/>
    <n v="8"/>
    <n v="371"/>
    <n v="1045"/>
    <n v="2093"/>
    <n v="72.035821374029837"/>
    <n v="25.185223792835817"/>
    <n v="77.398575857587289"/>
    <n v="419.46731234866826"/>
    <n v="458.63922518159808"/>
    <s v="Healthy"/>
    <n v="395"/>
    <n v="6.599999994039532"/>
  </r>
  <r>
    <x v="13"/>
    <x v="4"/>
    <n v="8844"/>
    <n v="6.0300002098083496"/>
    <n v="0.34000000357627902"/>
    <n v="1.0299999713897701"/>
    <n v="4.6500000953674299"/>
    <n v="9.9999997764825804E-3"/>
    <n v="6"/>
    <n v="25"/>
    <n v="370"/>
    <n v="1039"/>
    <n v="2065"/>
    <n v="72.035821374029837"/>
    <n v="25.185223792835817"/>
    <n v="77.398575857587289"/>
    <n v="419.46731234866826"/>
    <n v="458.63922518159808"/>
    <s v="Healthy"/>
    <n v="401"/>
    <n v="6.0200000703334791"/>
  </r>
  <r>
    <x v="13"/>
    <x v="3"/>
    <n v="7451"/>
    <n v="5.0799999237060502"/>
    <n v="0"/>
    <n v="0"/>
    <n v="5.0599999427795401"/>
    <n v="1.9999999552965199E-2"/>
    <n v="0"/>
    <n v="0"/>
    <n v="335"/>
    <n v="1105"/>
    <n v="1908"/>
    <n v="72.035821374029837"/>
    <n v="25.185223792835817"/>
    <n v="77.398575857587289"/>
    <n v="419.46731234866826"/>
    <n v="458.63922518159808"/>
    <s v="Healthy"/>
    <n v="335"/>
    <n v="5.0599999427795401"/>
  </r>
  <r>
    <x v="13"/>
    <x v="5"/>
    <n v="6905"/>
    <n v="4.7300000190734899"/>
    <n v="0"/>
    <n v="0"/>
    <n v="4.6999998092651403"/>
    <n v="2.9999999329447701E-2"/>
    <n v="0"/>
    <n v="0"/>
    <n v="356"/>
    <n v="1084"/>
    <n v="1908"/>
    <n v="72.035821374029837"/>
    <n v="25.185223792835817"/>
    <n v="77.398575857587289"/>
    <n v="419.46731234866826"/>
    <n v="458.63922518159808"/>
    <s v="Healthy"/>
    <n v="356"/>
    <n v="4.6999998092651403"/>
  </r>
  <r>
    <x v="13"/>
    <x v="7"/>
    <n v="8199"/>
    <n v="5.8800001144409197"/>
    <n v="1.4099999666214"/>
    <n v="0.10000000149011599"/>
    <n v="4.3600001335143999"/>
    <n v="9.9999997764825804E-3"/>
    <n v="11"/>
    <n v="2"/>
    <n v="322"/>
    <n v="1105"/>
    <n v="1964"/>
    <n v="72.035821374029837"/>
    <n v="25.185223792835817"/>
    <n v="77.398575857587289"/>
    <n v="419.46731234866826"/>
    <n v="458.63922518159808"/>
    <s v="Healthy"/>
    <n v="335"/>
    <n v="5.8700001016259158"/>
  </r>
  <r>
    <x v="13"/>
    <x v="11"/>
    <n v="6798"/>
    <n v="4.6399998664856001"/>
    <n v="1.08000004291534"/>
    <n v="0.20000000298023199"/>
    <n v="3.3499999046325701"/>
    <n v="0"/>
    <n v="20"/>
    <n v="7"/>
    <n v="343"/>
    <n v="1070"/>
    <n v="2014"/>
    <n v="72.035821374029837"/>
    <n v="25.185223792835817"/>
    <n v="77.398575857587289"/>
    <n v="419.46731234866826"/>
    <n v="458.63922518159808"/>
    <s v="Healthy"/>
    <n v="370"/>
    <n v="4.6299999505281422"/>
  </r>
  <r>
    <x v="13"/>
    <x v="8"/>
    <n v="7711"/>
    <n v="5.2600002288818404"/>
    <n v="0"/>
    <n v="0"/>
    <n v="5.2399997711181596"/>
    <n v="1.9999999552965199E-2"/>
    <n v="0"/>
    <n v="0"/>
    <n v="376"/>
    <n v="1064"/>
    <n v="1985"/>
    <n v="72.035821374029837"/>
    <n v="25.185223792835817"/>
    <n v="77.398575857587289"/>
    <n v="419.46731234866826"/>
    <n v="458.63922518159808"/>
    <s v="Healthy"/>
    <n v="376"/>
    <n v="5.2399997711181596"/>
  </r>
  <r>
    <x v="13"/>
    <x v="9"/>
    <n v="4880"/>
    <n v="3.3299999237060498"/>
    <n v="0.83999997377395597"/>
    <n v="9.00000035762787E-2"/>
    <n v="2.3800001144409202"/>
    <n v="1.9999999552965199E-2"/>
    <n v="15"/>
    <n v="3"/>
    <n v="274"/>
    <n v="1148"/>
    <n v="1867"/>
    <n v="72.035821374029837"/>
    <n v="25.185223792835817"/>
    <n v="77.398575857587289"/>
    <n v="419.46731234866826"/>
    <n v="458.63922518159808"/>
    <s v="Healthy"/>
    <n v="292"/>
    <n v="3.3100000917911547"/>
  </r>
  <r>
    <x v="13"/>
    <x v="10"/>
    <n v="8857"/>
    <n v="6.0700001716613796"/>
    <n v="1.1499999761581401"/>
    <n v="0.259999990463257"/>
    <n v="4.6399998664856001"/>
    <n v="9.9999997764825804E-3"/>
    <n v="18"/>
    <n v="9"/>
    <n v="376"/>
    <n v="1037"/>
    <n v="2124"/>
    <n v="72.035821374029837"/>
    <n v="25.185223792835817"/>
    <n v="77.398575857587289"/>
    <n v="419.46731234866826"/>
    <n v="458.63922518159808"/>
    <s v="Healthy"/>
    <n v="403"/>
    <n v="6.0499998331069973"/>
  </r>
  <r>
    <x v="13"/>
    <x v="16"/>
    <n v="3843"/>
    <n v="2.6199998855590798"/>
    <n v="0"/>
    <n v="0"/>
    <n v="2.6099998950958301"/>
    <n v="9.9999997764825804E-3"/>
    <n v="0"/>
    <n v="0"/>
    <n v="206"/>
    <n v="1234"/>
    <n v="1669"/>
    <n v="72.035821374029837"/>
    <n v="25.185223792835817"/>
    <n v="77.398575857587289"/>
    <n v="419.46731234866826"/>
    <n v="458.63922518159808"/>
    <s v="Healthy"/>
    <n v="206"/>
    <n v="2.6099998950958301"/>
  </r>
  <r>
    <x v="13"/>
    <x v="12"/>
    <n v="7396"/>
    <n v="5.0700001716613796"/>
    <n v="1.3999999761581401"/>
    <n v="7.9999998211860698E-2"/>
    <n v="3.5799999237060498"/>
    <n v="0"/>
    <n v="20"/>
    <n v="2"/>
    <n v="303"/>
    <n v="1115"/>
    <n v="1995"/>
    <n v="72.035821374029837"/>
    <n v="25.185223792835817"/>
    <n v="77.398575857587289"/>
    <n v="419.46731234866826"/>
    <n v="458.63922518159808"/>
    <s v="Healthy"/>
    <n v="325"/>
    <n v="5.0599998980760503"/>
  </r>
  <r>
    <x v="13"/>
    <x v="13"/>
    <n v="6731"/>
    <n v="4.5900001525878897"/>
    <n v="0.88999998569488503"/>
    <n v="0.18999999761581399"/>
    <n v="3.4900000095367401"/>
    <n v="1.9999999552965199E-2"/>
    <n v="14"/>
    <n v="7"/>
    <n v="292"/>
    <n v="1127"/>
    <n v="1921"/>
    <n v="72.035821374029837"/>
    <n v="25.185223792835817"/>
    <n v="77.398575857587289"/>
    <n v="419.46731234866826"/>
    <n v="458.63922518159808"/>
    <s v="Healthy"/>
    <n v="313"/>
    <n v="4.5699999928474391"/>
  </r>
  <r>
    <x v="13"/>
    <x v="14"/>
    <n v="5995"/>
    <n v="4.0900001525878897"/>
    <n v="0"/>
    <n v="0"/>
    <n v="4.0900001525878897"/>
    <n v="0"/>
    <n v="0"/>
    <n v="0"/>
    <n v="416"/>
    <n v="1024"/>
    <n v="2010"/>
    <n v="72.035821374029837"/>
    <n v="25.185223792835817"/>
    <n v="77.398575857587289"/>
    <n v="419.46731234866826"/>
    <n v="458.63922518159808"/>
    <s v="Healthy"/>
    <n v="416"/>
    <n v="4.0900001525878897"/>
  </r>
  <r>
    <x v="13"/>
    <x v="15"/>
    <n v="8283"/>
    <n v="5.78999996185303"/>
    <n v="1.8500000238418599"/>
    <n v="5.0000000745058101E-2"/>
    <n v="3.8699998855590798"/>
    <n v="9.9999997764825804E-3"/>
    <n v="22"/>
    <n v="2"/>
    <n v="333"/>
    <n v="1083"/>
    <n v="2057"/>
    <n v="72.035821374029837"/>
    <n v="25.185223792835817"/>
    <n v="77.398575857587289"/>
    <n v="419.46731234866826"/>
    <n v="458.63922518159808"/>
    <s v="Healthy"/>
    <n v="357"/>
    <n v="5.769999910145998"/>
  </r>
  <r>
    <x v="13"/>
    <x v="21"/>
    <n v="7904"/>
    <n v="5.4200000762939498"/>
    <n v="1.58000004291534"/>
    <n v="0.62999999523162797"/>
    <n v="3.1900000572204599"/>
    <n v="9.9999997764825804E-3"/>
    <n v="24"/>
    <n v="13"/>
    <n v="346"/>
    <n v="1057"/>
    <n v="2095"/>
    <n v="72.035821374029837"/>
    <n v="25.185223792835817"/>
    <n v="77.398575857587289"/>
    <n v="419.46731234866826"/>
    <n v="458.63922518159808"/>
    <s v="Healthy"/>
    <n v="383"/>
    <n v="5.4000000953674281"/>
  </r>
  <r>
    <x v="13"/>
    <x v="17"/>
    <n v="5512"/>
    <n v="3.7599999904632599"/>
    <n v="0"/>
    <n v="0"/>
    <n v="3.7599999904632599"/>
    <n v="0"/>
    <n v="0"/>
    <n v="0"/>
    <n v="385"/>
    <n v="1055"/>
    <n v="1972"/>
    <n v="72.035821374029837"/>
    <n v="25.185223792835817"/>
    <n v="77.398575857587289"/>
    <n v="419.46731234866826"/>
    <n v="458.63922518159808"/>
    <s v="Healthy"/>
    <n v="385"/>
    <n v="3.7599999904632599"/>
  </r>
  <r>
    <x v="13"/>
    <x v="18"/>
    <n v="9135"/>
    <n v="6.2300000190734899"/>
    <n v="0"/>
    <n v="0"/>
    <n v="6.2199997901916504"/>
    <n v="9.9999997764825804E-3"/>
    <n v="0"/>
    <n v="0"/>
    <n v="402"/>
    <n v="1038"/>
    <n v="2044"/>
    <n v="72.035821374029837"/>
    <n v="25.185223792835817"/>
    <n v="77.398575857587289"/>
    <n v="419.46731234866826"/>
    <n v="458.63922518159808"/>
    <s v="Healthy"/>
    <n v="402"/>
    <n v="6.2199997901916504"/>
  </r>
  <r>
    <x v="13"/>
    <x v="19"/>
    <n v="5250"/>
    <n v="3.5799999237060498"/>
    <n v="1.0599999427795399"/>
    <n v="9.00000035762787E-2"/>
    <n v="2.4200000762939502"/>
    <n v="9.9999997764825804E-3"/>
    <n v="17"/>
    <n v="4"/>
    <n v="300"/>
    <n v="1119"/>
    <n v="1946"/>
    <n v="72.035821374029837"/>
    <n v="25.185223792835817"/>
    <n v="77.398575857587289"/>
    <n v="419.46731234866826"/>
    <n v="458.63922518159808"/>
    <s v="Healthy"/>
    <n v="321"/>
    <n v="3.5700000226497686"/>
  </r>
  <r>
    <x v="13"/>
    <x v="20"/>
    <n v="3077"/>
    <n v="2.0999999046325701"/>
    <n v="0"/>
    <n v="0"/>
    <n v="2.0899999141693102"/>
    <n v="0"/>
    <n v="0"/>
    <n v="0"/>
    <n v="172"/>
    <n v="842"/>
    <n v="1237"/>
    <n v="72.035821374029837"/>
    <n v="25.185223792835817"/>
    <n v="77.398575857587289"/>
    <n v="419.46731234866826"/>
    <n v="458.63922518159808"/>
    <s v="Healthy"/>
    <n v="172"/>
    <n v="2.0899999141693102"/>
  </r>
  <r>
    <x v="8"/>
    <x v="27"/>
    <n v="14687"/>
    <n v="10.079999923706101"/>
    <n v="0.769999980926514"/>
    <n v="5.5999999046325701"/>
    <n v="3.5499999523162802"/>
    <n v="0"/>
    <n v="8"/>
    <n v="122"/>
    <n v="151"/>
    <n v="1159"/>
    <n v="1667"/>
    <n v="72.035821374029837"/>
    <n v="25.185223792835817"/>
    <n v="77.398575857587289"/>
    <n v="419.46731234866826"/>
    <n v="458.63922518159808"/>
    <s v="Healthy"/>
    <n v="281"/>
    <n v="9.9199998378753644"/>
  </r>
  <r>
    <x v="8"/>
    <x v="29"/>
    <n v="746"/>
    <n v="0.5"/>
    <n v="0.37000000476837203"/>
    <n v="0"/>
    <n v="0.129999995231628"/>
    <n v="0"/>
    <n v="4"/>
    <n v="0"/>
    <n v="9"/>
    <n v="13"/>
    <n v="52"/>
    <n v="72.035821374029837"/>
    <n v="25.185223792835817"/>
    <n v="77.398575857587289"/>
    <n v="419.46731234866826"/>
    <n v="458.63922518159808"/>
    <s v="Healthy"/>
    <n v="13"/>
    <n v="0.5"/>
  </r>
  <r>
    <x v="9"/>
    <x v="2"/>
    <n v="0"/>
    <n v="0"/>
    <n v="0"/>
    <n v="0"/>
    <n v="0"/>
    <n v="0"/>
    <n v="0"/>
    <n v="0"/>
    <n v="0"/>
    <n v="1440"/>
    <n v="1981"/>
    <n v="72.035821374029837"/>
    <n v="25.185223792835817"/>
    <n v="77.398575857587289"/>
    <n v="419.46731234866826"/>
    <n v="458.63922518159808"/>
    <s v="Healthy"/>
    <n v="0"/>
    <n v="0"/>
  </r>
  <r>
    <x v="9"/>
    <x v="4"/>
    <n v="108"/>
    <n v="7.9999998211860698E-2"/>
    <n v="0"/>
    <n v="0"/>
    <n v="2.9999999329447701E-2"/>
    <n v="0"/>
    <n v="0"/>
    <n v="0"/>
    <n v="3"/>
    <n v="1437"/>
    <n v="2011"/>
    <n v="72.035821374029837"/>
    <n v="25.185223792835817"/>
    <n v="90.700966850828735"/>
    <n v="419.46731234866826"/>
    <n v="458.63922518159808"/>
    <s v="Healthy"/>
    <n v="3"/>
    <n v="2.9999999329447701E-2"/>
  </r>
  <r>
    <x v="9"/>
    <x v="3"/>
    <n v="1882"/>
    <n v="1.3500000238418599"/>
    <n v="0.20999999344348899"/>
    <n v="0.36000001430511502"/>
    <n v="0.769999980926514"/>
    <n v="0"/>
    <n v="36"/>
    <n v="18"/>
    <n v="87"/>
    <n v="1299"/>
    <n v="2951"/>
    <n v="72.035821374029837"/>
    <n v="25.185223792835817"/>
    <n v="92.925641728327392"/>
    <n v="419.46731234866826"/>
    <n v="458.63922518159808"/>
    <s v="Healthy"/>
    <n v="141"/>
    <n v="1.3399999886751179"/>
  </r>
  <r>
    <x v="9"/>
    <x v="7"/>
    <n v="16"/>
    <n v="9.9999997764825804E-3"/>
    <n v="0"/>
    <n v="0"/>
    <n v="9.9999997764825804E-3"/>
    <n v="0"/>
    <n v="0"/>
    <n v="0"/>
    <n v="2"/>
    <n v="1438"/>
    <n v="1990"/>
    <n v="72.035821374029837"/>
    <n v="25.185223792835817"/>
    <n v="98.826086956521735"/>
    <n v="419.46731234866826"/>
    <n v="458.63922518159808"/>
    <s v="Healthy"/>
    <n v="2"/>
    <n v="9.9999997764825804E-3"/>
  </r>
  <r>
    <x v="9"/>
    <x v="11"/>
    <n v="62"/>
    <n v="3.9999999105930301E-2"/>
    <n v="0"/>
    <n v="0"/>
    <n v="3.9999999105930301E-2"/>
    <n v="0"/>
    <n v="0"/>
    <n v="0"/>
    <n v="2"/>
    <n v="1438"/>
    <n v="1995"/>
    <n v="72.035821374029837"/>
    <n v="25.185223792835817"/>
    <n v="77.398575857587289"/>
    <n v="419.46731234866826"/>
    <n v="458.63922518159808"/>
    <s v="Healthy"/>
    <n v="2"/>
    <n v="3.9999999105930301E-2"/>
  </r>
  <r>
    <x v="9"/>
    <x v="8"/>
    <n v="0"/>
    <n v="0"/>
    <n v="0"/>
    <n v="0"/>
    <n v="0"/>
    <n v="0"/>
    <n v="0"/>
    <n v="0"/>
    <n v="0"/>
    <n v="1440"/>
    <n v="1980"/>
    <n v="72.035821374029837"/>
    <n v="25.185223792835817"/>
    <n v="77.398575857587289"/>
    <n v="419.46731234866826"/>
    <n v="458.63922518159808"/>
    <s v="Healthy"/>
    <n v="0"/>
    <n v="0"/>
  </r>
  <r>
    <x v="9"/>
    <x v="9"/>
    <n v="0"/>
    <n v="0"/>
    <n v="0"/>
    <n v="0"/>
    <n v="0"/>
    <n v="0"/>
    <n v="0"/>
    <n v="0"/>
    <n v="0"/>
    <n v="1440"/>
    <n v="1980"/>
    <n v="72.035821374029837"/>
    <n v="25.185223792835817"/>
    <n v="77.398575857587289"/>
    <n v="419.46731234866826"/>
    <n v="458.63922518159808"/>
    <s v="Healthy"/>
    <n v="0"/>
    <n v="0"/>
  </r>
  <r>
    <x v="9"/>
    <x v="10"/>
    <n v="0"/>
    <n v="0"/>
    <n v="0"/>
    <n v="0"/>
    <n v="0"/>
    <n v="0"/>
    <n v="0"/>
    <n v="0"/>
    <n v="0"/>
    <n v="1440"/>
    <n v="1980"/>
    <n v="72.035821374029837"/>
    <n v="25.185223792835817"/>
    <n v="77.398575857587289"/>
    <n v="419.46731234866826"/>
    <n v="458.63922518159808"/>
    <s v="Healthy"/>
    <n v="0"/>
    <n v="0"/>
  </r>
  <r>
    <x v="9"/>
    <x v="16"/>
    <n v="0"/>
    <n v="0"/>
    <n v="0"/>
    <n v="0"/>
    <n v="0"/>
    <n v="0"/>
    <n v="0"/>
    <n v="0"/>
    <n v="0"/>
    <n v="1440"/>
    <n v="1980"/>
    <n v="72.035821374029837"/>
    <n v="25.185223792835817"/>
    <n v="77.398575857587289"/>
    <n v="419.46731234866826"/>
    <n v="458.63922518159808"/>
    <s v="Healthy"/>
    <n v="0"/>
    <n v="0"/>
  </r>
  <r>
    <x v="9"/>
    <x v="12"/>
    <n v="0"/>
    <n v="0"/>
    <n v="0"/>
    <n v="0"/>
    <n v="0"/>
    <n v="0"/>
    <n v="0"/>
    <n v="0"/>
    <n v="0"/>
    <n v="1440"/>
    <n v="1980"/>
    <n v="72.035821374029837"/>
    <n v="25.185223792835817"/>
    <n v="77.398575857587289"/>
    <n v="419.46731234866826"/>
    <n v="458.63922518159808"/>
    <s v="Healthy"/>
    <n v="0"/>
    <n v="0"/>
  </r>
  <r>
    <x v="9"/>
    <x v="13"/>
    <n v="0"/>
    <n v="0"/>
    <n v="0"/>
    <n v="0"/>
    <n v="0"/>
    <n v="0"/>
    <n v="0"/>
    <n v="0"/>
    <n v="0"/>
    <n v="1440"/>
    <n v="1980"/>
    <n v="72.035821374029837"/>
    <n v="25.185223792835817"/>
    <n v="77.398575857587289"/>
    <n v="419.46731234866826"/>
    <n v="458.63922518159808"/>
    <s v="Healthy"/>
    <n v="0"/>
    <n v="0"/>
  </r>
  <r>
    <x v="9"/>
    <x v="14"/>
    <n v="0"/>
    <n v="0"/>
    <n v="0"/>
    <n v="0"/>
    <n v="0"/>
    <n v="0"/>
    <n v="0"/>
    <n v="0"/>
    <n v="0"/>
    <n v="1440"/>
    <n v="1980"/>
    <n v="72.035821374029837"/>
    <n v="25.185223792835817"/>
    <n v="77.398575857587289"/>
    <n v="419.46731234866826"/>
    <n v="458.63922518159808"/>
    <s v="Healthy"/>
    <n v="0"/>
    <n v="0"/>
  </r>
  <r>
    <x v="9"/>
    <x v="15"/>
    <n v="0"/>
    <n v="0"/>
    <n v="0"/>
    <n v="0"/>
    <n v="0"/>
    <n v="0"/>
    <n v="0"/>
    <n v="0"/>
    <n v="0"/>
    <n v="1440"/>
    <n v="1980"/>
    <n v="72.035821374029837"/>
    <n v="25.185223792835817"/>
    <n v="77.398575857587289"/>
    <n v="419.46731234866826"/>
    <n v="458.63922518159808"/>
    <s v="Healthy"/>
    <n v="0"/>
    <n v="0"/>
  </r>
  <r>
    <x v="9"/>
    <x v="21"/>
    <n v="0"/>
    <n v="0"/>
    <n v="0"/>
    <n v="0"/>
    <n v="0"/>
    <n v="0"/>
    <n v="0"/>
    <n v="0"/>
    <n v="0"/>
    <n v="1440"/>
    <n v="1980"/>
    <n v="72.035821374029837"/>
    <n v="25.185223792835817"/>
    <n v="77.398575857587289"/>
    <n v="419.46731234866826"/>
    <n v="458.63922518159808"/>
    <s v="Healthy"/>
    <n v="0"/>
    <n v="0"/>
  </r>
  <r>
    <x v="9"/>
    <x v="17"/>
    <n v="0"/>
    <n v="0"/>
    <n v="0"/>
    <n v="0"/>
    <n v="0"/>
    <n v="0"/>
    <n v="0"/>
    <n v="0"/>
    <n v="0"/>
    <n v="1440"/>
    <n v="1980"/>
    <n v="72.035821374029837"/>
    <n v="25.185223792835817"/>
    <n v="77.398575857587289"/>
    <n v="419.46731234866826"/>
    <n v="458.63922518159808"/>
    <s v="Healthy"/>
    <n v="0"/>
    <n v="0"/>
  </r>
  <r>
    <x v="9"/>
    <x v="18"/>
    <n v="0"/>
    <n v="0"/>
    <n v="0"/>
    <n v="0"/>
    <n v="0"/>
    <n v="0"/>
    <n v="0"/>
    <n v="0"/>
    <n v="0"/>
    <n v="1440"/>
    <n v="1980"/>
    <n v="72.035821374029837"/>
    <n v="25.185223792835817"/>
    <n v="77.398575857587289"/>
    <n v="419.46731234866826"/>
    <n v="458.63922518159808"/>
    <s v="Healthy"/>
    <n v="0"/>
    <n v="0"/>
  </r>
  <r>
    <x v="9"/>
    <x v="19"/>
    <n v="0"/>
    <n v="0"/>
    <n v="0"/>
    <n v="0"/>
    <n v="0"/>
    <n v="0"/>
    <n v="0"/>
    <n v="0"/>
    <n v="0"/>
    <n v="1440"/>
    <n v="1980"/>
    <n v="72.035821374029837"/>
    <n v="25.185223792835817"/>
    <n v="77.398575857587289"/>
    <n v="419.46731234866826"/>
    <n v="458.63922518159808"/>
    <s v="Healthy"/>
    <n v="0"/>
    <n v="0"/>
  </r>
  <r>
    <x v="9"/>
    <x v="20"/>
    <n v="0"/>
    <n v="0"/>
    <n v="0"/>
    <n v="0"/>
    <n v="0"/>
    <n v="0"/>
    <n v="0"/>
    <n v="0"/>
    <n v="0"/>
    <n v="1440"/>
    <n v="1980"/>
    <n v="72.035821374029837"/>
    <n v="25.185223792835817"/>
    <n v="77.398575857587289"/>
    <n v="419.46731234866826"/>
    <n v="458.63922518159808"/>
    <s v="Healthy"/>
    <n v="0"/>
    <n v="0"/>
  </r>
  <r>
    <x v="9"/>
    <x v="1"/>
    <n v="475"/>
    <n v="0.34000000357627902"/>
    <n v="0"/>
    <n v="3.9999999105930301E-2"/>
    <n v="0.28999999165535001"/>
    <n v="0"/>
    <n v="0"/>
    <n v="11"/>
    <n v="31"/>
    <n v="1350"/>
    <n v="2207"/>
    <n v="72.035821374029837"/>
    <n v="25.185223792835817"/>
    <n v="90.300934243621995"/>
    <n v="419.46731234866826"/>
    <n v="458.63922518159808"/>
    <s v="Healthy"/>
    <n v="42"/>
    <n v="0.32999999076128028"/>
  </r>
  <r>
    <x v="9"/>
    <x v="24"/>
    <n v="6132"/>
    <n v="4.4000000953674299"/>
    <n v="0"/>
    <n v="0"/>
    <n v="3.5799999237060498"/>
    <n v="0"/>
    <n v="0"/>
    <n v="0"/>
    <n v="184"/>
    <n v="1256"/>
    <n v="2975"/>
    <n v="72.035821374029837"/>
    <n v="25.185223792835817"/>
    <n v="89.091704103024853"/>
    <n v="419.46731234866826"/>
    <n v="458.63922518159808"/>
    <s v="Healthy"/>
    <n v="184"/>
    <n v="3.5799999237060498"/>
  </r>
  <r>
    <x v="9"/>
    <x v="27"/>
    <n v="4556"/>
    <n v="3.2699999809265101"/>
    <n v="0.20000000298023199"/>
    <n v="0.119999997317791"/>
    <n v="2.9400000572204599"/>
    <n v="0"/>
    <n v="3"/>
    <n v="5"/>
    <n v="173"/>
    <n v="1225"/>
    <n v="2785"/>
    <n v="72.035821374029837"/>
    <n v="25.185223792835817"/>
    <n v="86.661725955204219"/>
    <n v="419.46731234866826"/>
    <n v="458.63922518159808"/>
    <s v="Healthy"/>
    <n v="181"/>
    <n v="3.2600000575184831"/>
  </r>
  <r>
    <x v="9"/>
    <x v="29"/>
    <n v="3689"/>
    <n v="2.6500000953674299"/>
    <n v="0.109999999403954"/>
    <n v="0.17000000178813901"/>
    <n v="2.3299999237060498"/>
    <n v="0"/>
    <n v="2"/>
    <n v="8"/>
    <n v="134"/>
    <n v="1296"/>
    <n v="2645"/>
    <n v="72.035821374029837"/>
    <n v="25.185223792835817"/>
    <n v="91.23313239044748"/>
    <n v="419.46731234866826"/>
    <n v="458.63922518159808"/>
    <s v="Healthy"/>
    <n v="144"/>
    <n v="2.6099999248981427"/>
  </r>
  <r>
    <x v="9"/>
    <x v="30"/>
    <n v="590"/>
    <n v="0.41999998688697798"/>
    <n v="0"/>
    <n v="0"/>
    <n v="0.40999999642372098"/>
    <n v="0"/>
    <n v="0"/>
    <n v="0"/>
    <n v="21"/>
    <n v="721"/>
    <n v="1120"/>
    <n v="72.035821374029837"/>
    <n v="25.185223792835817"/>
    <n v="94.269673704414586"/>
    <n v="419.46731234866826"/>
    <n v="458.63922518159808"/>
    <s v="Healthy"/>
    <n v="21"/>
    <n v="0.40999999642372098"/>
  </r>
  <r>
    <x v="14"/>
    <x v="0"/>
    <n v="5394"/>
    <n v="4.0300002098083496"/>
    <n v="0"/>
    <n v="0"/>
    <n v="3.9400000572204599"/>
    <n v="0"/>
    <n v="0"/>
    <n v="0"/>
    <n v="164"/>
    <n v="1276"/>
    <n v="2286"/>
    <n v="72.035821374029837"/>
    <n v="25.185223792835817"/>
    <n v="77.398575857587289"/>
    <n v="419.46731234866826"/>
    <n v="458.63922518159808"/>
    <s v="Healthy"/>
    <n v="164"/>
    <n v="3.9400000572204599"/>
  </r>
  <r>
    <x v="14"/>
    <x v="2"/>
    <n v="5974"/>
    <n v="4.4699997901916504"/>
    <n v="0"/>
    <n v="0"/>
    <n v="4.3699998855590803"/>
    <n v="0"/>
    <n v="0"/>
    <n v="0"/>
    <n v="160"/>
    <n v="1280"/>
    <n v="2306"/>
    <n v="72.035821374029837"/>
    <n v="25.185223792835817"/>
    <n v="77.398575857587289"/>
    <n v="419.46731234866826"/>
    <n v="458.63922518159808"/>
    <s v="Healthy"/>
    <n v="160"/>
    <n v="4.3699998855590803"/>
  </r>
  <r>
    <x v="14"/>
    <x v="4"/>
    <n v="0"/>
    <n v="0"/>
    <n v="0"/>
    <n v="0"/>
    <n v="0"/>
    <n v="0"/>
    <n v="0"/>
    <n v="0"/>
    <n v="0"/>
    <n v="1440"/>
    <n v="1776"/>
    <n v="72.035821374029837"/>
    <n v="25.185223792835817"/>
    <n v="77.398575857587289"/>
    <n v="419.46731234866826"/>
    <n v="458.63922518159808"/>
    <s v="Healthy"/>
    <n v="0"/>
    <n v="0"/>
  </r>
  <r>
    <x v="14"/>
    <x v="3"/>
    <n v="3984"/>
    <n v="2.9500000476837198"/>
    <n v="0.20999999344348899"/>
    <n v="0.259999990463257"/>
    <n v="2.4400000572204599"/>
    <n v="0"/>
    <n v="3"/>
    <n v="6"/>
    <n v="88"/>
    <n v="873"/>
    <n v="1527"/>
    <n v="72.035821374029837"/>
    <n v="25.185223792835817"/>
    <n v="77.398575857587289"/>
    <n v="419.46731234866826"/>
    <n v="458.63922518159808"/>
    <s v="Healthy"/>
    <n v="97"/>
    <n v="2.9100000411272058"/>
  </r>
  <r>
    <x v="10"/>
    <x v="0"/>
    <n v="7753"/>
    <n v="5.1999998092651403"/>
    <n v="0"/>
    <n v="0"/>
    <n v="0"/>
    <n v="0"/>
    <n v="0"/>
    <n v="0"/>
    <n v="0"/>
    <n v="1440"/>
    <n v="2115"/>
    <n v="72.035821374029837"/>
    <n v="25.185223792835817"/>
    <n v="77.398575857587289"/>
    <n v="419.46731234866826"/>
    <n v="458.63922518159808"/>
    <s v="Healthy"/>
    <n v="0"/>
    <n v="0"/>
  </r>
  <r>
    <x v="10"/>
    <x v="2"/>
    <n v="8204"/>
    <n v="5.5"/>
    <n v="0.52999997138977095"/>
    <n v="0.58999997377395597"/>
    <n v="1.3099999427795399"/>
    <n v="0"/>
    <n v="8"/>
    <n v="15"/>
    <n v="96"/>
    <n v="1234"/>
    <n v="2135"/>
    <n v="72.035821374029837"/>
    <n v="25.185223792835817"/>
    <n v="77.398575857587289"/>
    <n v="419.46731234866826"/>
    <n v="458.63922518159808"/>
    <s v="Healthy"/>
    <n v="119"/>
    <n v="2.4299998879432669"/>
  </r>
  <r>
    <x v="10"/>
    <x v="7"/>
    <n v="29"/>
    <n v="1.9999999552965199E-2"/>
    <n v="0"/>
    <n v="0"/>
    <n v="1.9999999552965199E-2"/>
    <n v="0"/>
    <n v="0"/>
    <n v="0"/>
    <n v="3"/>
    <n v="1363"/>
    <n v="1464"/>
    <n v="72.400001529999997"/>
    <n v="27.450000760000002"/>
    <n v="77.398575857587289"/>
    <n v="419.46731234866826"/>
    <n v="458.63922518159808"/>
    <s v="Overweight"/>
    <n v="3"/>
    <n v="1.9999999552965199E-2"/>
  </r>
  <r>
    <x v="10"/>
    <x v="26"/>
    <n v="10429"/>
    <n v="7.0199999809265101"/>
    <n v="0.58999997377395597"/>
    <n v="0.57999998331069902"/>
    <n v="5.8499999046325701"/>
    <n v="0"/>
    <n v="8"/>
    <n v="13"/>
    <n v="313"/>
    <n v="1106"/>
    <n v="2282"/>
    <n v="72.300003050000001"/>
    <n v="27.379999160000001"/>
    <n v="77.398575857587289"/>
    <n v="419.46731234866826"/>
    <n v="458.63922518159808"/>
    <s v="Overweight"/>
    <n v="334"/>
    <n v="7.019999861717225"/>
  </r>
  <r>
    <x v="10"/>
    <x v="22"/>
    <n v="13658"/>
    <n v="9.4899997711181605"/>
    <n v="2.6300001144409202"/>
    <n v="1.4099999666214"/>
    <n v="5.4499998092651403"/>
    <n v="0"/>
    <n v="27"/>
    <n v="34"/>
    <n v="328"/>
    <n v="957"/>
    <n v="2530"/>
    <n v="72.035821374029837"/>
    <n v="25.185223792835817"/>
    <n v="77.398575857587289"/>
    <n v="419.46731234866826"/>
    <n v="458.63922518159808"/>
    <s v="Healthy"/>
    <n v="389"/>
    <n v="9.4899998903274607"/>
  </r>
  <r>
    <x v="15"/>
    <x v="0"/>
    <n v="10122"/>
    <n v="7.7800002098083496"/>
    <n v="0"/>
    <n v="0"/>
    <n v="0"/>
    <n v="0"/>
    <n v="0"/>
    <n v="0"/>
    <n v="0"/>
    <n v="1440"/>
    <n v="2955"/>
    <n v="72.035821374029837"/>
    <n v="25.185223792835817"/>
    <n v="77.398575857587289"/>
    <n v="419.46731234866826"/>
    <n v="458.63922518159808"/>
    <s v="Healthy"/>
    <n v="0"/>
    <n v="0"/>
  </r>
  <r>
    <x v="15"/>
    <x v="2"/>
    <n v="10993"/>
    <n v="8.4499998092651403"/>
    <n v="5.9999998658895499E-2"/>
    <n v="0.62999999523162797"/>
    <n v="3.8800001144409202"/>
    <n v="0"/>
    <n v="1"/>
    <n v="14"/>
    <n v="150"/>
    <n v="1275"/>
    <n v="3092"/>
    <n v="72.035821374029837"/>
    <n v="25.185223792835817"/>
    <n v="67.043128654970758"/>
    <n v="419.46731234866826"/>
    <n v="458.63922518159808"/>
    <s v="Healthy"/>
    <n v="165"/>
    <n v="4.5700001083314437"/>
  </r>
  <r>
    <x v="15"/>
    <x v="4"/>
    <n v="8863"/>
    <n v="6.8200001716613796"/>
    <n v="0.129999995231628"/>
    <n v="1.0700000524520901"/>
    <n v="5.6199998855590803"/>
    <n v="0"/>
    <n v="10"/>
    <n v="35"/>
    <n v="219"/>
    <n v="945"/>
    <n v="2998"/>
    <n v="72.035821374029837"/>
    <n v="25.185223792835817"/>
    <n v="68.438717532467535"/>
    <n v="419.46731234866826"/>
    <n v="458.63922518159808"/>
    <s v="Healthy"/>
    <n v="264"/>
    <n v="6.8199999332427979"/>
  </r>
  <r>
    <x v="15"/>
    <x v="3"/>
    <n v="8758"/>
    <n v="6.7300000190734899"/>
    <n v="0"/>
    <n v="0"/>
    <n v="6.7300000190734899"/>
    <n v="0"/>
    <n v="0"/>
    <n v="0"/>
    <n v="299"/>
    <n v="837"/>
    <n v="3066"/>
    <n v="72.035821374029837"/>
    <n v="25.185223792835817"/>
    <n v="67.47093970668115"/>
    <n v="499"/>
    <n v="526"/>
    <s v="Healthy"/>
    <n v="299"/>
    <n v="6.7300000190734899"/>
  </r>
  <r>
    <x v="15"/>
    <x v="5"/>
    <n v="6580"/>
    <n v="5.0599999427795401"/>
    <n v="0.20999999344348899"/>
    <n v="0.40000000596046398"/>
    <n v="4.4499998092651403"/>
    <n v="0"/>
    <n v="6"/>
    <n v="9"/>
    <n v="253"/>
    <n v="609"/>
    <n v="3073"/>
    <n v="72.035821374029837"/>
    <n v="25.185223792835817"/>
    <n v="75.476588628762542"/>
    <n v="426"/>
    <n v="448"/>
    <s v="Healthy"/>
    <n v="268"/>
    <n v="5.0599998086690929"/>
  </r>
  <r>
    <x v="15"/>
    <x v="7"/>
    <n v="4660"/>
    <n v="3.5799999237060498"/>
    <n v="0"/>
    <n v="0"/>
    <n v="3.5799999237060498"/>
    <n v="0"/>
    <n v="0"/>
    <n v="0"/>
    <n v="201"/>
    <n v="721"/>
    <n v="2572"/>
    <n v="72.035821374029837"/>
    <n v="25.185223792835817"/>
    <n v="66.391345029239773"/>
    <n v="619"/>
    <n v="641"/>
    <s v="Healthy"/>
    <n v="201"/>
    <n v="3.5799999237060498"/>
  </r>
  <r>
    <x v="15"/>
    <x v="11"/>
    <n v="11009"/>
    <n v="9.1000003814697301"/>
    <n v="3.5599999427795401"/>
    <n v="0.40000000596046398"/>
    <n v="5.1399998664856001"/>
    <n v="0"/>
    <n v="27"/>
    <n v="8"/>
    <n v="239"/>
    <n v="1017"/>
    <n v="3274"/>
    <n v="72.035821374029837"/>
    <n v="25.185223792835817"/>
    <n v="81.490994907464909"/>
    <n v="99"/>
    <n v="104"/>
    <s v="Healthy"/>
    <n v="274"/>
    <n v="9.0999998152256047"/>
  </r>
  <r>
    <x v="15"/>
    <x v="8"/>
    <n v="10181"/>
    <n v="7.8299999237060502"/>
    <n v="1.37000000476837"/>
    <n v="0.68999999761581399"/>
    <n v="5.7699999809265101"/>
    <n v="0"/>
    <n v="20"/>
    <n v="16"/>
    <n v="249"/>
    <n v="704"/>
    <n v="3015"/>
    <n v="72.035821374029837"/>
    <n v="25.185223792835817"/>
    <n v="65.532456329523399"/>
    <n v="329"/>
    <n v="338"/>
    <s v="Healthy"/>
    <n v="285"/>
    <n v="7.8299999833106941"/>
  </r>
  <r>
    <x v="15"/>
    <x v="9"/>
    <n v="10553"/>
    <n v="8.1199998855590803"/>
    <n v="1.1000000238418599"/>
    <n v="1.7200000286102299"/>
    <n v="5.28999996185303"/>
    <n v="0"/>
    <n v="19"/>
    <n v="42"/>
    <n v="228"/>
    <n v="696"/>
    <n v="3083"/>
    <n v="72.035821374029837"/>
    <n v="25.185223792835817"/>
    <n v="65.401258680555557"/>
    <n v="421"/>
    <n v="451"/>
    <s v="Healthy"/>
    <n v="289"/>
    <n v="8.1100000143051201"/>
  </r>
  <r>
    <x v="15"/>
    <x v="10"/>
    <n v="10055"/>
    <n v="7.7300000190734899"/>
    <n v="0.37000000476837203"/>
    <n v="0.38999998569488498"/>
    <n v="6.9800000190734899"/>
    <n v="0"/>
    <n v="7"/>
    <n v="12"/>
    <n v="272"/>
    <n v="853"/>
    <n v="3069"/>
    <n v="72.035821374029837"/>
    <n v="25.185223792835817"/>
    <n v="63.099279119767296"/>
    <n v="442"/>
    <n v="458"/>
    <s v="Healthy"/>
    <n v="291"/>
    <n v="7.7400000095367467"/>
  </r>
  <r>
    <x v="15"/>
    <x v="16"/>
    <n v="12139"/>
    <n v="9.3400001525878906"/>
    <n v="3.2999999523162802"/>
    <n v="1.1100000143051101"/>
    <n v="4.9200000762939498"/>
    <n v="0"/>
    <n v="77"/>
    <n v="25"/>
    <n v="220"/>
    <n v="945"/>
    <n v="3544"/>
    <n v="72.035821374029837"/>
    <n v="25.185223792835817"/>
    <n v="73.27719923266649"/>
    <n v="82"/>
    <n v="85"/>
    <s v="Healthy"/>
    <n v="322"/>
    <n v="9.3300000429153407"/>
  </r>
  <r>
    <x v="15"/>
    <x v="12"/>
    <n v="13236"/>
    <n v="10.180000305175801"/>
    <n v="4.5"/>
    <n v="0.31999999284744302"/>
    <n v="5.3499999046325701"/>
    <n v="0"/>
    <n v="58"/>
    <n v="5"/>
    <n v="215"/>
    <n v="749"/>
    <n v="3306"/>
    <n v="72.035821374029837"/>
    <n v="25.185223792835817"/>
    <n v="67.080742011580526"/>
    <n v="478"/>
    <n v="501"/>
    <s v="Healthy"/>
    <n v="278"/>
    <n v="10.169999897480013"/>
  </r>
  <r>
    <x v="15"/>
    <x v="13"/>
    <n v="10243"/>
    <n v="7.8800001144409197"/>
    <n v="1.08000004291534"/>
    <n v="0.50999999046325695"/>
    <n v="6.3000001907348597"/>
    <n v="0"/>
    <n v="14"/>
    <n v="8"/>
    <n v="239"/>
    <n v="584"/>
    <n v="2885"/>
    <n v="72.035821374029837"/>
    <n v="25.185223792835817"/>
    <n v="62.101696871753433"/>
    <n v="552"/>
    <n v="595"/>
    <s v="Healthy"/>
    <n v="261"/>
    <n v="7.8900002241134573"/>
  </r>
  <r>
    <x v="15"/>
    <x v="14"/>
    <n v="12961"/>
    <n v="9.9700002670288104"/>
    <n v="0.730000019073486"/>
    <n v="1.3999999761581401"/>
    <n v="7.8400001525878897"/>
    <n v="0"/>
    <n v="11"/>
    <n v="31"/>
    <n v="301"/>
    <n v="1054"/>
    <n v="3288"/>
    <n v="72.035821374029837"/>
    <n v="25.185223792835817"/>
    <n v="67.512050521974487"/>
    <n v="419.46731234866826"/>
    <n v="458.63922518159808"/>
    <s v="Healthy"/>
    <n v="343"/>
    <n v="9.9700001478195155"/>
  </r>
  <r>
    <x v="15"/>
    <x v="15"/>
    <n v="9461"/>
    <n v="7.2800002098083496"/>
    <n v="0.93999999761581399"/>
    <n v="1.0599999427795399"/>
    <n v="5.2699999809265101"/>
    <n v="0"/>
    <n v="14"/>
    <n v="23"/>
    <n v="224"/>
    <n v="673"/>
    <n v="2929"/>
    <n v="72.035821374029837"/>
    <n v="25.185223792835817"/>
    <n v="62.513598439700942"/>
    <n v="319"/>
    <n v="346"/>
    <s v="Healthy"/>
    <n v="261"/>
    <n v="7.2699999213218636"/>
  </r>
  <r>
    <x v="15"/>
    <x v="21"/>
    <n v="11193"/>
    <n v="8.6099996566772496"/>
    <n v="0.69999998807907104"/>
    <n v="2.5099999904632599"/>
    <n v="5.3899998664856001"/>
    <n v="0"/>
    <n v="11"/>
    <n v="48"/>
    <n v="241"/>
    <n v="684"/>
    <n v="3074"/>
    <n v="72.035821374029837"/>
    <n v="25.185223792835817"/>
    <n v="62.120521869318793"/>
    <n v="439"/>
    <n v="500"/>
    <s v="Healthy"/>
    <n v="300"/>
    <n v="8.5999998450279307"/>
  </r>
  <r>
    <x v="15"/>
    <x v="17"/>
    <n v="10074"/>
    <n v="7.75"/>
    <n v="1.28999996185303"/>
    <n v="0.43000000715255698"/>
    <n v="6.0300002098083496"/>
    <n v="0"/>
    <n v="19"/>
    <n v="9"/>
    <n v="234"/>
    <n v="878"/>
    <n v="2969"/>
    <n v="72.035821374029837"/>
    <n v="25.185223792835817"/>
    <n v="62.326483431800668"/>
    <n v="428"/>
    <n v="458"/>
    <s v="Healthy"/>
    <n v="262"/>
    <n v="7.7500001788139361"/>
  </r>
  <r>
    <x v="15"/>
    <x v="18"/>
    <n v="9232"/>
    <n v="7.0999999046325701"/>
    <n v="0.80000001192092896"/>
    <n v="0.88999998569488503"/>
    <n v="5.4200000762939498"/>
    <n v="0"/>
    <n v="13"/>
    <n v="16"/>
    <n v="236"/>
    <n v="1175"/>
    <n v="2979"/>
    <n v="72.035821374029837"/>
    <n v="25.185223792835817"/>
    <n v="66.105888636667117"/>
    <n v="419.46731234866826"/>
    <n v="458.63922518159808"/>
    <s v="Healthy"/>
    <n v="265"/>
    <n v="7.110000073909764"/>
  </r>
  <r>
    <x v="15"/>
    <x v="19"/>
    <n v="12533"/>
    <n v="9.6400003433227504"/>
    <n v="0.69999998807907104"/>
    <n v="2"/>
    <n v="6.9400000572204599"/>
    <n v="0"/>
    <n v="14"/>
    <n v="43"/>
    <n v="300"/>
    <n v="537"/>
    <n v="3283"/>
    <n v="72.035821374029837"/>
    <n v="25.185223792835817"/>
    <n v="64.227692969253923"/>
    <n v="409"/>
    <n v="430"/>
    <s v="Healthy"/>
    <n v="357"/>
    <n v="9.64000004529953"/>
  </r>
  <r>
    <x v="15"/>
    <x v="20"/>
    <n v="10255"/>
    <n v="7.8899998664856001"/>
    <n v="1.0099999904632599"/>
    <n v="0.68000000715255704"/>
    <n v="6.1999998092651403"/>
    <n v="0"/>
    <n v="12"/>
    <n v="15"/>
    <n v="241"/>
    <n v="579"/>
    <n v="2926"/>
    <n v="72.035821374029837"/>
    <n v="25.185223792835817"/>
    <n v="60.022179472671723"/>
    <n v="547"/>
    <n v="597"/>
    <s v="Healthy"/>
    <n v="268"/>
    <n v="7.8899998068809571"/>
  </r>
  <r>
    <x v="15"/>
    <x v="1"/>
    <n v="10096"/>
    <n v="8.3999996185302699"/>
    <n v="3.7699999809265101"/>
    <n v="7.9999998211860698E-2"/>
    <n v="4.5500001907348597"/>
    <n v="0"/>
    <n v="33"/>
    <n v="4"/>
    <n v="204"/>
    <n v="935"/>
    <n v="3147"/>
    <n v="72.035821374029837"/>
    <n v="25.185223792835817"/>
    <n v="66.394961051606629"/>
    <n v="368"/>
    <n v="376"/>
    <s v="Healthy"/>
    <n v="241"/>
    <n v="8.4000001698732305"/>
  </r>
  <r>
    <x v="15"/>
    <x v="6"/>
    <n v="12727"/>
    <n v="9.7899999618530291"/>
    <n v="1.12999999523163"/>
    <n v="0.77999997138977095"/>
    <n v="7.8800001144409197"/>
    <n v="0"/>
    <n v="18"/>
    <n v="18"/>
    <n v="306"/>
    <n v="984"/>
    <n v="3290"/>
    <n v="72.035821374029837"/>
    <n v="25.185223792835817"/>
    <n v="66.622351421188625"/>
    <n v="419.46731234866826"/>
    <n v="458.63922518159808"/>
    <s v="Healthy"/>
    <n v="342"/>
    <n v="9.7900000810623204"/>
  </r>
  <r>
    <x v="15"/>
    <x v="26"/>
    <n v="12375"/>
    <n v="9.5200004577636701"/>
    <n v="2.78999996185303"/>
    <n v="0.93000000715255704"/>
    <n v="5.8000001907348597"/>
    <n v="0"/>
    <n v="35"/>
    <n v="21"/>
    <n v="251"/>
    <n v="632"/>
    <n v="3162"/>
    <n v="72.035821374029837"/>
    <n v="25.185223792835817"/>
    <n v="61.94766681203663"/>
    <n v="390"/>
    <n v="414"/>
    <s v="Healthy"/>
    <n v="307"/>
    <n v="9.5200001597404462"/>
  </r>
  <r>
    <x v="15"/>
    <x v="22"/>
    <n v="9603"/>
    <n v="7.3800001144409197"/>
    <n v="0.62999999523162797"/>
    <n v="1.66999995708466"/>
    <n v="5.0900001525878897"/>
    <n v="0"/>
    <n v="12"/>
    <n v="39"/>
    <n v="199"/>
    <n v="896"/>
    <n v="2899"/>
    <n v="72.035821374029837"/>
    <n v="25.185223792835817"/>
    <n v="61.041297935103245"/>
    <n v="471"/>
    <n v="495"/>
    <s v="Healthy"/>
    <n v="250"/>
    <n v="7.3900001049041775"/>
  </r>
  <r>
    <x v="15"/>
    <x v="22"/>
    <n v="9603"/>
    <n v="7.3800001144409197"/>
    <n v="0.62999999523162797"/>
    <n v="1.66999995708466"/>
    <n v="5.0900001525878897"/>
    <n v="0"/>
    <n v="12"/>
    <n v="39"/>
    <n v="199"/>
    <n v="896"/>
    <n v="2899"/>
    <n v="72.035821374029837"/>
    <n v="25.185223792835817"/>
    <n v="61.041297935103245"/>
    <n v="471"/>
    <n v="495"/>
    <s v="Healthy"/>
    <n v="250"/>
    <n v="7.3900001049041775"/>
  </r>
  <r>
    <x v="15"/>
    <x v="23"/>
    <n v="13175"/>
    <n v="10.1300001144409"/>
    <n v="2.1099998950958301"/>
    <n v="2.0899999141693102"/>
    <n v="5.9299998283386204"/>
    <n v="0"/>
    <n v="33"/>
    <n v="45"/>
    <n v="262"/>
    <n v="1100"/>
    <n v="3425"/>
    <n v="72.035821374029837"/>
    <n v="25.185223792835817"/>
    <n v="69.076697606253049"/>
    <n v="419.46731234866826"/>
    <n v="458.63922518159808"/>
    <s v="Healthy"/>
    <n v="340"/>
    <n v="10.12999963760376"/>
  </r>
  <r>
    <x v="15"/>
    <x v="24"/>
    <n v="22770"/>
    <n v="17.540000915527301"/>
    <n v="9.4499998092651403"/>
    <n v="2.7699999809265101"/>
    <n v="5.3299999237060502"/>
    <n v="0"/>
    <n v="120"/>
    <n v="56"/>
    <n v="260"/>
    <n v="508"/>
    <n v="4022"/>
    <n v="72.035821374029837"/>
    <n v="25.185223792835817"/>
    <n v="66.627120407950883"/>
    <n v="472"/>
    <n v="496"/>
    <s v="Healthy"/>
    <n v="436"/>
    <n v="17.549999713897702"/>
  </r>
  <r>
    <x v="15"/>
    <x v="25"/>
    <n v="17298"/>
    <n v="14.3800001144409"/>
    <n v="9.8900003433227504"/>
    <n v="1.2599999904632599"/>
    <n v="3.2300000190734899"/>
    <n v="0"/>
    <n v="107"/>
    <n v="38"/>
    <n v="178"/>
    <n v="576"/>
    <n v="3934"/>
    <n v="72.035821374029837"/>
    <n v="25.185223792835817"/>
    <n v="76.780110377664755"/>
    <n v="529"/>
    <n v="541"/>
    <s v="Healthy"/>
    <n v="323"/>
    <n v="14.380000352859501"/>
  </r>
  <r>
    <x v="15"/>
    <x v="27"/>
    <n v="10218"/>
    <n v="7.8600001335143999"/>
    <n v="0.34000000357627902"/>
    <n v="0.730000019073486"/>
    <n v="6.78999996185303"/>
    <n v="0"/>
    <n v="6"/>
    <n v="19"/>
    <n v="258"/>
    <n v="1020"/>
    <n v="3013"/>
    <n v="72.035821374029837"/>
    <n v="25.185223792835817"/>
    <n v="64.051717171717172"/>
    <n v="62"/>
    <n v="65"/>
    <s v="Healthy"/>
    <n v="283"/>
    <n v="7.859999984502795"/>
  </r>
  <r>
    <x v="15"/>
    <x v="28"/>
    <n v="10299"/>
    <n v="7.9200000762939498"/>
    <n v="0.81000000238418601"/>
    <n v="0.64999997615814198"/>
    <n v="6.46000003814697"/>
    <n v="0"/>
    <n v="13"/>
    <n v="14"/>
    <n v="267"/>
    <n v="648"/>
    <n v="3061"/>
    <n v="72.035821374029837"/>
    <n v="25.185223792835817"/>
    <n v="61.221217016693593"/>
    <n v="354"/>
    <n v="375"/>
    <s v="Healthy"/>
    <n v="294"/>
    <n v="7.9200000166892979"/>
  </r>
  <r>
    <x v="15"/>
    <x v="29"/>
    <n v="10201"/>
    <n v="7.8400001525878897"/>
    <n v="0.52999997138977095"/>
    <n v="0.79000002145767201"/>
    <n v="6.5300002098083496"/>
    <n v="0"/>
    <n v="8"/>
    <n v="18"/>
    <n v="256"/>
    <n v="858"/>
    <n v="2954"/>
    <n v="72.035821374029837"/>
    <n v="25.185223792835817"/>
    <n v="59.971966110142041"/>
    <n v="469"/>
    <n v="494"/>
    <s v="Healthy"/>
    <n v="282"/>
    <n v="7.8500002026557922"/>
  </r>
  <r>
    <x v="15"/>
    <x v="30"/>
    <n v="3369"/>
    <n v="2.5899999141693102"/>
    <n v="0"/>
    <n v="0"/>
    <n v="2.5899999141693102"/>
    <n v="0"/>
    <n v="0"/>
    <n v="0"/>
    <n v="108"/>
    <n v="825"/>
    <n v="1623"/>
    <n v="72.035821374029837"/>
    <n v="25.185223792835817"/>
    <n v="60.246909765142149"/>
    <n v="419.46731234866826"/>
    <n v="458.63922518159808"/>
    <s v="Healthy"/>
    <n v="108"/>
    <n v="2.5899999141693102"/>
  </r>
  <r>
    <x v="16"/>
    <x v="0"/>
    <n v="3276"/>
    <n v="2.2000000476837198"/>
    <n v="0"/>
    <n v="0"/>
    <n v="2.2000000476837198"/>
    <n v="0"/>
    <n v="0"/>
    <n v="0"/>
    <n v="196"/>
    <n v="787"/>
    <n v="2113"/>
    <n v="72.035821374029837"/>
    <n v="25.185223792835817"/>
    <n v="77.398575857587289"/>
    <n v="429"/>
    <n v="457"/>
    <s v="Healthy"/>
    <n v="196"/>
    <n v="2.2000000476837198"/>
  </r>
  <r>
    <x v="16"/>
    <x v="2"/>
    <n v="2961"/>
    <n v="1.9900000095367401"/>
    <n v="0"/>
    <n v="0"/>
    <n v="1.9900000095367401"/>
    <n v="0"/>
    <n v="0"/>
    <n v="0"/>
    <n v="194"/>
    <n v="840"/>
    <n v="2095"/>
    <n v="72.035821374029837"/>
    <n v="25.185223792835817"/>
    <n v="77.398575857587289"/>
    <n v="370"/>
    <n v="406"/>
    <s v="Healthy"/>
    <n v="194"/>
    <n v="1.9900000095367401"/>
  </r>
  <r>
    <x v="16"/>
    <x v="4"/>
    <n v="3974"/>
    <n v="2.6700000762939502"/>
    <n v="0"/>
    <n v="0"/>
    <n v="2.6700000762939502"/>
    <n v="0"/>
    <n v="0"/>
    <n v="0"/>
    <n v="231"/>
    <n v="717"/>
    <n v="2194"/>
    <n v="72.035821374029837"/>
    <n v="25.185223792835817"/>
    <n v="77.398575857587289"/>
    <n v="441"/>
    <n v="492"/>
    <s v="Healthy"/>
    <n v="231"/>
    <n v="2.6700000762939502"/>
  </r>
  <r>
    <x v="16"/>
    <x v="3"/>
    <n v="7198"/>
    <n v="4.8299999237060502"/>
    <n v="0"/>
    <n v="0"/>
    <n v="4.8299999237060502"/>
    <n v="0"/>
    <n v="0"/>
    <n v="0"/>
    <n v="350"/>
    <n v="711"/>
    <n v="2496"/>
    <n v="72.035821374029837"/>
    <n v="25.185223792835817"/>
    <n v="77.398575857587289"/>
    <n v="337"/>
    <n v="379"/>
    <s v="Healthy"/>
    <n v="350"/>
    <n v="4.8299999237060502"/>
  </r>
  <r>
    <x v="16"/>
    <x v="5"/>
    <n v="3945"/>
    <n v="2.6500000953674299"/>
    <n v="0"/>
    <n v="0"/>
    <n v="2.6500000953674299"/>
    <n v="0"/>
    <n v="0"/>
    <n v="0"/>
    <n v="225"/>
    <n v="716"/>
    <n v="2180"/>
    <n v="72.035821374029837"/>
    <n v="25.185223792835817"/>
    <n v="77.398575857587289"/>
    <n v="462"/>
    <n v="499"/>
    <s v="Healthy"/>
    <n v="225"/>
    <n v="2.6500000953674299"/>
  </r>
  <r>
    <x v="16"/>
    <x v="7"/>
    <n v="2268"/>
    <n v="1.5199999809265099"/>
    <n v="0"/>
    <n v="0"/>
    <n v="1.5199999809265099"/>
    <n v="0"/>
    <n v="0"/>
    <n v="0"/>
    <n v="114"/>
    <n v="1219"/>
    <n v="1933"/>
    <n v="72.035821374029837"/>
    <n v="25.185223792835817"/>
    <n v="77.398575857587289"/>
    <n v="98"/>
    <n v="107"/>
    <s v="Healthy"/>
    <n v="114"/>
    <n v="1.5199999809265099"/>
  </r>
  <r>
    <x v="16"/>
    <x v="11"/>
    <n v="6155"/>
    <n v="4.2399997711181596"/>
    <n v="2"/>
    <n v="0.28999999165535001"/>
    <n v="1.95000004768372"/>
    <n v="0"/>
    <n v="25"/>
    <n v="6"/>
    <n v="162"/>
    <n v="1247"/>
    <n v="2248"/>
    <n v="72.035821374029837"/>
    <n v="25.185223792835817"/>
    <n v="77.398575857587289"/>
    <n v="419.46731234866826"/>
    <n v="458.63922518159808"/>
    <s v="Healthy"/>
    <n v="193"/>
    <n v="4.24000003933907"/>
  </r>
  <r>
    <x v="16"/>
    <x v="8"/>
    <n v="2064"/>
    <n v="1.3899999856948899"/>
    <n v="0"/>
    <n v="0"/>
    <n v="1.3899999856948899"/>
    <n v="0"/>
    <n v="0"/>
    <n v="0"/>
    <n v="121"/>
    <n v="895"/>
    <n v="1954"/>
    <n v="72.035821374029837"/>
    <n v="25.185223792835817"/>
    <n v="77.398575857587289"/>
    <n v="388"/>
    <n v="424"/>
    <s v="Healthy"/>
    <n v="121"/>
    <n v="1.3899999856948899"/>
  </r>
  <r>
    <x v="16"/>
    <x v="9"/>
    <n v="2072"/>
    <n v="1.3899999856948899"/>
    <n v="0"/>
    <n v="0"/>
    <n v="1.3899999856948899"/>
    <n v="0"/>
    <n v="0"/>
    <n v="0"/>
    <n v="137"/>
    <n v="841"/>
    <n v="1974"/>
    <n v="72.035821374029837"/>
    <n v="25.185223792835817"/>
    <n v="77.398575857587289"/>
    <n v="439"/>
    <n v="462"/>
    <s v="Healthy"/>
    <n v="137"/>
    <n v="1.3899999856948899"/>
  </r>
  <r>
    <x v="16"/>
    <x v="10"/>
    <n v="3809"/>
    <n v="2.5599999427795401"/>
    <n v="0"/>
    <n v="0"/>
    <n v="2.53999996185303"/>
    <n v="0"/>
    <n v="0"/>
    <n v="0"/>
    <n v="215"/>
    <n v="756"/>
    <n v="2150"/>
    <n v="72.035821374029837"/>
    <n v="25.185223792835817"/>
    <n v="77.398575857587289"/>
    <n v="436"/>
    <n v="469"/>
    <s v="Healthy"/>
    <n v="215"/>
    <n v="2.53999996185303"/>
  </r>
  <r>
    <x v="16"/>
    <x v="16"/>
    <n v="6831"/>
    <n v="4.5799999237060502"/>
    <n v="0"/>
    <n v="0"/>
    <n v="4.5799999237060502"/>
    <n v="0"/>
    <n v="0"/>
    <n v="0"/>
    <n v="317"/>
    <n v="706"/>
    <n v="2432"/>
    <n v="72.035821374029837"/>
    <n v="25.185223792835817"/>
    <n v="77.398575857587289"/>
    <n v="388"/>
    <n v="417"/>
    <s v="Healthy"/>
    <n v="317"/>
    <n v="4.5799999237060502"/>
  </r>
  <r>
    <x v="16"/>
    <x v="12"/>
    <n v="4363"/>
    <n v="2.9300000667571999"/>
    <n v="0"/>
    <n v="0"/>
    <n v="2.9300000667571999"/>
    <n v="0"/>
    <n v="0"/>
    <n v="0"/>
    <n v="201"/>
    <n v="1239"/>
    <n v="2149"/>
    <n v="72.035821374029837"/>
    <n v="25.185223792835817"/>
    <n v="77.398575857587289"/>
    <n v="419.46731234866826"/>
    <n v="458.63922518159808"/>
    <s v="Healthy"/>
    <n v="201"/>
    <n v="2.9300000667571999"/>
  </r>
  <r>
    <x v="16"/>
    <x v="13"/>
    <n v="5002"/>
    <n v="3.3599998950958301"/>
    <n v="0"/>
    <n v="0"/>
    <n v="3.3599998950958301"/>
    <n v="0"/>
    <n v="0"/>
    <n v="0"/>
    <n v="244"/>
    <n v="1196"/>
    <n v="2247"/>
    <n v="72.035821374029837"/>
    <n v="25.185223792835817"/>
    <n v="77.398575857587289"/>
    <n v="419.46731234866826"/>
    <n v="458.63922518159808"/>
    <s v="Healthy"/>
    <n v="244"/>
    <n v="3.3599998950958301"/>
  </r>
  <r>
    <x v="16"/>
    <x v="14"/>
    <n v="3385"/>
    <n v="2.2699999809265101"/>
    <n v="0"/>
    <n v="0"/>
    <n v="2.2699999809265101"/>
    <n v="0"/>
    <n v="0"/>
    <n v="0"/>
    <n v="179"/>
    <n v="916"/>
    <n v="2070"/>
    <n v="72.035821374029837"/>
    <n v="25.185223792835817"/>
    <n v="77.398575857587289"/>
    <n v="328"/>
    <n v="345"/>
    <s v="Healthy"/>
    <n v="179"/>
    <n v="2.2699999809265101"/>
  </r>
  <r>
    <x v="16"/>
    <x v="15"/>
    <n v="6326"/>
    <n v="4.4099998474121103"/>
    <n v="2.4100000858306898"/>
    <n v="3.9999999105930301E-2"/>
    <n v="1.96000003814697"/>
    <n v="0"/>
    <n v="29"/>
    <n v="1"/>
    <n v="180"/>
    <n v="839"/>
    <n v="2291"/>
    <n v="72.035821374029837"/>
    <n v="25.185223792835817"/>
    <n v="77.398575857587289"/>
    <n v="353"/>
    <n v="391"/>
    <s v="Healthy"/>
    <n v="210"/>
    <n v="4.4100001230835897"/>
  </r>
  <r>
    <x v="16"/>
    <x v="21"/>
    <n v="7243"/>
    <n v="5.0300002098083496"/>
    <n v="2.6199998855590798"/>
    <n v="2.9999999329447701E-2"/>
    <n v="2.3800001144409202"/>
    <n v="0"/>
    <n v="32"/>
    <n v="1"/>
    <n v="194"/>
    <n v="839"/>
    <n v="2361"/>
    <n v="72.035821374029837"/>
    <n v="25.185223792835817"/>
    <n v="77.398575857587289"/>
    <n v="332"/>
    <n v="374"/>
    <s v="Healthy"/>
    <n v="227"/>
    <n v="5.0299999993294477"/>
  </r>
  <r>
    <x v="16"/>
    <x v="17"/>
    <n v="4493"/>
    <n v="3.0099999904632599"/>
    <n v="0"/>
    <n v="0"/>
    <n v="3.0099999904632599"/>
    <n v="0"/>
    <n v="0"/>
    <n v="0"/>
    <n v="236"/>
    <n v="762"/>
    <n v="2203"/>
    <n v="72.035821374029837"/>
    <n v="25.185223792835817"/>
    <n v="77.398575857587289"/>
    <n v="419"/>
    <n v="442"/>
    <s v="Healthy"/>
    <n v="236"/>
    <n v="3.0099999904632599"/>
  </r>
  <r>
    <x v="16"/>
    <x v="18"/>
    <n v="4676"/>
    <n v="3.1400001049041699"/>
    <n v="0"/>
    <n v="0"/>
    <n v="3.1300001144409202"/>
    <n v="0"/>
    <n v="0"/>
    <n v="0"/>
    <n v="226"/>
    <n v="1106"/>
    <n v="2196"/>
    <n v="72.035821374029837"/>
    <n v="25.185223792835817"/>
    <n v="77.398575857587289"/>
    <n v="106"/>
    <n v="108"/>
    <s v="Healthy"/>
    <n v="226"/>
    <n v="3.1300001144409202"/>
  </r>
  <r>
    <x v="16"/>
    <x v="19"/>
    <n v="6222"/>
    <n v="4.1799998283386204"/>
    <n v="0"/>
    <n v="0"/>
    <n v="4.1799998283386204"/>
    <n v="0"/>
    <n v="0"/>
    <n v="0"/>
    <n v="290"/>
    <n v="797"/>
    <n v="2363"/>
    <n v="72.035821374029837"/>
    <n v="25.185223792835817"/>
    <n v="77.398575857587289"/>
    <n v="322"/>
    <n v="353"/>
    <s v="Healthy"/>
    <n v="290"/>
    <n v="4.1799998283386204"/>
  </r>
  <r>
    <x v="16"/>
    <x v="20"/>
    <n v="5232"/>
    <n v="3.5099999904632599"/>
    <n v="0"/>
    <n v="0"/>
    <n v="3.5099999904632599"/>
    <n v="0"/>
    <n v="0"/>
    <n v="0"/>
    <n v="240"/>
    <n v="741"/>
    <n v="2246"/>
    <n v="72.035821374029837"/>
    <n v="25.185223792835817"/>
    <n v="77.398575857587289"/>
    <n v="439"/>
    <n v="459"/>
    <s v="Healthy"/>
    <n v="240"/>
    <n v="3.5099999904632599"/>
  </r>
  <r>
    <x v="16"/>
    <x v="1"/>
    <n v="6910"/>
    <n v="4.75"/>
    <n v="2.21000003814697"/>
    <n v="0.18999999761581399"/>
    <n v="2.3499999046325701"/>
    <n v="0"/>
    <n v="27"/>
    <n v="4"/>
    <n v="200"/>
    <n v="667"/>
    <n v="2336"/>
    <n v="72.035821374029837"/>
    <n v="25.185223792835817"/>
    <n v="77.398575857587289"/>
    <n v="502"/>
    <n v="542"/>
    <s v="Healthy"/>
    <n v="231"/>
    <n v="4.7499999403953543"/>
  </r>
  <r>
    <x v="16"/>
    <x v="6"/>
    <n v="7502"/>
    <n v="5.1799998283386204"/>
    <n v="2.4800000190734899"/>
    <n v="0.109999999403954"/>
    <n v="2.5799999237060498"/>
    <n v="0"/>
    <n v="30"/>
    <n v="2"/>
    <n v="233"/>
    <n v="725"/>
    <n v="2421"/>
    <n v="72.035821374029837"/>
    <n v="25.185223792835817"/>
    <n v="77.398575857587289"/>
    <n v="417"/>
    <n v="450"/>
    <s v="Healthy"/>
    <n v="265"/>
    <n v="5.1699999421834937"/>
  </r>
  <r>
    <x v="16"/>
    <x v="26"/>
    <n v="2923"/>
    <n v="1.96000003814697"/>
    <n v="0"/>
    <n v="0"/>
    <n v="1.96000003814697"/>
    <n v="0"/>
    <n v="0"/>
    <n v="0"/>
    <n v="180"/>
    <n v="897"/>
    <n v="2070"/>
    <n v="72.035821374029837"/>
    <n v="25.185223792835817"/>
    <n v="77.398575857587289"/>
    <n v="337"/>
    <n v="363"/>
    <s v="Healthy"/>
    <n v="180"/>
    <n v="1.96000003814697"/>
  </r>
  <r>
    <x v="16"/>
    <x v="22"/>
    <n v="3800"/>
    <n v="2.5499999523162802"/>
    <n v="0.119999997317791"/>
    <n v="0.239999994635582"/>
    <n v="2.1800000667571999"/>
    <n v="0"/>
    <n v="2"/>
    <n v="6"/>
    <n v="185"/>
    <n v="734"/>
    <n v="2120"/>
    <n v="72.035821374029837"/>
    <n v="25.185223792835817"/>
    <n v="77.398575857587289"/>
    <n v="462"/>
    <n v="513"/>
    <s v="Healthy"/>
    <n v="193"/>
    <n v="2.5400000587105729"/>
  </r>
  <r>
    <x v="16"/>
    <x v="23"/>
    <n v="4514"/>
    <n v="3.0299999713897701"/>
    <n v="0"/>
    <n v="0"/>
    <n v="3.0299999713897701"/>
    <n v="0"/>
    <n v="0"/>
    <n v="0"/>
    <n v="229"/>
    <n v="809"/>
    <n v="2211"/>
    <n v="72.035821374029837"/>
    <n v="25.185223792835817"/>
    <n v="77.398575857587289"/>
    <n v="374"/>
    <n v="402"/>
    <s v="Healthy"/>
    <n v="229"/>
    <n v="3.0299999713897701"/>
  </r>
  <r>
    <x v="16"/>
    <x v="24"/>
    <n v="5183"/>
    <n v="3.5899999141693102"/>
    <n v="2.1300001144409202"/>
    <n v="0.18999999761581399"/>
    <n v="1.25"/>
    <n v="0"/>
    <n v="26"/>
    <n v="4"/>
    <n v="108"/>
    <n v="866"/>
    <n v="2123"/>
    <n v="72.035821374029837"/>
    <n v="25.185223792835817"/>
    <n v="77.398575857587289"/>
    <n v="401"/>
    <n v="436"/>
    <s v="Healthy"/>
    <n v="138"/>
    <n v="3.570000112056734"/>
  </r>
  <r>
    <x v="16"/>
    <x v="25"/>
    <n v="7303"/>
    <n v="4.9000000953674299"/>
    <n v="0"/>
    <n v="0.25"/>
    <n v="4.6500000953674299"/>
    <n v="0"/>
    <n v="0"/>
    <n v="8"/>
    <n v="308"/>
    <n v="733"/>
    <n v="2423"/>
    <n v="72.035821374029837"/>
    <n v="25.185223792835817"/>
    <n v="77.398575857587289"/>
    <n v="361"/>
    <n v="391"/>
    <s v="Healthy"/>
    <n v="316"/>
    <n v="4.9000000953674299"/>
  </r>
  <r>
    <x v="16"/>
    <x v="27"/>
    <n v="5275"/>
    <n v="3.53999996185303"/>
    <n v="0"/>
    <n v="0"/>
    <n v="3.53999996185303"/>
    <n v="0"/>
    <n v="0"/>
    <n v="0"/>
    <n v="266"/>
    <n v="641"/>
    <n v="2281"/>
    <n v="72.035821374029837"/>
    <n v="25.185223792835817"/>
    <n v="77.398575857587289"/>
    <n v="457"/>
    <n v="533"/>
    <s v="Healthy"/>
    <n v="266"/>
    <n v="3.53999996185303"/>
  </r>
  <r>
    <x v="16"/>
    <x v="28"/>
    <n v="3915"/>
    <n v="2.6300001144409202"/>
    <n v="0"/>
    <n v="0"/>
    <n v="2.6300001144409202"/>
    <n v="0"/>
    <n v="0"/>
    <n v="0"/>
    <n v="231"/>
    <n v="783"/>
    <n v="2181"/>
    <n v="72.035821374029837"/>
    <n v="25.185223792835817"/>
    <n v="77.398575857587289"/>
    <n v="405"/>
    <n v="426"/>
    <s v="Healthy"/>
    <n v="231"/>
    <n v="2.6300001144409202"/>
  </r>
  <r>
    <x v="16"/>
    <x v="29"/>
    <n v="9105"/>
    <n v="6.1100001335143999"/>
    <n v="2.25"/>
    <n v="1"/>
    <n v="2.8599998950958301"/>
    <n v="0"/>
    <n v="34"/>
    <n v="22"/>
    <n v="232"/>
    <n v="622"/>
    <n v="2499"/>
    <n v="72.035821374029837"/>
    <n v="25.185223792835817"/>
    <n v="77.398575857587289"/>
    <n v="499"/>
    <n v="530"/>
    <s v="Healthy"/>
    <n v="288"/>
    <n v="6.1099998950958305"/>
  </r>
  <r>
    <x v="16"/>
    <x v="30"/>
    <n v="768"/>
    <n v="0.519999980926514"/>
    <n v="0"/>
    <n v="0"/>
    <n v="0.519999980926514"/>
    <n v="0"/>
    <n v="0"/>
    <n v="0"/>
    <n v="58"/>
    <n v="380"/>
    <n v="1212"/>
    <n v="72.035821374029837"/>
    <n v="25.185223792835817"/>
    <n v="77.398575857587289"/>
    <n v="483"/>
    <n v="501"/>
    <s v="Healthy"/>
    <n v="58"/>
    <n v="0.519999980926514"/>
  </r>
  <r>
    <x v="17"/>
    <x v="0"/>
    <n v="5135"/>
    <n v="3.3900001049041699"/>
    <n v="0"/>
    <n v="0"/>
    <n v="3.3900001049041699"/>
    <n v="0"/>
    <n v="0"/>
    <n v="0"/>
    <n v="318"/>
    <n v="1122"/>
    <n v="1909"/>
    <n v="72.035821374029837"/>
    <n v="25.185223792835817"/>
    <n v="76.639377197388242"/>
    <n v="419.46731234866826"/>
    <n v="458.63922518159808"/>
    <s v="Healthy"/>
    <n v="318"/>
    <n v="3.3900001049041699"/>
  </r>
  <r>
    <x v="17"/>
    <x v="2"/>
    <n v="4978"/>
    <n v="3.28999996185303"/>
    <n v="1.2400000095367401"/>
    <n v="0.43999999761581399"/>
    <n v="1.6100000143051101"/>
    <n v="0"/>
    <n v="19"/>
    <n v="7"/>
    <n v="127"/>
    <n v="1287"/>
    <n v="1722"/>
    <n v="72.035821374029837"/>
    <n v="25.185223792835817"/>
    <n v="85.102156640181619"/>
    <n v="419.46731234866826"/>
    <n v="458.63922518159808"/>
    <s v="Healthy"/>
    <n v="153"/>
    <n v="3.2900000214576641"/>
  </r>
  <r>
    <x v="17"/>
    <x v="4"/>
    <n v="6799"/>
    <n v="4.4899997711181596"/>
    <n v="0"/>
    <n v="0"/>
    <n v="4.4899997711181596"/>
    <n v="0"/>
    <n v="0"/>
    <n v="0"/>
    <n v="279"/>
    <n v="1161"/>
    <n v="1922"/>
    <n v="72.035821374029837"/>
    <n v="25.185223792835817"/>
    <n v="81.556555993247045"/>
    <n v="419.46731234866826"/>
    <n v="458.63922518159808"/>
    <s v="Healthy"/>
    <n v="279"/>
    <n v="4.4899997711181596"/>
  </r>
  <r>
    <x v="17"/>
    <x v="3"/>
    <n v="7795"/>
    <n v="5.1500000953674299"/>
    <n v="0.58999997377395597"/>
    <n v="0.83999997377395597"/>
    <n v="3.7300000190734899"/>
    <n v="0"/>
    <n v="17"/>
    <n v="30"/>
    <n v="262"/>
    <n v="1131"/>
    <n v="2121"/>
    <n v="72.035821374029837"/>
    <n v="25.185223792835817"/>
    <n v="90.863490496173782"/>
    <n v="419.46731234866826"/>
    <n v="458.63922518159808"/>
    <s v="Healthy"/>
    <n v="309"/>
    <n v="5.1599999666214016"/>
  </r>
  <r>
    <x v="17"/>
    <x v="5"/>
    <n v="7289"/>
    <n v="4.8200001716613796"/>
    <n v="0.55000001192092896"/>
    <n v="0.75"/>
    <n v="3.5"/>
    <n v="0"/>
    <n v="8"/>
    <n v="12"/>
    <n v="308"/>
    <n v="1112"/>
    <n v="1997"/>
    <n v="72.035821374029837"/>
    <n v="25.185223792835817"/>
    <n v="76.296323208835929"/>
    <n v="419.46731234866826"/>
    <n v="458.63922518159808"/>
    <s v="Healthy"/>
    <n v="328"/>
    <n v="4.800000011920929"/>
  </r>
  <r>
    <x v="17"/>
    <x v="7"/>
    <n v="9634"/>
    <n v="6.4000000953674299"/>
    <n v="0.55000001192092896"/>
    <n v="1.1399999856948899"/>
    <n v="4.71000003814697"/>
    <n v="0"/>
    <n v="7"/>
    <n v="19"/>
    <n v="304"/>
    <n v="1110"/>
    <n v="2117"/>
    <n v="72.035821374029837"/>
    <n v="25.185223792835817"/>
    <n v="83.204689789936495"/>
    <n v="419.46731234866826"/>
    <n v="458.63922518159808"/>
    <s v="Healthy"/>
    <n v="330"/>
    <n v="6.4000000357627886"/>
  </r>
  <r>
    <x v="17"/>
    <x v="11"/>
    <n v="8940"/>
    <n v="5.9099998474121103"/>
    <n v="0.980000019073486"/>
    <n v="0.93000000715255704"/>
    <n v="4"/>
    <n v="0"/>
    <n v="14"/>
    <n v="15"/>
    <n v="331"/>
    <n v="1080"/>
    <n v="2116"/>
    <n v="69.699996949999999"/>
    <n v="27.25"/>
    <n v="80.457469046470493"/>
    <n v="419.46731234866826"/>
    <n v="458.63922518159808"/>
    <s v="Overweight"/>
    <n v="360"/>
    <n v="5.9100000262260428"/>
  </r>
  <r>
    <x v="17"/>
    <x v="8"/>
    <n v="5401"/>
    <n v="3.5699999332428001"/>
    <n v="5.0000000745058101E-2"/>
    <n v="0.36000001430511502"/>
    <n v="3.1600000858306898"/>
    <n v="0"/>
    <n v="1"/>
    <n v="9"/>
    <n v="248"/>
    <n v="1182"/>
    <n v="1876"/>
    <n v="72.035821374029837"/>
    <n v="25.185223792835817"/>
    <n v="83.098467778278504"/>
    <n v="419.46731234866826"/>
    <n v="458.63922518159808"/>
    <s v="Healthy"/>
    <n v="258"/>
    <n v="3.5700001008808631"/>
  </r>
  <r>
    <x v="17"/>
    <x v="9"/>
    <n v="4803"/>
    <n v="3.1700000762939502"/>
    <n v="0"/>
    <n v="0"/>
    <n v="3.1700000762939502"/>
    <n v="0"/>
    <n v="0"/>
    <n v="0"/>
    <n v="222"/>
    <n v="1218"/>
    <n v="1788"/>
    <n v="72.035821374029837"/>
    <n v="25.185223792835817"/>
    <n v="76.923271665043814"/>
    <n v="419.46731234866826"/>
    <n v="458.63922518159808"/>
    <s v="Healthy"/>
    <n v="222"/>
    <n v="3.1700000762939502"/>
  </r>
  <r>
    <x v="17"/>
    <x v="10"/>
    <n v="13743"/>
    <n v="9.0799999237060494"/>
    <n v="0.41999998688697798"/>
    <n v="0.97000002861022905"/>
    <n v="7.6999998092651403"/>
    <n v="0"/>
    <n v="6"/>
    <n v="21"/>
    <n v="432"/>
    <n v="844"/>
    <n v="2486"/>
    <n v="72.035821374029837"/>
    <n v="25.185223792835817"/>
    <n v="85.662387186983608"/>
    <n v="126"/>
    <n v="137"/>
    <s v="Healthy"/>
    <n v="459"/>
    <n v="9.0899998247623479"/>
  </r>
  <r>
    <x v="17"/>
    <x v="16"/>
    <n v="9601"/>
    <n v="6.3499999046325701"/>
    <n v="1.37000000476837"/>
    <n v="1.5"/>
    <n v="3.4700000286102299"/>
    <n v="0"/>
    <n v="20"/>
    <n v="25"/>
    <n v="273"/>
    <n v="1122"/>
    <n v="2094"/>
    <n v="72.035821374029837"/>
    <n v="25.185223792835817"/>
    <n v="82.560458817906635"/>
    <n v="419.46731234866826"/>
    <n v="458.63922518159808"/>
    <s v="Healthy"/>
    <n v="318"/>
    <n v="6.3400000333785993"/>
  </r>
  <r>
    <x v="17"/>
    <x v="12"/>
    <n v="6890"/>
    <n v="4.5500001907348597"/>
    <n v="0.34000000357627902"/>
    <n v="0.20000000298023199"/>
    <n v="4.0100002288818404"/>
    <n v="0"/>
    <n v="5"/>
    <n v="5"/>
    <n v="308"/>
    <n v="1122"/>
    <n v="2085"/>
    <n v="72.035821374029837"/>
    <n v="25.185223792835817"/>
    <n v="85.851466414380326"/>
    <n v="419.46731234866826"/>
    <n v="458.63922518159808"/>
    <s v="Healthy"/>
    <n v="318"/>
    <n v="4.5500002354383513"/>
  </r>
  <r>
    <x v="17"/>
    <x v="13"/>
    <n v="8563"/>
    <n v="5.6599998474121103"/>
    <n v="0"/>
    <n v="0"/>
    <n v="5.6500000953674299"/>
    <n v="0"/>
    <n v="0"/>
    <n v="0"/>
    <n v="395"/>
    <n v="1045"/>
    <n v="2173"/>
    <n v="72.035821374029837"/>
    <n v="25.185223792835817"/>
    <n v="83.969233124138981"/>
    <n v="419.46731234866826"/>
    <n v="458.63922518159808"/>
    <s v="Healthy"/>
    <n v="395"/>
    <n v="5.6500000953674299"/>
  </r>
  <r>
    <x v="17"/>
    <x v="14"/>
    <n v="8095"/>
    <n v="5.3499999046325701"/>
    <n v="0.58999997377395597"/>
    <n v="0.25"/>
    <n v="4.5100002288818404"/>
    <n v="0"/>
    <n v="18"/>
    <n v="10"/>
    <n v="340"/>
    <n v="993"/>
    <n v="2225"/>
    <n v="70.300003050000001"/>
    <n v="27.459999079999999"/>
    <n v="82.49422222222222"/>
    <n v="419.46731234866826"/>
    <n v="458.63922518159808"/>
    <s v="Overweight"/>
    <n v="368"/>
    <n v="5.3500002026557967"/>
  </r>
  <r>
    <x v="17"/>
    <x v="15"/>
    <n v="9148"/>
    <n v="6.0500001907348597"/>
    <n v="0.43000000715255698"/>
    <n v="2.0299999713897701"/>
    <n v="3.5899999141693102"/>
    <n v="0"/>
    <n v="12"/>
    <n v="41"/>
    <n v="283"/>
    <n v="1062"/>
    <n v="2223"/>
    <n v="72.035821374029837"/>
    <n v="25.185223792835817"/>
    <n v="91.335402888378994"/>
    <n v="103"/>
    <n v="121"/>
    <s v="Healthy"/>
    <n v="336"/>
    <n v="6.0499998927116376"/>
  </r>
  <r>
    <x v="17"/>
    <x v="21"/>
    <n v="9557"/>
    <n v="6.3200001716613796"/>
    <n v="1.96000003814697"/>
    <n v="0.88999998569488503"/>
    <n v="3.46000003814697"/>
    <n v="0"/>
    <n v="27"/>
    <n v="14"/>
    <n v="312"/>
    <n v="1087"/>
    <n v="2098"/>
    <n v="72.035821374029837"/>
    <n v="25.185223792835817"/>
    <n v="84.556975669849095"/>
    <n v="419.46731234866826"/>
    <n v="458.63922518159808"/>
    <s v="Healthy"/>
    <n v="353"/>
    <n v="6.3100000619888252"/>
  </r>
  <r>
    <x v="17"/>
    <x v="17"/>
    <n v="9451"/>
    <n v="6.25"/>
    <n v="1.9999999552965199E-2"/>
    <n v="0.270000010728836"/>
    <n v="5.9499998092651403"/>
    <n v="0"/>
    <n v="1"/>
    <n v="11"/>
    <n v="367"/>
    <n v="985"/>
    <n v="2185"/>
    <n v="72.035821374029837"/>
    <n v="25.185223792835817"/>
    <n v="85.642094295389427"/>
    <n v="419.46731234866826"/>
    <n v="458.63922518159808"/>
    <s v="Healthy"/>
    <n v="379"/>
    <n v="6.2399998195469415"/>
  </r>
  <r>
    <x v="17"/>
    <x v="18"/>
    <n v="7833"/>
    <n v="5.1799998283386204"/>
    <n v="1.0199999809265099"/>
    <n v="1.8500000238418599"/>
    <n v="2.3099999427795401"/>
    <n v="0"/>
    <n v="15"/>
    <n v="29"/>
    <n v="197"/>
    <n v="1096"/>
    <n v="1918"/>
    <n v="72.035821374029837"/>
    <n v="25.185223792835817"/>
    <n v="80.555091459023473"/>
    <n v="171"/>
    <n v="179"/>
    <s v="Healthy"/>
    <n v="241"/>
    <n v="5.1799999475479099"/>
  </r>
  <r>
    <x v="17"/>
    <x v="19"/>
    <n v="10319"/>
    <n v="6.8200001716613796"/>
    <n v="0.46999999880790699"/>
    <n v="1.8899999856948899"/>
    <n v="4.46000003814697"/>
    <n v="0"/>
    <n v="7"/>
    <n v="29"/>
    <n v="293"/>
    <n v="1111"/>
    <n v="2105"/>
    <n v="72.035821374029837"/>
    <n v="25.185223792835817"/>
    <n v="79.187025065214925"/>
    <n v="419.46731234866826"/>
    <n v="458.63922518159808"/>
    <s v="Healthy"/>
    <n v="329"/>
    <n v="6.8200000226497668"/>
  </r>
  <r>
    <x v="17"/>
    <x v="20"/>
    <n v="3428"/>
    <n v="2.2699999809265101"/>
    <n v="0"/>
    <n v="0"/>
    <n v="2.2699999809265101"/>
    <n v="0"/>
    <n v="0"/>
    <n v="0"/>
    <n v="190"/>
    <n v="1121"/>
    <n v="1692"/>
    <n v="69.900001529999997"/>
    <n v="27.31999969"/>
    <n v="70.841904033645577"/>
    <n v="115"/>
    <n v="129"/>
    <s v="Overweight"/>
    <n v="190"/>
    <n v="2.2699999809265101"/>
  </r>
  <r>
    <x v="17"/>
    <x v="1"/>
    <n v="7891"/>
    <n v="5.2199997901916504"/>
    <n v="0"/>
    <n v="0"/>
    <n v="5.2199997901916504"/>
    <n v="0"/>
    <n v="0"/>
    <n v="0"/>
    <n v="383"/>
    <n v="1057"/>
    <n v="2066"/>
    <n v="69.199996949999999"/>
    <n v="27.040000920000001"/>
    <n v="78.669752617999691"/>
    <n v="419.46731234866826"/>
    <n v="458.63922518159808"/>
    <s v="Overweight"/>
    <n v="383"/>
    <n v="5.2199997901916504"/>
  </r>
  <r>
    <x v="17"/>
    <x v="6"/>
    <n v="5267"/>
    <n v="3.4800000190734899"/>
    <n v="0.60000002384185802"/>
    <n v="0.28000000119209301"/>
    <n v="2.5999999046325701"/>
    <n v="0"/>
    <n v="21"/>
    <n v="10"/>
    <n v="237"/>
    <n v="1172"/>
    <n v="1953"/>
    <n v="72.035821374029837"/>
    <n v="25.185223792835817"/>
    <n v="82.520326308633585"/>
    <n v="419.46731234866826"/>
    <n v="458.63922518159808"/>
    <s v="Healthy"/>
    <n v="268"/>
    <n v="3.4799999296665209"/>
  </r>
  <r>
    <x v="17"/>
    <x v="26"/>
    <n v="5232"/>
    <n v="3.46000003814697"/>
    <n v="0"/>
    <n v="0"/>
    <n v="3.46000003814697"/>
    <n v="0"/>
    <n v="0"/>
    <n v="0"/>
    <n v="252"/>
    <n v="1188"/>
    <n v="1842"/>
    <n v="72.035821374029837"/>
    <n v="25.185223792835817"/>
    <n v="76.831370449678801"/>
    <n v="419.46731234866826"/>
    <n v="458.63922518159808"/>
    <s v="Healthy"/>
    <n v="252"/>
    <n v="3.46000003814697"/>
  </r>
  <r>
    <x v="17"/>
    <x v="22"/>
    <n v="10611"/>
    <n v="7.0100002288818404"/>
    <n v="1.0099999904632599"/>
    <n v="0.5"/>
    <n v="5.5100002288818404"/>
    <n v="0"/>
    <n v="14"/>
    <n v="8"/>
    <n v="370"/>
    <n v="1048"/>
    <n v="2262"/>
    <n v="72.035821374029837"/>
    <n v="25.185223792835817"/>
    <n v="81.939271859146515"/>
    <n v="419.46731234866826"/>
    <n v="458.63922518159808"/>
    <s v="Healthy"/>
    <n v="392"/>
    <n v="7.0200002193450999"/>
  </r>
  <r>
    <x v="17"/>
    <x v="23"/>
    <n v="3755"/>
    <n v="2.4800000190734899"/>
    <n v="0"/>
    <n v="0"/>
    <n v="2.4800000190734899"/>
    <n v="0"/>
    <n v="0"/>
    <n v="0"/>
    <n v="202"/>
    <n v="1238"/>
    <n v="1722"/>
    <n v="72.035821374029837"/>
    <n v="25.185223792835817"/>
    <n v="71.948977712285867"/>
    <n v="419.46731234866826"/>
    <n v="458.63922518159808"/>
    <s v="Healthy"/>
    <n v="202"/>
    <n v="2.4800000190734899"/>
  </r>
  <r>
    <x v="17"/>
    <x v="24"/>
    <n v="8237"/>
    <n v="5.4400000572204599"/>
    <n v="1.6100000143051101"/>
    <n v="1"/>
    <n v="2.8299999237060498"/>
    <n v="0"/>
    <n v="23"/>
    <n v="16"/>
    <n v="233"/>
    <n v="1116"/>
    <n v="1973"/>
    <n v="72.035821374029837"/>
    <n v="25.185223792835817"/>
    <n v="76.248573006812748"/>
    <n v="419.46731234866826"/>
    <n v="458.63922518159808"/>
    <s v="Healthy"/>
    <n v="272"/>
    <n v="5.4399999380111606"/>
  </r>
  <r>
    <x v="17"/>
    <x v="25"/>
    <n v="6543"/>
    <n v="4.3299999237060502"/>
    <n v="1.79999995231628"/>
    <n v="0.5"/>
    <n v="2.0199999809265101"/>
    <n v="0"/>
    <n v="66"/>
    <n v="35"/>
    <n v="238"/>
    <n v="1019"/>
    <n v="2666"/>
    <n v="72.035821374029837"/>
    <n v="25.185223792835817"/>
    <n v="104.87147199305254"/>
    <n v="123"/>
    <n v="134"/>
    <s v="Healthy"/>
    <n v="339"/>
    <n v="4.3199999332427899"/>
  </r>
  <r>
    <x v="17"/>
    <x v="27"/>
    <n v="11451"/>
    <n v="7.5700001716613796"/>
    <n v="0.43000000715255698"/>
    <n v="1.62000000476837"/>
    <n v="5.5199999809265101"/>
    <n v="0"/>
    <n v="6"/>
    <n v="30"/>
    <n v="339"/>
    <n v="1065"/>
    <n v="2223"/>
    <n v="69.099998470000003"/>
    <n v="27"/>
    <n v="79.375432786391684"/>
    <n v="419.46731234866826"/>
    <n v="458.63922518159808"/>
    <s v="Overweight"/>
    <n v="375"/>
    <n v="7.5699999928474373"/>
  </r>
  <r>
    <x v="17"/>
    <x v="28"/>
    <n v="6435"/>
    <n v="4.25"/>
    <n v="0.74000000953674305"/>
    <n v="1.12000000476837"/>
    <n v="2.3900001049041699"/>
    <n v="0"/>
    <n v="11"/>
    <n v="18"/>
    <n v="220"/>
    <n v="1191"/>
    <n v="1889"/>
    <n v="72.035821374029837"/>
    <n v="25.185223792835817"/>
    <n v="75.78962353685543"/>
    <n v="419.46731234866826"/>
    <n v="458.63922518159808"/>
    <s v="Healthy"/>
    <n v="249"/>
    <n v="4.2500001192092824"/>
  </r>
  <r>
    <x v="17"/>
    <x v="29"/>
    <n v="9108"/>
    <n v="6.0199999809265101"/>
    <n v="0.259999990463257"/>
    <n v="1.8200000524520901"/>
    <n v="3.9400000572204599"/>
    <n v="0"/>
    <n v="4"/>
    <n v="31"/>
    <n v="324"/>
    <n v="1081"/>
    <n v="2131"/>
    <n v="72.035821374029837"/>
    <n v="25.185223792835817"/>
    <n v="74.924235367179008"/>
    <n v="419.46731234866826"/>
    <n v="458.63922518159808"/>
    <s v="Healthy"/>
    <n v="359"/>
    <n v="6.0200001001358068"/>
  </r>
  <r>
    <x v="17"/>
    <x v="30"/>
    <n v="6307"/>
    <n v="4.1700000762939498"/>
    <n v="0"/>
    <n v="0"/>
    <n v="4.1700000762939498"/>
    <n v="0"/>
    <n v="0"/>
    <n v="0"/>
    <n v="247"/>
    <n v="736"/>
    <n v="1452"/>
    <n v="72.035821374029837"/>
    <n v="25.185223792835817"/>
    <n v="79.677771993753254"/>
    <n v="419.46731234866826"/>
    <n v="458.63922518159808"/>
    <s v="Healthy"/>
    <n v="247"/>
    <n v="4.1700000762939498"/>
  </r>
  <r>
    <x v="18"/>
    <x v="0"/>
    <n v="7213"/>
    <n v="5.8800001144409197"/>
    <n v="0"/>
    <n v="0"/>
    <n v="5.8499999046325701"/>
    <n v="0"/>
    <n v="0"/>
    <n v="0"/>
    <n v="263"/>
    <n v="718"/>
    <n v="2947"/>
    <n v="72.035821374029837"/>
    <n v="25.185223792835817"/>
    <n v="77.398575857587289"/>
    <n v="425"/>
    <n v="439"/>
    <s v="Healthy"/>
    <n v="263"/>
    <n v="5.8499999046325701"/>
  </r>
  <r>
    <x v="18"/>
    <x v="2"/>
    <n v="6877"/>
    <n v="5.5799999237060502"/>
    <n v="0"/>
    <n v="0"/>
    <n v="5.5799999237060502"/>
    <n v="0"/>
    <n v="0"/>
    <n v="0"/>
    <n v="258"/>
    <n v="777"/>
    <n v="2898"/>
    <n v="72.035821374029837"/>
    <n v="25.185223792835817"/>
    <n v="77.398575857587289"/>
    <n v="400"/>
    <n v="430"/>
    <s v="Healthy"/>
    <n v="258"/>
    <n v="5.5799999237060502"/>
  </r>
  <r>
    <x v="18"/>
    <x v="4"/>
    <n v="7860"/>
    <n v="6.3699998855590803"/>
    <n v="0"/>
    <n v="0"/>
    <n v="6.3699998855590803"/>
    <n v="0"/>
    <n v="0"/>
    <n v="0"/>
    <n v="271"/>
    <n v="772"/>
    <n v="2984"/>
    <n v="72.035821374029837"/>
    <n v="25.185223792835817"/>
    <n v="77.398575857587289"/>
    <n v="384"/>
    <n v="415"/>
    <s v="Healthy"/>
    <n v="271"/>
    <n v="6.3699998855590803"/>
  </r>
  <r>
    <x v="18"/>
    <x v="3"/>
    <n v="6506"/>
    <n v="5.2800002098083496"/>
    <n v="7.0000000298023196E-2"/>
    <n v="0.41999998688697798"/>
    <n v="4.78999996185303"/>
    <n v="0"/>
    <n v="1"/>
    <n v="8"/>
    <n v="256"/>
    <n v="944"/>
    <n v="2896"/>
    <n v="72.035821374029837"/>
    <n v="25.185223792835817"/>
    <n v="77.398575857587289"/>
    <n v="253"/>
    <n v="257"/>
    <s v="Healthy"/>
    <n v="265"/>
    <n v="5.2799999490380314"/>
  </r>
  <r>
    <x v="18"/>
    <x v="5"/>
    <n v="11140"/>
    <n v="9.0299997329711896"/>
    <n v="0.239999994635582"/>
    <n v="1.25"/>
    <n v="7.53999996185303"/>
    <n v="0"/>
    <n v="3"/>
    <n v="24"/>
    <n v="335"/>
    <n v="556"/>
    <n v="3328"/>
    <n v="72.035821374029837"/>
    <n v="25.185223792835817"/>
    <n v="77.398575857587289"/>
    <n v="382"/>
    <n v="406"/>
    <s v="Healthy"/>
    <n v="362"/>
    <n v="9.0299999564886129"/>
  </r>
  <r>
    <x v="18"/>
    <x v="7"/>
    <n v="12692"/>
    <n v="10.289999961853001"/>
    <n v="0.95999997854232799"/>
    <n v="3.46000003814697"/>
    <n v="5.8800001144409197"/>
    <n v="0"/>
    <n v="12"/>
    <n v="66"/>
    <n v="302"/>
    <n v="437"/>
    <n v="3394"/>
    <n v="72.035821374029837"/>
    <n v="25.185223792835817"/>
    <n v="77.398575857587289"/>
    <n v="591"/>
    <n v="612"/>
    <s v="Healthy"/>
    <n v="380"/>
    <n v="10.300000131130219"/>
  </r>
  <r>
    <x v="18"/>
    <x v="11"/>
    <n v="9105"/>
    <n v="7.3800001144409197"/>
    <n v="1.8200000524520901"/>
    <n v="1.4900000095367401"/>
    <n v="4.0700001716613796"/>
    <n v="0"/>
    <n v="22"/>
    <n v="30"/>
    <n v="191"/>
    <n v="890"/>
    <n v="3013"/>
    <n v="72.035821374029837"/>
    <n v="25.185223792835817"/>
    <n v="77.398575857587289"/>
    <n v="293"/>
    <n v="312"/>
    <s v="Healthy"/>
    <n v="243"/>
    <n v="7.3800002336502093"/>
  </r>
  <r>
    <x v="18"/>
    <x v="8"/>
    <n v="6708"/>
    <n v="5.4400000572204599"/>
    <n v="0.87999999523162797"/>
    <n v="0.37000000476837203"/>
    <n v="4.1900000572204599"/>
    <n v="0"/>
    <n v="10"/>
    <n v="8"/>
    <n v="179"/>
    <n v="757"/>
    <n v="2812"/>
    <n v="72.035821374029837"/>
    <n v="25.185223792835817"/>
    <n v="77.398575857587289"/>
    <n v="457"/>
    <n v="487"/>
    <s v="Healthy"/>
    <n v="197"/>
    <n v="5.4400000572204599"/>
  </r>
  <r>
    <x v="18"/>
    <x v="9"/>
    <n v="8793"/>
    <n v="7.1300001144409197"/>
    <n v="0.15999999642372101"/>
    <n v="1.2300000190734901"/>
    <n v="5.7300000190734899"/>
    <n v="0"/>
    <n v="2"/>
    <n v="29"/>
    <n v="260"/>
    <n v="717"/>
    <n v="3061"/>
    <n v="72.035821374029837"/>
    <n v="25.185223792835817"/>
    <n v="77.398575857587289"/>
    <n v="454"/>
    <n v="468"/>
    <s v="Healthy"/>
    <n v="291"/>
    <n v="7.1200000345707011"/>
  </r>
  <r>
    <x v="18"/>
    <x v="10"/>
    <n v="6530"/>
    <n v="5.3000001907348597"/>
    <n v="0.31000000238418601"/>
    <n v="2.0499999523162802"/>
    <n v="2.9400000572204599"/>
    <n v="0"/>
    <n v="4"/>
    <n v="41"/>
    <n v="144"/>
    <n v="901"/>
    <n v="2729"/>
    <n v="72.035821374029837"/>
    <n v="25.185223792835817"/>
    <n v="77.398575857587289"/>
    <n v="425"/>
    <n v="434"/>
    <s v="Healthy"/>
    <n v="189"/>
    <n v="5.3000000119209263"/>
  </r>
  <r>
    <x v="18"/>
    <x v="16"/>
    <n v="1664"/>
    <n v="1.3500000238418599"/>
    <n v="0"/>
    <n v="0"/>
    <n v="1.3500000238418599"/>
    <n v="0"/>
    <n v="0"/>
    <n v="0"/>
    <n v="72"/>
    <n v="1341"/>
    <n v="2241"/>
    <n v="72.035821374029837"/>
    <n v="25.185223792835817"/>
    <n v="77.398575857587289"/>
    <n v="419.46731234866826"/>
    <n v="458.63922518159808"/>
    <s v="Healthy"/>
    <n v="72"/>
    <n v="1.3500000238418599"/>
  </r>
  <r>
    <x v="18"/>
    <x v="12"/>
    <n v="15126"/>
    <n v="12.2700004577637"/>
    <n v="0.75999999046325695"/>
    <n v="3.2400000095367401"/>
    <n v="8.2700004577636701"/>
    <n v="0"/>
    <n v="9"/>
    <n v="66"/>
    <n v="408"/>
    <n v="469"/>
    <n v="3691"/>
    <n v="72.035821374029837"/>
    <n v="25.185223792835817"/>
    <n v="77.398575857587289"/>
    <n v="465"/>
    <n v="475"/>
    <s v="Healthy"/>
    <n v="483"/>
    <n v="12.270000457763667"/>
  </r>
  <r>
    <x v="18"/>
    <x v="13"/>
    <n v="15050"/>
    <n v="12.2200002670288"/>
    <n v="1.20000004768372"/>
    <n v="5.1199998855590803"/>
    <n v="5.8800001144409197"/>
    <n v="0"/>
    <n v="15"/>
    <n v="95"/>
    <n v="281"/>
    <n v="542"/>
    <n v="3538"/>
    <n v="72.035821374029837"/>
    <n v="25.185223792835817"/>
    <n v="77.398575857587289"/>
    <n v="480"/>
    <n v="506"/>
    <s v="Healthy"/>
    <n v="391"/>
    <n v="12.200000047683719"/>
  </r>
  <r>
    <x v="18"/>
    <x v="14"/>
    <n v="9167"/>
    <n v="7.4299998283386204"/>
    <n v="0.490000009536743"/>
    <n v="0.81999999284744296"/>
    <n v="6.1100001335143999"/>
    <n v="0"/>
    <n v="6"/>
    <n v="15"/>
    <n v="270"/>
    <n v="730"/>
    <n v="3064"/>
    <n v="72.035821374029837"/>
    <n v="25.185223792835817"/>
    <n v="77.398575857587289"/>
    <n v="370"/>
    <n v="380"/>
    <s v="Healthy"/>
    <n v="291"/>
    <n v="7.4200001358985856"/>
  </r>
  <r>
    <x v="18"/>
    <x v="15"/>
    <n v="6108"/>
    <n v="4.9499998092651403"/>
    <n v="7.0000000298023196E-2"/>
    <n v="0.34999999403953602"/>
    <n v="4.53999996185303"/>
    <n v="0"/>
    <n v="1"/>
    <n v="8"/>
    <n v="216"/>
    <n v="765"/>
    <n v="2784"/>
    <n v="72.035821374029837"/>
    <n v="25.185223792835817"/>
    <n v="77.398575857587289"/>
    <n v="421"/>
    <n v="429"/>
    <s v="Healthy"/>
    <n v="225"/>
    <n v="4.9599999561905896"/>
  </r>
  <r>
    <x v="18"/>
    <x v="21"/>
    <n v="7047"/>
    <n v="5.7199997901916504"/>
    <n v="9.00000035762787E-2"/>
    <n v="0.80000001192092896"/>
    <n v="4.7800002098083496"/>
    <n v="0"/>
    <n v="1"/>
    <n v="16"/>
    <n v="238"/>
    <n v="733"/>
    <n v="2908"/>
    <n v="72.035821374029837"/>
    <n v="25.185223792835817"/>
    <n v="77.398575857587289"/>
    <n v="432"/>
    <n v="449"/>
    <s v="Healthy"/>
    <n v="255"/>
    <n v="5.6700002253055573"/>
  </r>
  <r>
    <x v="18"/>
    <x v="17"/>
    <n v="9023"/>
    <n v="7.3200001716613796"/>
    <n v="1.12999999523163"/>
    <n v="0.41999998688697798"/>
    <n v="5.7699999809265101"/>
    <n v="0"/>
    <n v="14"/>
    <n v="9"/>
    <n v="232"/>
    <n v="738"/>
    <n v="3033"/>
    <n v="72.035821374029837"/>
    <n v="25.185223792835817"/>
    <n v="77.398575857587289"/>
    <n v="442"/>
    <n v="461"/>
    <s v="Healthy"/>
    <n v="255"/>
    <n v="7.3199999630451185"/>
  </r>
  <r>
    <x v="18"/>
    <x v="18"/>
    <n v="9930"/>
    <n v="8.0500001907348597"/>
    <n v="1.0599999427795399"/>
    <n v="0.92000001668930098"/>
    <n v="6.0700001716613796"/>
    <n v="0"/>
    <n v="12"/>
    <n v="19"/>
    <n v="267"/>
    <n v="692"/>
    <n v="3165"/>
    <n v="72.035821374029837"/>
    <n v="25.185223792835817"/>
    <n v="77.398575857587289"/>
    <n v="433"/>
    <n v="447"/>
    <s v="Healthy"/>
    <n v="298"/>
    <n v="8.0500001311302203"/>
  </r>
  <r>
    <x v="18"/>
    <x v="19"/>
    <n v="10144"/>
    <n v="8.2299995422363299"/>
    <n v="0.31999999284744302"/>
    <n v="2.0299999713897701"/>
    <n v="5.8800001144409197"/>
    <n v="0"/>
    <n v="4"/>
    <n v="36"/>
    <n v="263"/>
    <n v="728"/>
    <n v="3115"/>
    <n v="72.035821374029837"/>
    <n v="25.185223792835817"/>
    <n v="77.398575857587289"/>
    <n v="479"/>
    <n v="501"/>
    <s v="Healthy"/>
    <n v="303"/>
    <n v="8.2300000786781329"/>
  </r>
  <r>
    <x v="18"/>
    <x v="20"/>
    <n v="0"/>
    <n v="0"/>
    <n v="0"/>
    <n v="0"/>
    <n v="0"/>
    <n v="0"/>
    <n v="0"/>
    <n v="0"/>
    <n v="0"/>
    <n v="1440"/>
    <n v="2017"/>
    <n v="72.035821374029837"/>
    <n v="25.185223792835817"/>
    <n v="77.398575857587289"/>
    <n v="419.46731234866826"/>
    <n v="458.63922518159808"/>
    <s v="Healthy"/>
    <n v="0"/>
    <n v="0"/>
  </r>
  <r>
    <x v="18"/>
    <x v="1"/>
    <n v="7245"/>
    <n v="5.9200000762939498"/>
    <n v="0.37999999523162797"/>
    <n v="1.7400000095367401"/>
    <n v="3.7599999904632599"/>
    <n v="0"/>
    <n v="5"/>
    <n v="40"/>
    <n v="195"/>
    <n v="1131"/>
    <n v="2859"/>
    <n v="72.035821374029837"/>
    <n v="25.185223792835817"/>
    <n v="77.398575857587289"/>
    <n v="419.46731234866826"/>
    <n v="458.63922518159808"/>
    <s v="Healthy"/>
    <n v="240"/>
    <n v="5.8799999952316284"/>
  </r>
  <r>
    <x v="18"/>
    <x v="6"/>
    <n v="9454"/>
    <n v="7.6700000762939498"/>
    <n v="0"/>
    <n v="0"/>
    <n v="7.6700000762939498"/>
    <n v="0"/>
    <n v="0"/>
    <n v="0"/>
    <n v="313"/>
    <n v="729"/>
    <n v="3145"/>
    <n v="72.035821374029837"/>
    <n v="25.185223792835817"/>
    <n v="77.398575857587289"/>
    <n v="327"/>
    <n v="373"/>
    <s v="Healthy"/>
    <n v="313"/>
    <n v="7.6700000762939498"/>
  </r>
  <r>
    <x v="18"/>
    <x v="26"/>
    <n v="8161"/>
    <n v="6.6199998855590803"/>
    <n v="0.34000000357627902"/>
    <n v="0.730000019073486"/>
    <n v="5.53999996185303"/>
    <n v="0"/>
    <n v="4"/>
    <n v="15"/>
    <n v="251"/>
    <n v="757"/>
    <n v="3004"/>
    <n v="72.035821374029837"/>
    <n v="25.185223792835817"/>
    <n v="77.398575857587289"/>
    <n v="412"/>
    <n v="434"/>
    <s v="Healthy"/>
    <n v="270"/>
    <n v="6.609999984502795"/>
  </r>
  <r>
    <x v="18"/>
    <x v="22"/>
    <n v="8614"/>
    <n v="6.9899997711181596"/>
    <n v="0.67000001668930098"/>
    <n v="0.21999999880790699"/>
    <n v="6.0900001525878897"/>
    <n v="0"/>
    <n v="8"/>
    <n v="5"/>
    <n v="241"/>
    <n v="745"/>
    <n v="3006"/>
    <n v="72.035821374029837"/>
    <n v="25.185223792835817"/>
    <n v="77.398575857587289"/>
    <n v="414"/>
    <n v="428"/>
    <s v="Healthy"/>
    <n v="254"/>
    <n v="6.9800001680850974"/>
  </r>
  <r>
    <x v="18"/>
    <x v="23"/>
    <n v="6943"/>
    <n v="5.6300001144409197"/>
    <n v="7.9999998211860698E-2"/>
    <n v="0.66000002622604403"/>
    <n v="4.8699998855590803"/>
    <n v="0"/>
    <n v="1"/>
    <n v="16"/>
    <n v="207"/>
    <n v="682"/>
    <n v="2859"/>
    <n v="72.035821374029837"/>
    <n v="25.185223792835817"/>
    <n v="77.398575857587289"/>
    <n v="404"/>
    <n v="449"/>
    <s v="Healthy"/>
    <n v="224"/>
    <n v="5.6099999099969846"/>
  </r>
  <r>
    <x v="18"/>
    <x v="24"/>
    <n v="14370"/>
    <n v="11.6499996185303"/>
    <n v="0.37000000476837203"/>
    <n v="2.3099999427795401"/>
    <n v="8.9700002670288104"/>
    <n v="0"/>
    <n v="5"/>
    <n v="46"/>
    <n v="439"/>
    <n v="577"/>
    <n v="3683"/>
    <n v="72.035821374029837"/>
    <n v="25.185223792835817"/>
    <n v="77.398575857587289"/>
    <n v="520"/>
    <n v="543"/>
    <s v="Healthy"/>
    <n v="490"/>
    <n v="11.650000214576723"/>
  </r>
  <r>
    <x v="18"/>
    <x v="24"/>
    <n v="14370"/>
    <n v="11.6499996185303"/>
    <n v="0.37000000476837203"/>
    <n v="2.3099999427795401"/>
    <n v="8.9700002670288104"/>
    <n v="0"/>
    <n v="5"/>
    <n v="46"/>
    <n v="439"/>
    <n v="577"/>
    <n v="3683"/>
    <n v="72.035821374029837"/>
    <n v="25.185223792835817"/>
    <n v="77.398575857587289"/>
    <n v="520"/>
    <n v="543"/>
    <s v="Healthy"/>
    <n v="490"/>
    <n v="11.650000214576723"/>
  </r>
  <r>
    <x v="18"/>
    <x v="25"/>
    <n v="12857"/>
    <n v="10.430000305175801"/>
    <n v="0.68000000715255704"/>
    <n v="6.21000003814697"/>
    <n v="3.53999996185303"/>
    <n v="0"/>
    <n v="9"/>
    <n v="125"/>
    <n v="192"/>
    <n v="1019"/>
    <n v="3287"/>
    <n v="72.035821374029837"/>
    <n v="25.185223792835817"/>
    <n v="77.398575857587289"/>
    <n v="419.46731234866826"/>
    <n v="458.63922518159808"/>
    <s v="Healthy"/>
    <n v="326"/>
    <n v="10.430000007152557"/>
  </r>
  <r>
    <x v="18"/>
    <x v="27"/>
    <n v="8232"/>
    <n v="6.6799998283386204"/>
    <n v="0"/>
    <n v="0.56999999284744296"/>
    <n v="6.0999999046325701"/>
    <n v="0"/>
    <n v="0"/>
    <n v="12"/>
    <n v="253"/>
    <n v="746"/>
    <n v="2990"/>
    <n v="72.035821374029837"/>
    <n v="25.185223792835817"/>
    <n v="77.398575857587289"/>
    <n v="435"/>
    <n v="458"/>
    <s v="Healthy"/>
    <n v="265"/>
    <n v="6.6699998974800128"/>
  </r>
  <r>
    <x v="18"/>
    <x v="28"/>
    <n v="10613"/>
    <n v="8.6099996566772496"/>
    <n v="7.9999998211860698E-2"/>
    <n v="1.87999999523163"/>
    <n v="6.6500000953674299"/>
    <n v="0"/>
    <n v="1"/>
    <n v="37"/>
    <n v="262"/>
    <n v="701"/>
    <n v="3172"/>
    <n v="72.035821374029837"/>
    <n v="25.185223792835817"/>
    <n v="77.398575857587289"/>
    <n v="416"/>
    <n v="431"/>
    <s v="Healthy"/>
    <n v="300"/>
    <n v="8.6100000888109207"/>
  </r>
  <r>
    <x v="18"/>
    <x v="29"/>
    <n v="9810"/>
    <n v="7.96000003814697"/>
    <n v="0.77999997138977095"/>
    <n v="2.1600000858306898"/>
    <n v="4.9800000190734899"/>
    <n v="0"/>
    <n v="10"/>
    <n v="41"/>
    <n v="235"/>
    <n v="784"/>
    <n v="3069"/>
    <n v="72.035821374029837"/>
    <n v="25.185223792835817"/>
    <n v="77.398575857587289"/>
    <n v="354"/>
    <n v="366"/>
    <s v="Healthy"/>
    <n v="286"/>
    <n v="7.9200000762939506"/>
  </r>
  <r>
    <x v="18"/>
    <x v="30"/>
    <n v="2752"/>
    <n v="2.2300000190734899"/>
    <n v="0"/>
    <n v="0"/>
    <n v="2.2300000190734899"/>
    <n v="0"/>
    <n v="0"/>
    <n v="0"/>
    <n v="68"/>
    <n v="241"/>
    <n v="1240"/>
    <n v="72.035821374029837"/>
    <n v="25.185223792835817"/>
    <n v="77.398575857587289"/>
    <n v="404"/>
    <n v="442"/>
    <s v="Healthy"/>
    <n v="68"/>
    <n v="2.2300000190734899"/>
  </r>
  <r>
    <x v="19"/>
    <x v="0"/>
    <n v="11596"/>
    <n v="7.5700001716613796"/>
    <n v="1.37000000476837"/>
    <n v="0.79000002145767201"/>
    <n v="5.4099998474121103"/>
    <n v="0"/>
    <n v="19"/>
    <n v="13"/>
    <n v="277"/>
    <n v="767"/>
    <n v="2026"/>
    <n v="72.035821374029837"/>
    <n v="25.185223792835817"/>
    <n v="64.365113500597374"/>
    <n v="441"/>
    <n v="464"/>
    <s v="Healthy"/>
    <n v="309"/>
    <n v="7.5699998736381522"/>
  </r>
  <r>
    <x v="19"/>
    <x v="2"/>
    <n v="4832"/>
    <n v="3.1600000858306898"/>
    <n v="0"/>
    <n v="0"/>
    <n v="3.1600000858306898"/>
    <n v="0"/>
    <n v="0"/>
    <n v="0"/>
    <n v="226"/>
    <n v="647"/>
    <n v="1718"/>
    <n v="72.035821374029837"/>
    <n v="25.185223792835817"/>
    <n v="59.010137989298791"/>
    <n v="455"/>
    <n v="488"/>
    <s v="Healthy"/>
    <n v="226"/>
    <n v="3.1600000858306898"/>
  </r>
  <r>
    <x v="19"/>
    <x v="4"/>
    <n v="17022"/>
    <n v="11.1199998855591"/>
    <n v="4"/>
    <n v="2.4500000476837198"/>
    <n v="4.6700000762939498"/>
    <n v="0"/>
    <n v="61"/>
    <n v="41"/>
    <n v="256"/>
    <n v="693"/>
    <n v="2324"/>
    <n v="72.035821374029837"/>
    <n v="25.185223792835817"/>
    <n v="77.398575857587289"/>
    <n v="357"/>
    <n v="418"/>
    <s v="Healthy"/>
    <n v="358"/>
    <n v="11.120000123977668"/>
  </r>
  <r>
    <x v="19"/>
    <x v="3"/>
    <n v="16556"/>
    <n v="10.8599996566772"/>
    <n v="4.1599998474121103"/>
    <n v="1.9800000190734901"/>
    <n v="4.71000003814697"/>
    <n v="0"/>
    <n v="58"/>
    <n v="38"/>
    <n v="239"/>
    <n v="689"/>
    <n v="2254"/>
    <n v="72.035821374029837"/>
    <n v="25.185223792835817"/>
    <n v="77.398575857587289"/>
    <n v="377"/>
    <n v="409"/>
    <s v="Healthy"/>
    <n v="335"/>
    <n v="10.84999990463257"/>
  </r>
  <r>
    <x v="19"/>
    <x v="5"/>
    <n v="5771"/>
    <n v="3.7699999809265101"/>
    <n v="0"/>
    <n v="0"/>
    <n v="3.7699999809265101"/>
    <n v="0"/>
    <n v="0"/>
    <n v="0"/>
    <n v="288"/>
    <n v="521"/>
    <n v="1831"/>
    <n v="72.035821374029837"/>
    <n v="25.185223792835817"/>
    <n v="77.398575857587289"/>
    <n v="651"/>
    <n v="686"/>
    <s v="Healthy"/>
    <n v="288"/>
    <n v="3.7699999809265101"/>
  </r>
  <r>
    <x v="19"/>
    <x v="7"/>
    <n v="655"/>
    <n v="0.43000000715255698"/>
    <n v="0"/>
    <n v="0"/>
    <n v="0.43000000715255698"/>
    <n v="0"/>
    <n v="0"/>
    <n v="0"/>
    <n v="46"/>
    <n v="943"/>
    <n v="1397"/>
    <n v="72.035821374029837"/>
    <n v="25.185223792835817"/>
    <n v="77.398575857587289"/>
    <n v="350"/>
    <n v="402"/>
    <s v="Healthy"/>
    <n v="46"/>
    <n v="0.43000000715255698"/>
  </r>
  <r>
    <x v="19"/>
    <x v="11"/>
    <n v="3727"/>
    <n v="2.4300000667571999"/>
    <n v="0"/>
    <n v="0"/>
    <n v="2.4300000667571999"/>
    <n v="0"/>
    <n v="0"/>
    <n v="0"/>
    <n v="206"/>
    <n v="622"/>
    <n v="1683"/>
    <n v="72.035821374029837"/>
    <n v="25.185223792835817"/>
    <n v="77.398575857587289"/>
    <n v="520"/>
    <n v="541"/>
    <s v="Healthy"/>
    <n v="206"/>
    <n v="2.4300000667571999"/>
  </r>
  <r>
    <x v="19"/>
    <x v="8"/>
    <n v="15482"/>
    <n v="10.1099996566772"/>
    <n v="4.2800002098083496"/>
    <n v="1.6599999666214"/>
    <n v="4.1799998283386204"/>
    <n v="0"/>
    <n v="69"/>
    <n v="28"/>
    <n v="249"/>
    <n v="756"/>
    <n v="2284"/>
    <n v="72.035821374029837"/>
    <n v="25.185223792835817"/>
    <n v="77.398575857587289"/>
    <n v="357"/>
    <n v="410"/>
    <s v="Healthy"/>
    <n v="346"/>
    <n v="10.12000000476837"/>
  </r>
  <r>
    <x v="19"/>
    <x v="9"/>
    <n v="2713"/>
    <n v="1.7699999809265099"/>
    <n v="0"/>
    <n v="0"/>
    <n v="1.7699999809265099"/>
    <n v="0"/>
    <n v="0"/>
    <n v="0"/>
    <n v="148"/>
    <n v="598"/>
    <n v="1570"/>
    <n v="72.035821374029837"/>
    <n v="25.185223792835817"/>
    <n v="77.398575857587289"/>
    <n v="658"/>
    <n v="678"/>
    <s v="Healthy"/>
    <n v="148"/>
    <n v="1.7699999809265099"/>
  </r>
  <r>
    <x v="19"/>
    <x v="10"/>
    <n v="12346"/>
    <n v="8.0600004196166992"/>
    <n v="2.9500000476837198"/>
    <n v="2.1600000858306898"/>
    <n v="2.96000003814697"/>
    <n v="0"/>
    <n v="47"/>
    <n v="42"/>
    <n v="177"/>
    <n v="801"/>
    <n v="2066"/>
    <n v="72.035821374029837"/>
    <n v="25.185223792835817"/>
    <n v="77.398575857587289"/>
    <n v="399"/>
    <n v="431"/>
    <s v="Healthy"/>
    <n v="266"/>
    <n v="8.0700001716613805"/>
  </r>
  <r>
    <x v="19"/>
    <x v="16"/>
    <n v="11682"/>
    <n v="7.6300001144409197"/>
    <n v="1.37999999523163"/>
    <n v="0.62999999523162797"/>
    <n v="5.5999999046325701"/>
    <n v="0"/>
    <n v="25"/>
    <n v="16"/>
    <n v="270"/>
    <n v="781"/>
    <n v="2105"/>
    <n v="72.035821374029837"/>
    <n v="25.185223792835817"/>
    <n v="77.398575857587289"/>
    <n v="322"/>
    <n v="353"/>
    <s v="Healthy"/>
    <n v="311"/>
    <n v="7.6099998950958279"/>
  </r>
  <r>
    <x v="19"/>
    <x v="12"/>
    <n v="4112"/>
    <n v="2.6900000572204599"/>
    <n v="0"/>
    <n v="0"/>
    <n v="2.6800000667571999"/>
    <n v="0"/>
    <n v="0"/>
    <n v="0"/>
    <n v="272"/>
    <n v="443"/>
    <n v="1776"/>
    <n v="72.035821374029837"/>
    <n v="25.185223792835817"/>
    <n v="77.398575857587289"/>
    <n v="631"/>
    <n v="725"/>
    <s v="Healthy"/>
    <n v="272"/>
    <n v="2.6800000667571999"/>
  </r>
  <r>
    <x v="19"/>
    <x v="13"/>
    <n v="1807"/>
    <n v="1.1799999475479099"/>
    <n v="0"/>
    <n v="0"/>
    <n v="1.1799999475479099"/>
    <n v="0"/>
    <n v="0"/>
    <n v="0"/>
    <n v="104"/>
    <n v="582"/>
    <n v="1507"/>
    <n v="72.035821374029837"/>
    <n v="25.185223792835817"/>
    <n v="77.398575857587289"/>
    <n v="553"/>
    <n v="640"/>
    <s v="Healthy"/>
    <n v="104"/>
    <n v="1.1799999475479099"/>
  </r>
  <r>
    <x v="19"/>
    <x v="14"/>
    <n v="10946"/>
    <n v="7.1900000572204599"/>
    <n v="2.9300000667571999"/>
    <n v="0.56999999284744296"/>
    <n v="3.6900000572204599"/>
    <n v="0"/>
    <n v="51"/>
    <n v="11"/>
    <n v="201"/>
    <n v="732"/>
    <n v="2033"/>
    <n v="72.035821374029837"/>
    <n v="25.185223792835817"/>
    <n v="77.398575857587289"/>
    <n v="433"/>
    <n v="468"/>
    <s v="Healthy"/>
    <n v="263"/>
    <n v="7.1900001168251029"/>
  </r>
  <r>
    <x v="19"/>
    <x v="15"/>
    <n v="11886"/>
    <n v="7.7600002288818404"/>
    <n v="2.3699998855590798"/>
    <n v="0.93000000715255704"/>
    <n v="4.46000003814697"/>
    <n v="0"/>
    <n v="40"/>
    <n v="18"/>
    <n v="238"/>
    <n v="750"/>
    <n v="2093"/>
    <n v="72.035821374029837"/>
    <n v="25.185223792835817"/>
    <n v="77.398575857587289"/>
    <n v="412"/>
    <n v="453"/>
    <s v="Healthy"/>
    <n v="296"/>
    <n v="7.7599999308586067"/>
  </r>
  <r>
    <x v="19"/>
    <x v="21"/>
    <n v="10538"/>
    <n v="6.8800001144409197"/>
    <n v="1.1399999856948899"/>
    <n v="1"/>
    <n v="4.7399997711181596"/>
    <n v="0"/>
    <n v="16"/>
    <n v="16"/>
    <n v="206"/>
    <n v="745"/>
    <n v="1922"/>
    <n v="72.035821374029837"/>
    <n v="25.185223792835817"/>
    <n v="77.398575857587289"/>
    <n v="347"/>
    <n v="391"/>
    <s v="Healthy"/>
    <n v="238"/>
    <n v="6.8799997568130493"/>
  </r>
  <r>
    <x v="19"/>
    <x v="17"/>
    <n v="11393"/>
    <n v="7.6300001144409197"/>
    <n v="3.71000003814697"/>
    <n v="0.75"/>
    <n v="3.1700000762939502"/>
    <n v="0"/>
    <n v="49"/>
    <n v="13"/>
    <n v="165"/>
    <n v="727"/>
    <n v="1999"/>
    <n v="72.035821374029837"/>
    <n v="25.185223792835817"/>
    <n v="77.398575857587289"/>
    <n v="421"/>
    <n v="457"/>
    <s v="Healthy"/>
    <n v="227"/>
    <n v="7.6300001144409197"/>
  </r>
  <r>
    <x v="19"/>
    <x v="18"/>
    <n v="12764"/>
    <n v="8.3299999237060494"/>
    <n v="2.78999996185303"/>
    <n v="0.63999998569488503"/>
    <n v="4.9099998474121103"/>
    <n v="0"/>
    <n v="46"/>
    <n v="15"/>
    <n v="270"/>
    <n v="709"/>
    <n v="2169"/>
    <n v="72.035821374029837"/>
    <n v="25.185223792835817"/>
    <n v="77.398575857587289"/>
    <n v="450"/>
    <n v="495"/>
    <s v="Healthy"/>
    <n v="331"/>
    <n v="8.3399997949600255"/>
  </r>
  <r>
    <x v="19"/>
    <x v="19"/>
    <n v="1202"/>
    <n v="0.77999997138977095"/>
    <n v="0"/>
    <n v="0"/>
    <n v="0.77999997138977095"/>
    <n v="0"/>
    <n v="0"/>
    <n v="0"/>
    <n v="84"/>
    <n v="506"/>
    <n v="1463"/>
    <n v="72.035821374029837"/>
    <n v="25.185223792835817"/>
    <n v="77.398575857587289"/>
    <n v="775"/>
    <n v="843"/>
    <s v="Healthy"/>
    <n v="84"/>
    <n v="0.77999997138977095"/>
  </r>
  <r>
    <x v="19"/>
    <x v="20"/>
    <n v="5164"/>
    <n v="3.3699998855590798"/>
    <n v="0"/>
    <n v="0"/>
    <n v="3.3699998855590798"/>
    <n v="0"/>
    <n v="0"/>
    <n v="0"/>
    <n v="237"/>
    <n v="436"/>
    <n v="1747"/>
    <n v="72.035821374029837"/>
    <n v="25.185223792835817"/>
    <n v="77.398575857587289"/>
    <n v="622"/>
    <n v="686"/>
    <s v="Healthy"/>
    <n v="237"/>
    <n v="3.3699998855590798"/>
  </r>
  <r>
    <x v="19"/>
    <x v="1"/>
    <n v="9769"/>
    <n v="6.3800001144409197"/>
    <n v="1.0599999427795399"/>
    <n v="0.40999999642372098"/>
    <n v="4.9000000953674299"/>
    <n v="0"/>
    <n v="23"/>
    <n v="9"/>
    <n v="227"/>
    <n v="724"/>
    <n v="1996"/>
    <n v="72.035821374029837"/>
    <n v="25.185223792835817"/>
    <n v="77.398575857587289"/>
    <n v="409"/>
    <n v="471"/>
    <s v="Healthy"/>
    <n v="259"/>
    <n v="6.3700000345706904"/>
  </r>
  <r>
    <x v="19"/>
    <x v="6"/>
    <n v="12848"/>
    <n v="8.3900003433227504"/>
    <n v="1.5"/>
    <n v="1.20000004768372"/>
    <n v="5.6799998283386204"/>
    <n v="0"/>
    <n v="26"/>
    <n v="29"/>
    <n v="247"/>
    <n v="812"/>
    <n v="2116"/>
    <n v="72.035821374029837"/>
    <n v="25.185223792835817"/>
    <n v="77.398575857587289"/>
    <n v="380"/>
    <n v="429"/>
    <s v="Healthy"/>
    <n v="302"/>
    <n v="8.3799998760223406"/>
  </r>
  <r>
    <x v="19"/>
    <x v="26"/>
    <n v="4249"/>
    <n v="2.7699999809265101"/>
    <n v="0"/>
    <n v="0"/>
    <n v="2.7699999809265101"/>
    <n v="0"/>
    <n v="0"/>
    <n v="0"/>
    <n v="224"/>
    <n v="651"/>
    <n v="1698"/>
    <n v="72.035821374029837"/>
    <n v="25.185223792835817"/>
    <n v="77.398575857587289"/>
    <n v="447"/>
    <n v="470"/>
    <s v="Healthy"/>
    <n v="224"/>
    <n v="2.7699999809265101"/>
  </r>
  <r>
    <x v="19"/>
    <x v="22"/>
    <n v="14331"/>
    <n v="9.5100002288818395"/>
    <n v="3.4300000667571999"/>
    <n v="1.6599999666214"/>
    <n v="4.4299998283386204"/>
    <n v="0"/>
    <n v="44"/>
    <n v="29"/>
    <n v="241"/>
    <n v="692"/>
    <n v="2156"/>
    <n v="72.035821374029837"/>
    <n v="25.185223792835817"/>
    <n v="77.398575857587289"/>
    <n v="419"/>
    <n v="464"/>
    <s v="Healthy"/>
    <n v="314"/>
    <n v="9.5199998617172206"/>
  </r>
  <r>
    <x v="19"/>
    <x v="23"/>
    <n v="9632"/>
    <n v="6.28999996185303"/>
    <n v="1.5199999809265099"/>
    <n v="0.54000002145767201"/>
    <n v="4.2300000190734899"/>
    <n v="0"/>
    <n v="21"/>
    <n v="9"/>
    <n v="229"/>
    <n v="761"/>
    <n v="1916"/>
    <n v="72.035821374029837"/>
    <n v="25.185223792835817"/>
    <n v="77.398575857587289"/>
    <n v="400"/>
    <n v="434"/>
    <s v="Healthy"/>
    <n v="259"/>
    <n v="6.2900000214576721"/>
  </r>
  <r>
    <x v="19"/>
    <x v="24"/>
    <n v="1868"/>
    <n v="1.2200000286102299"/>
    <n v="0"/>
    <n v="0"/>
    <n v="1.2200000286102299"/>
    <n v="0"/>
    <n v="0"/>
    <n v="0"/>
    <n v="96"/>
    <n v="902"/>
    <n v="1494"/>
    <n v="72.035821374029837"/>
    <n v="25.185223792835817"/>
    <n v="77.398575857587289"/>
    <n v="442"/>
    <n v="470"/>
    <s v="Healthy"/>
    <n v="96"/>
    <n v="1.2200000286102299"/>
  </r>
  <r>
    <x v="19"/>
    <x v="25"/>
    <n v="6083"/>
    <n v="4"/>
    <n v="0.21999999880790699"/>
    <n v="0.46999999880790699"/>
    <n v="3.2999999523162802"/>
    <n v="0"/>
    <n v="3"/>
    <n v="8"/>
    <n v="210"/>
    <n v="505"/>
    <n v="1762"/>
    <n v="72.035821374029837"/>
    <n v="25.185223792835817"/>
    <n v="77.398575857587289"/>
    <n v="568"/>
    <n v="608"/>
    <s v="Healthy"/>
    <n v="221"/>
    <n v="3.9899999499320939"/>
  </r>
  <r>
    <x v="19"/>
    <x v="27"/>
    <n v="11611"/>
    <n v="7.5799999237060502"/>
    <n v="2.1300001144409202"/>
    <n v="0.88999998569488503"/>
    <n v="4.5599999427795401"/>
    <n v="0"/>
    <n v="59"/>
    <n v="22"/>
    <n v="251"/>
    <n v="667"/>
    <n v="2272"/>
    <n v="72.035821374029837"/>
    <n v="25.185223792835817"/>
    <n v="77.398575857587289"/>
    <n v="453"/>
    <n v="494"/>
    <s v="Healthy"/>
    <n v="332"/>
    <n v="7.5800000429153451"/>
  </r>
  <r>
    <x v="19"/>
    <x v="28"/>
    <n v="16358"/>
    <n v="10.710000038146999"/>
    <n v="3.8699998855590798"/>
    <n v="1.6100000143051101"/>
    <n v="5.1999998092651403"/>
    <n v="0"/>
    <n v="61"/>
    <n v="40"/>
    <n v="265"/>
    <n v="707"/>
    <n v="2335"/>
    <n v="72.035821374029837"/>
    <n v="25.185223792835817"/>
    <n v="77.398575857587289"/>
    <n v="418"/>
    <n v="443"/>
    <s v="Healthy"/>
    <n v="366"/>
    <n v="10.67999970912933"/>
  </r>
  <r>
    <x v="19"/>
    <x v="29"/>
    <n v="4926"/>
    <n v="3.2200000286102299"/>
    <n v="0"/>
    <n v="0"/>
    <n v="3.2200000286102299"/>
    <n v="0"/>
    <n v="0"/>
    <n v="0"/>
    <n v="195"/>
    <n v="628"/>
    <n v="1693"/>
    <n v="72.035821374029837"/>
    <n v="25.185223792835817"/>
    <n v="77.398575857587289"/>
    <n v="463"/>
    <n v="486"/>
    <s v="Healthy"/>
    <n v="195"/>
    <n v="3.2200000286102299"/>
  </r>
  <r>
    <x v="19"/>
    <x v="30"/>
    <n v="3121"/>
    <n v="2.03999996185303"/>
    <n v="0.57999998331069902"/>
    <n v="0.40000000596046398"/>
    <n v="1.0599999427795399"/>
    <n v="0"/>
    <n v="8"/>
    <n v="6"/>
    <n v="48"/>
    <n v="222"/>
    <n v="741"/>
    <n v="72.035821374029837"/>
    <n v="25.185223792835817"/>
    <n v="77.398575857587289"/>
    <n v="438"/>
    <n v="475"/>
    <s v="Healthy"/>
    <n v="62"/>
    <n v="2.0399999320507032"/>
  </r>
  <r>
    <x v="20"/>
    <x v="0"/>
    <n v="8135"/>
    <n v="6.0799999237060502"/>
    <n v="3.5999999046325701"/>
    <n v="0.37999999523162797"/>
    <n v="2.0999999046325701"/>
    <n v="0"/>
    <n v="86"/>
    <n v="16"/>
    <n v="140"/>
    <n v="728"/>
    <n v="3405"/>
    <n v="72.035821374029837"/>
    <n v="25.185223792835817"/>
    <n v="77.398575857587289"/>
    <n v="419"/>
    <n v="438"/>
    <s v="Healthy"/>
    <n v="242"/>
    <n v="6.0799998044967687"/>
  </r>
  <r>
    <x v="20"/>
    <x v="2"/>
    <n v="5077"/>
    <n v="3.78999996185303"/>
    <n v="0.31999999284744302"/>
    <n v="0.21999999880790699"/>
    <n v="3.25"/>
    <n v="0"/>
    <n v="15"/>
    <n v="11"/>
    <n v="144"/>
    <n v="776"/>
    <n v="2551"/>
    <n v="72.035821374029837"/>
    <n v="25.185223792835817"/>
    <n v="77.398575857587289"/>
    <n v="432"/>
    <n v="458"/>
    <s v="Healthy"/>
    <n v="170"/>
    <n v="3.7899999916553497"/>
  </r>
  <r>
    <x v="20"/>
    <x v="4"/>
    <n v="8596"/>
    <n v="6.4200000762939498"/>
    <n v="3.3299999237060498"/>
    <n v="0.31000000238418601"/>
    <n v="2.7799999713897701"/>
    <n v="0"/>
    <n v="118"/>
    <n v="30"/>
    <n v="176"/>
    <n v="662"/>
    <n v="4022"/>
    <n v="72.035821374029837"/>
    <n v="25.185223792835817"/>
    <n v="77.398575857587289"/>
    <n v="477"/>
    <n v="497"/>
    <s v="Healthy"/>
    <n v="324"/>
    <n v="6.4199998974800057"/>
  </r>
  <r>
    <x v="20"/>
    <x v="3"/>
    <n v="12087"/>
    <n v="9.0799999237060494"/>
    <n v="3.9200000762939502"/>
    <n v="1.6000000238418599"/>
    <n v="3.5599999427795401"/>
    <n v="0"/>
    <n v="115"/>
    <n v="54"/>
    <n v="199"/>
    <n v="695"/>
    <n v="4005"/>
    <n v="72.035821374029837"/>
    <n v="25.185223792835817"/>
    <n v="77.398575857587289"/>
    <n v="392"/>
    <n v="413"/>
    <s v="Healthy"/>
    <n v="368"/>
    <n v="9.0800000429153513"/>
  </r>
  <r>
    <x v="20"/>
    <x v="5"/>
    <n v="14269"/>
    <n v="10.6599998474121"/>
    <n v="6.6399998664856001"/>
    <n v="1.2799999713897701"/>
    <n v="2.7300000190734899"/>
    <n v="0"/>
    <n v="184"/>
    <n v="56"/>
    <n v="158"/>
    <n v="472"/>
    <n v="4274"/>
    <n v="72.035821374029837"/>
    <n v="25.185223792835817"/>
    <n v="77.398575857587289"/>
    <n v="406"/>
    <n v="445"/>
    <s v="Healthy"/>
    <n v="398"/>
    <n v="10.64999985694886"/>
  </r>
  <r>
    <x v="20"/>
    <x v="7"/>
    <n v="12231"/>
    <n v="9.1400003433227504"/>
    <n v="5.9800000190734899"/>
    <n v="0.82999998331069902"/>
    <n v="2.3199999332428001"/>
    <n v="0"/>
    <n v="200"/>
    <n v="37"/>
    <n v="159"/>
    <n v="525"/>
    <n v="4552"/>
    <n v="90.699996949999999"/>
    <n v="28"/>
    <n v="77.398575857587289"/>
    <n v="549"/>
    <n v="583"/>
    <s v="Overweight"/>
    <n v="396"/>
    <n v="9.129999935626989"/>
  </r>
  <r>
    <x v="20"/>
    <x v="11"/>
    <n v="9893"/>
    <n v="7.3899998664856001"/>
    <n v="4.8600001335143999"/>
    <n v="0.72000002861022905"/>
    <n v="1.8200000524520901"/>
    <n v="0"/>
    <n v="114"/>
    <n v="32"/>
    <n v="130"/>
    <n v="623"/>
    <n v="3625"/>
    <n v="72.035821374029837"/>
    <n v="25.185223792835817"/>
    <n v="77.398575857587289"/>
    <n v="527"/>
    <n v="553"/>
    <s v="Healthy"/>
    <n v="276"/>
    <n v="7.4000002145767185"/>
  </r>
  <r>
    <x v="20"/>
    <x v="8"/>
    <n v="12574"/>
    <n v="9.4200000762939506"/>
    <n v="7.0199999809265101"/>
    <n v="0.63999998569488503"/>
    <n v="1.7599999904632599"/>
    <n v="0"/>
    <n v="108"/>
    <n v="23"/>
    <n v="111"/>
    <n v="733"/>
    <n v="3501"/>
    <n v="72.035821374029837"/>
    <n v="25.185223792835817"/>
    <n v="77.398575857587289"/>
    <n v="449"/>
    <n v="465"/>
    <s v="Healthy"/>
    <n v="242"/>
    <n v="9.4199999570846558"/>
  </r>
  <r>
    <x v="20"/>
    <x v="9"/>
    <n v="8330"/>
    <n v="6.2199997901916504"/>
    <n v="4.1199998855590803"/>
    <n v="0.34000000357627902"/>
    <n v="1.7599999904632599"/>
    <n v="0"/>
    <n v="87"/>
    <n v="16"/>
    <n v="113"/>
    <n v="773"/>
    <n v="3192"/>
    <n v="72.035821374029837"/>
    <n v="25.185223792835817"/>
    <n v="77.398575857587289"/>
    <n v="447"/>
    <n v="480"/>
    <s v="Healthy"/>
    <n v="216"/>
    <n v="6.2199998795986193"/>
  </r>
  <r>
    <x v="20"/>
    <x v="10"/>
    <n v="10830"/>
    <n v="8.0900001525878906"/>
    <n v="3.6500000953674299"/>
    <n v="1.6599999666214"/>
    <n v="2.7799999713897701"/>
    <n v="0"/>
    <n v="110"/>
    <n v="74"/>
    <n v="175"/>
    <n v="670"/>
    <n v="4018"/>
    <n v="72.035821374029837"/>
    <n v="25.185223792835817"/>
    <n v="77.398575857587289"/>
    <n v="414"/>
    <n v="437"/>
    <s v="Healthy"/>
    <n v="359"/>
    <n v="8.0900000333785993"/>
  </r>
  <r>
    <x v="20"/>
    <x v="16"/>
    <n v="9172"/>
    <n v="6.8499999046325701"/>
    <n v="2.4200000762939502"/>
    <n v="0.79000002145767201"/>
    <n v="3.2999999523162802"/>
    <n v="0"/>
    <n v="62"/>
    <n v="30"/>
    <n v="200"/>
    <n v="823"/>
    <n v="3329"/>
    <n v="72.035821374029837"/>
    <n v="25.185223792835817"/>
    <n v="77.398575857587289"/>
    <n v="338"/>
    <n v="366"/>
    <s v="Healthy"/>
    <n v="292"/>
    <n v="6.5100000500679025"/>
  </r>
  <r>
    <x v="20"/>
    <x v="12"/>
    <n v="7638"/>
    <n v="5.71000003814697"/>
    <n v="1.21000003814697"/>
    <n v="0.36000001430511502"/>
    <n v="4.1399998664856001"/>
    <n v="0"/>
    <n v="24"/>
    <n v="24"/>
    <n v="223"/>
    <n v="627"/>
    <n v="3152"/>
    <n v="72.035821374029837"/>
    <n v="25.185223792835817"/>
    <n v="77.398575857587289"/>
    <n v="384"/>
    <n v="402"/>
    <s v="Healthy"/>
    <n v="271"/>
    <n v="5.7099999189376849"/>
  </r>
  <r>
    <x v="20"/>
    <x v="13"/>
    <n v="15764"/>
    <n v="11.7799997329712"/>
    <n v="7.6500000953674299"/>
    <n v="2.1500000953674299"/>
    <n v="1.9800000190734901"/>
    <n v="0"/>
    <n v="210"/>
    <n v="65"/>
    <n v="141"/>
    <n v="425"/>
    <n v="4392"/>
    <n v="72.035821374029837"/>
    <n v="25.185223792835817"/>
    <n v="77.398575857587289"/>
    <n v="543"/>
    <n v="615"/>
    <s v="Healthy"/>
    <n v="416"/>
    <n v="11.78000020980835"/>
  </r>
  <r>
    <x v="20"/>
    <x v="14"/>
    <n v="6393"/>
    <n v="4.7800002098083496"/>
    <n v="1.3500000238418599"/>
    <n v="0.67000001668930098"/>
    <n v="2.7599999904632599"/>
    <n v="0"/>
    <n v="61"/>
    <n v="38"/>
    <n v="214"/>
    <n v="743"/>
    <n v="3374"/>
    <n v="72.035821374029837"/>
    <n v="25.185223792835817"/>
    <n v="77.398575857587289"/>
    <n v="421"/>
    <n v="461"/>
    <s v="Healthy"/>
    <n v="313"/>
    <n v="4.7800000309944206"/>
  </r>
  <r>
    <x v="20"/>
    <x v="15"/>
    <n v="5325"/>
    <n v="3.9800000190734899"/>
    <n v="0.85000002384185802"/>
    <n v="0.64999997615814198"/>
    <n v="2.4700000286102299"/>
    <n v="0"/>
    <n v="38"/>
    <n v="32"/>
    <n v="181"/>
    <n v="759"/>
    <n v="3088"/>
    <n v="72.035821374029837"/>
    <n v="25.185223792835817"/>
    <n v="77.398575857587289"/>
    <n v="354"/>
    <n v="377"/>
    <s v="Healthy"/>
    <n v="251"/>
    <n v="3.9700000286102299"/>
  </r>
  <r>
    <x v="20"/>
    <x v="21"/>
    <n v="6805"/>
    <n v="5.1399998664856001"/>
    <n v="1.8099999427795399"/>
    <n v="0.40000000596046398"/>
    <n v="2.9300000667571999"/>
    <n v="0"/>
    <n v="63"/>
    <n v="16"/>
    <n v="190"/>
    <n v="773"/>
    <n v="3294"/>
    <n v="72.035821374029837"/>
    <n v="25.185223792835817"/>
    <n v="77.398575857587289"/>
    <n v="424"/>
    <n v="452"/>
    <s v="Healthy"/>
    <n v="269"/>
    <n v="5.1400000154972041"/>
  </r>
  <r>
    <x v="20"/>
    <x v="17"/>
    <n v="9841"/>
    <n v="7.4299998283386204"/>
    <n v="3.25"/>
    <n v="1.16999995708466"/>
    <n v="3.0099999904632599"/>
    <n v="0"/>
    <n v="99"/>
    <n v="51"/>
    <n v="141"/>
    <n v="692"/>
    <n v="3580"/>
    <n v="72.035821374029837"/>
    <n v="25.185223792835817"/>
    <n v="77.398575857587289"/>
    <n v="361"/>
    <n v="372"/>
    <s v="Healthy"/>
    <n v="291"/>
    <n v="7.4299999475479197"/>
  </r>
  <r>
    <x v="20"/>
    <x v="18"/>
    <n v="7924"/>
    <n v="5.9200000762939498"/>
    <n v="2.8399999141693102"/>
    <n v="0.61000001430511497"/>
    <n v="2.4700000286102299"/>
    <n v="0"/>
    <n v="97"/>
    <n v="36"/>
    <n v="165"/>
    <n v="739"/>
    <n v="3544"/>
    <n v="72.035821374029837"/>
    <n v="25.185223792835817"/>
    <n v="77.398575857587289"/>
    <n v="459"/>
    <n v="485"/>
    <s v="Healthy"/>
    <n v="298"/>
    <n v="5.9199999570846558"/>
  </r>
  <r>
    <x v="20"/>
    <x v="19"/>
    <n v="12363"/>
    <n v="9.2399997711181605"/>
    <n v="5.8299999237060502"/>
    <n v="0.79000002145767201"/>
    <n v="2.6099998950958301"/>
    <n v="0"/>
    <n v="207"/>
    <n v="45"/>
    <n v="163"/>
    <n v="621"/>
    <n v="4501"/>
    <n v="72.035821374029837"/>
    <n v="25.185223792835817"/>
    <n v="77.398575857587289"/>
    <n v="412"/>
    <n v="433"/>
    <s v="Healthy"/>
    <n v="415"/>
    <n v="9.229999840259552"/>
  </r>
  <r>
    <x v="20"/>
    <x v="20"/>
    <n v="13368"/>
    <n v="9.9899997711181605"/>
    <n v="5.3099999427795401"/>
    <n v="1.4400000572204601"/>
    <n v="3.2400000095367401"/>
    <n v="0"/>
    <n v="194"/>
    <n v="72"/>
    <n v="178"/>
    <n v="499"/>
    <n v="4546"/>
    <n v="72.035821374029837"/>
    <n v="25.185223792835817"/>
    <n v="77.398575857587289"/>
    <n v="379"/>
    <n v="398"/>
    <s v="Healthy"/>
    <n v="444"/>
    <n v="9.9900000095367396"/>
  </r>
  <r>
    <x v="20"/>
    <x v="1"/>
    <n v="7439"/>
    <n v="5.5599999427795401"/>
    <n v="1.12000000476837"/>
    <n v="0.34999999403953602"/>
    <n v="4.0700001716613796"/>
    <n v="0"/>
    <n v="37"/>
    <n v="20"/>
    <n v="235"/>
    <n v="732"/>
    <n v="3014"/>
    <n v="72.035821374029837"/>
    <n v="25.185223792835817"/>
    <n v="77.398575857587289"/>
    <n v="525"/>
    <n v="553"/>
    <s v="Healthy"/>
    <n v="292"/>
    <n v="5.5400001704692858"/>
  </r>
  <r>
    <x v="20"/>
    <x v="6"/>
    <n v="11045"/>
    <n v="8.25"/>
    <n v="4.5199999809265101"/>
    <n v="0.15000000596046401"/>
    <n v="3.5699999332428001"/>
    <n v="0"/>
    <n v="97"/>
    <n v="8"/>
    <n v="212"/>
    <n v="580"/>
    <n v="3795"/>
    <n v="72.035821374029837"/>
    <n v="25.185223792835817"/>
    <n v="77.398575857587289"/>
    <n v="508"/>
    <n v="543"/>
    <s v="Healthy"/>
    <n v="317"/>
    <n v="8.2399999201297742"/>
  </r>
  <r>
    <x v="20"/>
    <x v="26"/>
    <n v="5206"/>
    <n v="3.8900001049041699"/>
    <n v="1.5599999427795399"/>
    <n v="0.25"/>
    <n v="2.0799999237060498"/>
    <n v="0"/>
    <n v="25"/>
    <n v="9"/>
    <n v="141"/>
    <n v="631"/>
    <n v="2755"/>
    <n v="72.035821374029837"/>
    <n v="25.185223792835817"/>
    <n v="77.398575857587289"/>
    <n v="603"/>
    <n v="634"/>
    <s v="Healthy"/>
    <n v="175"/>
    <n v="3.8899998664855895"/>
  </r>
  <r>
    <x v="20"/>
    <x v="22"/>
    <n v="7550"/>
    <n v="5.6399998664856001"/>
    <n v="2.5"/>
    <n v="0.46999999880790699"/>
    <n v="2.6700000762939502"/>
    <n v="0"/>
    <n v="45"/>
    <n v="21"/>
    <n v="143"/>
    <n v="1153"/>
    <n v="3004"/>
    <n v="72.035821374029837"/>
    <n v="25.185223792835817"/>
    <n v="77.398575857587289"/>
    <n v="74"/>
    <n v="78"/>
    <s v="Healthy"/>
    <n v="209"/>
    <n v="5.6400000751018577"/>
  </r>
  <r>
    <x v="20"/>
    <x v="23"/>
    <n v="4950"/>
    <n v="3.7000000476837198"/>
    <n v="1.9299999475479099"/>
    <n v="0.31999999284744302"/>
    <n v="1.45000004768372"/>
    <n v="0"/>
    <n v="41"/>
    <n v="16"/>
    <n v="79"/>
    <n v="1304"/>
    <n v="2643"/>
    <n v="72.035821374029837"/>
    <n v="25.185223792835817"/>
    <n v="77.398575857587289"/>
    <n v="419.46731234866826"/>
    <n v="458.63922518159808"/>
    <s v="Healthy"/>
    <n v="136"/>
    <n v="3.6999999880790728"/>
  </r>
  <r>
    <x v="20"/>
    <x v="24"/>
    <n v="0"/>
    <n v="0"/>
    <n v="0"/>
    <n v="0"/>
    <n v="0"/>
    <n v="0"/>
    <n v="0"/>
    <n v="0"/>
    <n v="0"/>
    <n v="1440"/>
    <n v="1819"/>
    <n v="72.035821374029837"/>
    <n v="25.185223792835817"/>
    <n v="77.398575857587289"/>
    <n v="419.46731234866826"/>
    <n v="458.63922518159808"/>
    <s v="Healthy"/>
    <n v="0"/>
    <n v="0"/>
  </r>
  <r>
    <x v="20"/>
    <x v="25"/>
    <n v="0"/>
    <n v="0"/>
    <n v="0"/>
    <n v="0"/>
    <n v="0"/>
    <n v="0"/>
    <n v="0"/>
    <n v="0"/>
    <n v="0"/>
    <n v="1440"/>
    <n v="1819"/>
    <n v="72.035821374029837"/>
    <n v="25.185223792835817"/>
    <n v="77.398575857587289"/>
    <n v="419.46731234866826"/>
    <n v="458.63922518159808"/>
    <s v="Healthy"/>
    <n v="0"/>
    <n v="0"/>
  </r>
  <r>
    <x v="20"/>
    <x v="27"/>
    <n v="3421"/>
    <n v="2.5599999427795401"/>
    <n v="1.4299999475479099"/>
    <n v="0.140000000596046"/>
    <n v="0.99000000953674305"/>
    <n v="0"/>
    <n v="34"/>
    <n v="11"/>
    <n v="70"/>
    <n v="1099"/>
    <n v="2489"/>
    <n v="72.035821374029837"/>
    <n v="25.185223792835817"/>
    <n v="77.398575857587289"/>
    <n v="419.46731234866826"/>
    <n v="458.63922518159808"/>
    <s v="Healthy"/>
    <n v="115"/>
    <n v="2.5599999576806991"/>
  </r>
  <r>
    <x v="20"/>
    <x v="28"/>
    <n v="8869"/>
    <n v="6.6500000953674299"/>
    <n v="2.5599999427795401"/>
    <n v="0.75"/>
    <n v="3.3499999046325701"/>
    <n v="0"/>
    <n v="104"/>
    <n v="37"/>
    <n v="194"/>
    <n v="639"/>
    <n v="3841"/>
    <n v="72.035821374029837"/>
    <n v="25.185223792835817"/>
    <n v="77.398575857587289"/>
    <n v="504"/>
    <n v="562"/>
    <s v="Healthy"/>
    <n v="335"/>
    <n v="6.6599998474121103"/>
  </r>
  <r>
    <x v="20"/>
    <x v="29"/>
    <n v="4038"/>
    <n v="3.03999996185303"/>
    <n v="1.83000004291534"/>
    <n v="0.30000001192092901"/>
    <n v="0.88999998569488503"/>
    <n v="0"/>
    <n v="45"/>
    <n v="15"/>
    <n v="63"/>
    <n v="257"/>
    <n v="1665"/>
    <n v="72.035821374029837"/>
    <n v="25.185223792835817"/>
    <n v="77.398575857587289"/>
    <n v="431"/>
    <n v="476"/>
    <s v="Healthy"/>
    <n v="123"/>
    <n v="3.020000040531154"/>
  </r>
  <r>
    <x v="21"/>
    <x v="0"/>
    <n v="0"/>
    <n v="0"/>
    <n v="0"/>
    <n v="0"/>
    <n v="0"/>
    <n v="0"/>
    <n v="0"/>
    <n v="0"/>
    <n v="0"/>
    <n v="1440"/>
    <n v="1496"/>
    <n v="72.035821374029837"/>
    <n v="25.185223792835817"/>
    <n v="77.398575857587289"/>
    <n v="419.46731234866826"/>
    <n v="458.63922518159808"/>
    <s v="Healthy"/>
    <n v="0"/>
    <n v="0"/>
  </r>
  <r>
    <x v="21"/>
    <x v="2"/>
    <n v="0"/>
    <n v="0"/>
    <n v="0"/>
    <n v="0"/>
    <n v="0"/>
    <n v="0"/>
    <n v="0"/>
    <n v="0"/>
    <n v="0"/>
    <n v="1440"/>
    <n v="1496"/>
    <n v="72.035821374029837"/>
    <n v="25.185223792835817"/>
    <n v="77.398575857587289"/>
    <n v="419.46731234866826"/>
    <n v="458.63922518159808"/>
    <s v="Healthy"/>
    <n v="0"/>
    <n v="0"/>
  </r>
  <r>
    <x v="21"/>
    <x v="4"/>
    <n v="0"/>
    <n v="0"/>
    <n v="0"/>
    <n v="0"/>
    <n v="0"/>
    <n v="0"/>
    <n v="0"/>
    <n v="0"/>
    <n v="0"/>
    <n v="1440"/>
    <n v="1496"/>
    <n v="72.035821374029837"/>
    <n v="25.185223792835817"/>
    <n v="77.398575857587289"/>
    <n v="419.46731234866826"/>
    <n v="458.63922518159808"/>
    <s v="Healthy"/>
    <n v="0"/>
    <n v="0"/>
  </r>
  <r>
    <x v="21"/>
    <x v="3"/>
    <n v="14019"/>
    <n v="10.5900001525879"/>
    <n v="0"/>
    <n v="0.28000000119209301"/>
    <n v="10.300000190734901"/>
    <n v="0"/>
    <n v="0"/>
    <n v="6"/>
    <n v="513"/>
    <n v="921"/>
    <n v="2865"/>
    <n v="72.035821374029837"/>
    <n v="25.185223792835817"/>
    <n v="77.398575857587289"/>
    <n v="419.46731234866826"/>
    <n v="458.63922518159808"/>
    <s v="Healthy"/>
    <n v="519"/>
    <n v="10.580000191926993"/>
  </r>
  <r>
    <x v="21"/>
    <x v="5"/>
    <n v="14450"/>
    <n v="10.9099998474121"/>
    <n v="0.57999998331069902"/>
    <n v="0.85000002384185802"/>
    <n v="9.4799995422363299"/>
    <n v="0"/>
    <n v="7"/>
    <n v="15"/>
    <n v="518"/>
    <n v="502"/>
    <n v="2828"/>
    <n v="72.035821374029837"/>
    <n v="25.185223792835817"/>
    <n v="77.398575857587289"/>
    <n v="380"/>
    <n v="398"/>
    <s v="Healthy"/>
    <n v="540"/>
    <n v="10.909999549388887"/>
  </r>
  <r>
    <x v="21"/>
    <x v="7"/>
    <n v="7150"/>
    <n v="5.4000000953674299"/>
    <n v="0"/>
    <n v="0"/>
    <n v="5.4000000953674299"/>
    <n v="0"/>
    <n v="0"/>
    <n v="0"/>
    <n v="312"/>
    <n v="702"/>
    <n v="2225"/>
    <n v="72.035821374029837"/>
    <n v="25.185223792835817"/>
    <n v="77.398575857587289"/>
    <n v="336"/>
    <n v="350"/>
    <s v="Healthy"/>
    <n v="312"/>
    <n v="5.4000000953674299"/>
  </r>
  <r>
    <x v="21"/>
    <x v="11"/>
    <n v="5153"/>
    <n v="3.9100000858306898"/>
    <n v="0"/>
    <n v="0"/>
    <n v="3.8900001049041699"/>
    <n v="0"/>
    <n v="0"/>
    <n v="0"/>
    <n v="241"/>
    <n v="759"/>
    <n v="2018"/>
    <n v="72.035821374029837"/>
    <n v="25.185223792835817"/>
    <n v="77.398575857587289"/>
    <n v="493"/>
    <n v="510"/>
    <s v="Healthy"/>
    <n v="241"/>
    <n v="3.8900001049041699"/>
  </r>
  <r>
    <x v="21"/>
    <x v="8"/>
    <n v="11135"/>
    <n v="8.4099998474121094"/>
    <n v="0"/>
    <n v="0"/>
    <n v="8.4099998474121094"/>
    <n v="0"/>
    <n v="0"/>
    <n v="0"/>
    <n v="480"/>
    <n v="425"/>
    <n v="2606"/>
    <n v="72.035821374029837"/>
    <n v="25.185223792835817"/>
    <n v="77.398575857587289"/>
    <n v="465"/>
    <n v="492"/>
    <s v="Healthy"/>
    <n v="480"/>
    <n v="8.4099998474121094"/>
  </r>
  <r>
    <x v="21"/>
    <x v="9"/>
    <n v="10449"/>
    <n v="8.0200004577636701"/>
    <n v="2.0299999713897701"/>
    <n v="0.479999989271164"/>
    <n v="5.5199999809265101"/>
    <n v="0"/>
    <n v="26"/>
    <n v="10"/>
    <n v="349"/>
    <n v="587"/>
    <n v="2536"/>
    <n v="72.035821374029837"/>
    <n v="25.185223792835817"/>
    <n v="77.398575857587289"/>
    <n v="474"/>
    <n v="502"/>
    <s v="Healthy"/>
    <n v="385"/>
    <n v="8.0299999415874446"/>
  </r>
  <r>
    <x v="21"/>
    <x v="10"/>
    <n v="19542"/>
    <n v="15.0100002288818"/>
    <n v="0.980000019073486"/>
    <n v="0.40000000596046398"/>
    <n v="5.6199998855590803"/>
    <n v="0"/>
    <n v="11"/>
    <n v="19"/>
    <n v="294"/>
    <n v="579"/>
    <n v="4900"/>
    <n v="72.035821374029837"/>
    <n v="25.185223792835817"/>
    <n v="77.398575857587289"/>
    <n v="508"/>
    <n v="550"/>
    <s v="Healthy"/>
    <n v="324"/>
    <n v="6.9999999105930302"/>
  </r>
  <r>
    <x v="21"/>
    <x v="16"/>
    <n v="8206"/>
    <n v="6.1999998092651403"/>
    <n v="0"/>
    <n v="0"/>
    <n v="6.1999998092651403"/>
    <n v="0"/>
    <n v="0"/>
    <n v="0"/>
    <n v="402"/>
    <n v="413"/>
    <n v="2409"/>
    <n v="72.035821374029837"/>
    <n v="25.185223792835817"/>
    <n v="77.398575857587289"/>
    <n v="480"/>
    <n v="546"/>
    <s v="Healthy"/>
    <n v="402"/>
    <n v="6.1999998092651403"/>
  </r>
  <r>
    <x v="21"/>
    <x v="12"/>
    <n v="11495"/>
    <n v="8.6800003051757795"/>
    <n v="0"/>
    <n v="0"/>
    <n v="8.6800003051757795"/>
    <n v="0"/>
    <n v="0"/>
    <n v="0"/>
    <n v="512"/>
    <n v="468"/>
    <n v="2651"/>
    <n v="72.035821374029837"/>
    <n v="25.185223792835817"/>
    <n v="77.398575857587289"/>
    <n v="492"/>
    <n v="539"/>
    <s v="Healthy"/>
    <n v="512"/>
    <n v="8.6800003051757795"/>
  </r>
  <r>
    <x v="21"/>
    <x v="13"/>
    <n v="7623"/>
    <n v="5.7600002288818404"/>
    <n v="0"/>
    <n v="0"/>
    <n v="5.7600002288818404"/>
    <n v="0"/>
    <n v="0"/>
    <n v="0"/>
    <n v="362"/>
    <n v="711"/>
    <n v="2305"/>
    <n v="72.035821374029837"/>
    <n v="25.185223792835817"/>
    <n v="77.398575857587289"/>
    <n v="353"/>
    <n v="367"/>
    <s v="Healthy"/>
    <n v="362"/>
    <n v="5.7600002288818404"/>
  </r>
  <r>
    <x v="21"/>
    <x v="14"/>
    <n v="0"/>
    <n v="0"/>
    <n v="0"/>
    <n v="0"/>
    <n v="0"/>
    <n v="0"/>
    <n v="0"/>
    <n v="0"/>
    <n v="0"/>
    <n v="1440"/>
    <n v="1497"/>
    <n v="72.035821374029837"/>
    <n v="25.185223792835817"/>
    <n v="77.398575857587289"/>
    <n v="419.46731234866826"/>
    <n v="458.63922518159808"/>
    <s v="Healthy"/>
    <n v="0"/>
    <n v="0"/>
  </r>
  <r>
    <x v="21"/>
    <x v="15"/>
    <n v="9543"/>
    <n v="7.21000003814697"/>
    <n v="0"/>
    <n v="0.34000000357627902"/>
    <n v="6.8699998855590803"/>
    <n v="0"/>
    <n v="0"/>
    <n v="7"/>
    <n v="352"/>
    <n v="1077"/>
    <n v="2450"/>
    <n v="72.035821374029837"/>
    <n v="25.185223792835817"/>
    <n v="77.398575857587289"/>
    <n v="419.46731234866826"/>
    <n v="458.63922518159808"/>
    <s v="Healthy"/>
    <n v="359"/>
    <n v="7.2099998891353589"/>
  </r>
  <r>
    <x v="21"/>
    <x v="21"/>
    <n v="9411"/>
    <n v="7.1100001335143999"/>
    <n v="0"/>
    <n v="0"/>
    <n v="7.1100001335143999"/>
    <n v="0"/>
    <n v="0"/>
    <n v="0"/>
    <n v="458"/>
    <n v="417"/>
    <n v="2576"/>
    <n v="72.035821374029837"/>
    <n v="25.185223792835817"/>
    <n v="77.398575857587289"/>
    <n v="542"/>
    <n v="557"/>
    <s v="Healthy"/>
    <n v="458"/>
    <n v="7.1100001335143999"/>
  </r>
  <r>
    <x v="21"/>
    <x v="17"/>
    <n v="3403"/>
    <n v="2.5999999046325701"/>
    <n v="0"/>
    <n v="0"/>
    <n v="2.5999999046325701"/>
    <n v="0"/>
    <n v="0"/>
    <n v="0"/>
    <n v="141"/>
    <n v="758"/>
    <n v="1879"/>
    <n v="72.035821374029837"/>
    <n v="25.185223792835817"/>
    <n v="77.398575857587289"/>
    <n v="393"/>
    <n v="416"/>
    <s v="Healthy"/>
    <n v="141"/>
    <n v="2.5999999046325701"/>
  </r>
  <r>
    <x v="21"/>
    <x v="18"/>
    <n v="9592"/>
    <n v="7.2399997711181596"/>
    <n v="0"/>
    <n v="0"/>
    <n v="7.2399997711181596"/>
    <n v="0"/>
    <n v="0"/>
    <n v="0"/>
    <n v="461"/>
    <n v="479"/>
    <n v="2560"/>
    <n v="72.035821374029837"/>
    <n v="25.185223792835817"/>
    <n v="77.398575857587289"/>
    <n v="600"/>
    <n v="636"/>
    <s v="Healthy"/>
    <n v="461"/>
    <n v="7.2399997711181596"/>
  </r>
  <r>
    <x v="21"/>
    <x v="19"/>
    <n v="6987"/>
    <n v="5.2800002098083496"/>
    <n v="0"/>
    <n v="0"/>
    <n v="5.2800002098083496"/>
    <n v="0"/>
    <n v="0"/>
    <n v="0"/>
    <n v="343"/>
    <n v="1040"/>
    <n v="2275"/>
    <n v="72.035821374029837"/>
    <n v="25.185223792835817"/>
    <n v="77.398575857587289"/>
    <n v="419.46731234866826"/>
    <n v="458.63922518159808"/>
    <s v="Healthy"/>
    <n v="343"/>
    <n v="5.2800002098083496"/>
  </r>
  <r>
    <x v="21"/>
    <x v="20"/>
    <n v="8915"/>
    <n v="6.7300000190734899"/>
    <n v="0"/>
    <n v="0"/>
    <n v="6.7300000190734899"/>
    <n v="0"/>
    <n v="0"/>
    <n v="0"/>
    <n v="397"/>
    <n v="525"/>
    <n v="2361"/>
    <n v="72.035821374029837"/>
    <n v="25.185223792835817"/>
    <n v="77.398575857587289"/>
    <n v="507"/>
    <n v="575"/>
    <s v="Healthy"/>
    <n v="397"/>
    <n v="6.7300000190734899"/>
  </r>
  <r>
    <x v="21"/>
    <x v="1"/>
    <n v="4933"/>
    <n v="3.7300000190734899"/>
    <n v="0"/>
    <n v="0"/>
    <n v="3.7300000190734899"/>
    <n v="0"/>
    <n v="0"/>
    <n v="0"/>
    <n v="236"/>
    <n v="1204"/>
    <n v="2044"/>
    <n v="72.035821374029837"/>
    <n v="25.185223792835817"/>
    <n v="77.398575857587289"/>
    <n v="419.46731234866826"/>
    <n v="458.63922518159808"/>
    <s v="Healthy"/>
    <n v="236"/>
    <n v="3.7300000190734899"/>
  </r>
  <r>
    <x v="21"/>
    <x v="6"/>
    <n v="0"/>
    <n v="0"/>
    <n v="0"/>
    <n v="0"/>
    <n v="0"/>
    <n v="0"/>
    <n v="0"/>
    <n v="0"/>
    <n v="0"/>
    <n v="1440"/>
    <n v="1496"/>
    <n v="72.035821374029837"/>
    <n v="25.185223792835817"/>
    <n v="77.398575857587289"/>
    <n v="419.46731234866826"/>
    <n v="458.63922518159808"/>
    <s v="Healthy"/>
    <n v="0"/>
    <n v="0"/>
  </r>
  <r>
    <x v="21"/>
    <x v="26"/>
    <n v="2997"/>
    <n v="2.2599999904632599"/>
    <n v="0"/>
    <n v="0"/>
    <n v="2.2599999904632599"/>
    <n v="0"/>
    <n v="0"/>
    <n v="0"/>
    <n v="156"/>
    <n v="1279"/>
    <n v="1902"/>
    <n v="72.035821374029837"/>
    <n v="25.185223792835817"/>
    <n v="77.398575857587289"/>
    <n v="419.46731234866826"/>
    <n v="458.63922518159808"/>
    <s v="Healthy"/>
    <n v="156"/>
    <n v="2.2599999904632599"/>
  </r>
  <r>
    <x v="21"/>
    <x v="22"/>
    <n v="9799"/>
    <n v="7.4000000953674299"/>
    <n v="0"/>
    <n v="0"/>
    <n v="7.4000000953674299"/>
    <n v="0"/>
    <n v="0"/>
    <n v="0"/>
    <n v="487"/>
    <n v="479"/>
    <n v="2636"/>
    <n v="72.035821374029837"/>
    <n v="25.185223792835817"/>
    <n v="77.398575857587289"/>
    <n v="392"/>
    <n v="415"/>
    <s v="Healthy"/>
    <n v="487"/>
    <n v="7.4000000953674299"/>
  </r>
  <r>
    <x v="21"/>
    <x v="23"/>
    <n v="3365"/>
    <n v="2.6800000667571999"/>
    <n v="0"/>
    <n v="0"/>
    <n v="2.6800000667571999"/>
    <n v="0"/>
    <n v="0"/>
    <n v="0"/>
    <n v="133"/>
    <n v="673"/>
    <n v="1838"/>
    <n v="72.035821374029837"/>
    <n v="25.185223792835817"/>
    <n v="77.398575857587289"/>
    <n v="658"/>
    <n v="698"/>
    <s v="Healthy"/>
    <n v="133"/>
    <n v="2.6800000667571999"/>
  </r>
  <r>
    <x v="21"/>
    <x v="24"/>
    <n v="7336"/>
    <n v="5.53999996185303"/>
    <n v="0"/>
    <n v="0"/>
    <n v="5.53999996185303"/>
    <n v="0"/>
    <n v="0"/>
    <n v="0"/>
    <n v="412"/>
    <n v="456"/>
    <n v="2469"/>
    <n v="72.035821374029837"/>
    <n v="25.185223792835817"/>
    <n v="77.398575857587289"/>
    <n v="498"/>
    <n v="507"/>
    <s v="Healthy"/>
    <n v="412"/>
    <n v="5.53999996185303"/>
  </r>
  <r>
    <x v="21"/>
    <x v="25"/>
    <n v="7328"/>
    <n v="5.5300002098083496"/>
    <n v="0"/>
    <n v="0"/>
    <n v="5.5300002098083496"/>
    <n v="0"/>
    <n v="0"/>
    <n v="0"/>
    <n v="318"/>
    <n v="517"/>
    <n v="2250"/>
    <n v="72.035821374029837"/>
    <n v="25.185223792835817"/>
    <n v="77.398575857587289"/>
    <n v="555"/>
    <n v="603"/>
    <s v="Healthy"/>
    <n v="318"/>
    <n v="5.5300002098083496"/>
  </r>
  <r>
    <x v="21"/>
    <x v="27"/>
    <n v="4477"/>
    <n v="3.3800001144409202"/>
    <n v="0"/>
    <n v="0"/>
    <n v="3.3800001144409202"/>
    <n v="0"/>
    <n v="0"/>
    <n v="0"/>
    <n v="197"/>
    <n v="125"/>
    <n v="1248"/>
    <n v="72.035821374029837"/>
    <n v="25.185223792835817"/>
    <n v="77.398575857587289"/>
    <n v="492"/>
    <n v="522"/>
    <s v="Healthy"/>
    <n v="197"/>
    <n v="3.3800001144409202"/>
  </r>
  <r>
    <x v="22"/>
    <x v="0"/>
    <n v="4562"/>
    <n v="3.4500000476837198"/>
    <n v="0"/>
    <n v="0"/>
    <n v="3.4500000476837198"/>
    <n v="0"/>
    <n v="0"/>
    <n v="0"/>
    <n v="199"/>
    <n v="1241"/>
    <n v="2560"/>
    <n v="72.035821374029837"/>
    <n v="25.185223792835817"/>
    <n v="77.398575857587289"/>
    <n v="419.46731234866826"/>
    <n v="458.63922518159808"/>
    <s v="Healthy"/>
    <n v="199"/>
    <n v="3.4500000476837198"/>
  </r>
  <r>
    <x v="22"/>
    <x v="2"/>
    <n v="7142"/>
    <n v="5.4000000953674299"/>
    <n v="0"/>
    <n v="0"/>
    <n v="5.3899998664856001"/>
    <n v="9.9999997764825804E-3"/>
    <n v="0"/>
    <n v="0"/>
    <n v="350"/>
    <n v="1090"/>
    <n v="2905"/>
    <n v="72.035821374029837"/>
    <n v="25.185223792835817"/>
    <n v="77.398575857587289"/>
    <n v="419.46731234866826"/>
    <n v="458.63922518159808"/>
    <s v="Healthy"/>
    <n v="350"/>
    <n v="5.3899998664856001"/>
  </r>
  <r>
    <x v="22"/>
    <x v="4"/>
    <n v="7671"/>
    <n v="5.8000001907348597"/>
    <n v="0"/>
    <n v="0"/>
    <n v="5.7699999809265101"/>
    <n v="2.9999999329447701E-2"/>
    <n v="0"/>
    <n v="0"/>
    <n v="363"/>
    <n v="1077"/>
    <n v="2952"/>
    <n v="72.035821374029837"/>
    <n v="25.185223792835817"/>
    <n v="77.398575857587289"/>
    <n v="419.46731234866826"/>
    <n v="458.63922518159808"/>
    <s v="Healthy"/>
    <n v="363"/>
    <n v="5.7699999809265101"/>
  </r>
  <r>
    <x v="22"/>
    <x v="3"/>
    <n v="9501"/>
    <n v="7.1799998283386204"/>
    <n v="0"/>
    <n v="0"/>
    <n v="7.1700000762939498"/>
    <n v="9.9999997764825804E-3"/>
    <n v="0"/>
    <n v="0"/>
    <n v="328"/>
    <n v="1112"/>
    <n v="2896"/>
    <n v="72.035821374029837"/>
    <n v="25.185223792835817"/>
    <n v="77.398575857587289"/>
    <n v="419.46731234866826"/>
    <n v="458.63922518159808"/>
    <s v="Healthy"/>
    <n v="328"/>
    <n v="7.1700000762939498"/>
  </r>
  <r>
    <x v="22"/>
    <x v="5"/>
    <n v="8301"/>
    <n v="6.2800002098083496"/>
    <n v="0"/>
    <n v="0"/>
    <n v="6.2699999809265101"/>
    <n v="9.9999997764825804E-3"/>
    <n v="0"/>
    <n v="0"/>
    <n v="258"/>
    <n v="1182"/>
    <n v="2783"/>
    <n v="72.035821374029837"/>
    <n v="25.185223792835817"/>
    <n v="77.398575857587289"/>
    <n v="419.46731234866826"/>
    <n v="458.63922518159808"/>
    <s v="Healthy"/>
    <n v="258"/>
    <n v="6.2699999809265101"/>
  </r>
  <r>
    <x v="22"/>
    <x v="7"/>
    <n v="7851"/>
    <n v="5.9400000572204599"/>
    <n v="1.1399999856948899"/>
    <n v="0.79000002145767201"/>
    <n v="4"/>
    <n v="0"/>
    <n v="31"/>
    <n v="12"/>
    <n v="225"/>
    <n v="1172"/>
    <n v="3171"/>
    <n v="72.035821374029837"/>
    <n v="25.185223792835817"/>
    <n v="77.398575857587289"/>
    <n v="419.46731234866826"/>
    <n v="458.63922518159808"/>
    <s v="Healthy"/>
    <n v="268"/>
    <n v="5.9300000071525618"/>
  </r>
  <r>
    <x v="22"/>
    <x v="11"/>
    <n v="6885"/>
    <n v="5.21000003814697"/>
    <n v="0"/>
    <n v="0"/>
    <n v="5.1900000572204599"/>
    <n v="1.9999999552965199E-2"/>
    <n v="0"/>
    <n v="0"/>
    <n v="271"/>
    <n v="1169"/>
    <n v="2766"/>
    <n v="72.035821374029837"/>
    <n v="25.185223792835817"/>
    <n v="77.398575857587289"/>
    <n v="419.46731234866826"/>
    <n v="458.63922518159808"/>
    <s v="Healthy"/>
    <n v="271"/>
    <n v="5.1900000572204599"/>
  </r>
  <r>
    <x v="22"/>
    <x v="8"/>
    <n v="7142"/>
    <n v="5.4000000953674299"/>
    <n v="0"/>
    <n v="0"/>
    <n v="5.3899998664856001"/>
    <n v="9.9999997764825804E-3"/>
    <n v="0"/>
    <n v="0"/>
    <n v="321"/>
    <n v="1119"/>
    <n v="2839"/>
    <n v="72.035821374029837"/>
    <n v="25.185223792835817"/>
    <n v="77.398575857587289"/>
    <n v="419.46731234866826"/>
    <n v="458.63922518159808"/>
    <s v="Healthy"/>
    <n v="321"/>
    <n v="5.3899998664856001"/>
  </r>
  <r>
    <x v="22"/>
    <x v="9"/>
    <n v="6361"/>
    <n v="4.8099999427795401"/>
    <n v="0"/>
    <n v="0"/>
    <n v="4.8000001907348597"/>
    <n v="9.9999997764825804E-3"/>
    <n v="0"/>
    <n v="0"/>
    <n v="258"/>
    <n v="1182"/>
    <n v="2701"/>
    <n v="72.035821374029837"/>
    <n v="25.185223792835817"/>
    <n v="77.398575857587289"/>
    <n v="419.46731234866826"/>
    <n v="458.63922518159808"/>
    <s v="Healthy"/>
    <n v="258"/>
    <n v="4.8000001907348597"/>
  </r>
  <r>
    <x v="22"/>
    <x v="10"/>
    <n v="0"/>
    <n v="0"/>
    <n v="0"/>
    <n v="0"/>
    <n v="0"/>
    <n v="0"/>
    <n v="0"/>
    <n v="0"/>
    <n v="0"/>
    <n v="1440"/>
    <n v="2060"/>
    <n v="72.035821374029837"/>
    <n v="25.185223792835817"/>
    <n v="77.398575857587289"/>
    <n v="419.46731234866826"/>
    <n v="458.63922518159808"/>
    <s v="Healthy"/>
    <n v="0"/>
    <n v="0"/>
  </r>
  <r>
    <x v="22"/>
    <x v="16"/>
    <n v="6238"/>
    <n v="4.7199997901916504"/>
    <n v="0"/>
    <n v="0"/>
    <n v="4.7199997901916504"/>
    <n v="0"/>
    <n v="0"/>
    <n v="0"/>
    <n v="302"/>
    <n v="1138"/>
    <n v="2796"/>
    <n v="72.035821374029837"/>
    <n v="25.185223792835817"/>
    <n v="77.398575857587289"/>
    <n v="419.46731234866826"/>
    <n v="458.63922518159808"/>
    <s v="Healthy"/>
    <n v="302"/>
    <n v="4.7199997901916504"/>
  </r>
  <r>
    <x v="22"/>
    <x v="12"/>
    <n v="0"/>
    <n v="0"/>
    <n v="0"/>
    <n v="0"/>
    <n v="0"/>
    <n v="0"/>
    <n v="33"/>
    <n v="0"/>
    <n v="0"/>
    <n v="1407"/>
    <n v="2664"/>
    <n v="72.035821374029837"/>
    <n v="25.185223792835817"/>
    <n v="77.398575857587289"/>
    <n v="419.46731234866826"/>
    <n v="458.63922518159808"/>
    <s v="Healthy"/>
    <n v="33"/>
    <n v="0"/>
  </r>
  <r>
    <x v="22"/>
    <x v="13"/>
    <n v="5896"/>
    <n v="4.46000003814697"/>
    <n v="0"/>
    <n v="0"/>
    <n v="4.46000003814697"/>
    <n v="0"/>
    <n v="0"/>
    <n v="0"/>
    <n v="258"/>
    <n v="1182"/>
    <n v="2703"/>
    <n v="72.035821374029837"/>
    <n v="25.185223792835817"/>
    <n v="77.398575857587289"/>
    <n v="419.46731234866826"/>
    <n v="458.63922518159808"/>
    <s v="Healthy"/>
    <n v="258"/>
    <n v="4.46000003814697"/>
  </r>
  <r>
    <x v="22"/>
    <x v="14"/>
    <n v="7802"/>
    <n v="5.9000000953674299"/>
    <n v="0.68000000715255704"/>
    <n v="0.18000000715255701"/>
    <n v="5.0300002098083496"/>
    <n v="9.9999997764825804E-3"/>
    <n v="8"/>
    <n v="3"/>
    <n v="249"/>
    <n v="1180"/>
    <n v="2771"/>
    <n v="72.035821374029837"/>
    <n v="25.185223792835817"/>
    <n v="77.398575857587289"/>
    <n v="419.46731234866826"/>
    <n v="458.63922518159808"/>
    <s v="Healthy"/>
    <n v="260"/>
    <n v="5.8900002241134635"/>
  </r>
  <r>
    <x v="22"/>
    <x v="15"/>
    <n v="0"/>
    <n v="0"/>
    <n v="0"/>
    <n v="0"/>
    <n v="0"/>
    <n v="0"/>
    <n v="0"/>
    <n v="0"/>
    <n v="0"/>
    <n v="1440"/>
    <n v="2060"/>
    <n v="72.035821374029837"/>
    <n v="25.185223792835817"/>
    <n v="77.398575857587289"/>
    <n v="419.46731234866826"/>
    <n v="458.63922518159808"/>
    <s v="Healthy"/>
    <n v="0"/>
    <n v="0"/>
  </r>
  <r>
    <x v="22"/>
    <x v="21"/>
    <n v="5565"/>
    <n v="4.21000003814697"/>
    <n v="0"/>
    <n v="0"/>
    <n v="4.1799998283386204"/>
    <n v="2.9999999329447701E-2"/>
    <n v="0"/>
    <n v="0"/>
    <n v="287"/>
    <n v="1153"/>
    <n v="2743"/>
    <n v="72.035821374029837"/>
    <n v="25.185223792835817"/>
    <n v="77.398575857587289"/>
    <n v="419.46731234866826"/>
    <n v="458.63922518159808"/>
    <s v="Healthy"/>
    <n v="287"/>
    <n v="4.1799998283386204"/>
  </r>
  <r>
    <x v="22"/>
    <x v="17"/>
    <n v="5731"/>
    <n v="4.3299999237060502"/>
    <n v="0"/>
    <n v="0"/>
    <n v="4.3299999237060502"/>
    <n v="0"/>
    <n v="0"/>
    <n v="0"/>
    <n v="255"/>
    <n v="1185"/>
    <n v="2687"/>
    <n v="72.035821374029837"/>
    <n v="25.185223792835817"/>
    <n v="77.398575857587289"/>
    <n v="419.46731234866826"/>
    <n v="458.63922518159808"/>
    <s v="Healthy"/>
    <n v="255"/>
    <n v="4.3299999237060502"/>
  </r>
  <r>
    <x v="22"/>
    <x v="18"/>
    <n v="0"/>
    <n v="0"/>
    <n v="0"/>
    <n v="0"/>
    <n v="0"/>
    <n v="0"/>
    <n v="0"/>
    <n v="0"/>
    <n v="0"/>
    <n v="1440"/>
    <n v="2060"/>
    <n v="72.035821374029837"/>
    <n v="25.185223792835817"/>
    <n v="77.398575857587289"/>
    <n v="419.46731234866826"/>
    <n v="458.63922518159808"/>
    <s v="Healthy"/>
    <n v="0"/>
    <n v="0"/>
  </r>
  <r>
    <x v="22"/>
    <x v="19"/>
    <n v="6744"/>
    <n v="5.0999999046325701"/>
    <n v="0"/>
    <n v="0"/>
    <n v="5.0900001525878897"/>
    <n v="9.9999997764825804E-3"/>
    <n v="0"/>
    <n v="0"/>
    <n v="324"/>
    <n v="1116"/>
    <n v="2843"/>
    <n v="72.035821374029837"/>
    <n v="25.185223792835817"/>
    <n v="77.398575857587289"/>
    <n v="419.46731234866826"/>
    <n v="458.63922518159808"/>
    <s v="Healthy"/>
    <n v="324"/>
    <n v="5.0900001525878897"/>
  </r>
  <r>
    <x v="22"/>
    <x v="20"/>
    <n v="9837"/>
    <n v="7.4400000572204599"/>
    <n v="0.66000002622604403"/>
    <n v="2.75"/>
    <n v="4"/>
    <n v="1.9999999552965199E-2"/>
    <n v="8"/>
    <n v="95"/>
    <n v="282"/>
    <n v="1055"/>
    <n v="3327"/>
    <n v="72.035821374029837"/>
    <n v="25.185223792835817"/>
    <n v="77.398575857587289"/>
    <n v="419.46731234866826"/>
    <n v="458.63922518159808"/>
    <s v="Healthy"/>
    <n v="385"/>
    <n v="7.4100000262260437"/>
  </r>
  <r>
    <x v="22"/>
    <x v="1"/>
    <n v="6781"/>
    <n v="5.1300001144409197"/>
    <n v="0"/>
    <n v="0"/>
    <n v="5.1100001335143999"/>
    <n v="1.9999999552965199E-2"/>
    <n v="0"/>
    <n v="0"/>
    <n v="268"/>
    <n v="1172"/>
    <n v="2725"/>
    <n v="72.035821374029837"/>
    <n v="25.185223792835817"/>
    <n v="77.398575857587289"/>
    <n v="419.46731234866826"/>
    <n v="458.63922518159808"/>
    <s v="Healthy"/>
    <n v="268"/>
    <n v="5.1100001335143999"/>
  </r>
  <r>
    <x v="22"/>
    <x v="6"/>
    <n v="6047"/>
    <n v="4.5700001716613796"/>
    <n v="0"/>
    <n v="0"/>
    <n v="4.5700001716613796"/>
    <n v="0"/>
    <n v="0"/>
    <n v="0"/>
    <n v="240"/>
    <n v="1200"/>
    <n v="2671"/>
    <n v="72.035821374029837"/>
    <n v="25.185223792835817"/>
    <n v="77.398575857587289"/>
    <n v="419.46731234866826"/>
    <n v="458.63922518159808"/>
    <s v="Healthy"/>
    <n v="240"/>
    <n v="4.5700001716613796"/>
  </r>
  <r>
    <x v="22"/>
    <x v="26"/>
    <n v="5832"/>
    <n v="4.4099998474121103"/>
    <n v="0"/>
    <n v="0"/>
    <n v="4.4000000953674299"/>
    <n v="9.9999997764825804E-3"/>
    <n v="0"/>
    <n v="0"/>
    <n v="272"/>
    <n v="1168"/>
    <n v="2718"/>
    <n v="72.035821374029837"/>
    <n v="25.185223792835817"/>
    <n v="77.398575857587289"/>
    <n v="419.46731234866826"/>
    <n v="458.63922518159808"/>
    <s v="Healthy"/>
    <n v="272"/>
    <n v="4.4000000953674299"/>
  </r>
  <r>
    <x v="22"/>
    <x v="22"/>
    <n v="6339"/>
    <n v="4.78999996185303"/>
    <n v="0"/>
    <n v="0"/>
    <n v="4.78999996185303"/>
    <n v="0"/>
    <n v="0"/>
    <n v="0"/>
    <n v="239"/>
    <n v="1201"/>
    <n v="2682"/>
    <n v="72.035821374029837"/>
    <n v="25.185223792835817"/>
    <n v="77.398575857587289"/>
    <n v="419.46731234866826"/>
    <n v="458.63922518159808"/>
    <s v="Healthy"/>
    <n v="239"/>
    <n v="4.78999996185303"/>
  </r>
  <r>
    <x v="22"/>
    <x v="23"/>
    <n v="6116"/>
    <n v="4.6199998855590803"/>
    <n v="0"/>
    <n v="0"/>
    <n v="4.5900001525878897"/>
    <n v="2.9999999329447701E-2"/>
    <n v="0"/>
    <n v="0"/>
    <n v="305"/>
    <n v="1135"/>
    <n v="2806"/>
    <n v="72.035821374029837"/>
    <n v="25.185223792835817"/>
    <n v="77.398575857587289"/>
    <n v="419.46731234866826"/>
    <n v="458.63922518159808"/>
    <s v="Healthy"/>
    <n v="305"/>
    <n v="4.5900001525878897"/>
  </r>
  <r>
    <x v="22"/>
    <x v="24"/>
    <n v="5510"/>
    <n v="4.1700000762939498"/>
    <n v="0"/>
    <n v="0"/>
    <n v="4.1599998474121103"/>
    <n v="0"/>
    <n v="0"/>
    <n v="0"/>
    <n v="227"/>
    <n v="1213"/>
    <n v="2613"/>
    <n v="72.035821374029837"/>
    <n v="25.185223792835817"/>
    <n v="77.398575857587289"/>
    <n v="419.46731234866826"/>
    <n v="458.63922518159808"/>
    <s v="Healthy"/>
    <n v="227"/>
    <n v="4.1599998474121103"/>
  </r>
  <r>
    <x v="22"/>
    <x v="25"/>
    <n v="7706"/>
    <n v="5.8299999237060502"/>
    <n v="0"/>
    <n v="0"/>
    <n v="5.8200001716613796"/>
    <n v="0"/>
    <n v="0"/>
    <n v="0"/>
    <n v="251"/>
    <n v="1189"/>
    <n v="2712"/>
    <n v="72.035821374029837"/>
    <n v="25.185223792835817"/>
    <n v="77.398575857587289"/>
    <n v="419.46731234866826"/>
    <n v="458.63922518159808"/>
    <s v="Healthy"/>
    <n v="251"/>
    <n v="5.8200001716613796"/>
  </r>
  <r>
    <x v="22"/>
    <x v="27"/>
    <n v="6277"/>
    <n v="4.75"/>
    <n v="0"/>
    <n v="0"/>
    <n v="4.7300000190734899"/>
    <n v="1.9999999552965199E-2"/>
    <n v="0"/>
    <n v="0"/>
    <n v="264"/>
    <n v="800"/>
    <n v="2175"/>
    <n v="72.035821374029837"/>
    <n v="25.185223792835817"/>
    <n v="77.398575857587289"/>
    <n v="419.46731234866826"/>
    <n v="458.63922518159808"/>
    <s v="Healthy"/>
    <n v="264"/>
    <n v="4.7300000190734899"/>
  </r>
  <r>
    <x v="22"/>
    <x v="28"/>
    <n v="0"/>
    <n v="0"/>
    <n v="0"/>
    <n v="0"/>
    <n v="0"/>
    <n v="0"/>
    <n v="0"/>
    <n v="0"/>
    <n v="0"/>
    <n v="1440"/>
    <n v="0"/>
    <n v="72.035821374029837"/>
    <n v="25.185223792835817"/>
    <n v="77.398575857587289"/>
    <n v="419.46731234866826"/>
    <n v="458.63922518159808"/>
    <s v="Healthy"/>
    <n v="0"/>
    <n v="0"/>
  </r>
  <r>
    <x v="23"/>
    <x v="0"/>
    <n v="0"/>
    <n v="0"/>
    <n v="0"/>
    <n v="0"/>
    <n v="0"/>
    <n v="0"/>
    <n v="0"/>
    <n v="0"/>
    <n v="0"/>
    <n v="1440"/>
    <n v="1841"/>
    <n v="72.035821374029837"/>
    <n v="25.185223792835817"/>
    <n v="77.398575857587289"/>
    <n v="419.46731234866826"/>
    <n v="458.63922518159808"/>
    <s v="Healthy"/>
    <n v="0"/>
    <n v="0"/>
  </r>
  <r>
    <x v="23"/>
    <x v="2"/>
    <n v="4053"/>
    <n v="2.9100000858306898"/>
    <n v="1.1100000143051101"/>
    <n v="0.57999998331069902"/>
    <n v="1.2200000286102299"/>
    <n v="0"/>
    <n v="17"/>
    <n v="18"/>
    <n v="85"/>
    <n v="1053"/>
    <n v="2400"/>
    <n v="72.035821374029837"/>
    <n v="25.185223792835817"/>
    <n v="77.398575857587289"/>
    <n v="235"/>
    <n v="260"/>
    <s v="Healthy"/>
    <n v="120"/>
    <n v="2.9100000262260393"/>
  </r>
  <r>
    <x v="23"/>
    <x v="4"/>
    <n v="5162"/>
    <n v="3.7000000476837198"/>
    <n v="0.87000000476837203"/>
    <n v="0.86000001430511497"/>
    <n v="1.9700000286102299"/>
    <n v="0"/>
    <n v="14"/>
    <n v="24"/>
    <n v="105"/>
    <n v="863"/>
    <n v="2507"/>
    <n v="72.035821374029837"/>
    <n v="25.185223792835817"/>
    <n v="77.398575857587289"/>
    <n v="423"/>
    <n v="441"/>
    <s v="Healthy"/>
    <n v="143"/>
    <n v="3.7000000476837167"/>
  </r>
  <r>
    <x v="23"/>
    <x v="3"/>
    <n v="1282"/>
    <n v="0.92000001668930098"/>
    <n v="0"/>
    <n v="0"/>
    <n v="0.92000001668930098"/>
    <n v="0"/>
    <n v="0"/>
    <n v="0"/>
    <n v="58"/>
    <n v="976"/>
    <n v="2127"/>
    <n v="72.035821374029837"/>
    <n v="25.185223792835817"/>
    <n v="77.398575857587289"/>
    <n v="391"/>
    <n v="406"/>
    <s v="Healthy"/>
    <n v="58"/>
    <n v="0.92000001668930098"/>
  </r>
  <r>
    <x v="23"/>
    <x v="5"/>
    <n v="4732"/>
    <n v="3.3900001049041699"/>
    <n v="2.5199999809265101"/>
    <n v="0.81000000238418601"/>
    <n v="5.9999998658895499E-2"/>
    <n v="0"/>
    <n v="36"/>
    <n v="18"/>
    <n v="9"/>
    <n v="1377"/>
    <n v="2225"/>
    <n v="72.035821374029837"/>
    <n v="25.185223792835817"/>
    <n v="77.398575857587289"/>
    <n v="419.46731234866826"/>
    <n v="458.63922518159808"/>
    <s v="Healthy"/>
    <n v="63"/>
    <n v="3.3899999819695914"/>
  </r>
  <r>
    <x v="23"/>
    <x v="7"/>
    <n v="2497"/>
    <n v="1.78999996185303"/>
    <n v="0.34999999403953602"/>
    <n v="1.12999999523163"/>
    <n v="0.31000000238418601"/>
    <n v="0"/>
    <n v="5"/>
    <n v="24"/>
    <n v="19"/>
    <n v="1392"/>
    <n v="2067"/>
    <n v="72.035821374029837"/>
    <n v="25.185223792835817"/>
    <n v="77.398575857587289"/>
    <n v="419.46731234866826"/>
    <n v="458.63922518159808"/>
    <s v="Healthy"/>
    <n v="48"/>
    <n v="1.789999991655352"/>
  </r>
  <r>
    <x v="23"/>
    <x v="11"/>
    <n v="8294"/>
    <n v="5.9499998092651403"/>
    <n v="2"/>
    <n v="0.769999980926514"/>
    <n v="3.1700000762939502"/>
    <n v="0"/>
    <n v="30"/>
    <n v="31"/>
    <n v="146"/>
    <n v="1233"/>
    <n v="2798"/>
    <n v="72.035821374029837"/>
    <n v="25.185223792835817"/>
    <n v="77.398575857587289"/>
    <n v="419.46731234866826"/>
    <n v="458.63922518159808"/>
    <s v="Healthy"/>
    <n v="207"/>
    <n v="5.9400000572204643"/>
  </r>
  <r>
    <x v="23"/>
    <x v="8"/>
    <n v="0"/>
    <n v="0"/>
    <n v="0"/>
    <n v="0"/>
    <n v="0"/>
    <n v="0"/>
    <n v="0"/>
    <n v="0"/>
    <n v="0"/>
    <n v="1440"/>
    <n v="1841"/>
    <n v="72.035821374029837"/>
    <n v="25.185223792835817"/>
    <n v="77.398575857587289"/>
    <n v="419.46731234866826"/>
    <n v="458.63922518159808"/>
    <s v="Healthy"/>
    <n v="0"/>
    <n v="0"/>
  </r>
  <r>
    <x v="23"/>
    <x v="9"/>
    <n v="10771"/>
    <n v="7.7199997901916504"/>
    <n v="3.7699999809265101"/>
    <n v="1.7400000095367401"/>
    <n v="2.2200000286102299"/>
    <n v="0"/>
    <n v="70"/>
    <n v="113"/>
    <n v="178"/>
    <n v="1079"/>
    <n v="3727"/>
    <n v="72.035821374029837"/>
    <n v="25.185223792835817"/>
    <n v="77.398575857587289"/>
    <n v="419.46731234866826"/>
    <n v="458.63922518159808"/>
    <s v="Healthy"/>
    <n v="361"/>
    <n v="7.7300000190734792"/>
  </r>
  <r>
    <x v="23"/>
    <x v="10"/>
    <n v="0"/>
    <n v="0"/>
    <n v="0"/>
    <n v="0"/>
    <n v="0"/>
    <n v="0"/>
    <n v="0"/>
    <n v="0"/>
    <n v="0"/>
    <n v="1440"/>
    <n v="1841"/>
    <n v="72.035821374029837"/>
    <n v="25.185223792835817"/>
    <n v="77.398575857587289"/>
    <n v="419.46731234866826"/>
    <n v="458.63922518159808"/>
    <s v="Healthy"/>
    <n v="0"/>
    <n v="0"/>
  </r>
  <r>
    <x v="23"/>
    <x v="16"/>
    <n v="637"/>
    <n v="0.46000000834464999"/>
    <n v="0"/>
    <n v="0"/>
    <n v="0.46000000834464999"/>
    <n v="0"/>
    <n v="0"/>
    <n v="0"/>
    <n v="20"/>
    <n v="1420"/>
    <n v="1922"/>
    <n v="72.035821374029837"/>
    <n v="25.185223792835817"/>
    <n v="77.398575857587289"/>
    <n v="419.46731234866826"/>
    <n v="458.63922518159808"/>
    <s v="Healthy"/>
    <n v="20"/>
    <n v="0.46000000834464999"/>
  </r>
  <r>
    <x v="23"/>
    <x v="12"/>
    <n v="0"/>
    <n v="0"/>
    <n v="0"/>
    <n v="0"/>
    <n v="0"/>
    <n v="0"/>
    <n v="0"/>
    <n v="0"/>
    <n v="0"/>
    <n v="1440"/>
    <n v="1841"/>
    <n v="72.035821374029837"/>
    <n v="25.185223792835817"/>
    <n v="77.398575857587289"/>
    <n v="419.46731234866826"/>
    <n v="458.63922518159808"/>
    <s v="Healthy"/>
    <n v="0"/>
    <n v="0"/>
  </r>
  <r>
    <x v="23"/>
    <x v="13"/>
    <n v="2153"/>
    <n v="1.53999996185303"/>
    <n v="0.769999980926514"/>
    <n v="0.62000000476837203"/>
    <n v="0.15000000596046401"/>
    <n v="0"/>
    <n v="11"/>
    <n v="18"/>
    <n v="11"/>
    <n v="1400"/>
    <n v="2053"/>
    <n v="72.035821374029837"/>
    <n v="25.185223792835817"/>
    <n v="77.398575857587289"/>
    <n v="419.46731234866826"/>
    <n v="458.63922518159808"/>
    <s v="Healthy"/>
    <n v="40"/>
    <n v="1.5399999916553502"/>
  </r>
  <r>
    <x v="23"/>
    <x v="14"/>
    <n v="6474"/>
    <n v="4.6399998664856001"/>
    <n v="2.2699999809265101"/>
    <n v="0.46000000834464999"/>
    <n v="1.8999999761581401"/>
    <n v="0"/>
    <n v="33"/>
    <n v="13"/>
    <n v="92"/>
    <n v="1302"/>
    <n v="2484"/>
    <n v="72.035821374029837"/>
    <n v="25.185223792835817"/>
    <n v="77.398575857587289"/>
    <n v="419.46731234866826"/>
    <n v="458.63922518159808"/>
    <s v="Healthy"/>
    <n v="138"/>
    <n v="4.6299999654292998"/>
  </r>
  <r>
    <x v="23"/>
    <x v="15"/>
    <n v="7091"/>
    <n v="5.2699999809265101"/>
    <n v="3.4800000190734899"/>
    <n v="0.87000000476837203"/>
    <n v="0.730000019073486"/>
    <n v="0"/>
    <n v="42"/>
    <n v="30"/>
    <n v="47"/>
    <n v="1321"/>
    <n v="2584"/>
    <n v="72.035821374029837"/>
    <n v="25.185223792835817"/>
    <n v="77.398575857587289"/>
    <n v="419.46731234866826"/>
    <n v="458.63922518159808"/>
    <s v="Healthy"/>
    <n v="119"/>
    <n v="5.0800000429153478"/>
  </r>
  <r>
    <x v="23"/>
    <x v="21"/>
    <n v="0"/>
    <n v="0"/>
    <n v="0"/>
    <n v="0"/>
    <n v="0"/>
    <n v="0"/>
    <n v="0"/>
    <n v="0"/>
    <n v="0"/>
    <n v="1440"/>
    <n v="1841"/>
    <n v="72.035821374029837"/>
    <n v="25.185223792835817"/>
    <n v="77.398575857587289"/>
    <n v="419.46731234866826"/>
    <n v="458.63922518159808"/>
    <s v="Healthy"/>
    <n v="0"/>
    <n v="0"/>
  </r>
  <r>
    <x v="23"/>
    <x v="17"/>
    <n v="703"/>
    <n v="0.5"/>
    <n v="5.9999998658895499E-2"/>
    <n v="0.20000000298023199"/>
    <n v="0.239999994635582"/>
    <n v="0"/>
    <n v="2"/>
    <n v="13"/>
    <n v="15"/>
    <n v="1410"/>
    <n v="1993"/>
    <n v="72.035821374029837"/>
    <n v="25.185223792835817"/>
    <n v="77.398575857587289"/>
    <n v="419.46731234866826"/>
    <n v="458.63922518159808"/>
    <s v="Healthy"/>
    <n v="30"/>
    <n v="0.49999999627470948"/>
  </r>
  <r>
    <x v="23"/>
    <x v="18"/>
    <n v="0"/>
    <n v="0"/>
    <n v="0"/>
    <n v="0"/>
    <n v="0"/>
    <n v="0"/>
    <n v="0"/>
    <n v="0"/>
    <n v="0"/>
    <n v="1440"/>
    <n v="1841"/>
    <n v="72.035821374029837"/>
    <n v="25.185223792835817"/>
    <n v="77.398575857587289"/>
    <n v="419.46731234866826"/>
    <n v="458.63922518159808"/>
    <s v="Healthy"/>
    <n v="0"/>
    <n v="0"/>
  </r>
  <r>
    <x v="23"/>
    <x v="19"/>
    <n v="2503"/>
    <n v="1.78999996185303"/>
    <n v="0.15999999642372101"/>
    <n v="0.15999999642372101"/>
    <n v="1.4800000190734901"/>
    <n v="0"/>
    <n v="3"/>
    <n v="9"/>
    <n v="84"/>
    <n v="1344"/>
    <n v="2280"/>
    <n v="72.035821374029837"/>
    <n v="25.185223792835817"/>
    <n v="77.398575857587289"/>
    <n v="419.46731234866826"/>
    <n v="458.63922518159808"/>
    <s v="Healthy"/>
    <n v="96"/>
    <n v="1.8000000119209321"/>
  </r>
  <r>
    <x v="23"/>
    <x v="20"/>
    <n v="2487"/>
    <n v="1.7799999713897701"/>
    <n v="0.479999989271164"/>
    <n v="0.62000000476837203"/>
    <n v="0.68000000715255704"/>
    <n v="0"/>
    <n v="9"/>
    <n v="34"/>
    <n v="50"/>
    <n v="1347"/>
    <n v="2319"/>
    <n v="72.035821374029837"/>
    <n v="25.185223792835817"/>
    <n v="77.398575857587289"/>
    <n v="419.46731234866826"/>
    <n v="458.63922518159808"/>
    <s v="Healthy"/>
    <n v="93"/>
    <n v="1.7800000011920929"/>
  </r>
  <r>
    <x v="23"/>
    <x v="1"/>
    <n v="0"/>
    <n v="0"/>
    <n v="0"/>
    <n v="0"/>
    <n v="0"/>
    <n v="0"/>
    <n v="0"/>
    <n v="0"/>
    <n v="0"/>
    <n v="1440"/>
    <n v="1841"/>
    <n v="72.035821374029837"/>
    <n v="25.185223792835817"/>
    <n v="77.398575857587289"/>
    <n v="419.46731234866826"/>
    <n v="458.63922518159808"/>
    <s v="Healthy"/>
    <n v="0"/>
    <n v="0"/>
  </r>
  <r>
    <x v="23"/>
    <x v="6"/>
    <n v="9"/>
    <n v="9.9999997764825804E-3"/>
    <n v="0"/>
    <n v="0"/>
    <n v="9.9999997764825804E-3"/>
    <n v="0"/>
    <n v="0"/>
    <n v="0"/>
    <n v="1"/>
    <n v="1439"/>
    <n v="1843"/>
    <n v="72.035821374029837"/>
    <n v="25.185223792835817"/>
    <n v="77.398575857587289"/>
    <n v="419.46731234866826"/>
    <n v="458.63922518159808"/>
    <s v="Healthy"/>
    <n v="1"/>
    <n v="9.9999997764825804E-3"/>
  </r>
  <r>
    <x v="23"/>
    <x v="26"/>
    <n v="0"/>
    <n v="0"/>
    <n v="0"/>
    <n v="0"/>
    <n v="0"/>
    <n v="0"/>
    <n v="0"/>
    <n v="0"/>
    <n v="0"/>
    <n v="1440"/>
    <n v="1841"/>
    <n v="72.035821374029837"/>
    <n v="25.185223792835817"/>
    <n v="77.398575857587289"/>
    <n v="419.46731234866826"/>
    <n v="458.63922518159808"/>
    <s v="Healthy"/>
    <n v="0"/>
    <n v="0"/>
  </r>
  <r>
    <x v="23"/>
    <x v="22"/>
    <n v="0"/>
    <n v="0"/>
    <n v="0"/>
    <n v="0"/>
    <n v="0"/>
    <n v="0"/>
    <n v="0"/>
    <n v="0"/>
    <n v="0"/>
    <n v="1440"/>
    <n v="1841"/>
    <n v="72.035821374029837"/>
    <n v="25.185223792835817"/>
    <n v="77.398575857587289"/>
    <n v="419.46731234866826"/>
    <n v="458.63922518159808"/>
    <s v="Healthy"/>
    <n v="0"/>
    <n v="0"/>
  </r>
  <r>
    <x v="23"/>
    <x v="23"/>
    <n v="4697"/>
    <n v="3.3699998855590798"/>
    <n v="0.46999999880790699"/>
    <n v="0.93000000715255704"/>
    <n v="1.9299999475479099"/>
    <n v="0"/>
    <n v="12"/>
    <n v="35"/>
    <n v="75"/>
    <n v="1318"/>
    <n v="2496"/>
    <n v="72.035821374029837"/>
    <n v="25.185223792835817"/>
    <n v="77.398575857587289"/>
    <n v="419.46731234866826"/>
    <n v="458.63922518159808"/>
    <s v="Healthy"/>
    <n v="122"/>
    <n v="3.329999953508374"/>
  </r>
  <r>
    <x v="23"/>
    <x v="24"/>
    <n v="1967"/>
    <n v="1.4099999666214"/>
    <n v="0.129999995231628"/>
    <n v="0.239999994635582"/>
    <n v="1.04999995231628"/>
    <n v="0"/>
    <n v="2"/>
    <n v="5"/>
    <n v="49"/>
    <n v="551"/>
    <n v="1032"/>
    <n v="72.035821374029837"/>
    <n v="25.185223792835817"/>
    <n v="77.398575857587289"/>
    <n v="419.46731234866826"/>
    <n v="458.63922518159808"/>
    <s v="Healthy"/>
    <n v="56"/>
    <n v="1.4199999421834899"/>
  </r>
  <r>
    <x v="24"/>
    <x v="0"/>
    <n v="10199"/>
    <n v="6.7399997711181596"/>
    <n v="3.4000000953674299"/>
    <n v="0.82999998331069902"/>
    <n v="2.5099999904632599"/>
    <n v="0"/>
    <n v="50"/>
    <n v="14"/>
    <n v="189"/>
    <n v="796"/>
    <n v="1994"/>
    <n v="62.5"/>
    <n v="24.38999939"/>
    <n v="77.398575857587289"/>
    <n v="366"/>
    <n v="387"/>
    <s v="Healthy"/>
    <n v="253"/>
    <n v="6.7400000691413897"/>
  </r>
  <r>
    <x v="24"/>
    <x v="2"/>
    <n v="5652"/>
    <n v="3.7400000095367401"/>
    <n v="0.56999999284744296"/>
    <n v="1.21000003814697"/>
    <n v="1.96000003814697"/>
    <n v="0"/>
    <n v="8"/>
    <n v="24"/>
    <n v="142"/>
    <n v="548"/>
    <n v="1718"/>
    <n v="62.099998470000003"/>
    <n v="24.239999770000001"/>
    <n v="77.398575857587289"/>
    <n v="630"/>
    <n v="679"/>
    <s v="Healthy"/>
    <n v="174"/>
    <n v="3.7400000691413831"/>
  </r>
  <r>
    <x v="24"/>
    <x v="4"/>
    <n v="1551"/>
    <n v="1.0299999713897701"/>
    <n v="0"/>
    <n v="0"/>
    <n v="1.0299999713897701"/>
    <n v="0"/>
    <n v="0"/>
    <n v="0"/>
    <n v="86"/>
    <n v="862"/>
    <n v="1466"/>
    <n v="61.700000760000002"/>
    <n v="24.100000380000001"/>
    <n v="77.398575857587289"/>
    <n v="508"/>
    <n v="535"/>
    <s v="Healthy"/>
    <n v="86"/>
    <n v="1.0299999713897701"/>
  </r>
  <r>
    <x v="24"/>
    <x v="3"/>
    <n v="5563"/>
    <n v="3.6800000667571999"/>
    <n v="0"/>
    <n v="0"/>
    <n v="3.6800000667571999"/>
    <n v="0"/>
    <n v="0"/>
    <n v="0"/>
    <n v="217"/>
    <n v="837"/>
    <n v="1756"/>
    <n v="61.5"/>
    <n v="24"/>
    <n v="77.398575857587289"/>
    <n v="370"/>
    <n v="386"/>
    <s v="Healthy"/>
    <n v="217"/>
    <n v="3.6800000667571999"/>
  </r>
  <r>
    <x v="24"/>
    <x v="5"/>
    <n v="13217"/>
    <n v="8.7399997711181605"/>
    <n v="3.6600000858306898"/>
    <n v="0.18999999761581399"/>
    <n v="4.8800001144409197"/>
    <n v="0"/>
    <n v="50"/>
    <n v="3"/>
    <n v="280"/>
    <n v="741"/>
    <n v="2173"/>
    <n v="62"/>
    <n v="24.209999079999999"/>
    <n v="77.398575857587289"/>
    <n v="357"/>
    <n v="366"/>
    <s v="Healthy"/>
    <n v="333"/>
    <n v="8.7300001978874242"/>
  </r>
  <r>
    <x v="24"/>
    <x v="7"/>
    <n v="10145"/>
    <n v="6.71000003814697"/>
    <n v="0.33000001311302202"/>
    <n v="0.68000000715255704"/>
    <n v="5.6900000572204599"/>
    <n v="0"/>
    <n v="5"/>
    <n v="13"/>
    <n v="295"/>
    <n v="634"/>
    <n v="2027"/>
    <n v="61.400001529999997"/>
    <n v="23.959999079999999"/>
    <n v="77.398575857587289"/>
    <n v="427"/>
    <n v="446"/>
    <s v="Healthy"/>
    <n v="313"/>
    <n v="6.7000000774860391"/>
  </r>
  <r>
    <x v="24"/>
    <x v="11"/>
    <n v="11404"/>
    <n v="7.53999996185303"/>
    <n v="0.82999998331069902"/>
    <n v="2.3900001049041699"/>
    <n v="4.3200001716613796"/>
    <n v="0"/>
    <n v="13"/>
    <n v="42"/>
    <n v="238"/>
    <n v="689"/>
    <n v="2039"/>
    <n v="61.200000760000002"/>
    <n v="23.88999939"/>
    <n v="77.398575857587289"/>
    <n v="442"/>
    <n v="458"/>
    <s v="Healthy"/>
    <n v="293"/>
    <n v="7.5400002598762486"/>
  </r>
  <r>
    <x v="24"/>
    <x v="8"/>
    <n v="10742"/>
    <n v="7.0999999046325701"/>
    <n v="2.0999999046325701"/>
    <n v="2.1300001144409202"/>
    <n v="2.8699998855590798"/>
    <n v="0"/>
    <n v="35"/>
    <n v="41"/>
    <n v="195"/>
    <n v="659"/>
    <n v="2046"/>
    <n v="61.400001529999997"/>
    <n v="23.959999079999999"/>
    <n v="77.398575857587289"/>
    <n v="476"/>
    <n v="535"/>
    <s v="Healthy"/>
    <n v="271"/>
    <n v="7.0999999046325701"/>
  </r>
  <r>
    <x v="24"/>
    <x v="9"/>
    <n v="13928"/>
    <n v="9.5500001907348597"/>
    <n v="4.2800002098083496"/>
    <n v="0.18999999761581399"/>
    <n v="5.0900001525878897"/>
    <n v="0"/>
    <n v="48"/>
    <n v="4"/>
    <n v="297"/>
    <n v="639"/>
    <n v="2174"/>
    <n v="61.700000760000002"/>
    <n v="24.100000380000001"/>
    <n v="77.398575857587289"/>
    <n v="418"/>
    <n v="424"/>
    <s v="Healthy"/>
    <n v="349"/>
    <n v="9.5600003600120544"/>
  </r>
  <r>
    <x v="24"/>
    <x v="10"/>
    <n v="11835"/>
    <n v="9.7100000381469709"/>
    <n v="3.9900000095367401"/>
    <n v="2.0999999046325701"/>
    <n v="3.5099999904632599"/>
    <n v="0.109999999403954"/>
    <n v="53"/>
    <n v="27"/>
    <n v="214"/>
    <n v="708"/>
    <n v="2179"/>
    <n v="61.400001529999997"/>
    <n v="23.959999079999999"/>
    <n v="77.398575857587289"/>
    <n v="451"/>
    <n v="457"/>
    <s v="Healthy"/>
    <n v="294"/>
    <n v="9.5999999046325701"/>
  </r>
  <r>
    <x v="24"/>
    <x v="16"/>
    <n v="10725"/>
    <n v="7.0900001525878897"/>
    <n v="1.7699999809265099"/>
    <n v="1.54999995231628"/>
    <n v="3.7699999809265101"/>
    <n v="0"/>
    <n v="30"/>
    <n v="33"/>
    <n v="240"/>
    <n v="659"/>
    <n v="2086"/>
    <n v="61.400001529999997"/>
    <n v="23.959999079999999"/>
    <n v="77.398575857587289"/>
    <n v="425"/>
    <n v="435"/>
    <s v="Healthy"/>
    <n v="303"/>
    <n v="7.0899999141693"/>
  </r>
  <r>
    <x v="24"/>
    <x v="12"/>
    <n v="20031"/>
    <n v="13.2399997711182"/>
    <n v="4.1999998092651403"/>
    <n v="2"/>
    <n v="7.03999996185303"/>
    <n v="0"/>
    <n v="58"/>
    <n v="41"/>
    <n v="347"/>
    <n v="484"/>
    <n v="2571"/>
    <n v="61.5"/>
    <n v="24"/>
    <n v="77.398575857587289"/>
    <n v="528"/>
    <n v="546"/>
    <s v="Healthy"/>
    <n v="446"/>
    <n v="13.239999771118171"/>
  </r>
  <r>
    <x v="24"/>
    <x v="13"/>
    <n v="5029"/>
    <n v="3.3199999332428001"/>
    <n v="0"/>
    <n v="0"/>
    <n v="3.3199999332428001"/>
    <n v="0"/>
    <n v="0"/>
    <n v="0"/>
    <n v="199"/>
    <n v="720"/>
    <n v="1705"/>
    <n v="61.5"/>
    <n v="24"/>
    <n v="77.398575857587289"/>
    <n v="511"/>
    <n v="514"/>
    <s v="Healthy"/>
    <n v="199"/>
    <n v="3.3199999332428001"/>
  </r>
  <r>
    <x v="24"/>
    <x v="14"/>
    <n v="13239"/>
    <n v="9.2700004577636701"/>
    <n v="3.0199999809265101"/>
    <n v="1.6799999475479099"/>
    <n v="4.46000003814697"/>
    <n v="0.10000000149011599"/>
    <n v="35"/>
    <n v="31"/>
    <n v="282"/>
    <n v="637"/>
    <n v="2194"/>
    <n v="61.700000760000002"/>
    <n v="24.100000380000001"/>
    <n v="77.398575857587289"/>
    <n v="400"/>
    <n v="415"/>
    <s v="Healthy"/>
    <n v="348"/>
    <n v="9.15999996662139"/>
  </r>
  <r>
    <x v="24"/>
    <x v="15"/>
    <n v="10433"/>
    <n v="6.9000000953674299"/>
    <n v="2.5799999237060498"/>
    <n v="0.41999998688697798"/>
    <n v="3.9000000953674299"/>
    <n v="0"/>
    <n v="36"/>
    <n v="7"/>
    <n v="254"/>
    <n v="680"/>
    <n v="2012"/>
    <n v="72.035821374029837"/>
    <n v="25.185223792835817"/>
    <n v="77.398575857587289"/>
    <n v="441"/>
    <n v="446"/>
    <s v="Healthy"/>
    <n v="297"/>
    <n v="6.9000000059604574"/>
  </r>
  <r>
    <x v="24"/>
    <x v="21"/>
    <n v="10320"/>
    <n v="6.8200001716613796"/>
    <n v="0.55000001192092896"/>
    <n v="2.0199999809265101"/>
    <n v="4.25"/>
    <n v="0"/>
    <n v="7"/>
    <n v="38"/>
    <n v="279"/>
    <n v="697"/>
    <n v="2034"/>
    <n v="61.200000760000002"/>
    <n v="23.88999939"/>
    <n v="77.398575857587289"/>
    <n v="455"/>
    <n v="467"/>
    <s v="Healthy"/>
    <n v="324"/>
    <n v="6.8199999928474391"/>
  </r>
  <r>
    <x v="24"/>
    <x v="17"/>
    <n v="12627"/>
    <n v="8.3500003814697301"/>
    <n v="2.5099999904632599"/>
    <n v="0.239999994635582"/>
    <n v="5.5900001525878897"/>
    <n v="0"/>
    <n v="38"/>
    <n v="8"/>
    <n v="288"/>
    <n v="621"/>
    <n v="2182"/>
    <n v="61.200000760000002"/>
    <n v="23.88999939"/>
    <n v="77.398575857587289"/>
    <n v="440"/>
    <n v="453"/>
    <s v="Healthy"/>
    <n v="334"/>
    <n v="8.3400001376867312"/>
  </r>
  <r>
    <x v="24"/>
    <x v="18"/>
    <n v="10762"/>
    <n v="7.1100001335143999"/>
    <n v="0.81999999284744296"/>
    <n v="0.479999989271164"/>
    <n v="5.8099999427795401"/>
    <n v="0"/>
    <n v="12"/>
    <n v="15"/>
    <n v="369"/>
    <n v="645"/>
    <n v="2254"/>
    <n v="61.400001529999997"/>
    <n v="23.959999079999999"/>
    <n v="77.398575857587289"/>
    <n v="433"/>
    <n v="447"/>
    <s v="Healthy"/>
    <n v="396"/>
    <n v="7.1099999248981476"/>
  </r>
  <r>
    <x v="24"/>
    <x v="19"/>
    <n v="10081"/>
    <n v="6.6599998474121103"/>
    <n v="2.2400000095367401"/>
    <n v="0.75999999046325695"/>
    <n v="3.6700000762939502"/>
    <n v="0"/>
    <n v="32"/>
    <n v="16"/>
    <n v="237"/>
    <n v="731"/>
    <n v="2002"/>
    <n v="61"/>
    <n v="23.81999969"/>
    <n v="77.398575857587289"/>
    <n v="422"/>
    <n v="424"/>
    <s v="Healthy"/>
    <n v="285"/>
    <n v="6.6700000762939471"/>
  </r>
  <r>
    <x v="24"/>
    <x v="20"/>
    <n v="5454"/>
    <n v="3.6099998950958301"/>
    <n v="0"/>
    <n v="0"/>
    <n v="3.6099998950958301"/>
    <n v="0"/>
    <n v="0"/>
    <n v="0"/>
    <n v="215"/>
    <n v="722"/>
    <n v="1740"/>
    <n v="61.700000760000002"/>
    <n v="24.100000380000001"/>
    <n v="77.398575857587289"/>
    <n v="411"/>
    <n v="426"/>
    <s v="Healthy"/>
    <n v="215"/>
    <n v="3.6099998950958301"/>
  </r>
  <r>
    <x v="24"/>
    <x v="1"/>
    <n v="12912"/>
    <n v="8.5399999618530291"/>
    <n v="1.20000004768372"/>
    <n v="2"/>
    <n v="5.3400001525878897"/>
    <n v="0"/>
    <n v="18"/>
    <n v="39"/>
    <n v="313"/>
    <n v="655"/>
    <n v="2162"/>
    <n v="61.5"/>
    <n v="24"/>
    <n v="77.398575857587289"/>
    <n v="466"/>
    <n v="482"/>
    <s v="Healthy"/>
    <n v="370"/>
    <n v="8.54000020027161"/>
  </r>
  <r>
    <x v="24"/>
    <x v="6"/>
    <n v="12109"/>
    <n v="8.1199998855590803"/>
    <n v="1.7400000095367401"/>
    <n v="2.03999996185303"/>
    <n v="4.3299999237060502"/>
    <n v="0"/>
    <n v="21"/>
    <n v="36"/>
    <n v="267"/>
    <n v="654"/>
    <n v="2072"/>
    <n v="61"/>
    <n v="23.81999969"/>
    <n v="77.398575857587289"/>
    <n v="394"/>
    <n v="418"/>
    <s v="Healthy"/>
    <n v="324"/>
    <n v="8.1099998950958199"/>
  </r>
  <r>
    <x v="24"/>
    <x v="26"/>
    <n v="10147"/>
    <n v="6.71000003814697"/>
    <n v="0.46999999880790699"/>
    <n v="1.6799999475479099"/>
    <n v="4.5500001907348597"/>
    <n v="0"/>
    <n v="15"/>
    <n v="36"/>
    <n v="284"/>
    <n v="683"/>
    <n v="2086"/>
    <n v="61.099998470000003"/>
    <n v="23.850000380000001"/>
    <n v="77.398575857587289"/>
    <n v="442"/>
    <n v="455"/>
    <s v="Healthy"/>
    <n v="335"/>
    <n v="6.7000001370906768"/>
  </r>
  <r>
    <x v="24"/>
    <x v="22"/>
    <n v="10524"/>
    <n v="6.96000003814697"/>
    <n v="0.99000000953674305"/>
    <n v="1.1599999666214"/>
    <n v="4.8099999427795401"/>
    <n v="0"/>
    <n v="14"/>
    <n v="22"/>
    <n v="305"/>
    <n v="591"/>
    <n v="2066"/>
    <n v="61.299999239999998"/>
    <n v="23.93000031"/>
    <n v="77.398575857587289"/>
    <n v="467"/>
    <n v="491"/>
    <s v="Healthy"/>
    <n v="341"/>
    <n v="6.9599999189376831"/>
  </r>
  <r>
    <x v="24"/>
    <x v="23"/>
    <n v="5908"/>
    <n v="3.9100000858306898"/>
    <n v="0"/>
    <n v="0"/>
    <n v="3.9100000858306898"/>
    <n v="0"/>
    <n v="0"/>
    <n v="0"/>
    <n v="299"/>
    <n v="717"/>
    <n v="1850"/>
    <n v="61.5"/>
    <n v="24"/>
    <n v="77.398575857587289"/>
    <n v="443"/>
    <n v="462"/>
    <s v="Healthy"/>
    <n v="299"/>
    <n v="3.9100000858306898"/>
  </r>
  <r>
    <x v="24"/>
    <x v="24"/>
    <n v="6815"/>
    <n v="4.5"/>
    <n v="0"/>
    <n v="0"/>
    <n v="4.5"/>
    <n v="0"/>
    <n v="0"/>
    <n v="0"/>
    <n v="328"/>
    <n v="745"/>
    <n v="1947"/>
    <n v="61.200000760000002"/>
    <n v="23.88999939"/>
    <n v="77.398575857587289"/>
    <n v="298"/>
    <n v="334"/>
    <s v="Healthy"/>
    <n v="328"/>
    <n v="4.5"/>
  </r>
  <r>
    <x v="24"/>
    <x v="25"/>
    <n v="4188"/>
    <n v="2.7699999809265101"/>
    <n v="0"/>
    <n v="0.519999980926514"/>
    <n v="2.25"/>
    <n v="0"/>
    <n v="0"/>
    <n v="14"/>
    <n v="151"/>
    <n v="709"/>
    <n v="1659"/>
    <n v="61.200000760000002"/>
    <n v="23.88999939"/>
    <n v="77.398575857587289"/>
    <n v="541"/>
    <n v="569"/>
    <s v="Healthy"/>
    <n v="165"/>
    <n v="2.7699999809265141"/>
  </r>
  <r>
    <x v="24"/>
    <x v="27"/>
    <n v="12342"/>
    <n v="8.7200002670288104"/>
    <n v="3.9000000953674299"/>
    <n v="1.1799999475479099"/>
    <n v="3.6500000953674299"/>
    <n v="0"/>
    <n v="43"/>
    <n v="21"/>
    <n v="231"/>
    <n v="607"/>
    <n v="2105"/>
    <n v="62.400001529999997"/>
    <n v="24.350000380000001"/>
    <n v="77.398575857587289"/>
    <n v="489"/>
    <n v="497"/>
    <s v="Healthy"/>
    <n v="295"/>
    <n v="8.7300001382827688"/>
  </r>
  <r>
    <x v="24"/>
    <x v="28"/>
    <n v="15448"/>
    <n v="10.210000038146999"/>
    <n v="3.4700000286102299"/>
    <n v="1.75"/>
    <n v="4.9899997711181596"/>
    <n v="0"/>
    <n v="62"/>
    <n v="34"/>
    <n v="275"/>
    <n v="626"/>
    <n v="2361"/>
    <n v="62.099998470000003"/>
    <n v="24.239999770000001"/>
    <n v="77.398575857587289"/>
    <n v="469"/>
    <n v="481"/>
    <s v="Healthy"/>
    <n v="371"/>
    <n v="10.20999979972839"/>
  </r>
  <r>
    <x v="24"/>
    <x v="29"/>
    <n v="6722"/>
    <n v="4.4400000572204599"/>
    <n v="1.4900000095367401"/>
    <n v="0.31000000238418601"/>
    <n v="2.6500000953674299"/>
    <n v="0"/>
    <n v="24"/>
    <n v="7"/>
    <n v="199"/>
    <n v="709"/>
    <n v="1855"/>
    <n v="61.900001529999997"/>
    <n v="24.170000080000001"/>
    <n v="77.398575857587289"/>
    <n v="452"/>
    <n v="480"/>
    <s v="Healthy"/>
    <n v="230"/>
    <n v="4.4500001072883562"/>
  </r>
  <r>
    <x v="24"/>
    <x v="30"/>
    <n v="3587"/>
    <n v="2.3699998855590798"/>
    <n v="0"/>
    <n v="0.25"/>
    <n v="2.1099998950958301"/>
    <n v="0"/>
    <n v="0"/>
    <n v="8"/>
    <n v="105"/>
    <n v="127"/>
    <n v="928"/>
    <n v="61.900001529999997"/>
    <n v="24.170000080000001"/>
    <n v="77.398575857587289"/>
    <n v="516"/>
    <n v="535"/>
    <s v="Healthy"/>
    <n v="113"/>
    <n v="2.3599998950958301"/>
  </r>
  <r>
    <x v="25"/>
    <x v="0"/>
    <n v="14172"/>
    <n v="10.289999961853001"/>
    <n v="4.5"/>
    <n v="0.37999999523162797"/>
    <n v="5.4099998474121103"/>
    <n v="0"/>
    <n v="53"/>
    <n v="8"/>
    <n v="355"/>
    <n v="1024"/>
    <n v="2937"/>
    <n v="72.035821374029837"/>
    <n v="25.185223792835817"/>
    <n v="77.398575857587289"/>
    <n v="419.46731234866826"/>
    <n v="458.63922518159808"/>
    <s v="Healthy"/>
    <n v="416"/>
    <n v="10.289999842643738"/>
  </r>
  <r>
    <x v="25"/>
    <x v="2"/>
    <n v="12862"/>
    <n v="9.6499996185302699"/>
    <n v="4.6100001335143999"/>
    <n v="0.56000000238418601"/>
    <n v="4.4800000190734899"/>
    <n v="0"/>
    <n v="56"/>
    <n v="22"/>
    <n v="261"/>
    <n v="1101"/>
    <n v="2742"/>
    <n v="72.035821374029837"/>
    <n v="25.185223792835817"/>
    <n v="77.398575857587289"/>
    <n v="419.46731234866826"/>
    <n v="458.63922518159808"/>
    <s v="Healthy"/>
    <n v="339"/>
    <n v="9.6500001549720764"/>
  </r>
  <r>
    <x v="25"/>
    <x v="4"/>
    <n v="11179"/>
    <n v="8.2399997711181605"/>
    <n v="2.9500000476837198"/>
    <n v="0.34000000357627902"/>
    <n v="4.96000003814697"/>
    <n v="0"/>
    <n v="34"/>
    <n v="6"/>
    <n v="304"/>
    <n v="1096"/>
    <n v="2668"/>
    <n v="72.035821374029837"/>
    <n v="25.185223792835817"/>
    <n v="77.398575857587289"/>
    <n v="419.46731234866826"/>
    <n v="458.63922518159808"/>
    <s v="Healthy"/>
    <n v="344"/>
    <n v="8.2500000894069689"/>
  </r>
  <r>
    <x v="25"/>
    <x v="3"/>
    <n v="5273"/>
    <n v="3.5299999713897701"/>
    <n v="0"/>
    <n v="0"/>
    <n v="3.5299999713897701"/>
    <n v="0"/>
    <n v="0"/>
    <n v="0"/>
    <n v="202"/>
    <n v="1238"/>
    <n v="2098"/>
    <n v="72.035821374029837"/>
    <n v="25.185223792835817"/>
    <n v="77.398575857587289"/>
    <n v="419.46731234866826"/>
    <n v="458.63922518159808"/>
    <s v="Healthy"/>
    <n v="202"/>
    <n v="3.5299999713897701"/>
  </r>
  <r>
    <x v="25"/>
    <x v="5"/>
    <n v="4631"/>
    <n v="3.0999999046325701"/>
    <n v="0"/>
    <n v="0"/>
    <n v="3.0999999046325701"/>
    <n v="0"/>
    <n v="0"/>
    <n v="0"/>
    <n v="203"/>
    <n v="1155"/>
    <n v="2076"/>
    <n v="72.035821374029837"/>
    <n v="25.185223792835817"/>
    <n v="77.398575857587289"/>
    <n v="79"/>
    <n v="82"/>
    <s v="Healthy"/>
    <n v="203"/>
    <n v="3.0999999046325701"/>
  </r>
  <r>
    <x v="25"/>
    <x v="7"/>
    <n v="8059"/>
    <n v="5.3899998664856001"/>
    <n v="0"/>
    <n v="0"/>
    <n v="5.3899998664856001"/>
    <n v="0"/>
    <n v="0"/>
    <n v="0"/>
    <n v="305"/>
    <n v="1135"/>
    <n v="2383"/>
    <n v="72.035821374029837"/>
    <n v="25.185223792835817"/>
    <n v="77.398575857587289"/>
    <n v="419.46731234866826"/>
    <n v="458.63922518159808"/>
    <s v="Healthy"/>
    <n v="305"/>
    <n v="5.3899998664856001"/>
  </r>
  <r>
    <x v="25"/>
    <x v="11"/>
    <n v="14816"/>
    <n v="10.9799995422363"/>
    <n v="3.78999996185303"/>
    <n v="2.1199998855590798"/>
    <n v="5.0500001907348597"/>
    <n v="1.9999999552965199E-2"/>
    <n v="48"/>
    <n v="31"/>
    <n v="284"/>
    <n v="1077"/>
    <n v="2832"/>
    <n v="72.035821374029837"/>
    <n v="25.185223792835817"/>
    <n v="77.398575857587289"/>
    <n v="419.46731234866826"/>
    <n v="458.63922518159808"/>
    <s v="Healthy"/>
    <n v="363"/>
    <n v="10.960000038146969"/>
  </r>
  <r>
    <x v="25"/>
    <x v="8"/>
    <n v="14194"/>
    <n v="10.4799995422363"/>
    <n v="4.4099998474121103"/>
    <n v="0.75999999046325695"/>
    <n v="5.3099999427795401"/>
    <n v="0"/>
    <n v="53"/>
    <n v="17"/>
    <n v="304"/>
    <n v="1066"/>
    <n v="2812"/>
    <n v="72.035821374029837"/>
    <n v="25.185223792835817"/>
    <n v="77.398575857587289"/>
    <n v="419.46731234866826"/>
    <n v="458.63922518159808"/>
    <s v="Healthy"/>
    <n v="374"/>
    <n v="10.479999780654907"/>
  </r>
  <r>
    <x v="25"/>
    <x v="9"/>
    <n v="15566"/>
    <n v="11.310000419616699"/>
    <n v="4.78999996185303"/>
    <n v="0.67000001668930098"/>
    <n v="5.8600001335143999"/>
    <n v="0"/>
    <n v="60"/>
    <n v="33"/>
    <n v="347"/>
    <n v="1000"/>
    <n v="3096"/>
    <n v="72.035821374029837"/>
    <n v="25.185223792835817"/>
    <n v="77.398575857587289"/>
    <n v="419.46731234866826"/>
    <n v="458.63922518159808"/>
    <s v="Healthy"/>
    <n v="440"/>
    <n v="11.320000112056732"/>
  </r>
  <r>
    <x v="25"/>
    <x v="10"/>
    <n v="13744"/>
    <n v="9.1899995803833008"/>
    <n v="2.1500000953674299"/>
    <n v="1.87000000476837"/>
    <n v="5.1700000762939498"/>
    <n v="0"/>
    <n v="30"/>
    <n v="34"/>
    <n v="327"/>
    <n v="1049"/>
    <n v="2763"/>
    <n v="72.035821374029837"/>
    <n v="25.185223792835817"/>
    <n v="77.398575857587289"/>
    <n v="419.46731234866826"/>
    <n v="458.63922518159808"/>
    <s v="Healthy"/>
    <n v="391"/>
    <n v="9.1900001764297485"/>
  </r>
  <r>
    <x v="25"/>
    <x v="16"/>
    <n v="15299"/>
    <n v="10.2399997711182"/>
    <n v="4.0999999046325701"/>
    <n v="1.7599999904632599"/>
    <n v="4.3699998855590803"/>
    <n v="0"/>
    <n v="64"/>
    <n v="50"/>
    <n v="261"/>
    <n v="1065"/>
    <n v="2889"/>
    <n v="72.035821374029837"/>
    <n v="25.185223792835817"/>
    <n v="77.398575857587289"/>
    <n v="419.46731234866826"/>
    <n v="458.63922518159808"/>
    <s v="Healthy"/>
    <n v="375"/>
    <n v="10.229999780654911"/>
  </r>
  <r>
    <x v="25"/>
    <x v="12"/>
    <n v="8093"/>
    <n v="5.4099998474121103"/>
    <n v="0.129999995231628"/>
    <n v="1.12999999523163"/>
    <n v="4.1500000953674299"/>
    <n v="0"/>
    <n v="2"/>
    <n v="25"/>
    <n v="223"/>
    <n v="1190"/>
    <n v="2284"/>
    <n v="72.035821374029837"/>
    <n v="25.185223792835817"/>
    <n v="77.398575857587289"/>
    <n v="419.46731234866826"/>
    <n v="458.63922518159808"/>
    <s v="Healthy"/>
    <n v="250"/>
    <n v="5.4100000858306876"/>
  </r>
  <r>
    <x v="25"/>
    <x v="13"/>
    <n v="11085"/>
    <n v="7.4200000762939498"/>
    <n v="0"/>
    <n v="0"/>
    <n v="7.4200000762939498"/>
    <n v="0"/>
    <n v="0"/>
    <n v="0"/>
    <n v="419"/>
    <n v="1021"/>
    <n v="2667"/>
    <n v="72.035821374029837"/>
    <n v="25.185223792835817"/>
    <n v="77.398575857587289"/>
    <n v="419.46731234866826"/>
    <n v="458.63922518159808"/>
    <s v="Healthy"/>
    <n v="419"/>
    <n v="7.4200000762939498"/>
  </r>
  <r>
    <x v="25"/>
    <x v="14"/>
    <n v="18229"/>
    <n v="13.3400001525879"/>
    <n v="4.3099999427795401"/>
    <n v="1.37000000476837"/>
    <n v="7.6700000762939498"/>
    <n v="0"/>
    <n v="51"/>
    <n v="24"/>
    <n v="379"/>
    <n v="986"/>
    <n v="3055"/>
    <n v="72.035821374029837"/>
    <n v="25.185223792835817"/>
    <n v="77.398575857587289"/>
    <n v="419.46731234866826"/>
    <n v="458.63922518159808"/>
    <s v="Healthy"/>
    <n v="454"/>
    <n v="13.35000002384186"/>
  </r>
  <r>
    <x v="25"/>
    <x v="15"/>
    <n v="15090"/>
    <n v="10.1000003814697"/>
    <n v="0.93000000715255704"/>
    <n v="0.93999999761581399"/>
    <n v="8.2299995422363299"/>
    <n v="0"/>
    <n v="16"/>
    <n v="22"/>
    <n v="424"/>
    <n v="978"/>
    <n v="2939"/>
    <n v="72.035821374029837"/>
    <n v="25.185223792835817"/>
    <n v="77.398575857587289"/>
    <n v="419.46731234866826"/>
    <n v="458.63922518159808"/>
    <s v="Healthy"/>
    <n v="462"/>
    <n v="10.099999547004701"/>
  </r>
  <r>
    <x v="25"/>
    <x v="21"/>
    <n v="13541"/>
    <n v="10.2200002670288"/>
    <n v="4.2699999809265101"/>
    <n v="0.66000002622604403"/>
    <n v="5.28999996185303"/>
    <n v="0"/>
    <n v="50"/>
    <n v="12"/>
    <n v="337"/>
    <n v="1041"/>
    <n v="2830"/>
    <n v="72.035821374029837"/>
    <n v="25.185223792835817"/>
    <n v="77.398575857587289"/>
    <n v="419.46731234866826"/>
    <n v="458.63922518159808"/>
    <s v="Healthy"/>
    <n v="399"/>
    <n v="10.219999969005585"/>
  </r>
  <r>
    <x v="25"/>
    <x v="17"/>
    <n v="15128"/>
    <n v="10.1199998855591"/>
    <n v="1.0900000333786"/>
    <n v="0.769999980926514"/>
    <n v="8.2600002288818395"/>
    <n v="0"/>
    <n v="16"/>
    <n v="16"/>
    <n v="401"/>
    <n v="1007"/>
    <n v="2836"/>
    <n v="72.035821374029837"/>
    <n v="25.185223792835817"/>
    <n v="77.398575857587289"/>
    <n v="419.46731234866826"/>
    <n v="458.63922518159808"/>
    <s v="Healthy"/>
    <n v="433"/>
    <n v="10.120000243186954"/>
  </r>
  <r>
    <x v="25"/>
    <x v="18"/>
    <n v="20067"/>
    <n v="14.300000190734901"/>
    <n v="4.3099999427795401"/>
    <n v="2.0499999523162802"/>
    <n v="7.9499998092651403"/>
    <n v="0"/>
    <n v="55"/>
    <n v="42"/>
    <n v="382"/>
    <n v="961"/>
    <n v="3180"/>
    <n v="72.035821374029837"/>
    <n v="25.185223792835817"/>
    <n v="77.398575857587289"/>
    <n v="419.46731234866826"/>
    <n v="458.63922518159808"/>
    <s v="Healthy"/>
    <n v="479"/>
    <n v="14.30999970436096"/>
  </r>
  <r>
    <x v="25"/>
    <x v="19"/>
    <n v="3761"/>
    <n v="2.5199999809265101"/>
    <n v="0"/>
    <n v="0"/>
    <n v="2.5199999809265101"/>
    <n v="0"/>
    <n v="0"/>
    <n v="0"/>
    <n v="200"/>
    <n v="1240"/>
    <n v="2051"/>
    <n v="72.035821374029837"/>
    <n v="25.185223792835817"/>
    <n v="77.398575857587289"/>
    <n v="419.46731234866826"/>
    <n v="458.63922518159808"/>
    <s v="Healthy"/>
    <n v="200"/>
    <n v="2.5199999809265101"/>
  </r>
  <r>
    <x v="25"/>
    <x v="20"/>
    <n v="5600"/>
    <n v="3.75"/>
    <n v="0"/>
    <n v="0"/>
    <n v="3.75"/>
    <n v="0"/>
    <n v="0"/>
    <n v="0"/>
    <n v="237"/>
    <n v="1142"/>
    <n v="2225"/>
    <n v="72.035821374029837"/>
    <n v="25.185223792835817"/>
    <n v="77.398575857587289"/>
    <n v="58"/>
    <n v="61"/>
    <s v="Healthy"/>
    <n v="237"/>
    <n v="3.75"/>
  </r>
  <r>
    <x v="25"/>
    <x v="1"/>
    <n v="13041"/>
    <n v="9.1800003051757795"/>
    <n v="4.6399998664856001"/>
    <n v="0.69999998807907104"/>
    <n v="3.8299999237060498"/>
    <n v="0"/>
    <n v="64"/>
    <n v="14"/>
    <n v="250"/>
    <n v="1112"/>
    <n v="2642"/>
    <n v="72.035821374029837"/>
    <n v="25.185223792835817"/>
    <n v="77.398575857587289"/>
    <n v="419.46731234866826"/>
    <n v="458.63922518159808"/>
    <s v="Healthy"/>
    <n v="328"/>
    <n v="9.1699997782707214"/>
  </r>
  <r>
    <x v="25"/>
    <x v="6"/>
    <n v="14510"/>
    <n v="10.8699998855591"/>
    <n v="4.4800000190734899"/>
    <n v="1.0199999809265099"/>
    <n v="5.3600001335143999"/>
    <n v="0"/>
    <n v="58"/>
    <n v="31"/>
    <n v="330"/>
    <n v="1021"/>
    <n v="2976"/>
    <n v="72.035821374029837"/>
    <n v="25.185223792835817"/>
    <n v="77.398575857587289"/>
    <n v="419.46731234866826"/>
    <n v="458.63922518159808"/>
    <s v="Healthy"/>
    <n v="419"/>
    <n v="10.860000133514401"/>
  </r>
  <r>
    <x v="25"/>
    <x v="26"/>
    <n v="0"/>
    <n v="0"/>
    <n v="0"/>
    <n v="0"/>
    <n v="0"/>
    <n v="0"/>
    <n v="0"/>
    <n v="0"/>
    <n v="0"/>
    <n v="1440"/>
    <n v="1557"/>
    <n v="72.035821374029837"/>
    <n v="25.185223792835817"/>
    <n v="77.398575857587289"/>
    <n v="419.46731234866826"/>
    <n v="458.63922518159808"/>
    <s v="Healthy"/>
    <n v="0"/>
    <n v="0"/>
  </r>
  <r>
    <x v="25"/>
    <x v="22"/>
    <n v="15010"/>
    <n v="11.1000003814697"/>
    <n v="4.3299999237060502"/>
    <n v="1.28999996185303"/>
    <n v="5.4800000190734899"/>
    <n v="0"/>
    <n v="53"/>
    <n v="23"/>
    <n v="317"/>
    <n v="1047"/>
    <n v="2933"/>
    <n v="72.035821374029837"/>
    <n v="25.185223792835817"/>
    <n v="77.398575857587289"/>
    <n v="419.46731234866826"/>
    <n v="458.63922518159808"/>
    <s v="Healthy"/>
    <n v="393"/>
    <n v="11.09999990463257"/>
  </r>
  <r>
    <x v="25"/>
    <x v="23"/>
    <n v="11459"/>
    <n v="7.6700000762939498"/>
    <n v="3"/>
    <n v="0.81000000238418601"/>
    <n v="3.8599998950958301"/>
    <n v="0"/>
    <n v="44"/>
    <n v="13"/>
    <n v="247"/>
    <n v="1136"/>
    <n v="2553"/>
    <n v="72.035821374029837"/>
    <n v="25.185223792835817"/>
    <n v="77.398575857587289"/>
    <n v="419.46731234866826"/>
    <n v="458.63922518159808"/>
    <s v="Healthy"/>
    <n v="304"/>
    <n v="7.6699998974800163"/>
  </r>
  <r>
    <x v="25"/>
    <x v="24"/>
    <n v="0"/>
    <n v="0"/>
    <n v="0"/>
    <n v="0"/>
    <n v="0"/>
    <n v="0"/>
    <n v="0"/>
    <n v="0"/>
    <n v="0"/>
    <n v="111"/>
    <n v="120"/>
    <n v="72.035821374029837"/>
    <n v="25.185223792835817"/>
    <n v="77.398575857587289"/>
    <n v="419.46731234866826"/>
    <n v="458.63922518159808"/>
    <s v="Healthy"/>
    <n v="0"/>
    <n v="0"/>
  </r>
  <r>
    <x v="26"/>
    <x v="0"/>
    <n v="11317"/>
    <n v="8.4099998474121094"/>
    <n v="5.2699999809265101"/>
    <n v="0.15000000596046401"/>
    <n v="2.9700000286102299"/>
    <n v="0"/>
    <n v="59"/>
    <n v="6"/>
    <n v="153"/>
    <n v="745"/>
    <n v="2772"/>
    <n v="72.035821374029837"/>
    <n v="25.185223792835817"/>
    <n v="77.398575857587289"/>
    <n v="514"/>
    <n v="525"/>
    <s v="Healthy"/>
    <n v="218"/>
    <n v="8.3900000154972041"/>
  </r>
  <r>
    <x v="26"/>
    <x v="2"/>
    <n v="5813"/>
    <n v="3.6199998855590798"/>
    <n v="0.56000000238418601"/>
    <n v="0.20999999344348899"/>
    <n v="2.8399999141693102"/>
    <n v="0"/>
    <n v="31"/>
    <n v="26"/>
    <n v="155"/>
    <n v="744"/>
    <n v="2516"/>
    <n v="72.035821374029837"/>
    <n v="25.185223792835817"/>
    <n v="77.398575857587289"/>
    <n v="451"/>
    <n v="465"/>
    <s v="Healthy"/>
    <n v="212"/>
    <n v="3.6099999099969851"/>
  </r>
  <r>
    <x v="26"/>
    <x v="4"/>
    <n v="9123"/>
    <n v="6.1199998855590803"/>
    <n v="2.0299999713897701"/>
    <n v="0.33000001311302202"/>
    <n v="3.6600000858306898"/>
    <n v="0"/>
    <n v="35"/>
    <n v="32"/>
    <n v="189"/>
    <n v="787"/>
    <n v="2734"/>
    <n v="72.035821374029837"/>
    <n v="25.185223792835817"/>
    <n v="77.398575857587289"/>
    <n v="472"/>
    <n v="476"/>
    <s v="Healthy"/>
    <n v="256"/>
    <n v="6.0200000703334817"/>
  </r>
  <r>
    <x v="26"/>
    <x v="3"/>
    <n v="8585"/>
    <n v="5.6700000762939498"/>
    <n v="2.03999996185303"/>
    <n v="1.1100000143051101"/>
    <n v="2.5299999713897701"/>
    <n v="0"/>
    <n v="30"/>
    <n v="21"/>
    <n v="139"/>
    <n v="864"/>
    <n v="2395"/>
    <n v="72.035821374029837"/>
    <n v="25.185223792835817"/>
    <n v="77.398575857587289"/>
    <n v="377"/>
    <n v="386"/>
    <s v="Healthy"/>
    <n v="190"/>
    <n v="5.6799999475479108"/>
  </r>
  <r>
    <x v="26"/>
    <x v="5"/>
    <n v="31"/>
    <n v="9.9999997764825804E-3"/>
    <n v="0"/>
    <n v="0"/>
    <n v="9.9999997764825804E-3"/>
    <n v="0"/>
    <n v="0"/>
    <n v="0"/>
    <n v="3"/>
    <n v="1437"/>
    <n v="1635"/>
    <n v="72.035821374029837"/>
    <n v="25.185223792835817"/>
    <n v="77.398575857587289"/>
    <n v="419.46731234866826"/>
    <n v="458.63922518159808"/>
    <s v="Healthy"/>
    <n v="3"/>
    <n v="9.9999997764825804E-3"/>
  </r>
  <r>
    <x v="26"/>
    <x v="7"/>
    <n v="0"/>
    <n v="0"/>
    <n v="0"/>
    <n v="0"/>
    <n v="0"/>
    <n v="0"/>
    <n v="0"/>
    <n v="0"/>
    <n v="0"/>
    <n v="1440"/>
    <n v="1629"/>
    <n v="72.035821374029837"/>
    <n v="25.185223792835817"/>
    <n v="77.398575857587289"/>
    <n v="419.46731234866826"/>
    <n v="458.63922518159808"/>
    <s v="Healthy"/>
    <n v="0"/>
    <n v="0"/>
  </r>
  <r>
    <x v="26"/>
    <x v="11"/>
    <n v="9827"/>
    <n v="6.71000003814697"/>
    <n v="3.1700000762939502"/>
    <n v="1.2200000286102299"/>
    <n v="2.3099999427795401"/>
    <n v="0"/>
    <n v="61"/>
    <n v="51"/>
    <n v="114"/>
    <n v="1136"/>
    <n v="2743"/>
    <n v="72.035821374029837"/>
    <n v="25.185223792835817"/>
    <n v="77.398575857587289"/>
    <n v="419.46731234866826"/>
    <n v="458.63922518159808"/>
    <s v="Healthy"/>
    <n v="226"/>
    <n v="6.7000000476837203"/>
  </r>
  <r>
    <x v="26"/>
    <x v="8"/>
    <n v="10688"/>
    <n v="7.28999996185303"/>
    <n v="3.5299999713897701"/>
    <n v="1.2300000190734901"/>
    <n v="2.5099999904632599"/>
    <n v="0"/>
    <n v="67"/>
    <n v="69"/>
    <n v="124"/>
    <n v="671"/>
    <n v="2944"/>
    <n v="72.035821374029837"/>
    <n v="25.185223792835817"/>
    <n v="77.398575857587289"/>
    <n v="472"/>
    <n v="483"/>
    <s v="Healthy"/>
    <n v="260"/>
    <n v="7.2699999809265208"/>
  </r>
  <r>
    <x v="26"/>
    <x v="9"/>
    <n v="14365"/>
    <n v="10.6400003433228"/>
    <n v="7.6399998664856001"/>
    <n v="0.44999998807907099"/>
    <n v="2.53999996185303"/>
    <n v="0"/>
    <n v="87"/>
    <n v="13"/>
    <n v="145"/>
    <n v="797"/>
    <n v="2997"/>
    <n v="72.035821374029837"/>
    <n v="25.185223792835817"/>
    <n v="77.398575857587289"/>
    <n v="492"/>
    <n v="502"/>
    <s v="Healthy"/>
    <n v="245"/>
    <n v="10.629999816417701"/>
  </r>
  <r>
    <x v="26"/>
    <x v="10"/>
    <n v="9469"/>
    <n v="6.1799998283386204"/>
    <n v="1.3600000143051101"/>
    <n v="0.30000001192092901"/>
    <n v="4.5100002288818404"/>
    <n v="0"/>
    <n v="19"/>
    <n v="6"/>
    <n v="206"/>
    <n v="758"/>
    <n v="2463"/>
    <n v="72.035821374029837"/>
    <n v="25.185223792835817"/>
    <n v="77.398575857587289"/>
    <n v="390"/>
    <n v="411"/>
    <s v="Healthy"/>
    <n v="231"/>
    <n v="6.1700002551078796"/>
  </r>
  <r>
    <x v="26"/>
    <x v="16"/>
    <n v="9753"/>
    <n v="6.5300002098083496"/>
    <n v="2.8699998855590798"/>
    <n v="0.97000002861022905"/>
    <n v="2.6700000762939502"/>
    <n v="0"/>
    <n v="58"/>
    <n v="59"/>
    <n v="153"/>
    <n v="762"/>
    <n v="2846"/>
    <n v="72.035821374029837"/>
    <n v="25.185223792835817"/>
    <n v="77.398575857587289"/>
    <n v="428"/>
    <n v="448"/>
    <s v="Healthy"/>
    <n v="270"/>
    <n v="6.5099999904632586"/>
  </r>
  <r>
    <x v="26"/>
    <x v="12"/>
    <n v="2817"/>
    <n v="1.8099999427795399"/>
    <n v="0"/>
    <n v="0"/>
    <n v="1.79999995231628"/>
    <n v="0"/>
    <n v="0"/>
    <n v="0"/>
    <n v="90"/>
    <n v="1350"/>
    <n v="1965"/>
    <n v="72.035821374029837"/>
    <n v="25.185223792835817"/>
    <n v="77.398575857587289"/>
    <n v="419.46731234866826"/>
    <n v="458.63922518159808"/>
    <s v="Healthy"/>
    <n v="90"/>
    <n v="1.79999995231628"/>
  </r>
  <r>
    <x v="26"/>
    <x v="13"/>
    <n v="3520"/>
    <n v="2.1600000858306898"/>
    <n v="0"/>
    <n v="0"/>
    <n v="2.1500000953674299"/>
    <n v="0"/>
    <n v="0"/>
    <n v="0"/>
    <n v="125"/>
    <n v="566"/>
    <n v="2049"/>
    <n v="72.035821374029837"/>
    <n v="25.185223792835817"/>
    <n v="77.398575857587289"/>
    <n v="681"/>
    <n v="704"/>
    <s v="Healthy"/>
    <n v="125"/>
    <n v="2.1500000953674299"/>
  </r>
  <r>
    <x v="26"/>
    <x v="14"/>
    <n v="10091"/>
    <n v="6.8200001716613796"/>
    <n v="3.75"/>
    <n v="0.69999998807907104"/>
    <n v="2.3699998855590798"/>
    <n v="0"/>
    <n v="69"/>
    <n v="39"/>
    <n v="129"/>
    <n v="706"/>
    <n v="2752"/>
    <n v="72.035821374029837"/>
    <n v="25.185223792835817"/>
    <n v="77.398575857587289"/>
    <n v="446"/>
    <n v="447"/>
    <s v="Healthy"/>
    <n v="237"/>
    <n v="6.8199998736381513"/>
  </r>
  <r>
    <x v="26"/>
    <x v="15"/>
    <n v="10387"/>
    <n v="7.0700001716613796"/>
    <n v="4.1599998474121103"/>
    <n v="0.769999980926514"/>
    <n v="2.1199998855590798"/>
    <n v="0"/>
    <n v="70"/>
    <n v="33"/>
    <n v="132"/>
    <n v="726"/>
    <n v="2781"/>
    <n v="72.035821374029837"/>
    <n v="25.185223792835817"/>
    <n v="77.398575857587289"/>
    <n v="485"/>
    <n v="500"/>
    <s v="Healthy"/>
    <n v="235"/>
    <n v="7.0499997138977033"/>
  </r>
  <r>
    <x v="26"/>
    <x v="21"/>
    <n v="11107"/>
    <n v="8.3400001525878906"/>
    <n v="5.6300001144409197"/>
    <n v="0.18000000715255701"/>
    <n v="2.5299999713897701"/>
    <n v="0"/>
    <n v="55"/>
    <n v="6"/>
    <n v="145"/>
    <n v="829"/>
    <n v="2693"/>
    <n v="72.035821374029837"/>
    <n v="25.185223792835817"/>
    <n v="77.398575857587289"/>
    <n v="469"/>
    <n v="479"/>
    <s v="Healthy"/>
    <n v="206"/>
    <n v="8.3400000929832476"/>
  </r>
  <r>
    <x v="26"/>
    <x v="17"/>
    <n v="11584"/>
    <n v="7.8000001907348597"/>
    <n v="2.78999996185303"/>
    <n v="1.6399999856948899"/>
    <n v="3.3599998950958301"/>
    <n v="0"/>
    <n v="54"/>
    <n v="48"/>
    <n v="161"/>
    <n v="810"/>
    <n v="2862"/>
    <n v="72.035821374029837"/>
    <n v="25.185223792835817"/>
    <n v="77.398575857587289"/>
    <n v="354"/>
    <n v="367"/>
    <s v="Healthy"/>
    <n v="263"/>
    <n v="7.7899998426437502"/>
  </r>
  <r>
    <x v="26"/>
    <x v="18"/>
    <n v="7881"/>
    <n v="4.9499998092651403"/>
    <n v="0.490000009536743"/>
    <n v="0.44999998807907099"/>
    <n v="4"/>
    <n v="0"/>
    <n v="24"/>
    <n v="36"/>
    <n v="182"/>
    <n v="1198"/>
    <n v="2616"/>
    <n v="72.035821374029837"/>
    <n v="25.185223792835817"/>
    <n v="77.398575857587289"/>
    <n v="419.46731234866826"/>
    <n v="458.63922518159808"/>
    <s v="Healthy"/>
    <n v="242"/>
    <n v="4.9399999976158142"/>
  </r>
  <r>
    <x v="26"/>
    <x v="19"/>
    <n v="14560"/>
    <n v="9.4099998474121094"/>
    <n v="3.1199998855590798"/>
    <n v="1.03999996185303"/>
    <n v="5.2399997711181596"/>
    <n v="0"/>
    <n v="42"/>
    <n v="17"/>
    <n v="308"/>
    <n v="584"/>
    <n v="2995"/>
    <n v="72.035821374029837"/>
    <n v="25.185223792835817"/>
    <n v="77.398575857587289"/>
    <n v="485"/>
    <n v="489"/>
    <s v="Healthy"/>
    <n v="367"/>
    <n v="9.3999996185302699"/>
  </r>
  <r>
    <x v="26"/>
    <x v="20"/>
    <n v="12390"/>
    <n v="8.0699996948242205"/>
    <n v="2.2999999523162802"/>
    <n v="0.89999997615814198"/>
    <n v="4.8499999046325701"/>
    <n v="0"/>
    <n v="30"/>
    <n v="15"/>
    <n v="258"/>
    <n v="685"/>
    <n v="2730"/>
    <n v="72.035821374029837"/>
    <n v="25.185223792835817"/>
    <n v="77.398575857587289"/>
    <n v="388"/>
    <n v="407"/>
    <s v="Healthy"/>
    <n v="303"/>
    <n v="8.0499998331069929"/>
  </r>
  <r>
    <x v="26"/>
    <x v="1"/>
    <n v="10052"/>
    <n v="6.8099999427795401"/>
    <n v="3.4800000190734899"/>
    <n v="0.66000002622604403"/>
    <n v="2.6600000858306898"/>
    <n v="0"/>
    <n v="66"/>
    <n v="26"/>
    <n v="139"/>
    <n v="737"/>
    <n v="2754"/>
    <n v="72.035821374029837"/>
    <n v="25.185223792835817"/>
    <n v="77.398575857587289"/>
    <n v="440"/>
    <n v="459"/>
    <s v="Healthy"/>
    <n v="231"/>
    <n v="6.8000001311302238"/>
  </r>
  <r>
    <x v="26"/>
    <x v="6"/>
    <n v="10288"/>
    <n v="6.7600002288818404"/>
    <n v="2.7400000095367401"/>
    <n v="0.85000002384185802"/>
    <n v="3.1600000858306898"/>
    <n v="0"/>
    <n v="57"/>
    <n v="36"/>
    <n v="152"/>
    <n v="761"/>
    <n v="2754"/>
    <n v="72.035821374029837"/>
    <n v="25.185223792835817"/>
    <n v="77.398575857587289"/>
    <n v="456"/>
    <n v="461"/>
    <s v="Healthy"/>
    <n v="245"/>
    <n v="6.7500001192092878"/>
  </r>
  <r>
    <x v="26"/>
    <x v="26"/>
    <n v="10988"/>
    <n v="8.3100004196166992"/>
    <n v="5.2800002098083496"/>
    <n v="0.119999997317791"/>
    <n v="2.9000000953674299"/>
    <n v="0"/>
    <n v="45"/>
    <n v="12"/>
    <n v="135"/>
    <n v="843"/>
    <n v="2655"/>
    <n v="72.035821374029837"/>
    <n v="25.185223792835817"/>
    <n v="77.398575857587289"/>
    <n v="420"/>
    <n v="436"/>
    <s v="Healthy"/>
    <n v="192"/>
    <n v="8.3000003024935705"/>
  </r>
  <r>
    <x v="26"/>
    <x v="22"/>
    <n v="8564"/>
    <n v="5.5999999046325701"/>
    <n v="1.7799999713897701"/>
    <n v="0.82999998331069902"/>
    <n v="2.9500000476837198"/>
    <n v="0"/>
    <n v="24"/>
    <n v="14"/>
    <n v="149"/>
    <n v="1253"/>
    <n v="2386"/>
    <n v="72.035821374029837"/>
    <n v="25.185223792835817"/>
    <n v="77.398575857587289"/>
    <n v="419.46731234866826"/>
    <n v="458.63922518159808"/>
    <s v="Healthy"/>
    <n v="187"/>
    <n v="5.5600000023841893"/>
  </r>
  <r>
    <x v="26"/>
    <x v="23"/>
    <n v="12461"/>
    <n v="8.3800001144409197"/>
    <n v="3.8199999332428001"/>
    <n v="1.4299999475479099"/>
    <n v="3.1199998855590798"/>
    <n v="0"/>
    <n v="84"/>
    <n v="35"/>
    <n v="154"/>
    <n v="834"/>
    <n v="2924"/>
    <n v="72.035821374029837"/>
    <n v="25.185223792835817"/>
    <n v="77.398575857587289"/>
    <n v="322"/>
    <n v="333"/>
    <s v="Healthy"/>
    <n v="273"/>
    <n v="8.3699997663497907"/>
  </r>
  <r>
    <x v="26"/>
    <x v="24"/>
    <n v="12827"/>
    <n v="8.4799995422363299"/>
    <n v="1.46000003814697"/>
    <n v="2.3299999237060498"/>
    <n v="4.6799998283386204"/>
    <n v="0"/>
    <n v="20"/>
    <n v="42"/>
    <n v="209"/>
    <n v="621"/>
    <n v="2739"/>
    <n v="72.035821374029837"/>
    <n v="25.185223792835817"/>
    <n v="77.398575857587289"/>
    <n v="530"/>
    <n v="548"/>
    <s v="Healthy"/>
    <n v="271"/>
    <n v="8.4699997901916397"/>
  </r>
  <r>
    <x v="26"/>
    <x v="25"/>
    <n v="10677"/>
    <n v="7.0999999046325701"/>
    <n v="2.3099999427795401"/>
    <n v="1.5299999713897701"/>
    <n v="3.25"/>
    <n v="0"/>
    <n v="32"/>
    <n v="27"/>
    <n v="147"/>
    <n v="695"/>
    <n v="2534"/>
    <n v="72.035821374029837"/>
    <n v="25.185223792835817"/>
    <n v="77.398575857587289"/>
    <n v="481"/>
    <n v="510"/>
    <s v="Healthy"/>
    <n v="206"/>
    <n v="7.0899999141693097"/>
  </r>
  <r>
    <x v="26"/>
    <x v="27"/>
    <n v="13566"/>
    <n v="9.1099996566772496"/>
    <n v="4.2600002288818404"/>
    <n v="1.71000003814697"/>
    <n v="3.1199998855590798"/>
    <n v="0"/>
    <n v="67"/>
    <n v="50"/>
    <n v="171"/>
    <n v="743"/>
    <n v="2960"/>
    <n v="72.035821374029837"/>
    <n v="25.185223792835817"/>
    <n v="77.398575857587289"/>
    <n v="427"/>
    <n v="438"/>
    <s v="Healthy"/>
    <n v="288"/>
    <n v="9.0900001525878906"/>
  </r>
  <r>
    <x v="26"/>
    <x v="28"/>
    <n v="14433"/>
    <n v="10.789999961853001"/>
    <n v="7.1100001335143999"/>
    <n v="1.20000004768372"/>
    <n v="2.4500000476837198"/>
    <n v="0"/>
    <n v="72"/>
    <n v="23"/>
    <n v="106"/>
    <n v="1182"/>
    <n v="2800"/>
    <n v="72.035821374029837"/>
    <n v="25.185223792835817"/>
    <n v="77.398575857587289"/>
    <n v="419.46731234866826"/>
    <n v="458.63922518159808"/>
    <s v="Healthy"/>
    <n v="201"/>
    <n v="10.760000228881839"/>
  </r>
  <r>
    <x v="26"/>
    <x v="29"/>
    <n v="9572"/>
    <n v="6.5199999809265101"/>
    <n v="2.8900001049041699"/>
    <n v="1.3899999856948899"/>
    <n v="2.2300000190734899"/>
    <n v="0"/>
    <n v="57"/>
    <n v="40"/>
    <n v="128"/>
    <n v="757"/>
    <n v="2735"/>
    <n v="72.035821374029837"/>
    <n v="25.185223792835817"/>
    <n v="77.398575857587289"/>
    <n v="451"/>
    <n v="463"/>
    <s v="Healthy"/>
    <n v="225"/>
    <n v="6.5100001096725499"/>
  </r>
  <r>
    <x v="26"/>
    <x v="30"/>
    <n v="3789"/>
    <n v="2.5599999427795401"/>
    <n v="0.37999999523162797"/>
    <n v="0.270000010728836"/>
    <n v="1.8899999856948899"/>
    <n v="0"/>
    <n v="5"/>
    <n v="4"/>
    <n v="58"/>
    <n v="343"/>
    <n v="1199"/>
    <n v="72.035821374029837"/>
    <n v="25.185223792835817"/>
    <n v="77.398575857587289"/>
    <n v="444"/>
    <n v="457"/>
    <s v="Healthy"/>
    <n v="67"/>
    <n v="2.5399999916553542"/>
  </r>
  <r>
    <x v="27"/>
    <x v="0"/>
    <n v="18060"/>
    <n v="14.1199998855591"/>
    <n v="11.6400003433228"/>
    <n v="0.38999998569488498"/>
    <n v="2.0999999046325701"/>
    <n v="0"/>
    <n v="116"/>
    <n v="8"/>
    <n v="123"/>
    <n v="1193"/>
    <n v="3186"/>
    <n v="72.035821374029837"/>
    <n v="25.185223792835817"/>
    <n v="77.398575857587289"/>
    <n v="419.46731234866826"/>
    <n v="458.63922518159808"/>
    <s v="Healthy"/>
    <n v="247"/>
    <n v="14.130000233650255"/>
  </r>
  <r>
    <x v="27"/>
    <x v="2"/>
    <n v="16433"/>
    <n v="13.3500003814697"/>
    <n v="10.430000305175801"/>
    <n v="0.46999999880790699"/>
    <n v="2.4500000476837198"/>
    <n v="0"/>
    <n v="95"/>
    <n v="12"/>
    <n v="156"/>
    <n v="1177"/>
    <n v="3140"/>
    <n v="72.035821374029837"/>
    <n v="25.185223792835817"/>
    <n v="77.398575857587289"/>
    <n v="419.46731234866826"/>
    <n v="458.63922518159808"/>
    <s v="Healthy"/>
    <n v="263"/>
    <n v="13.350000351667427"/>
  </r>
  <r>
    <x v="27"/>
    <x v="4"/>
    <n v="20159"/>
    <n v="15.9700002670288"/>
    <n v="12.3400001525879"/>
    <n v="0.20999999344348899"/>
    <n v="3.3599998950958301"/>
    <n v="0"/>
    <n v="119"/>
    <n v="5"/>
    <n v="193"/>
    <n v="1123"/>
    <n v="3411"/>
    <n v="72.035821374029837"/>
    <n v="25.185223792835817"/>
    <n v="77.398575857587289"/>
    <n v="419.46731234866826"/>
    <n v="458.63922518159808"/>
    <s v="Healthy"/>
    <n v="317"/>
    <n v="15.910000041127219"/>
  </r>
  <r>
    <x v="27"/>
    <x v="3"/>
    <n v="20669"/>
    <n v="16.2399997711182"/>
    <n v="13.2600002288818"/>
    <n v="0.38999998569488498"/>
    <n v="2.5899999141693102"/>
    <n v="0"/>
    <n v="132"/>
    <n v="8"/>
    <n v="158"/>
    <n v="1142"/>
    <n v="3410"/>
    <n v="72.035821374029837"/>
    <n v="25.185223792835817"/>
    <n v="77.398575857587289"/>
    <n v="419.46731234866826"/>
    <n v="458.63922518159808"/>
    <s v="Healthy"/>
    <n v="298"/>
    <n v="16.240000128745997"/>
  </r>
  <r>
    <x v="27"/>
    <x v="5"/>
    <n v="14549"/>
    <n v="11.1099996566772"/>
    <n v="9.3599996566772496"/>
    <n v="0.270000010728836"/>
    <n v="1.4900000095367401"/>
    <n v="0"/>
    <n v="96"/>
    <n v="6"/>
    <n v="83"/>
    <n v="1255"/>
    <n v="2867"/>
    <n v="72.035821374029837"/>
    <n v="25.185223792835817"/>
    <n v="77.398575857587289"/>
    <n v="419.46731234866826"/>
    <n v="458.63922518159808"/>
    <s v="Healthy"/>
    <n v="185"/>
    <n v="11.119999676942825"/>
  </r>
  <r>
    <x v="27"/>
    <x v="7"/>
    <n v="18827"/>
    <n v="13.689999580383301"/>
    <n v="9.2399997711181605"/>
    <n v="0.80000001192092896"/>
    <n v="3.6400001049041699"/>
    <n v="0"/>
    <n v="111"/>
    <n v="21"/>
    <n v="195"/>
    <n v="1113"/>
    <n v="3213"/>
    <n v="72.035821374029837"/>
    <n v="25.185223792835817"/>
    <n v="77.398575857587289"/>
    <n v="419.46731234866826"/>
    <n v="458.63922518159808"/>
    <s v="Healthy"/>
    <n v="327"/>
    <n v="13.679999887943259"/>
  </r>
  <r>
    <x v="27"/>
    <x v="11"/>
    <n v="17076"/>
    <n v="12.6599998474121"/>
    <n v="9.0799999237060494"/>
    <n v="0.230000004172325"/>
    <n v="3.3499999046325701"/>
    <n v="0"/>
    <n v="102"/>
    <n v="6"/>
    <n v="195"/>
    <n v="1137"/>
    <n v="3133"/>
    <n v="72.035821374029837"/>
    <n v="25.185223792835817"/>
    <n v="77.398575857587289"/>
    <n v="419.46731234866826"/>
    <n v="458.63922518159808"/>
    <s v="Healthy"/>
    <n v="303"/>
    <n v="12.659999832510945"/>
  </r>
  <r>
    <x v="27"/>
    <x v="8"/>
    <n v="15929"/>
    <n v="12.4799995422363"/>
    <n v="9.2200002670288104"/>
    <n v="0.31000000238418601"/>
    <n v="2.9500000476837198"/>
    <n v="0"/>
    <n v="90"/>
    <n v="7"/>
    <n v="191"/>
    <n v="1152"/>
    <n v="3114"/>
    <n v="72.035821374029837"/>
    <n v="25.185223792835817"/>
    <n v="77.398575857587289"/>
    <n v="419.46731234866826"/>
    <n v="458.63922518159808"/>
    <s v="Healthy"/>
    <n v="288"/>
    <n v="12.480000317096716"/>
  </r>
  <r>
    <x v="27"/>
    <x v="9"/>
    <n v="15108"/>
    <n v="12.189999580383301"/>
    <n v="9.5799999237060494"/>
    <n v="0.230000004172325"/>
    <n v="2.3800001144409202"/>
    <n v="0"/>
    <n v="89"/>
    <n v="5"/>
    <n v="158"/>
    <n v="695"/>
    <n v="3043"/>
    <n v="72.035821374029837"/>
    <n v="25.185223792835817"/>
    <n v="77.398575857587289"/>
    <n v="486"/>
    <n v="493"/>
    <s v="Healthy"/>
    <n v="252"/>
    <n v="12.190000042319294"/>
  </r>
  <r>
    <x v="27"/>
    <x v="10"/>
    <n v="16057"/>
    <n v="12.5100002288818"/>
    <n v="9.6700000762939506"/>
    <n v="0.25"/>
    <n v="2.5799999237060498"/>
    <n v="0"/>
    <n v="100"/>
    <n v="6"/>
    <n v="170"/>
    <n v="1164"/>
    <n v="3103"/>
    <n v="72.035821374029837"/>
    <n v="25.185223792835817"/>
    <n v="77.398575857587289"/>
    <n v="419.46731234866826"/>
    <n v="458.63922518159808"/>
    <s v="Healthy"/>
    <n v="276"/>
    <n v="12.5"/>
  </r>
  <r>
    <x v="27"/>
    <x v="16"/>
    <n v="10520"/>
    <n v="8.2899999618530291"/>
    <n v="6.2600002288818404"/>
    <n v="0.15000000596046401"/>
    <n v="1.87999999523163"/>
    <n v="0"/>
    <n v="60"/>
    <n v="3"/>
    <n v="117"/>
    <n v="1260"/>
    <n v="2655"/>
    <n v="72.035821374029837"/>
    <n v="25.185223792835817"/>
    <n v="77.398575857587289"/>
    <n v="419.46731234866826"/>
    <n v="458.63922518159808"/>
    <s v="Healthy"/>
    <n v="180"/>
    <n v="8.2900002300739342"/>
  </r>
  <r>
    <x v="27"/>
    <x v="12"/>
    <n v="22359"/>
    <n v="17.190000534057599"/>
    <n v="12.539999961853001"/>
    <n v="0.62999999523162797"/>
    <n v="4.0199999809265101"/>
    <n v="0"/>
    <n v="125"/>
    <n v="14"/>
    <n v="223"/>
    <n v="741"/>
    <n v="3554"/>
    <n v="72.035821374029837"/>
    <n v="25.185223792835817"/>
    <n v="77.398575857587289"/>
    <n v="331"/>
    <n v="337"/>
    <s v="Healthy"/>
    <n v="362"/>
    <n v="17.189999938011141"/>
  </r>
  <r>
    <x v="27"/>
    <x v="13"/>
    <n v="22988"/>
    <n v="17.950000762939499"/>
    <n v="13.1300001144409"/>
    <n v="1.54999995231628"/>
    <n v="3.2599999904632599"/>
    <n v="0"/>
    <n v="129"/>
    <n v="33"/>
    <n v="182"/>
    <n v="1096"/>
    <n v="3577"/>
    <n v="72.035821374029837"/>
    <n v="25.185223792835817"/>
    <n v="77.398575857587289"/>
    <n v="419.46731234866826"/>
    <n v="458.63922518159808"/>
    <s v="Healthy"/>
    <n v="344"/>
    <n v="17.940000057220441"/>
  </r>
  <r>
    <x v="27"/>
    <x v="14"/>
    <n v="20500"/>
    <n v="15.689999580383301"/>
    <n v="11.3699998855591"/>
    <n v="0.46000000834464999"/>
    <n v="3.8599998950958301"/>
    <n v="0"/>
    <n v="118"/>
    <n v="9"/>
    <n v="209"/>
    <n v="1104"/>
    <n v="3403"/>
    <n v="72.035821374029837"/>
    <n v="25.185223792835817"/>
    <n v="77.398575857587289"/>
    <n v="419.46731234866826"/>
    <n v="458.63922518159808"/>
    <s v="Healthy"/>
    <n v="336"/>
    <n v="15.689999788999581"/>
  </r>
  <r>
    <x v="27"/>
    <x v="15"/>
    <n v="12685"/>
    <n v="9.6199998855590803"/>
    <n v="6.3099999427795401"/>
    <n v="0.20000000298023199"/>
    <n v="3.0999999046325701"/>
    <n v="0"/>
    <n v="68"/>
    <n v="5"/>
    <n v="185"/>
    <n v="1182"/>
    <n v="2846"/>
    <n v="72.035821374029837"/>
    <n v="25.185223792835817"/>
    <n v="77.398575857587289"/>
    <n v="419.46731234866826"/>
    <n v="458.63922518159808"/>
    <s v="Healthy"/>
    <n v="258"/>
    <n v="9.6099998503923416"/>
  </r>
  <r>
    <x v="27"/>
    <x v="21"/>
    <n v="12422"/>
    <n v="9.8199996948242205"/>
    <n v="6.46000003814697"/>
    <n v="0.43000000715255698"/>
    <n v="2.9300000667571999"/>
    <n v="0"/>
    <n v="60"/>
    <n v="10"/>
    <n v="183"/>
    <n v="1187"/>
    <n v="2852"/>
    <n v="72.035821374029837"/>
    <n v="25.185223792835817"/>
    <n v="77.398575857587289"/>
    <n v="419.46731234866826"/>
    <n v="458.63922518159808"/>
    <s v="Healthy"/>
    <n v="253"/>
    <n v="9.8200001120567268"/>
  </r>
  <r>
    <x v="27"/>
    <x v="17"/>
    <n v="15447"/>
    <n v="12.3999996185303"/>
    <n v="9.6700000762939506"/>
    <n v="0.38999998569488498"/>
    <n v="2.3499999046325701"/>
    <n v="0"/>
    <n v="90"/>
    <n v="9"/>
    <n v="153"/>
    <n v="1188"/>
    <n v="3062"/>
    <n v="72.035821374029837"/>
    <n v="25.185223792835817"/>
    <n v="77.398575857587289"/>
    <n v="419.46731234866826"/>
    <n v="458.63922518159808"/>
    <s v="Healthy"/>
    <n v="252"/>
    <n v="12.409999966621406"/>
  </r>
  <r>
    <x v="27"/>
    <x v="18"/>
    <n v="12315"/>
    <n v="9.6499996185302699"/>
    <n v="6.1700000762939498"/>
    <n v="0.31000000238418601"/>
    <n v="3.1700000762939502"/>
    <n v="0"/>
    <n v="58"/>
    <n v="8"/>
    <n v="159"/>
    <n v="1215"/>
    <n v="2794"/>
    <n v="72.035821374029837"/>
    <n v="25.185223792835817"/>
    <n v="77.398575857587289"/>
    <n v="419.46731234866826"/>
    <n v="458.63922518159808"/>
    <s v="Healthy"/>
    <n v="225"/>
    <n v="9.6500001549720853"/>
  </r>
  <r>
    <x v="27"/>
    <x v="19"/>
    <n v="7135"/>
    <n v="5.5900001525878897"/>
    <n v="2.9900000095367401"/>
    <n v="5.9999998658895499E-2"/>
    <n v="2.53999996185303"/>
    <n v="0"/>
    <n v="27"/>
    <n v="1"/>
    <n v="131"/>
    <n v="1281"/>
    <n v="2408"/>
    <n v="72.035821374029837"/>
    <n v="25.185223792835817"/>
    <n v="77.398575857587289"/>
    <n v="419.46731234866826"/>
    <n v="458.63922518159808"/>
    <s v="Healthy"/>
    <n v="159"/>
    <n v="5.589999970048666"/>
  </r>
  <r>
    <x v="27"/>
    <x v="20"/>
    <n v="1170"/>
    <n v="0.85000002384185802"/>
    <n v="0"/>
    <n v="0"/>
    <n v="0.85000002384185802"/>
    <n v="0"/>
    <n v="0"/>
    <n v="0"/>
    <n v="51"/>
    <n v="1389"/>
    <n v="1886"/>
    <n v="72.035821374029837"/>
    <n v="25.185223792835817"/>
    <n v="77.398575857587289"/>
    <n v="419.46731234866826"/>
    <n v="458.63922518159808"/>
    <s v="Healthy"/>
    <n v="51"/>
    <n v="0.85000002384185802"/>
  </r>
  <r>
    <x v="27"/>
    <x v="1"/>
    <n v="1969"/>
    <n v="1.4299999475479099"/>
    <n v="0"/>
    <n v="0"/>
    <n v="1.4299999475479099"/>
    <n v="0"/>
    <n v="0"/>
    <n v="0"/>
    <n v="95"/>
    <n v="1345"/>
    <n v="1988"/>
    <n v="72.035821374029837"/>
    <n v="25.185223792835817"/>
    <n v="77.398575857587289"/>
    <n v="419.46731234866826"/>
    <n v="458.63922518159808"/>
    <s v="Healthy"/>
    <n v="95"/>
    <n v="1.4299999475479099"/>
  </r>
  <r>
    <x v="27"/>
    <x v="6"/>
    <n v="15484"/>
    <n v="11.8999996185303"/>
    <n v="8.3900003433227504"/>
    <n v="0.93000000715255704"/>
    <n v="2.5899999141693102"/>
    <n v="0"/>
    <n v="87"/>
    <n v="22"/>
    <n v="165"/>
    <n v="1166"/>
    <n v="3023"/>
    <n v="72.035821374029837"/>
    <n v="25.185223792835817"/>
    <n v="77.398575857587289"/>
    <n v="419.46731234866826"/>
    <n v="458.63922518159808"/>
    <s v="Healthy"/>
    <n v="274"/>
    <n v="11.910000264644617"/>
  </r>
  <r>
    <x v="27"/>
    <x v="26"/>
    <n v="14581"/>
    <n v="11.1499996185303"/>
    <n v="8.8199996948242205"/>
    <n v="0.40000000596046398"/>
    <n v="1.9099999666214"/>
    <n v="0"/>
    <n v="89"/>
    <n v="8"/>
    <n v="123"/>
    <n v="1220"/>
    <n v="2918"/>
    <n v="72.035821374029837"/>
    <n v="25.185223792835817"/>
    <n v="77.398575857587289"/>
    <n v="419.46731234866826"/>
    <n v="458.63922518159808"/>
    <s v="Healthy"/>
    <n v="220"/>
    <n v="11.129999667406086"/>
  </r>
  <r>
    <x v="27"/>
    <x v="22"/>
    <n v="14990"/>
    <n v="11.5100002288818"/>
    <n v="8.8500003814697301"/>
    <n v="0.44999998807907099"/>
    <n v="2.21000003814697"/>
    <n v="0"/>
    <n v="93"/>
    <n v="9"/>
    <n v="130"/>
    <n v="1208"/>
    <n v="2950"/>
    <n v="72.035821374029837"/>
    <n v="25.185223792835817"/>
    <n v="77.398575857587289"/>
    <n v="419.46731234866826"/>
    <n v="458.63922518159808"/>
    <s v="Healthy"/>
    <n v="232"/>
    <n v="11.51000040769577"/>
  </r>
  <r>
    <x v="27"/>
    <x v="23"/>
    <n v="13953"/>
    <n v="11"/>
    <n v="9.1000003814697301"/>
    <n v="0.68999999761581399"/>
    <n v="1.21000003814697"/>
    <n v="0"/>
    <n v="90"/>
    <n v="15"/>
    <n v="90"/>
    <n v="1245"/>
    <n v="2859"/>
    <n v="72.035821374029837"/>
    <n v="25.185223792835817"/>
    <n v="77.398575857587289"/>
    <n v="419.46731234866826"/>
    <n v="458.63922518159808"/>
    <s v="Healthy"/>
    <n v="195"/>
    <n v="11.000000417232513"/>
  </r>
  <r>
    <x v="27"/>
    <x v="24"/>
    <n v="19769"/>
    <n v="15.670000076293899"/>
    <n v="12.439999580383301"/>
    <n v="0.87999999523162797"/>
    <n v="2.3499999046325701"/>
    <n v="0"/>
    <n v="121"/>
    <n v="20"/>
    <n v="148"/>
    <n v="1076"/>
    <n v="3331"/>
    <n v="72.035821374029837"/>
    <n v="25.185223792835817"/>
    <n v="77.398575857587289"/>
    <n v="74"/>
    <n v="75"/>
    <s v="Healthy"/>
    <n v="289"/>
    <n v="15.669999480247499"/>
  </r>
  <r>
    <x v="27"/>
    <x v="25"/>
    <n v="22026"/>
    <n v="17.649999618530298"/>
    <n v="13.3999996185303"/>
    <n v="0.58999997377395597"/>
    <n v="3.6600000858306898"/>
    <n v="0"/>
    <n v="125"/>
    <n v="14"/>
    <n v="228"/>
    <n v="1073"/>
    <n v="3589"/>
    <n v="72.035821374029837"/>
    <n v="25.185223792835817"/>
    <n v="77.398575857587289"/>
    <n v="419.46731234866826"/>
    <n v="458.63922518159808"/>
    <s v="Healthy"/>
    <n v="367"/>
    <n v="17.649999678134947"/>
  </r>
  <r>
    <x v="27"/>
    <x v="27"/>
    <n v="12465"/>
    <n v="9.3800001144409197"/>
    <n v="6.1199998855590803"/>
    <n v="0.56999999284744296"/>
    <n v="2.6900000572204599"/>
    <n v="0"/>
    <n v="66"/>
    <n v="12"/>
    <n v="148"/>
    <n v="1214"/>
    <n v="2765"/>
    <n v="72.035821374029837"/>
    <n v="25.185223792835817"/>
    <n v="77.398575857587289"/>
    <n v="419.46731234866826"/>
    <n v="458.63922518159808"/>
    <s v="Healthy"/>
    <n v="226"/>
    <n v="9.3799999356269836"/>
  </r>
  <r>
    <x v="27"/>
    <x v="28"/>
    <n v="14810"/>
    <n v="11.3599996566772"/>
    <n v="9.0900001525878906"/>
    <n v="0.41999998688697798"/>
    <n v="1.8500000238418599"/>
    <n v="0"/>
    <n v="96"/>
    <n v="10"/>
    <n v="115"/>
    <n v="1219"/>
    <n v="2926"/>
    <n v="72.035821374029837"/>
    <n v="25.185223792835817"/>
    <n v="77.398575857587289"/>
    <n v="419.46731234866826"/>
    <n v="458.63922518159808"/>
    <s v="Healthy"/>
    <n v="221"/>
    <n v="11.360000163316728"/>
  </r>
  <r>
    <x v="27"/>
    <x v="29"/>
    <n v="12209"/>
    <n v="9.3999996185302699"/>
    <n v="6.0799999237060502"/>
    <n v="0.28000000119209301"/>
    <n v="3.03999996185303"/>
    <n v="0"/>
    <n v="60"/>
    <n v="7"/>
    <n v="184"/>
    <n v="1189"/>
    <n v="2809"/>
    <n v="72.035821374029837"/>
    <n v="25.185223792835817"/>
    <n v="77.398575857587289"/>
    <n v="419.46731234866826"/>
    <n v="458.63922518159808"/>
    <s v="Healthy"/>
    <n v="251"/>
    <n v="9.3999998867511732"/>
  </r>
  <r>
    <x v="27"/>
    <x v="30"/>
    <n v="4998"/>
    <n v="3.9100000858306898"/>
    <n v="2.9500000476837198"/>
    <n v="0.20000000298023199"/>
    <n v="0.75999999046325695"/>
    <n v="0"/>
    <n v="28"/>
    <n v="4"/>
    <n v="39"/>
    <n v="839"/>
    <n v="1505"/>
    <n v="72.035821374029837"/>
    <n v="25.185223792835817"/>
    <n v="77.398575857587289"/>
    <n v="419.46731234866826"/>
    <n v="458.63922518159808"/>
    <s v="Healthy"/>
    <n v="71"/>
    <n v="3.9100000411272084"/>
  </r>
  <r>
    <x v="28"/>
    <x v="0"/>
    <n v="9033"/>
    <n v="7.1599998474121103"/>
    <n v="5.4299998283386204"/>
    <n v="0.140000000596046"/>
    <n v="1.5900000333786"/>
    <n v="0"/>
    <n v="40"/>
    <n v="2"/>
    <n v="154"/>
    <n v="1244"/>
    <n v="2044"/>
    <n v="72.035821374029837"/>
    <n v="25.185223792835817"/>
    <n v="77.398575857587289"/>
    <n v="419.46731234866826"/>
    <n v="458.63922518159808"/>
    <s v="Healthy"/>
    <n v="196"/>
    <n v="7.1599998623132661"/>
  </r>
  <r>
    <x v="28"/>
    <x v="2"/>
    <n v="8053"/>
    <n v="6.0999999046325701"/>
    <n v="4.1700000762939498"/>
    <n v="0.62999999523162797"/>
    <n v="1.3099999427795399"/>
    <n v="0"/>
    <n v="35"/>
    <n v="11"/>
    <n v="96"/>
    <n v="1298"/>
    <n v="1935"/>
    <n v="72.035821374029837"/>
    <n v="25.185223792835817"/>
    <n v="77.398575857587289"/>
    <n v="419.46731234866826"/>
    <n v="458.63922518159808"/>
    <s v="Healthy"/>
    <n v="142"/>
    <n v="6.1100000143051174"/>
  </r>
  <r>
    <x v="28"/>
    <x v="4"/>
    <n v="5234"/>
    <n v="3.46000003814697"/>
    <n v="1.9299999475479099"/>
    <n v="0.99000000953674305"/>
    <n v="0.54000002145767201"/>
    <n v="0"/>
    <n v="29"/>
    <n v="16"/>
    <n v="33"/>
    <n v="1362"/>
    <n v="1705"/>
    <n v="72.035821374029837"/>
    <n v="25.185223792835817"/>
    <n v="77.398575857587289"/>
    <n v="419.46731234866826"/>
    <n v="458.63922518159808"/>
    <s v="Healthy"/>
    <n v="78"/>
    <n v="3.4599999785423252"/>
  </r>
  <r>
    <x v="28"/>
    <x v="3"/>
    <n v="2672"/>
    <n v="1.7699999809265099"/>
    <n v="0"/>
    <n v="0"/>
    <n v="1.7599999904632599"/>
    <n v="0"/>
    <n v="0"/>
    <n v="0"/>
    <n v="105"/>
    <n v="1335"/>
    <n v="1632"/>
    <n v="72.035821374029837"/>
    <n v="25.185223792835817"/>
    <n v="77.398575857587289"/>
    <n v="419.46731234866826"/>
    <n v="458.63922518159808"/>
    <s v="Healthy"/>
    <n v="105"/>
    <n v="1.7599999904632599"/>
  </r>
  <r>
    <x v="28"/>
    <x v="5"/>
    <n v="9256"/>
    <n v="6.1399998664856001"/>
    <n v="0.43000000715255698"/>
    <n v="3.2699999809265101"/>
    <n v="2.4500000476837198"/>
    <n v="0"/>
    <n v="6"/>
    <n v="51"/>
    <n v="115"/>
    <n v="1268"/>
    <n v="1880"/>
    <n v="72.035821374029837"/>
    <n v="25.185223792835817"/>
    <n v="77.398575857587289"/>
    <n v="419.46731234866826"/>
    <n v="458.63922518159808"/>
    <s v="Healthy"/>
    <n v="172"/>
    <n v="6.1500000357627869"/>
  </r>
  <r>
    <x v="28"/>
    <x v="7"/>
    <n v="10204"/>
    <n v="7.9099998474121103"/>
    <n v="5.4299998283386204"/>
    <n v="0.15000000596046401"/>
    <n v="2.3299999237060498"/>
    <n v="0"/>
    <n v="41"/>
    <n v="5"/>
    <n v="157"/>
    <n v="1237"/>
    <n v="2112"/>
    <n v="72.035821374029837"/>
    <n v="25.185223792835817"/>
    <n v="77.398575857587289"/>
    <n v="419.46731234866826"/>
    <n v="458.63922518159808"/>
    <s v="Healthy"/>
    <n v="203"/>
    <n v="7.9099997580051333"/>
  </r>
  <r>
    <x v="28"/>
    <x v="11"/>
    <n v="5151"/>
    <n v="3.4800000190734899"/>
    <n v="1.03999996185303"/>
    <n v="0.62999999523162797"/>
    <n v="1.79999995231628"/>
    <n v="0"/>
    <n v="16"/>
    <n v="16"/>
    <n v="130"/>
    <n v="1278"/>
    <n v="1829"/>
    <n v="72.035821374029837"/>
    <n v="25.185223792835817"/>
    <n v="77.398575857587289"/>
    <n v="419.46731234866826"/>
    <n v="458.63922518159808"/>
    <s v="Healthy"/>
    <n v="162"/>
    <n v="3.4699999094009382"/>
  </r>
  <r>
    <x v="28"/>
    <x v="8"/>
    <n v="4212"/>
    <n v="2.7799999713897701"/>
    <n v="0"/>
    <n v="0"/>
    <n v="2.7799999713897701"/>
    <n v="0"/>
    <n v="0"/>
    <n v="0"/>
    <n v="164"/>
    <n v="1276"/>
    <n v="1763"/>
    <n v="72.035821374029837"/>
    <n v="25.185223792835817"/>
    <n v="77.398575857587289"/>
    <n v="419.46731234866826"/>
    <n v="458.63922518159808"/>
    <s v="Healthy"/>
    <n v="164"/>
    <n v="2.7799999713897701"/>
  </r>
  <r>
    <x v="28"/>
    <x v="9"/>
    <n v="6466"/>
    <n v="4.2699999809265101"/>
    <n v="0.33000001311302202"/>
    <n v="0.81999999284744296"/>
    <n v="3.1099998950958301"/>
    <n v="9.9999997764825804E-3"/>
    <n v="5"/>
    <n v="18"/>
    <n v="216"/>
    <n v="1201"/>
    <n v="1931"/>
    <n v="72.035821374029837"/>
    <n v="25.185223792835817"/>
    <n v="77.398575857587289"/>
    <n v="419.46731234866826"/>
    <n v="458.63922518159808"/>
    <s v="Healthy"/>
    <n v="239"/>
    <n v="4.259999901056295"/>
  </r>
  <r>
    <x v="28"/>
    <x v="10"/>
    <n v="11268"/>
    <n v="8.5600004196166992"/>
    <n v="5.8800001144409197"/>
    <n v="0.93000000715255704"/>
    <n v="1.75"/>
    <n v="0"/>
    <n v="49"/>
    <n v="20"/>
    <n v="172"/>
    <n v="1199"/>
    <n v="2218"/>
    <n v="72.035821374029837"/>
    <n v="25.185223792835817"/>
    <n v="77.398575857587289"/>
    <n v="419.46731234866826"/>
    <n v="458.63922518159808"/>
    <s v="Healthy"/>
    <n v="241"/>
    <n v="8.5600001215934771"/>
  </r>
  <r>
    <x v="28"/>
    <x v="16"/>
    <n v="2824"/>
    <n v="1.87000000476837"/>
    <n v="0"/>
    <n v="0"/>
    <n v="1.87000000476837"/>
    <n v="0"/>
    <n v="0"/>
    <n v="0"/>
    <n v="120"/>
    <n v="1320"/>
    <n v="1651"/>
    <n v="72.035821374029837"/>
    <n v="25.185223792835817"/>
    <n v="77.398575857587289"/>
    <n v="419.46731234866826"/>
    <n v="458.63922518159808"/>
    <s v="Healthy"/>
    <n v="120"/>
    <n v="1.87000000476837"/>
  </r>
  <r>
    <x v="28"/>
    <x v="12"/>
    <n v="9282"/>
    <n v="6.2600002288818404"/>
    <n v="2.0899999141693102"/>
    <n v="1.03999996185303"/>
    <n v="3.1300001144409202"/>
    <n v="0"/>
    <n v="30"/>
    <n v="26"/>
    <n v="191"/>
    <n v="1193"/>
    <n v="2132"/>
    <n v="72.035821374029837"/>
    <n v="25.185223792835817"/>
    <n v="77.398575857587289"/>
    <n v="419.46731234866826"/>
    <n v="458.63922518159808"/>
    <s v="Healthy"/>
    <n v="247"/>
    <n v="6.2599999904632604"/>
  </r>
  <r>
    <x v="28"/>
    <x v="13"/>
    <n v="8905"/>
    <n v="7.1300001144409197"/>
    <n v="5.5999999046325701"/>
    <n v="0.18999999761581399"/>
    <n v="1.3400000333786"/>
    <n v="0"/>
    <n v="41"/>
    <n v="4"/>
    <n v="82"/>
    <n v="1313"/>
    <n v="1976"/>
    <n v="72.035821374029837"/>
    <n v="25.185223792835817"/>
    <n v="77.398575857587289"/>
    <n v="419.46731234866826"/>
    <n v="458.63922518159808"/>
    <s v="Healthy"/>
    <n v="127"/>
    <n v="7.1299999356269845"/>
  </r>
  <r>
    <x v="28"/>
    <x v="14"/>
    <n v="6829"/>
    <n v="4.5100002288818404"/>
    <n v="0.36000001430511502"/>
    <n v="2.3900001049041699"/>
    <n v="1.7699999809265099"/>
    <n v="0"/>
    <n v="7"/>
    <n v="54"/>
    <n v="118"/>
    <n v="1261"/>
    <n v="1909"/>
    <n v="72.035821374029837"/>
    <n v="25.185223792835817"/>
    <n v="77.398575857587289"/>
    <n v="419.46731234866826"/>
    <n v="458.63922518159808"/>
    <s v="Healthy"/>
    <n v="179"/>
    <n v="4.5200001001357952"/>
  </r>
  <r>
    <x v="28"/>
    <x v="15"/>
    <n v="4562"/>
    <n v="3.03999996185303"/>
    <n v="1.1799999475479099"/>
    <n v="0.490000009536743"/>
    <n v="1.37000000476837"/>
    <n v="0"/>
    <n v="19"/>
    <n v="14"/>
    <n v="108"/>
    <n v="1299"/>
    <n v="1813"/>
    <n v="72.035821374029837"/>
    <n v="25.185223792835817"/>
    <n v="77.398575857587289"/>
    <n v="419.46731234866826"/>
    <n v="458.63922518159808"/>
    <s v="Healthy"/>
    <n v="141"/>
    <n v="3.0399999618530229"/>
  </r>
  <r>
    <x v="28"/>
    <x v="21"/>
    <n v="10232"/>
    <n v="8.1800003051757795"/>
    <n v="6.2399997711181596"/>
    <n v="0.230000004172325"/>
    <n v="1.70000004768372"/>
    <n v="0"/>
    <n v="45"/>
    <n v="5"/>
    <n v="104"/>
    <n v="1286"/>
    <n v="2008"/>
    <n v="72.035821374029837"/>
    <n v="25.185223792835817"/>
    <n v="77.398575857587289"/>
    <n v="419.46731234866826"/>
    <n v="458.63922518159808"/>
    <s v="Healthy"/>
    <n v="154"/>
    <n v="8.169999822974205"/>
  </r>
  <r>
    <x v="28"/>
    <x v="17"/>
    <n v="2718"/>
    <n v="1.79999995231628"/>
    <n v="0.67000001668930098"/>
    <n v="0.77999997138977095"/>
    <n v="0.34000000357627902"/>
    <n v="0"/>
    <n v="11"/>
    <n v="16"/>
    <n v="20"/>
    <n v="1393"/>
    <n v="1580"/>
    <n v="72.035821374029837"/>
    <n v="25.185223792835817"/>
    <n v="77.398575857587289"/>
    <n v="419.46731234866826"/>
    <n v="458.63922518159808"/>
    <s v="Healthy"/>
    <n v="47"/>
    <n v="1.7899999916553511"/>
  </r>
  <r>
    <x v="28"/>
    <x v="18"/>
    <n v="6260"/>
    <n v="4.2600002288818404"/>
    <n v="1.28999996185303"/>
    <n v="0.54000002145767201"/>
    <n v="2.4000000953674299"/>
    <n v="0"/>
    <n v="16"/>
    <n v="14"/>
    <n v="136"/>
    <n v="1257"/>
    <n v="1854"/>
    <n v="72.035821374029837"/>
    <n v="25.185223792835817"/>
    <n v="77.398575857587289"/>
    <n v="419.46731234866826"/>
    <n v="458.63922518159808"/>
    <s v="Healthy"/>
    <n v="166"/>
    <n v="4.230000078678132"/>
  </r>
  <r>
    <x v="28"/>
    <x v="19"/>
    <n v="0"/>
    <n v="0"/>
    <n v="0"/>
    <n v="0"/>
    <n v="0"/>
    <n v="0"/>
    <n v="0"/>
    <n v="0"/>
    <n v="0"/>
    <n v="1440"/>
    <n v="0"/>
    <n v="72.035821374029837"/>
    <n v="25.185223792835817"/>
    <n v="77.398575857587289"/>
    <n v="419.46731234866826"/>
    <n v="458.63922518159808"/>
    <s v="Healthy"/>
    <n v="0"/>
    <n v="0"/>
  </r>
  <r>
    <x v="29"/>
    <x v="0"/>
    <n v="7626"/>
    <n v="6.0500001907348597"/>
    <n v="0.82999998331069902"/>
    <n v="0.70999997854232799"/>
    <n v="4.5"/>
    <n v="0"/>
    <n v="65"/>
    <n v="15"/>
    <n v="156"/>
    <n v="723"/>
    <n v="3635"/>
    <n v="72.035821374029837"/>
    <n v="25.185223792835817"/>
    <n v="77.398575857587289"/>
    <n v="338"/>
    <n v="356"/>
    <s v="Healthy"/>
    <n v="236"/>
    <n v="6.0399999618530273"/>
  </r>
  <r>
    <x v="29"/>
    <x v="2"/>
    <n v="12386"/>
    <n v="9.8199996948242205"/>
    <n v="4.96000003814697"/>
    <n v="0.64999997615814198"/>
    <n v="4.21000003814697"/>
    <n v="0"/>
    <n v="116"/>
    <n v="14"/>
    <n v="169"/>
    <n v="680"/>
    <n v="4079"/>
    <n v="72.035821374029837"/>
    <n v="25.185223792835817"/>
    <n v="77.398575857587289"/>
    <n v="447"/>
    <n v="487"/>
    <s v="Healthy"/>
    <n v="299"/>
    <n v="9.8200000524520821"/>
  </r>
  <r>
    <x v="29"/>
    <x v="4"/>
    <n v="13318"/>
    <n v="10.560000419616699"/>
    <n v="5.6199998855590803"/>
    <n v="1.0299999713897701"/>
    <n v="3.9100000858306898"/>
    <n v="0"/>
    <n v="123"/>
    <n v="21"/>
    <n v="174"/>
    <n v="699"/>
    <n v="4163"/>
    <n v="72.035821374029837"/>
    <n v="25.185223792835817"/>
    <n v="77.398575857587289"/>
    <n v="424"/>
    <n v="455"/>
    <s v="Healthy"/>
    <n v="318"/>
    <n v="10.559999942779541"/>
  </r>
  <r>
    <x v="29"/>
    <x v="3"/>
    <n v="14461"/>
    <n v="11.4700002670288"/>
    <n v="4.9099998474121103"/>
    <n v="1.1499999761581401"/>
    <n v="5.4099998474121103"/>
    <n v="0"/>
    <n v="60"/>
    <n v="23"/>
    <n v="190"/>
    <n v="729"/>
    <n v="3666"/>
    <n v="72.035821374029837"/>
    <n v="25.185223792835817"/>
    <n v="77.398575857587289"/>
    <n v="513"/>
    <n v="533"/>
    <s v="Healthy"/>
    <n v="273"/>
    <n v="11.469999670982361"/>
  </r>
  <r>
    <x v="29"/>
    <x v="5"/>
    <n v="11207"/>
    <n v="8.8900003433227504"/>
    <n v="5.3699998855590803"/>
    <n v="1.0700000524520901"/>
    <n v="2.4400000572204599"/>
    <n v="0"/>
    <n v="64"/>
    <n v="21"/>
    <n v="142"/>
    <n v="563"/>
    <n v="3363"/>
    <n v="72.035821374029837"/>
    <n v="25.185223792835817"/>
    <n v="77.398575857587289"/>
    <n v="611"/>
    <n v="689"/>
    <s v="Healthy"/>
    <n v="227"/>
    <n v="8.8799999952316302"/>
  </r>
  <r>
    <x v="29"/>
    <x v="7"/>
    <n v="2132"/>
    <n v="1.6900000572204601"/>
    <n v="0"/>
    <n v="0"/>
    <n v="1.6900000572204601"/>
    <n v="0"/>
    <n v="0"/>
    <n v="0"/>
    <n v="93"/>
    <n v="599"/>
    <n v="2572"/>
    <n v="72.035821374029837"/>
    <n v="25.185223792835817"/>
    <n v="77.398575857587289"/>
    <n v="525"/>
    <n v="591"/>
    <s v="Healthy"/>
    <n v="93"/>
    <n v="1.6900000572204601"/>
  </r>
  <r>
    <x v="29"/>
    <x v="11"/>
    <n v="13630"/>
    <n v="10.810000419616699"/>
    <n v="5.0500001907348597"/>
    <n v="0.56000000238418601"/>
    <n v="5.1999998092651403"/>
    <n v="0"/>
    <n v="117"/>
    <n v="10"/>
    <n v="174"/>
    <n v="720"/>
    <n v="4157"/>
    <n v="72.035821374029837"/>
    <n v="25.185223792835817"/>
    <n v="77.398575857587289"/>
    <n v="398"/>
    <n v="451"/>
    <s v="Healthy"/>
    <n v="301"/>
    <n v="10.810000002384186"/>
  </r>
  <r>
    <x v="29"/>
    <x v="8"/>
    <n v="13070"/>
    <n v="10.3599996566772"/>
    <n v="5.3000001907348597"/>
    <n v="0.87999999523162797"/>
    <n v="4.1799998283386204"/>
    <n v="0"/>
    <n v="120"/>
    <n v="19"/>
    <n v="154"/>
    <n v="737"/>
    <n v="4092"/>
    <n v="72.035821374029837"/>
    <n v="25.185223792835817"/>
    <n v="77.398575857587289"/>
    <n v="387"/>
    <n v="421"/>
    <s v="Healthy"/>
    <n v="293"/>
    <n v="10.360000014305108"/>
  </r>
  <r>
    <x v="29"/>
    <x v="9"/>
    <n v="9388"/>
    <n v="7.4400000572204599"/>
    <n v="2.2300000190734899"/>
    <n v="0.43999999761581399"/>
    <n v="4.7800002098083496"/>
    <n v="0"/>
    <n v="82"/>
    <n v="8"/>
    <n v="169"/>
    <n v="763"/>
    <n v="3787"/>
    <n v="72.035821374029837"/>
    <n v="25.185223792835817"/>
    <n v="77.398575857587289"/>
    <n v="381"/>
    <n v="409"/>
    <s v="Healthy"/>
    <n v="259"/>
    <n v="7.4500002264976537"/>
  </r>
  <r>
    <x v="29"/>
    <x v="10"/>
    <n v="15148"/>
    <n v="12.0100002288818"/>
    <n v="6.9000000953674299"/>
    <n v="0.81999999284744296"/>
    <n v="4.28999996185303"/>
    <n v="0"/>
    <n v="137"/>
    <n v="16"/>
    <n v="145"/>
    <n v="677"/>
    <n v="4236"/>
    <n v="72.035821374029837"/>
    <n v="25.185223792835817"/>
    <n v="77.398575857587289"/>
    <n v="396"/>
    <n v="417"/>
    <s v="Healthy"/>
    <n v="298"/>
    <n v="12.010000050067902"/>
  </r>
  <r>
    <x v="29"/>
    <x v="16"/>
    <n v="12200"/>
    <n v="9.6700000762939506"/>
    <n v="4.9099998474121103"/>
    <n v="0.58999997377395597"/>
    <n v="4.1799998283386204"/>
    <n v="0"/>
    <n v="113"/>
    <n v="12"/>
    <n v="159"/>
    <n v="769"/>
    <n v="4044"/>
    <n v="72.035821374029837"/>
    <n v="25.185223792835817"/>
    <n v="77.398575857587289"/>
    <n v="441"/>
    <n v="469"/>
    <s v="Healthy"/>
    <n v="284"/>
    <n v="9.6799996495246869"/>
  </r>
  <r>
    <x v="29"/>
    <x v="12"/>
    <n v="5709"/>
    <n v="4.5300002098083496"/>
    <n v="1.5199999809265099"/>
    <n v="0.519999980926514"/>
    <n v="2.4800000190734899"/>
    <n v="0"/>
    <n v="19"/>
    <n v="10"/>
    <n v="136"/>
    <n v="740"/>
    <n v="2908"/>
    <n v="72.035821374029837"/>
    <n v="25.185223792835817"/>
    <n v="77.398575857587289"/>
    <n v="565"/>
    <n v="591"/>
    <s v="Healthy"/>
    <n v="165"/>
    <n v="4.5199999809265137"/>
  </r>
  <r>
    <x v="29"/>
    <x v="13"/>
    <n v="3703"/>
    <n v="2.9400000572204599"/>
    <n v="0"/>
    <n v="0"/>
    <n v="2.9400000572204599"/>
    <n v="0"/>
    <n v="0"/>
    <n v="0"/>
    <n v="135"/>
    <n v="734"/>
    <n v="2741"/>
    <n v="72.035821374029837"/>
    <n v="25.185223792835817"/>
    <n v="77.398575857587289"/>
    <n v="458"/>
    <n v="492"/>
    <s v="Healthy"/>
    <n v="135"/>
    <n v="2.9400000572204599"/>
  </r>
  <r>
    <x v="29"/>
    <x v="14"/>
    <n v="12405"/>
    <n v="9.8400001525878906"/>
    <n v="5.0500001907348597"/>
    <n v="0.87000000476837203"/>
    <n v="3.9200000762939502"/>
    <n v="0"/>
    <n v="117"/>
    <n v="16"/>
    <n v="141"/>
    <n v="692"/>
    <n v="4005"/>
    <n v="72.035821374029837"/>
    <n v="25.185223792835817"/>
    <n v="77.398575857587289"/>
    <n v="388"/>
    <n v="402"/>
    <s v="Healthy"/>
    <n v="274"/>
    <n v="9.840000271797182"/>
  </r>
  <r>
    <x v="29"/>
    <x v="14"/>
    <n v="12405"/>
    <n v="9.8400001525878906"/>
    <n v="5.0500001907348597"/>
    <n v="0.87000000476837203"/>
    <n v="3.9200000762939502"/>
    <n v="0"/>
    <n v="117"/>
    <n v="16"/>
    <n v="141"/>
    <n v="692"/>
    <n v="4005"/>
    <n v="72.035821374029837"/>
    <n v="25.185223792835817"/>
    <n v="77.398575857587289"/>
    <n v="388"/>
    <n v="402"/>
    <s v="Healthy"/>
    <n v="274"/>
    <n v="9.840000271797182"/>
  </r>
  <r>
    <x v="29"/>
    <x v="15"/>
    <n v="16208"/>
    <n v="12.8500003814697"/>
    <n v="7.5100002288818404"/>
    <n v="0.92000001668930098"/>
    <n v="4.4200000762939498"/>
    <n v="0"/>
    <n v="90"/>
    <n v="18"/>
    <n v="161"/>
    <n v="593"/>
    <n v="3763"/>
    <n v="72.035821374029837"/>
    <n v="25.185223792835817"/>
    <n v="77.398575857587289"/>
    <n v="550"/>
    <n v="584"/>
    <s v="Healthy"/>
    <n v="269"/>
    <n v="12.850000321865092"/>
  </r>
  <r>
    <x v="29"/>
    <x v="21"/>
    <n v="7359"/>
    <n v="5.8400001525878897"/>
    <n v="0.33000001311302202"/>
    <n v="0.18000000715255701"/>
    <n v="5.3299999237060502"/>
    <n v="0"/>
    <n v="4"/>
    <n v="4"/>
    <n v="192"/>
    <n v="676"/>
    <n v="3061"/>
    <n v="72.035821374029837"/>
    <n v="25.185223792835817"/>
    <n v="77.398575857587289"/>
    <n v="531"/>
    <n v="600"/>
    <s v="Healthy"/>
    <n v="200"/>
    <n v="5.8399999439716295"/>
  </r>
  <r>
    <x v="29"/>
    <x v="17"/>
    <n v="5417"/>
    <n v="4.3000001907348597"/>
    <n v="0.89999997615814198"/>
    <n v="0.490000009536743"/>
    <n v="2.9100000858306898"/>
    <n v="0"/>
    <n v="11"/>
    <n v="10"/>
    <n v="139"/>
    <n v="711"/>
    <n v="2884"/>
    <n v="72.035821374029837"/>
    <n v="25.185223792835817"/>
    <n v="77.398575857587289"/>
    <n v="506"/>
    <n v="556"/>
    <s v="Healthy"/>
    <n v="160"/>
    <n v="4.3000000715255746"/>
  </r>
  <r>
    <x v="29"/>
    <x v="18"/>
    <n v="6175"/>
    <n v="4.9000000953674299"/>
    <n v="0.25"/>
    <n v="0.36000001430511502"/>
    <n v="4.2699999809265101"/>
    <n v="0"/>
    <n v="3"/>
    <n v="7"/>
    <n v="172"/>
    <n v="767"/>
    <n v="2982"/>
    <n v="72.035821374029837"/>
    <n v="25.185223792835817"/>
    <n v="77.398575857587289"/>
    <n v="527"/>
    <n v="562"/>
    <s v="Healthy"/>
    <n v="182"/>
    <n v="4.8799999952316249"/>
  </r>
  <r>
    <x v="29"/>
    <x v="19"/>
    <n v="2946"/>
    <n v="2.3399999141693102"/>
    <n v="0"/>
    <n v="0"/>
    <n v="2.3399999141693102"/>
    <n v="0"/>
    <n v="0"/>
    <n v="0"/>
    <n v="121"/>
    <n v="780"/>
    <n v="2660"/>
    <n v="72.035821374029837"/>
    <n v="25.185223792835817"/>
    <n v="77.398575857587289"/>
    <n v="468"/>
    <n v="555"/>
    <s v="Healthy"/>
    <n v="121"/>
    <n v="2.3399999141693102"/>
  </r>
  <r>
    <x v="29"/>
    <x v="20"/>
    <n v="11419"/>
    <n v="9.0600004196166992"/>
    <n v="6.0300002098083496"/>
    <n v="0.56000000238418601"/>
    <n v="2.4700000286102299"/>
    <n v="0"/>
    <n v="71"/>
    <n v="10"/>
    <n v="127"/>
    <n v="669"/>
    <n v="3369"/>
    <n v="72.035821374029837"/>
    <n v="25.185223792835817"/>
    <n v="77.398575857587289"/>
    <n v="475"/>
    <n v="539"/>
    <s v="Healthy"/>
    <n v="208"/>
    <n v="9.0600002408027649"/>
  </r>
  <r>
    <x v="29"/>
    <x v="1"/>
    <n v="6064"/>
    <n v="4.8099999427795401"/>
    <n v="0.62999999523162797"/>
    <n v="0.17000000178813901"/>
    <n v="4.0100002288818404"/>
    <n v="0"/>
    <n v="63"/>
    <n v="4"/>
    <n v="142"/>
    <n v="802"/>
    <n v="3491"/>
    <n v="72.035821374029837"/>
    <n v="25.185223792835817"/>
    <n v="77.398575857587289"/>
    <n v="351"/>
    <n v="385"/>
    <s v="Healthy"/>
    <n v="209"/>
    <n v="4.8100002259016073"/>
  </r>
  <r>
    <x v="29"/>
    <x v="6"/>
    <n v="8712"/>
    <n v="6.9099998474121103"/>
    <n v="1.3400000333786"/>
    <n v="1.0599999427795399"/>
    <n v="4.5"/>
    <n v="0"/>
    <n v="71"/>
    <n v="20"/>
    <n v="195"/>
    <n v="822"/>
    <n v="3784"/>
    <n v="72.035821374029837"/>
    <n v="25.185223792835817"/>
    <n v="77.398575857587289"/>
    <n v="405"/>
    <n v="429"/>
    <s v="Healthy"/>
    <n v="286"/>
    <n v="6.8999999761581403"/>
  </r>
  <r>
    <x v="29"/>
    <x v="26"/>
    <n v="7875"/>
    <n v="6.2399997711181596"/>
    <n v="1.5599999427795399"/>
    <n v="0.490000009536743"/>
    <n v="4.1999998092651403"/>
    <n v="0"/>
    <n v="19"/>
    <n v="10"/>
    <n v="167"/>
    <n v="680"/>
    <n v="3110"/>
    <n v="72.035821374029837"/>
    <n v="25.185223792835817"/>
    <n v="77.398575857587289"/>
    <n v="441"/>
    <n v="477"/>
    <s v="Healthy"/>
    <n v="196"/>
    <n v="6.2499997615814227"/>
  </r>
  <r>
    <x v="29"/>
    <x v="22"/>
    <n v="8567"/>
    <n v="6.78999996185303"/>
    <n v="0.88999998569488503"/>
    <n v="0.15999999642372101"/>
    <n v="5.7399997711181596"/>
    <n v="0"/>
    <n v="66"/>
    <n v="3"/>
    <n v="214"/>
    <n v="764"/>
    <n v="3783"/>
    <n v="72.035821374029837"/>
    <n v="25.185223792835817"/>
    <n v="77.398575857587289"/>
    <n v="381"/>
    <n v="417"/>
    <s v="Healthy"/>
    <n v="283"/>
    <n v="6.7899997532367653"/>
  </r>
  <r>
    <x v="29"/>
    <x v="23"/>
    <n v="7045"/>
    <n v="5.5900001525878897"/>
    <n v="1.54999995231628"/>
    <n v="0.25"/>
    <n v="3.7799999713897701"/>
    <n v="0"/>
    <n v="74"/>
    <n v="5"/>
    <n v="166"/>
    <n v="831"/>
    <n v="3644"/>
    <n v="72.035821374029837"/>
    <n v="25.185223792835817"/>
    <n v="77.398575857587289"/>
    <n v="323"/>
    <n v="355"/>
    <s v="Healthy"/>
    <n v="245"/>
    <n v="5.5799999237060502"/>
  </r>
  <r>
    <x v="29"/>
    <x v="24"/>
    <n v="4468"/>
    <n v="3.53999996185303"/>
    <n v="0"/>
    <n v="0"/>
    <n v="3.53999996185303"/>
    <n v="0"/>
    <n v="0"/>
    <n v="0"/>
    <n v="158"/>
    <n v="851"/>
    <n v="2799"/>
    <n v="72.035821374029837"/>
    <n v="25.185223792835817"/>
    <n v="77.398575857587289"/>
    <n v="459"/>
    <n v="513"/>
    <s v="Healthy"/>
    <n v="158"/>
    <n v="3.53999996185303"/>
  </r>
  <r>
    <x v="29"/>
    <x v="25"/>
    <n v="2943"/>
    <n v="2.3299999237060498"/>
    <n v="0"/>
    <n v="0"/>
    <n v="2.3299999237060498"/>
    <n v="0"/>
    <n v="0"/>
    <n v="0"/>
    <n v="139"/>
    <n v="621"/>
    <n v="2685"/>
    <n v="72.035821374029837"/>
    <n v="25.185223792835817"/>
    <n v="77.398575857587289"/>
    <n v="545"/>
    <n v="606"/>
    <s v="Healthy"/>
    <n v="139"/>
    <n v="2.3299999237060498"/>
  </r>
  <r>
    <x v="29"/>
    <x v="27"/>
    <n v="8382"/>
    <n v="6.6500000953674299"/>
    <n v="1.2699999809265099"/>
    <n v="0.66000002622604403"/>
    <n v="4.7199997901916504"/>
    <n v="0"/>
    <n v="71"/>
    <n v="13"/>
    <n v="171"/>
    <n v="772"/>
    <n v="3721"/>
    <n v="72.035821374029837"/>
    <n v="25.185223792835817"/>
    <n v="77.398575857587289"/>
    <n v="359"/>
    <n v="399"/>
    <s v="Healthy"/>
    <n v="255"/>
    <n v="6.6499997973442042"/>
  </r>
  <r>
    <x v="29"/>
    <x v="28"/>
    <n v="6582"/>
    <n v="5.2199997901916504"/>
    <n v="0.66000002622604403"/>
    <n v="0.63999998569488503"/>
    <n v="3.9200000762939502"/>
    <n v="0"/>
    <n v="63"/>
    <n v="13"/>
    <n v="152"/>
    <n v="840"/>
    <n v="3586"/>
    <n v="72.035821374029837"/>
    <n v="25.185223792835817"/>
    <n v="77.398575857587289"/>
    <n v="342"/>
    <n v="391"/>
    <s v="Healthy"/>
    <n v="228"/>
    <n v="5.2200000882148796"/>
  </r>
  <r>
    <x v="29"/>
    <x v="29"/>
    <n v="9143"/>
    <n v="7.25"/>
    <n v="1.3899999856948899"/>
    <n v="0.58999997377395597"/>
    <n v="5.2699999809265101"/>
    <n v="0"/>
    <n v="72"/>
    <n v="10"/>
    <n v="184"/>
    <n v="763"/>
    <n v="3788"/>
    <n v="72.035821374029837"/>
    <n v="25.185223792835817"/>
    <n v="77.398575857587289"/>
    <n v="368"/>
    <n v="387"/>
    <s v="Healthy"/>
    <n v="266"/>
    <n v="7.2499999403953561"/>
  </r>
  <r>
    <x v="29"/>
    <x v="30"/>
    <n v="4561"/>
    <n v="3.6199998855590798"/>
    <n v="0.64999997615814198"/>
    <n v="0.270000010728836"/>
    <n v="2.6900000572204599"/>
    <n v="0"/>
    <n v="8"/>
    <n v="6"/>
    <n v="102"/>
    <n v="433"/>
    <n v="1976"/>
    <n v="72.035821374029837"/>
    <n v="25.185223792835817"/>
    <n v="77.398575857587289"/>
    <n v="496"/>
    <n v="546"/>
    <s v="Healthy"/>
    <n v="116"/>
    <n v="3.610000044107438"/>
  </r>
  <r>
    <x v="30"/>
    <x v="0"/>
    <n v="5014"/>
    <n v="3.9100000858306898"/>
    <n v="0"/>
    <n v="0.33000001311302202"/>
    <n v="3.5799999237060498"/>
    <n v="0"/>
    <n v="0"/>
    <n v="7"/>
    <n v="196"/>
    <n v="1237"/>
    <n v="2650"/>
    <n v="72.035821374029837"/>
    <n v="25.185223792835817"/>
    <n v="77.398575857587289"/>
    <n v="419.46731234866826"/>
    <n v="458.63922518159808"/>
    <s v="Healthy"/>
    <n v="203"/>
    <n v="3.9099999368190717"/>
  </r>
  <r>
    <x v="30"/>
    <x v="2"/>
    <n v="5571"/>
    <n v="4.3499999046325701"/>
    <n v="0.15000000596046401"/>
    <n v="0.97000002861022905"/>
    <n v="3.2300000190734899"/>
    <n v="0"/>
    <n v="2"/>
    <n v="23"/>
    <n v="163"/>
    <n v="1252"/>
    <n v="2654"/>
    <n v="72.035821374029837"/>
    <n v="25.185223792835817"/>
    <n v="77.398575857587289"/>
    <n v="419.46731234866826"/>
    <n v="458.63922518159808"/>
    <s v="Healthy"/>
    <n v="188"/>
    <n v="4.350000053644183"/>
  </r>
  <r>
    <x v="30"/>
    <x v="4"/>
    <n v="3135"/>
    <n v="2.4500000476837198"/>
    <n v="0"/>
    <n v="0"/>
    <n v="2.4300000667571999"/>
    <n v="0"/>
    <n v="0"/>
    <n v="0"/>
    <n v="134"/>
    <n v="1306"/>
    <n v="2443"/>
    <n v="72.035821374029837"/>
    <n v="25.185223792835817"/>
    <n v="77.398575857587289"/>
    <n v="419.46731234866826"/>
    <n v="458.63922518159808"/>
    <s v="Healthy"/>
    <n v="134"/>
    <n v="2.4300000667571999"/>
  </r>
  <r>
    <x v="30"/>
    <x v="3"/>
    <n v="3430"/>
    <n v="2.6800000667571999"/>
    <n v="0"/>
    <n v="0"/>
    <n v="0.89999997615814198"/>
    <n v="0"/>
    <n v="0"/>
    <n v="0"/>
    <n v="65"/>
    <n v="1375"/>
    <n v="2505"/>
    <n v="72.035821374029837"/>
    <n v="25.185223792835817"/>
    <n v="77.398575857587289"/>
    <n v="419.46731234866826"/>
    <n v="458.63922518159808"/>
    <s v="Healthy"/>
    <n v="65"/>
    <n v="0.89999997615814198"/>
  </r>
  <r>
    <x v="30"/>
    <x v="5"/>
    <n v="5319"/>
    <n v="4.1500000953674299"/>
    <n v="0"/>
    <n v="0"/>
    <n v="0"/>
    <n v="0"/>
    <n v="0"/>
    <n v="0"/>
    <n v="0"/>
    <n v="1440"/>
    <n v="2693"/>
    <n v="72.035821374029837"/>
    <n v="25.185223792835817"/>
    <n v="77.398575857587289"/>
    <n v="419.46731234866826"/>
    <n v="458.63922518159808"/>
    <s v="Healthy"/>
    <n v="0"/>
    <n v="0"/>
  </r>
  <r>
    <x v="30"/>
    <x v="7"/>
    <n v="3008"/>
    <n v="2.3499999046325701"/>
    <n v="0"/>
    <n v="0"/>
    <n v="0"/>
    <n v="0"/>
    <n v="0"/>
    <n v="0"/>
    <n v="0"/>
    <n v="1440"/>
    <n v="2439"/>
    <n v="72.035821374029837"/>
    <n v="25.185223792835817"/>
    <n v="77.398575857587289"/>
    <n v="419.46731234866826"/>
    <n v="458.63922518159808"/>
    <s v="Healthy"/>
    <n v="0"/>
    <n v="0"/>
  </r>
  <r>
    <x v="30"/>
    <x v="11"/>
    <n v="3864"/>
    <n v="3.0099999904632599"/>
    <n v="0.31000000238418601"/>
    <n v="1.0599999427795399"/>
    <n v="1.3500000238418599"/>
    <n v="0"/>
    <n v="4"/>
    <n v="22"/>
    <n v="105"/>
    <n v="1309"/>
    <n v="2536"/>
    <n v="72.035821374029837"/>
    <n v="25.185223792835817"/>
    <n v="77.398575857587289"/>
    <n v="419.46731234866826"/>
    <n v="458.63922518159808"/>
    <s v="Healthy"/>
    <n v="131"/>
    <n v="2.7199999690055856"/>
  </r>
  <r>
    <x v="30"/>
    <x v="8"/>
    <n v="5697"/>
    <n v="4.4400000572204599"/>
    <n v="0.52999997138977095"/>
    <n v="0.479999989271164"/>
    <n v="3.4400000572204599"/>
    <n v="0"/>
    <n v="7"/>
    <n v="10"/>
    <n v="166"/>
    <n v="1257"/>
    <n v="2668"/>
    <n v="72.035821374029837"/>
    <n v="25.185223792835817"/>
    <n v="77.398575857587289"/>
    <n v="419.46731234866826"/>
    <n v="458.63922518159808"/>
    <s v="Healthy"/>
    <n v="183"/>
    <n v="4.4500000178813952"/>
  </r>
  <r>
    <x v="30"/>
    <x v="9"/>
    <n v="5273"/>
    <n v="4.1100001335143999"/>
    <n v="0"/>
    <n v="1.03999996185303"/>
    <n v="3.0699999332428001"/>
    <n v="0"/>
    <n v="0"/>
    <n v="27"/>
    <n v="167"/>
    <n v="1246"/>
    <n v="2647"/>
    <n v="72.035821374029837"/>
    <n v="25.185223792835817"/>
    <n v="77.398575857587289"/>
    <n v="419.46731234866826"/>
    <n v="458.63922518159808"/>
    <s v="Healthy"/>
    <n v="194"/>
    <n v="4.1099998950958305"/>
  </r>
  <r>
    <x v="30"/>
    <x v="10"/>
    <n v="8538"/>
    <n v="6.6599998474121103"/>
    <n v="2.6300001144409202"/>
    <n v="1.0199999809265099"/>
    <n v="3.0099999904632599"/>
    <n v="0"/>
    <n v="35"/>
    <n v="18"/>
    <n v="158"/>
    <n v="1229"/>
    <n v="2883"/>
    <n v="72.035821374029837"/>
    <n v="25.185223792835817"/>
    <n v="77.398575857587289"/>
    <n v="419.46731234866826"/>
    <n v="458.63922518159808"/>
    <s v="Healthy"/>
    <n v="211"/>
    <n v="6.6600000858306903"/>
  </r>
  <r>
    <x v="30"/>
    <x v="16"/>
    <n v="8687"/>
    <n v="6.7800002098083496"/>
    <n v="0.28999999165535001"/>
    <n v="2.4100000858306898"/>
    <n v="4.0799999237060502"/>
    <n v="0"/>
    <n v="4"/>
    <n v="54"/>
    <n v="212"/>
    <n v="1170"/>
    <n v="2944"/>
    <n v="72.035821374029837"/>
    <n v="25.185223792835817"/>
    <n v="77.398575857587289"/>
    <n v="419.46731234866826"/>
    <n v="458.63922518159808"/>
    <s v="Healthy"/>
    <n v="270"/>
    <n v="6.7800000011920902"/>
  </r>
  <r>
    <x v="30"/>
    <x v="12"/>
    <n v="9423"/>
    <n v="7.3499999046325701"/>
    <n v="0.52999997138977095"/>
    <n v="2.0299999713897701"/>
    <n v="4.75"/>
    <n v="0"/>
    <n v="7"/>
    <n v="44"/>
    <n v="238"/>
    <n v="1151"/>
    <n v="3012"/>
    <n v="72.035821374029837"/>
    <n v="25.185223792835817"/>
    <n v="77.398575857587289"/>
    <n v="419.46731234866826"/>
    <n v="458.63922518159808"/>
    <s v="Healthy"/>
    <n v="289"/>
    <n v="7.309999942779541"/>
  </r>
  <r>
    <x v="30"/>
    <x v="13"/>
    <n v="8286"/>
    <n v="6.46000003814697"/>
    <n v="0.15000000596046401"/>
    <n v="2.0499999523162802"/>
    <n v="4.2699999809265101"/>
    <n v="0"/>
    <n v="2"/>
    <n v="44"/>
    <n v="206"/>
    <n v="1188"/>
    <n v="2889"/>
    <n v="72.035821374029837"/>
    <n v="25.185223792835817"/>
    <n v="77.398575857587289"/>
    <n v="419.46731234866826"/>
    <n v="458.63922518159808"/>
    <s v="Healthy"/>
    <n v="252"/>
    <n v="6.4699999392032543"/>
  </r>
  <r>
    <x v="30"/>
    <x v="14"/>
    <n v="4503"/>
    <n v="3.5099999904632599"/>
    <n v="1.4700000286102299"/>
    <n v="0.239999994635582"/>
    <n v="1.8099999427795399"/>
    <n v="0"/>
    <n v="18"/>
    <n v="6"/>
    <n v="122"/>
    <n v="1294"/>
    <n v="2547"/>
    <n v="72.035821374029837"/>
    <n v="25.185223792835817"/>
    <n v="77.398575857587289"/>
    <n v="419.46731234866826"/>
    <n v="458.63922518159808"/>
    <s v="Healthy"/>
    <n v="146"/>
    <n v="3.5199999660253516"/>
  </r>
  <r>
    <x v="30"/>
    <x v="15"/>
    <n v="10499"/>
    <n v="8.1899995803833008"/>
    <n v="7.0000000298023196E-2"/>
    <n v="4.2199997901916504"/>
    <n v="3.8900001049041699"/>
    <n v="0"/>
    <n v="1"/>
    <n v="91"/>
    <n v="214"/>
    <n v="1134"/>
    <n v="3093"/>
    <n v="72.035821374029837"/>
    <n v="25.185223792835817"/>
    <n v="77.398575857587289"/>
    <n v="419.46731234866826"/>
    <n v="458.63922518159808"/>
    <s v="Healthy"/>
    <n v="306"/>
    <n v="8.1799998953938431"/>
  </r>
  <r>
    <x v="30"/>
    <x v="21"/>
    <n v="12474"/>
    <n v="9.7299995422363299"/>
    <n v="6.5999999046325701"/>
    <n v="0.270000010728836"/>
    <n v="2.8699998855590798"/>
    <n v="0"/>
    <n v="77"/>
    <n v="5"/>
    <n v="129"/>
    <n v="1229"/>
    <n v="3142"/>
    <n v="72.035821374029837"/>
    <n v="25.185223792835817"/>
    <n v="77.398575857587289"/>
    <n v="419.46731234866826"/>
    <n v="458.63922518159808"/>
    <s v="Healthy"/>
    <n v="211"/>
    <n v="9.7399998009204865"/>
  </r>
  <r>
    <x v="30"/>
    <x v="17"/>
    <n v="6174"/>
    <n v="4.8200001716613796"/>
    <n v="0"/>
    <n v="1.20000004768372"/>
    <n v="3.6099998950958301"/>
    <n v="0"/>
    <n v="0"/>
    <n v="28"/>
    <n v="203"/>
    <n v="1209"/>
    <n v="2757"/>
    <n v="72.035821374029837"/>
    <n v="25.185223792835817"/>
    <n v="77.398575857587289"/>
    <n v="419.46731234866826"/>
    <n v="458.63922518159808"/>
    <s v="Healthy"/>
    <n v="231"/>
    <n v="4.8099999427795499"/>
  </r>
  <r>
    <x v="30"/>
    <x v="18"/>
    <n v="15168"/>
    <n v="11.829999923706101"/>
    <n v="3.9000000953674299"/>
    <n v="3"/>
    <n v="4.9200000762939498"/>
    <n v="0"/>
    <n v="46"/>
    <n v="67"/>
    <n v="258"/>
    <n v="1069"/>
    <n v="3513"/>
    <n v="72.035821374029837"/>
    <n v="25.185223792835817"/>
    <n v="77.398575857587289"/>
    <n v="419.46731234866826"/>
    <n v="458.63922518159808"/>
    <s v="Healthy"/>
    <n v="371"/>
    <n v="11.820000171661381"/>
  </r>
  <r>
    <x v="30"/>
    <x v="19"/>
    <n v="10085"/>
    <n v="7.8699998855590803"/>
    <n v="0.15000000596046401"/>
    <n v="1.2799999713897701"/>
    <n v="6.4299998283386204"/>
    <n v="0"/>
    <n v="2"/>
    <n v="28"/>
    <n v="317"/>
    <n v="1093"/>
    <n v="3164"/>
    <n v="72.035821374029837"/>
    <n v="25.185223792835817"/>
    <n v="77.398575857587289"/>
    <n v="419.46731234866826"/>
    <n v="458.63922518159808"/>
    <s v="Healthy"/>
    <n v="347"/>
    <n v="7.8599998056888545"/>
  </r>
  <r>
    <x v="30"/>
    <x v="20"/>
    <n v="4512"/>
    <n v="3.5199999809265101"/>
    <n v="0.77999997138977095"/>
    <n v="0.119999997317791"/>
    <n v="2.03999996185303"/>
    <n v="0"/>
    <n v="10"/>
    <n v="2"/>
    <n v="117"/>
    <n v="1311"/>
    <n v="2596"/>
    <n v="72.035821374029837"/>
    <n v="25.185223792835817"/>
    <n v="77.398575857587289"/>
    <n v="419.46731234866826"/>
    <n v="458.63922518159808"/>
    <s v="Healthy"/>
    <n v="129"/>
    <n v="2.9399999305605919"/>
  </r>
  <r>
    <x v="30"/>
    <x v="1"/>
    <n v="8469"/>
    <n v="6.6100001335143999"/>
    <n v="0"/>
    <n v="0"/>
    <n v="0"/>
    <n v="0"/>
    <n v="0"/>
    <n v="0"/>
    <n v="0"/>
    <n v="1440"/>
    <n v="2894"/>
    <n v="72.035821374029837"/>
    <n v="25.185223792835817"/>
    <n v="77.398575857587289"/>
    <n v="419.46731234866826"/>
    <n v="458.63922518159808"/>
    <s v="Healthy"/>
    <n v="0"/>
    <n v="0"/>
  </r>
  <r>
    <x v="30"/>
    <x v="6"/>
    <n v="12015"/>
    <n v="9.3699998855590803"/>
    <n v="0"/>
    <n v="0"/>
    <n v="0"/>
    <n v="0"/>
    <n v="0"/>
    <n v="0"/>
    <n v="0"/>
    <n v="1440"/>
    <n v="3212"/>
    <n v="72.035821374029837"/>
    <n v="25.185223792835817"/>
    <n v="77.398575857587289"/>
    <n v="419.46731234866826"/>
    <n v="458.63922518159808"/>
    <s v="Healthy"/>
    <n v="0"/>
    <n v="0"/>
  </r>
  <r>
    <x v="30"/>
    <x v="26"/>
    <n v="3588"/>
    <n v="2.7999999523162802"/>
    <n v="0"/>
    <n v="0"/>
    <n v="0"/>
    <n v="0"/>
    <n v="0"/>
    <n v="0"/>
    <n v="0"/>
    <n v="1440"/>
    <n v="2516"/>
    <n v="72.035821374029837"/>
    <n v="25.185223792835817"/>
    <n v="77.398575857587289"/>
    <n v="419.46731234866826"/>
    <n v="458.63922518159808"/>
    <s v="Healthy"/>
    <n v="0"/>
    <n v="0"/>
  </r>
  <r>
    <x v="30"/>
    <x v="22"/>
    <n v="12427"/>
    <n v="9.6899995803833008"/>
    <n v="0"/>
    <n v="0"/>
    <n v="1.1799999475479099"/>
    <n v="0"/>
    <n v="0"/>
    <n v="0"/>
    <n v="70"/>
    <n v="1370"/>
    <n v="3266"/>
    <n v="72.035821374029837"/>
    <n v="25.185223792835817"/>
    <n v="77.398575857587289"/>
    <n v="419.46731234866826"/>
    <n v="458.63922518159808"/>
    <s v="Healthy"/>
    <n v="70"/>
    <n v="1.1799999475479099"/>
  </r>
  <r>
    <x v="30"/>
    <x v="23"/>
    <n v="5843"/>
    <n v="4.5599999427795401"/>
    <n v="0.140000000596046"/>
    <n v="1.1900000572204601"/>
    <n v="3.2300000190734899"/>
    <n v="0"/>
    <n v="2"/>
    <n v="22"/>
    <n v="166"/>
    <n v="1250"/>
    <n v="2683"/>
    <n v="72.035821374029837"/>
    <n v="25.185223792835817"/>
    <n v="77.398575857587289"/>
    <n v="419.46731234866826"/>
    <n v="458.63922518159808"/>
    <s v="Healthy"/>
    <n v="190"/>
    <n v="4.5600000768899962"/>
  </r>
  <r>
    <x v="30"/>
    <x v="24"/>
    <n v="6117"/>
    <n v="4.7699999809265101"/>
    <n v="0"/>
    <n v="0"/>
    <n v="4.7699999809265101"/>
    <n v="0"/>
    <n v="0"/>
    <n v="0"/>
    <n v="250"/>
    <n v="1190"/>
    <n v="2810"/>
    <n v="72.035821374029837"/>
    <n v="25.185223792835817"/>
    <n v="77.398575857587289"/>
    <n v="419.46731234866826"/>
    <n v="458.63922518159808"/>
    <s v="Healthy"/>
    <n v="250"/>
    <n v="4.7699999809265101"/>
  </r>
  <r>
    <x v="30"/>
    <x v="25"/>
    <n v="9217"/>
    <n v="7.1900000572204599"/>
    <n v="0.21999999880790699"/>
    <n v="3.3099999427795401"/>
    <n v="3.6600000858306898"/>
    <n v="0"/>
    <n v="3"/>
    <n v="72"/>
    <n v="182"/>
    <n v="1183"/>
    <n v="2940"/>
    <n v="72.035821374029837"/>
    <n v="25.185223792835817"/>
    <n v="77.398575857587289"/>
    <n v="419.46731234866826"/>
    <n v="458.63922518159808"/>
    <s v="Healthy"/>
    <n v="257"/>
    <n v="7.1900000274181366"/>
  </r>
  <r>
    <x v="30"/>
    <x v="27"/>
    <n v="9877"/>
    <n v="7.6999998092651403"/>
    <n v="5.7600002288818404"/>
    <n v="0.17000000178813901"/>
    <n v="1.7300000190734901"/>
    <n v="0"/>
    <n v="66"/>
    <n v="4"/>
    <n v="110"/>
    <n v="1260"/>
    <n v="2947"/>
    <n v="72.035821374029837"/>
    <n v="25.185223792835817"/>
    <n v="77.398575857587289"/>
    <n v="419.46731234866826"/>
    <n v="458.63922518159808"/>
    <s v="Healthy"/>
    <n v="180"/>
    <n v="7.6600002497434696"/>
  </r>
  <r>
    <x v="30"/>
    <x v="28"/>
    <n v="8240"/>
    <n v="6.4299998283386204"/>
    <n v="0.68999999761581399"/>
    <n v="2.0099999904632599"/>
    <n v="3.7200000286102299"/>
    <n v="0"/>
    <n v="9"/>
    <n v="43"/>
    <n v="162"/>
    <n v="1226"/>
    <n v="2846"/>
    <n v="72.035821374029837"/>
    <n v="25.185223792835817"/>
    <n v="77.398575857587289"/>
    <n v="419.46731234866826"/>
    <n v="458.63922518159808"/>
    <s v="Healthy"/>
    <n v="214"/>
    <n v="6.4200000166893041"/>
  </r>
  <r>
    <x v="30"/>
    <x v="29"/>
    <n v="8701"/>
    <n v="6.78999996185303"/>
    <n v="0.37000000476837203"/>
    <n v="3.2400000095367401"/>
    <n v="3.1700000762939502"/>
    <n v="0"/>
    <n v="5"/>
    <n v="71"/>
    <n v="177"/>
    <n v="1106"/>
    <n v="2804"/>
    <n v="72.035821374029837"/>
    <n v="25.185223792835817"/>
    <n v="77.398575857587289"/>
    <n v="419.46731234866826"/>
    <n v="458.63922518159808"/>
    <s v="Healthy"/>
    <n v="253"/>
    <n v="6.7800000905990618"/>
  </r>
  <r>
    <x v="30"/>
    <x v="30"/>
    <n v="0"/>
    <n v="0"/>
    <n v="0"/>
    <n v="0"/>
    <n v="0"/>
    <n v="0"/>
    <n v="0"/>
    <n v="0"/>
    <n v="0"/>
    <n v="1440"/>
    <n v="0"/>
    <n v="72.035821374029837"/>
    <n v="25.185223792835817"/>
    <n v="77.398575857587289"/>
    <n v="419.46731234866826"/>
    <n v="458.63922518159808"/>
    <s v="Healthy"/>
    <n v="0"/>
    <n v="0"/>
  </r>
  <r>
    <x v="31"/>
    <x v="0"/>
    <n v="2564"/>
    <n v="1.6399999856948899"/>
    <n v="0"/>
    <n v="0"/>
    <n v="1.6399999856948899"/>
    <n v="0"/>
    <n v="0"/>
    <n v="0"/>
    <n v="116"/>
    <n v="831"/>
    <n v="2044"/>
    <n v="72.035821374029837"/>
    <n v="25.185223792835817"/>
    <n v="77.398575857587289"/>
    <n v="458"/>
    <n v="493"/>
    <s v="Healthy"/>
    <n v="116"/>
    <n v="1.6399999856948899"/>
  </r>
  <r>
    <x v="31"/>
    <x v="2"/>
    <n v="1320"/>
    <n v="0.83999997377395597"/>
    <n v="0"/>
    <n v="0"/>
    <n v="0.83999997377395597"/>
    <n v="0"/>
    <n v="0"/>
    <n v="0"/>
    <n v="82"/>
    <n v="806"/>
    <n v="1934"/>
    <n v="72.035821374029837"/>
    <n v="25.185223792835817"/>
    <n v="77.398575857587289"/>
    <n v="531"/>
    <n v="552"/>
    <s v="Healthy"/>
    <n v="82"/>
    <n v="0.83999997377395597"/>
  </r>
  <r>
    <x v="31"/>
    <x v="4"/>
    <n v="1219"/>
    <n v="0.77999997138977095"/>
    <n v="0"/>
    <n v="0"/>
    <n v="0.77999997138977095"/>
    <n v="0"/>
    <n v="0"/>
    <n v="0"/>
    <n v="84"/>
    <n v="853"/>
    <n v="1963"/>
    <n v="72.035821374029837"/>
    <n v="25.185223792835817"/>
    <n v="77.398575857587289"/>
    <n v="486"/>
    <n v="503"/>
    <s v="Healthy"/>
    <n v="84"/>
    <n v="0.77999997138977095"/>
  </r>
  <r>
    <x v="31"/>
    <x v="3"/>
    <n v="2483"/>
    <n v="1.5900000333786"/>
    <n v="0"/>
    <n v="0"/>
    <n v="1.5900000333786"/>
    <n v="0"/>
    <n v="0"/>
    <n v="0"/>
    <n v="126"/>
    <n v="937"/>
    <n v="2009"/>
    <n v="72.035821374029837"/>
    <n v="25.185223792835817"/>
    <n v="77.398575857587289"/>
    <n v="363"/>
    <n v="377"/>
    <s v="Healthy"/>
    <n v="126"/>
    <n v="1.5900000333786"/>
  </r>
  <r>
    <x v="31"/>
    <x v="5"/>
    <n v="244"/>
    <n v="0.15999999642372101"/>
    <n v="0"/>
    <n v="0"/>
    <n v="0.15999999642372101"/>
    <n v="0"/>
    <n v="0"/>
    <n v="0"/>
    <n v="12"/>
    <n v="1428"/>
    <n v="1721"/>
    <n v="72.035821374029837"/>
    <n v="25.185223792835817"/>
    <n v="77.398575857587289"/>
    <n v="419.46731234866826"/>
    <n v="458.63922518159808"/>
    <s v="Healthy"/>
    <n v="12"/>
    <n v="0.15999999642372101"/>
  </r>
  <r>
    <x v="31"/>
    <x v="7"/>
    <n v="0"/>
    <n v="0"/>
    <n v="0"/>
    <n v="0"/>
    <n v="0"/>
    <n v="0"/>
    <n v="0"/>
    <n v="0"/>
    <n v="0"/>
    <n v="1440"/>
    <n v="1688"/>
    <n v="72.035821374029837"/>
    <n v="25.185223792835817"/>
    <n v="77.398575857587289"/>
    <n v="419.46731234866826"/>
    <n v="458.63922518159808"/>
    <s v="Healthy"/>
    <n v="0"/>
    <n v="0"/>
  </r>
  <r>
    <x v="31"/>
    <x v="11"/>
    <n v="0"/>
    <n v="0"/>
    <n v="0"/>
    <n v="0"/>
    <n v="0"/>
    <n v="0"/>
    <n v="0"/>
    <n v="0"/>
    <n v="0"/>
    <n v="1440"/>
    <n v="1688"/>
    <n v="72.035821374029837"/>
    <n v="25.185223792835817"/>
    <n v="77.398575857587289"/>
    <n v="419.46731234866826"/>
    <n v="458.63922518159808"/>
    <s v="Healthy"/>
    <n v="0"/>
    <n v="0"/>
  </r>
  <r>
    <x v="31"/>
    <x v="8"/>
    <n v="0"/>
    <n v="0"/>
    <n v="0"/>
    <n v="0"/>
    <n v="0"/>
    <n v="0"/>
    <n v="0"/>
    <n v="0"/>
    <n v="0"/>
    <n v="1440"/>
    <n v="1688"/>
    <n v="72.035821374029837"/>
    <n v="25.185223792835817"/>
    <n v="77.398575857587289"/>
    <n v="419.46731234866826"/>
    <n v="458.63922518159808"/>
    <s v="Healthy"/>
    <n v="0"/>
    <n v="0"/>
  </r>
  <r>
    <x v="31"/>
    <x v="9"/>
    <n v="3147"/>
    <n v="2.0099999904632599"/>
    <n v="0"/>
    <n v="0.28000000119209301"/>
    <n v="1.7400000095367401"/>
    <n v="0"/>
    <n v="0"/>
    <n v="10"/>
    <n v="139"/>
    <n v="744"/>
    <n v="2188"/>
    <n v="72.035821374029837"/>
    <n v="25.185223792835817"/>
    <n v="77.398575857587289"/>
    <n v="528"/>
    <n v="547"/>
    <s v="Healthy"/>
    <n v="149"/>
    <n v="2.020000010728833"/>
  </r>
  <r>
    <x v="31"/>
    <x v="10"/>
    <n v="144"/>
    <n v="9.00000035762787E-2"/>
    <n v="0"/>
    <n v="0"/>
    <n v="9.00000035762787E-2"/>
    <n v="0"/>
    <n v="0"/>
    <n v="0"/>
    <n v="9"/>
    <n v="1431"/>
    <n v="1720"/>
    <n v="72.035821374029837"/>
    <n v="25.185223792835817"/>
    <n v="77.398575857587289"/>
    <n v="419.46731234866826"/>
    <n v="458.63922518159808"/>
    <s v="Healthy"/>
    <n v="9"/>
    <n v="9.00000035762787E-2"/>
  </r>
  <r>
    <x v="31"/>
    <x v="16"/>
    <n v="4068"/>
    <n v="2.5999999046325701"/>
    <n v="5.0000000745058101E-2"/>
    <n v="0.28000000119209301"/>
    <n v="2.2699999809265101"/>
    <n v="0"/>
    <n v="1"/>
    <n v="20"/>
    <n v="195"/>
    <n v="817"/>
    <n v="2419"/>
    <n v="72.035821374029837"/>
    <n v="25.185223792835817"/>
    <n v="77.398575857587289"/>
    <n v="391"/>
    <n v="407"/>
    <s v="Healthy"/>
    <n v="216"/>
    <n v="2.5999999828636611"/>
  </r>
  <r>
    <x v="31"/>
    <x v="12"/>
    <n v="5245"/>
    <n v="3.3599998950958301"/>
    <n v="0.15999999642372101"/>
    <n v="0.43999999761581399"/>
    <n v="2.75"/>
    <n v="0"/>
    <n v="8"/>
    <n v="45"/>
    <n v="232"/>
    <n v="795"/>
    <n v="2748"/>
    <n v="72.035821374029837"/>
    <n v="25.185223792835817"/>
    <n v="77.398575857587289"/>
    <n v="339"/>
    <n v="360"/>
    <s v="Healthy"/>
    <n v="285"/>
    <n v="3.3499999940395351"/>
  </r>
  <r>
    <x v="31"/>
    <x v="13"/>
    <n v="400"/>
    <n v="0.259999990463257"/>
    <n v="3.9999999105930301E-2"/>
    <n v="5.0000000745058101E-2"/>
    <n v="0.15999999642372101"/>
    <n v="0"/>
    <n v="3"/>
    <n v="8"/>
    <n v="19"/>
    <n v="1410"/>
    <n v="1799"/>
    <n v="72.035821374029837"/>
    <n v="25.185223792835817"/>
    <n v="77.398575857587289"/>
    <n v="419.46731234866826"/>
    <n v="458.63922518159808"/>
    <s v="Healthy"/>
    <n v="30"/>
    <n v="0.24999999627470942"/>
  </r>
  <r>
    <x v="31"/>
    <x v="14"/>
    <n v="0"/>
    <n v="0"/>
    <n v="0"/>
    <n v="0"/>
    <n v="0"/>
    <n v="0"/>
    <n v="0"/>
    <n v="0"/>
    <n v="0"/>
    <n v="1440"/>
    <n v="1688"/>
    <n v="72.035821374029837"/>
    <n v="25.185223792835817"/>
    <n v="77.398575857587289"/>
    <n v="419.46731234866826"/>
    <n v="458.63922518159808"/>
    <s v="Healthy"/>
    <n v="0"/>
    <n v="0"/>
  </r>
  <r>
    <x v="31"/>
    <x v="15"/>
    <n v="1321"/>
    <n v="0.85000002384185802"/>
    <n v="0"/>
    <n v="0"/>
    <n v="0.85000002384185802"/>
    <n v="0"/>
    <n v="0"/>
    <n v="0"/>
    <n v="80"/>
    <n v="1360"/>
    <n v="1928"/>
    <n v="72.035821374029837"/>
    <n v="25.185223792835817"/>
    <n v="77.398575857587289"/>
    <n v="419.46731234866826"/>
    <n v="458.63922518159808"/>
    <s v="Healthy"/>
    <n v="80"/>
    <n v="0.85000002384185802"/>
  </r>
  <r>
    <x v="31"/>
    <x v="21"/>
    <n v="1758"/>
    <n v="1.12999999523163"/>
    <n v="0"/>
    <n v="0"/>
    <n v="1.12999999523163"/>
    <n v="0"/>
    <n v="0"/>
    <n v="0"/>
    <n v="112"/>
    <n v="900"/>
    <n v="2067"/>
    <n v="72.035821374029837"/>
    <n v="25.185223792835817"/>
    <n v="77.398575857587289"/>
    <n v="423"/>
    <n v="428"/>
    <s v="Healthy"/>
    <n v="112"/>
    <n v="1.12999999523163"/>
  </r>
  <r>
    <x v="31"/>
    <x v="17"/>
    <n v="6157"/>
    <n v="3.9400000572204599"/>
    <n v="0"/>
    <n v="0"/>
    <n v="3.9400000572204599"/>
    <n v="0"/>
    <n v="0"/>
    <n v="0"/>
    <n v="310"/>
    <n v="714"/>
    <n v="2780"/>
    <n v="72.035821374029837"/>
    <n v="25.185223792835817"/>
    <n v="77.398575857587289"/>
    <n v="402"/>
    <n v="416"/>
    <s v="Healthy"/>
    <n v="310"/>
    <n v="3.9400000572204599"/>
  </r>
  <r>
    <x v="31"/>
    <x v="18"/>
    <n v="8360"/>
    <n v="5.3499999046325701"/>
    <n v="0.140000000596046"/>
    <n v="0.28000000119209301"/>
    <n v="4.9299998283386204"/>
    <n v="0"/>
    <n v="6"/>
    <n v="14"/>
    <n v="380"/>
    <n v="634"/>
    <n v="3101"/>
    <n v="72.035821374029837"/>
    <n v="25.185223792835817"/>
    <n v="77.398575857587289"/>
    <n v="398"/>
    <n v="406"/>
    <s v="Healthy"/>
    <n v="400"/>
    <n v="5.3499998301267597"/>
  </r>
  <r>
    <x v="31"/>
    <x v="19"/>
    <n v="7174"/>
    <n v="4.5900001525878897"/>
    <n v="0.33000001311302202"/>
    <n v="0.36000001430511502"/>
    <n v="3.9100000858306898"/>
    <n v="0"/>
    <n v="10"/>
    <n v="20"/>
    <n v="301"/>
    <n v="749"/>
    <n v="2896"/>
    <n v="72.035821374029837"/>
    <n v="25.185223792835817"/>
    <n v="77.398575857587289"/>
    <n v="343"/>
    <n v="360"/>
    <s v="Healthy"/>
    <n v="331"/>
    <n v="4.6000001132488268"/>
  </r>
  <r>
    <x v="31"/>
    <x v="20"/>
    <n v="1619"/>
    <n v="1.03999996185303"/>
    <n v="0"/>
    <n v="0"/>
    <n v="1.03999996185303"/>
    <n v="0"/>
    <n v="0"/>
    <n v="0"/>
    <n v="79"/>
    <n v="834"/>
    <n v="1962"/>
    <n v="72.035821374029837"/>
    <n v="25.185223792835817"/>
    <n v="77.398575857587289"/>
    <n v="503"/>
    <n v="527"/>
    <s v="Healthy"/>
    <n v="79"/>
    <n v="1.03999996185303"/>
  </r>
  <r>
    <x v="31"/>
    <x v="1"/>
    <n v="1831"/>
    <n v="1.16999995708466"/>
    <n v="0"/>
    <n v="0"/>
    <n v="1.16999995708466"/>
    <n v="0"/>
    <n v="0"/>
    <n v="0"/>
    <n v="101"/>
    <n v="916"/>
    <n v="2015"/>
    <n v="72.035821374029837"/>
    <n v="25.185223792835817"/>
    <n v="77.398575857587289"/>
    <n v="415"/>
    <n v="423"/>
    <s v="Healthy"/>
    <n v="101"/>
    <n v="1.16999995708466"/>
  </r>
  <r>
    <x v="31"/>
    <x v="6"/>
    <n v="2421"/>
    <n v="1.54999995231628"/>
    <n v="0"/>
    <n v="0"/>
    <n v="1.54999995231628"/>
    <n v="0"/>
    <n v="0"/>
    <n v="0"/>
    <n v="156"/>
    <n v="739"/>
    <n v="2297"/>
    <n v="72.035821374029837"/>
    <n v="25.185223792835817"/>
    <n v="77.398575857587289"/>
    <n v="516"/>
    <n v="545"/>
    <s v="Healthy"/>
    <n v="156"/>
    <n v="1.54999995231628"/>
  </r>
  <r>
    <x v="31"/>
    <x v="26"/>
    <n v="2283"/>
    <n v="1.46000003814697"/>
    <n v="0"/>
    <n v="0"/>
    <n v="1.46000003814697"/>
    <n v="0"/>
    <n v="0"/>
    <n v="0"/>
    <n v="129"/>
    <n v="848"/>
    <n v="2067"/>
    <n v="72.035821374029837"/>
    <n v="25.185223792835817"/>
    <n v="77.398575857587289"/>
    <n v="439"/>
    <n v="463"/>
    <s v="Healthy"/>
    <n v="129"/>
    <n v="1.46000003814697"/>
  </r>
  <r>
    <x v="31"/>
    <x v="22"/>
    <n v="0"/>
    <n v="0"/>
    <n v="0"/>
    <n v="0"/>
    <n v="0"/>
    <n v="0"/>
    <n v="0"/>
    <n v="0"/>
    <n v="0"/>
    <n v="1440"/>
    <n v="1688"/>
    <n v="72.035821374029837"/>
    <n v="25.185223792835817"/>
    <n v="77.398575857587289"/>
    <n v="419.46731234866826"/>
    <n v="458.63922518159808"/>
    <s v="Healthy"/>
    <n v="0"/>
    <n v="0"/>
  </r>
  <r>
    <x v="31"/>
    <x v="23"/>
    <n v="0"/>
    <n v="0"/>
    <n v="0"/>
    <n v="0"/>
    <n v="0"/>
    <n v="0"/>
    <n v="0"/>
    <n v="0"/>
    <n v="0"/>
    <n v="1440"/>
    <n v="1688"/>
    <n v="72.035821374029837"/>
    <n v="25.185223792835817"/>
    <n v="77.398575857587289"/>
    <n v="419.46731234866826"/>
    <n v="458.63922518159808"/>
    <s v="Healthy"/>
    <n v="0"/>
    <n v="0"/>
  </r>
  <r>
    <x v="31"/>
    <x v="24"/>
    <n v="0"/>
    <n v="0"/>
    <n v="0"/>
    <n v="0"/>
    <n v="0"/>
    <n v="0"/>
    <n v="0"/>
    <n v="0"/>
    <n v="0"/>
    <n v="1440"/>
    <n v="1688"/>
    <n v="72.035821374029837"/>
    <n v="25.185223792835817"/>
    <n v="77.398575857587289"/>
    <n v="419.46731234866826"/>
    <n v="458.63922518159808"/>
    <s v="Healthy"/>
    <n v="0"/>
    <n v="0"/>
  </r>
  <r>
    <x v="31"/>
    <x v="25"/>
    <n v="0"/>
    <n v="0"/>
    <n v="0"/>
    <n v="0"/>
    <n v="0"/>
    <n v="0"/>
    <n v="0"/>
    <n v="0"/>
    <n v="0"/>
    <n v="1440"/>
    <n v="1688"/>
    <n v="72.035821374029837"/>
    <n v="25.185223792835817"/>
    <n v="77.398575857587289"/>
    <n v="419.46731234866826"/>
    <n v="458.63922518159808"/>
    <s v="Healthy"/>
    <n v="0"/>
    <n v="0"/>
  </r>
  <r>
    <x v="31"/>
    <x v="27"/>
    <n v="0"/>
    <n v="0"/>
    <n v="0"/>
    <n v="0"/>
    <n v="0"/>
    <n v="0"/>
    <n v="0"/>
    <n v="0"/>
    <n v="0"/>
    <n v="1440"/>
    <n v="1688"/>
    <n v="72.035821374029837"/>
    <n v="25.185223792835817"/>
    <n v="77.398575857587289"/>
    <n v="419.46731234866826"/>
    <n v="458.63922518159808"/>
    <s v="Healthy"/>
    <n v="0"/>
    <n v="0"/>
  </r>
  <r>
    <x v="31"/>
    <x v="28"/>
    <n v="0"/>
    <n v="0"/>
    <n v="0"/>
    <n v="0"/>
    <n v="0"/>
    <n v="0"/>
    <n v="0"/>
    <n v="0"/>
    <n v="0"/>
    <n v="48"/>
    <n v="57"/>
    <n v="72.035821374029837"/>
    <n v="25.185223792835817"/>
    <n v="77.398575857587289"/>
    <n v="419.46731234866826"/>
    <n v="458.63922518159808"/>
    <s v="Healthy"/>
    <n v="0"/>
    <n v="0"/>
  </r>
  <r>
    <x v="32"/>
    <x v="0"/>
    <n v="23186"/>
    <n v="20.399999618530298"/>
    <n v="12.2200002670288"/>
    <n v="0.34000000357627902"/>
    <n v="7.8200001716613796"/>
    <n v="0"/>
    <n v="85"/>
    <n v="7"/>
    <n v="312"/>
    <n v="1036"/>
    <n v="3921"/>
    <n v="85.800003050000001"/>
    <n v="25.68000031"/>
    <n v="77.398575857587289"/>
    <n v="419.46731234866826"/>
    <n v="458.63922518159808"/>
    <s v="Overweight"/>
    <n v="404"/>
    <n v="20.380000442266457"/>
  </r>
  <r>
    <x v="32"/>
    <x v="2"/>
    <n v="15337"/>
    <n v="9.5799999237060494"/>
    <n v="3.5499999523162802"/>
    <n v="0.37999999523162797"/>
    <n v="5.6399998664856001"/>
    <n v="0"/>
    <n v="108"/>
    <n v="18"/>
    <n v="216"/>
    <n v="1098"/>
    <n v="3566"/>
    <n v="84.900001529999997"/>
    <n v="25.409999849999998"/>
    <n v="77.398575857587289"/>
    <n v="419.46731234866826"/>
    <n v="458.63922518159808"/>
    <s v="Healthy"/>
    <n v="342"/>
    <n v="9.5699998140335083"/>
  </r>
  <r>
    <x v="32"/>
    <x v="4"/>
    <n v="21129"/>
    <n v="18.9799995422363"/>
    <n v="10.550000190734901"/>
    <n v="0.58999997377395597"/>
    <n v="7.75"/>
    <n v="1.9999999552965199E-2"/>
    <n v="68"/>
    <n v="13"/>
    <n v="298"/>
    <n v="1061"/>
    <n v="3793"/>
    <n v="84.5"/>
    <n v="25.309999470000001"/>
    <n v="77.398575857587289"/>
    <n v="419.46731234866826"/>
    <n v="458.63922518159808"/>
    <s v="Healthy"/>
    <n v="379"/>
    <n v="18.890000164508855"/>
  </r>
  <r>
    <x v="32"/>
    <x v="3"/>
    <n v="13422"/>
    <n v="7.1700000762939498"/>
    <n v="5.0000000745058101E-2"/>
    <n v="5.0000000745058101E-2"/>
    <n v="7.0100002288818404"/>
    <n v="9.9999997764825804E-3"/>
    <n v="106"/>
    <n v="1"/>
    <n v="281"/>
    <n v="1052"/>
    <n v="3934"/>
    <n v="72.035821374029837"/>
    <n v="25.185223792835817"/>
    <n v="77.398575857587289"/>
    <n v="419.46731234866826"/>
    <n v="458.63922518159808"/>
    <s v="Healthy"/>
    <n v="388"/>
    <n v="7.1100002303719565"/>
  </r>
  <r>
    <x v="32"/>
    <x v="5"/>
    <n v="29326"/>
    <n v="25.290000915527301"/>
    <n v="13.2399997711182"/>
    <n v="1.21000003814697"/>
    <n v="10.710000038146999"/>
    <n v="0"/>
    <n v="94"/>
    <n v="29"/>
    <n v="429"/>
    <n v="888"/>
    <n v="4547"/>
    <n v="85.5"/>
    <n v="25.590000150000002"/>
    <n v="77.398575857587289"/>
    <n v="419.46731234866826"/>
    <n v="458.63922518159808"/>
    <s v="Overweight"/>
    <n v="552"/>
    <n v="25.159999847412166"/>
  </r>
  <r>
    <x v="32"/>
    <x v="7"/>
    <n v="15118"/>
    <n v="8.8699998855590803"/>
    <n v="0"/>
    <n v="7.0000000298023196E-2"/>
    <n v="8.7899999618530291"/>
    <n v="0"/>
    <n v="58"/>
    <n v="15"/>
    <n v="307"/>
    <n v="1060"/>
    <n v="3545"/>
    <n v="72.035821374029837"/>
    <n v="25.185223792835817"/>
    <n v="77.398575857587289"/>
    <n v="419.46731234866826"/>
    <n v="458.63922518159808"/>
    <s v="Healthy"/>
    <n v="380"/>
    <n v="8.8599999621510523"/>
  </r>
  <r>
    <x v="32"/>
    <x v="11"/>
    <n v="11423"/>
    <n v="8.6700000762939506"/>
    <n v="2.4400000572204599"/>
    <n v="0.270000010728836"/>
    <n v="5.9400000572204599"/>
    <n v="0"/>
    <n v="29"/>
    <n v="5"/>
    <n v="191"/>
    <n v="1215"/>
    <n v="2761"/>
    <n v="85.800003050000001"/>
    <n v="25.68000031"/>
    <n v="77.398575857587289"/>
    <n v="419.46731234866826"/>
    <n v="458.63922518159808"/>
    <s v="Overweight"/>
    <n v="225"/>
    <n v="8.6500001251697558"/>
  </r>
  <r>
    <x v="32"/>
    <x v="8"/>
    <n v="18785"/>
    <n v="17.399999618530298"/>
    <n v="12.1499996185303"/>
    <n v="0.18000000715255701"/>
    <n v="5.0300002098083496"/>
    <n v="0"/>
    <n v="82"/>
    <n v="13"/>
    <n v="214"/>
    <n v="1131"/>
    <n v="3676"/>
    <n v="85.300003050000001"/>
    <n v="25.530000690000001"/>
    <n v="77.398575857587289"/>
    <n v="419.46731234866826"/>
    <n v="458.63922518159808"/>
    <s v="Overweight"/>
    <n v="309"/>
    <n v="17.359999835491209"/>
  </r>
  <r>
    <x v="32"/>
    <x v="9"/>
    <n v="19948"/>
    <n v="18.110000610351602"/>
    <n v="11.0200004577637"/>
    <n v="0.68999999761581399"/>
    <n v="6.3400001525878897"/>
    <n v="0"/>
    <n v="73"/>
    <n v="19"/>
    <n v="225"/>
    <n v="1123"/>
    <n v="3679"/>
    <n v="84.900001529999997"/>
    <n v="25.409999849999998"/>
    <n v="77.398575857587289"/>
    <n v="419.46731234866826"/>
    <n v="458.63922518159808"/>
    <s v="Healthy"/>
    <n v="317"/>
    <n v="18.050000607967405"/>
  </r>
  <r>
    <x v="32"/>
    <x v="10"/>
    <n v="19377"/>
    <n v="17.620000839233398"/>
    <n v="12.289999961853001"/>
    <n v="0.41999998688697798"/>
    <n v="4.8899998664856001"/>
    <n v="0"/>
    <n v="82"/>
    <n v="13"/>
    <n v="226"/>
    <n v="1119"/>
    <n v="3659"/>
    <n v="84.5"/>
    <n v="25.290000920000001"/>
    <n v="77.398575857587289"/>
    <n v="419.46731234866826"/>
    <n v="458.63922518159808"/>
    <s v="Healthy"/>
    <n v="321"/>
    <n v="17.59999981522558"/>
  </r>
  <r>
    <x v="32"/>
    <x v="16"/>
    <n v="18258"/>
    <n v="16.309999465942401"/>
    <n v="10.2299995422363"/>
    <n v="2.9999999329447701E-2"/>
    <n v="5.9699997901916504"/>
    <n v="5.0000000745058101E-2"/>
    <n v="61"/>
    <n v="2"/>
    <n v="236"/>
    <n v="1141"/>
    <n v="3427"/>
    <n v="72.035821374029837"/>
    <n v="25.185223792835817"/>
    <n v="77.398575857587289"/>
    <n v="419.46731234866826"/>
    <n v="458.63922518159808"/>
    <s v="Healthy"/>
    <n v="299"/>
    <n v="16.229999331757398"/>
  </r>
  <r>
    <x v="32"/>
    <x v="12"/>
    <n v="11200"/>
    <n v="7.4299998283386204"/>
    <n v="0"/>
    <n v="0"/>
    <n v="7.4000000953674299"/>
    <n v="9.9999997764825804E-3"/>
    <n v="102"/>
    <n v="6"/>
    <n v="300"/>
    <n v="1032"/>
    <n v="3891"/>
    <n v="85.5"/>
    <n v="25.590000150000002"/>
    <n v="77.398575857587289"/>
    <n v="419.46731234866826"/>
    <n v="458.63922518159808"/>
    <s v="Overweight"/>
    <n v="408"/>
    <n v="7.4000000953674299"/>
  </r>
  <r>
    <x v="32"/>
    <x v="13"/>
    <n v="16674"/>
    <n v="15.7399997711182"/>
    <n v="11.0100002288818"/>
    <n v="9.9999997764825804E-3"/>
    <n v="4.6900000572204599"/>
    <n v="0"/>
    <n v="64"/>
    <n v="1"/>
    <n v="227"/>
    <n v="1148"/>
    <n v="3455"/>
    <n v="85.5"/>
    <n v="25.590000150000002"/>
    <n v="77.398575857587289"/>
    <n v="419.46731234866826"/>
    <n v="458.63922518159808"/>
    <s v="Overweight"/>
    <n v="292"/>
    <n v="15.710000285878742"/>
  </r>
  <r>
    <x v="32"/>
    <x v="14"/>
    <n v="12986"/>
    <n v="8.7399997711181605"/>
    <n v="2.3699998855590798"/>
    <n v="7.0000000298023196E-2"/>
    <n v="6.2699999809265101"/>
    <n v="9.9999997764825804E-3"/>
    <n v="113"/>
    <n v="8"/>
    <n v="218"/>
    <n v="1101"/>
    <n v="3802"/>
    <n v="85.400001529999997"/>
    <n v="25.559999470000001"/>
    <n v="77.398575857587289"/>
    <n v="419.46731234866826"/>
    <n v="458.63922518159808"/>
    <s v="Overweight"/>
    <n v="339"/>
    <n v="8.7099998667836136"/>
  </r>
  <r>
    <x v="32"/>
    <x v="15"/>
    <n v="11101"/>
    <n v="8.4300003051757795"/>
    <n v="1.7599999904632599"/>
    <n v="0.129999995231628"/>
    <n v="6.5"/>
    <n v="0"/>
    <n v="22"/>
    <n v="3"/>
    <n v="258"/>
    <n v="1157"/>
    <n v="2860"/>
    <n v="85.099998470000003"/>
    <n v="25.489999770000001"/>
    <n v="77.398575857587289"/>
    <n v="419.46731234866826"/>
    <n v="458.63922518159808"/>
    <s v="Healthy"/>
    <n v="283"/>
    <n v="8.3899999856948888"/>
  </r>
  <r>
    <x v="32"/>
    <x v="21"/>
    <n v="23629"/>
    <n v="20.649999618530298"/>
    <n v="13.069999694824199"/>
    <n v="0.43999999761581399"/>
    <n v="7.0999999046325701"/>
    <n v="0"/>
    <n v="93"/>
    <n v="8"/>
    <n v="235"/>
    <n v="1104"/>
    <n v="3808"/>
    <n v="85.400001529999997"/>
    <n v="25.559999470000001"/>
    <n v="77.398575857587289"/>
    <n v="419.46731234866826"/>
    <n v="458.63922518159808"/>
    <s v="Overweight"/>
    <n v="336"/>
    <n v="20.609999597072584"/>
  </r>
  <r>
    <x v="32"/>
    <x v="17"/>
    <n v="14890"/>
    <n v="11.300000190734901"/>
    <n v="4.9299998283386204"/>
    <n v="0.37999999523162797"/>
    <n v="5.9699997901916504"/>
    <n v="0"/>
    <n v="58"/>
    <n v="8"/>
    <n v="231"/>
    <n v="1143"/>
    <n v="3060"/>
    <n v="85.099998470000003"/>
    <n v="25.489999770000001"/>
    <n v="77.398575857587289"/>
    <n v="419.46731234866826"/>
    <n v="458.63922518159808"/>
    <s v="Healthy"/>
    <n v="297"/>
    <n v="11.279999613761898"/>
  </r>
  <r>
    <x v="32"/>
    <x v="18"/>
    <n v="9733"/>
    <n v="7.3899998664856001"/>
    <n v="1.37999999523163"/>
    <n v="0.17000000178813901"/>
    <n v="5.78999996185303"/>
    <n v="0"/>
    <n v="18"/>
    <n v="5"/>
    <n v="210"/>
    <n v="1207"/>
    <n v="2698"/>
    <n v="84.900001529999997"/>
    <n v="25.409999849999998"/>
    <n v="77.398575857587289"/>
    <n v="419.46731234866826"/>
    <n v="458.63922518159808"/>
    <s v="Healthy"/>
    <n v="233"/>
    <n v="7.3399999588727987"/>
  </r>
  <r>
    <x v="32"/>
    <x v="19"/>
    <n v="27745"/>
    <n v="26.719999313354499"/>
    <n v="21.659999847412099"/>
    <n v="7.9999998211860698E-2"/>
    <n v="4.9299998283386204"/>
    <n v="0"/>
    <n v="124"/>
    <n v="4"/>
    <n v="223"/>
    <n v="1089"/>
    <n v="4398"/>
    <n v="85.5"/>
    <n v="25.590000150000002"/>
    <n v="77.398575857587289"/>
    <n v="419.46731234866826"/>
    <n v="458.63922518159808"/>
    <s v="Overweight"/>
    <n v="351"/>
    <n v="26.669999673962579"/>
  </r>
  <r>
    <x v="32"/>
    <x v="20"/>
    <n v="10930"/>
    <n v="8.3199996948242205"/>
    <n v="3.1300001144409202"/>
    <n v="0.56999999284744296"/>
    <n v="4.5700001716613796"/>
    <n v="0"/>
    <n v="36"/>
    <n v="12"/>
    <n v="166"/>
    <n v="1226"/>
    <n v="2786"/>
    <n v="85.300003050000001"/>
    <n v="25.530000690000001"/>
    <n v="77.398575857587289"/>
    <n v="419.46731234866826"/>
    <n v="458.63922518159808"/>
    <s v="Overweight"/>
    <n v="214"/>
    <n v="8.2700002789497429"/>
  </r>
  <r>
    <x v="32"/>
    <x v="1"/>
    <n v="4790"/>
    <n v="3.6400001049041699"/>
    <n v="0"/>
    <n v="0"/>
    <n v="3.5599999427795401"/>
    <n v="0"/>
    <n v="0"/>
    <n v="0"/>
    <n v="105"/>
    <n v="1335"/>
    <n v="2189"/>
    <n v="72.035821374029837"/>
    <n v="25.185223792835817"/>
    <n v="77.398575857587289"/>
    <n v="419.46731234866826"/>
    <n v="458.63922518159808"/>
    <s v="Healthy"/>
    <n v="105"/>
    <n v="3.5599999427795401"/>
  </r>
  <r>
    <x v="32"/>
    <x v="6"/>
    <n v="10818"/>
    <n v="8.2100000381469709"/>
    <n v="1.3899999856948899"/>
    <n v="0.10000000149011599"/>
    <n v="6.6700000762939498"/>
    <n v="9.9999997764825804E-3"/>
    <n v="19"/>
    <n v="3"/>
    <n v="229"/>
    <n v="1189"/>
    <n v="2817"/>
    <n v="84.900001529999997"/>
    <n v="25.409999849999998"/>
    <n v="77.398575857587289"/>
    <n v="419.46731234866826"/>
    <n v="458.63922518159808"/>
    <s v="Healthy"/>
    <n v="251"/>
    <n v="8.1600000634789556"/>
  </r>
  <r>
    <x v="32"/>
    <x v="26"/>
    <n v="18193"/>
    <n v="16.299999237060501"/>
    <n v="10.420000076293899"/>
    <n v="0.31000000238418601"/>
    <n v="5.5300002098083496"/>
    <n v="0"/>
    <n v="66"/>
    <n v="8"/>
    <n v="212"/>
    <n v="1154"/>
    <n v="3477"/>
    <n v="84.400001529999997"/>
    <n v="25.260000229999999"/>
    <n v="77.398575857587289"/>
    <n v="419.46731234866826"/>
    <n v="458.63922518159808"/>
    <s v="Healthy"/>
    <n v="286"/>
    <n v="16.260000288486435"/>
  </r>
  <r>
    <x v="32"/>
    <x v="22"/>
    <n v="14055"/>
    <n v="10.670000076293899"/>
    <n v="5.46000003814697"/>
    <n v="0.81999999284744296"/>
    <n v="4.3699998855590803"/>
    <n v="0"/>
    <n v="67"/>
    <n v="15"/>
    <n v="188"/>
    <n v="1170"/>
    <n v="3052"/>
    <n v="72.035821374029837"/>
    <n v="25.185223792835817"/>
    <n v="77.398575857587289"/>
    <n v="419.46731234866826"/>
    <n v="458.63922518159808"/>
    <s v="Healthy"/>
    <n v="270"/>
    <n v="10.649999916553494"/>
  </r>
  <r>
    <x v="32"/>
    <x v="23"/>
    <n v="21727"/>
    <n v="19.340000152587901"/>
    <n v="12.789999961853001"/>
    <n v="0.28999999165535001"/>
    <n v="6.1599998474121103"/>
    <n v="0"/>
    <n v="96"/>
    <n v="17"/>
    <n v="232"/>
    <n v="1095"/>
    <n v="4015"/>
    <n v="85"/>
    <n v="25.440000529999999"/>
    <n v="77.398575857587289"/>
    <n v="419.46731234866826"/>
    <n v="458.63922518159808"/>
    <s v="Healthy"/>
    <n v="345"/>
    <n v="19.239999800920462"/>
  </r>
  <r>
    <x v="32"/>
    <x v="24"/>
    <n v="12332"/>
    <n v="8.1300001144409197"/>
    <n v="7.9999998211860698E-2"/>
    <n v="0.95999997854232799"/>
    <n v="6.9899997711181596"/>
    <n v="0"/>
    <n v="105"/>
    <n v="28"/>
    <n v="271"/>
    <n v="1036"/>
    <n v="4142"/>
    <n v="72.035821374029837"/>
    <n v="25.185223792835817"/>
    <n v="77.398575857587289"/>
    <n v="419.46731234866826"/>
    <n v="458.63922518159808"/>
    <s v="Healthy"/>
    <n v="404"/>
    <n v="8.029999747872349"/>
  </r>
  <r>
    <x v="32"/>
    <x v="25"/>
    <n v="10686"/>
    <n v="8.1099996566772496"/>
    <n v="1.08000004291534"/>
    <n v="0.20000000298023199"/>
    <n v="6.8000001907348597"/>
    <n v="0"/>
    <n v="17"/>
    <n v="4"/>
    <n v="245"/>
    <n v="1174"/>
    <n v="2847"/>
    <n v="85.400001529999997"/>
    <n v="25.559999470000001"/>
    <n v="77.398575857587289"/>
    <n v="419.46731234866826"/>
    <n v="458.63922518159808"/>
    <s v="Overweight"/>
    <n v="266"/>
    <n v="8.0800002366304327"/>
  </r>
  <r>
    <x v="32"/>
    <x v="27"/>
    <n v="20226"/>
    <n v="18.25"/>
    <n v="11.1000003814697"/>
    <n v="0.80000001192092896"/>
    <n v="6.2399997711181596"/>
    <n v="5.0000000745058101E-2"/>
    <n v="73"/>
    <n v="19"/>
    <n v="217"/>
    <n v="1131"/>
    <n v="3710"/>
    <n v="85.5"/>
    <n v="25.61000061"/>
    <n v="77.398575857587289"/>
    <n v="419.46731234866826"/>
    <n v="458.63922518159808"/>
    <s v="Overweight"/>
    <n v="309"/>
    <n v="18.140000164508788"/>
  </r>
  <r>
    <x v="32"/>
    <x v="28"/>
    <n v="10733"/>
    <n v="8.1499996185302699"/>
    <n v="1.3500000238418599"/>
    <n v="0.46000000834464999"/>
    <n v="6.2800002098083496"/>
    <n v="0"/>
    <n v="18"/>
    <n v="11"/>
    <n v="224"/>
    <n v="1187"/>
    <n v="2832"/>
    <n v="72.035821374029837"/>
    <n v="25.185223792835817"/>
    <n v="77.398575857587289"/>
    <n v="419.46731234866826"/>
    <n v="458.63922518159808"/>
    <s v="Healthy"/>
    <n v="253"/>
    <n v="8.0900002419948596"/>
  </r>
  <r>
    <x v="32"/>
    <x v="29"/>
    <n v="21420"/>
    <n v="19.559999465942401"/>
    <n v="13.2200002670288"/>
    <n v="0.40999999642372098"/>
    <n v="5.8899998664856001"/>
    <n v="0"/>
    <n v="88"/>
    <n v="12"/>
    <n v="213"/>
    <n v="1127"/>
    <n v="3832"/>
    <n v="85.400001529999997"/>
    <n v="25.559999470000001"/>
    <n v="77.398575857587289"/>
    <n v="419.46731234866826"/>
    <n v="458.63922518159808"/>
    <s v="Overweight"/>
    <n v="313"/>
    <n v="19.520000129938122"/>
  </r>
  <r>
    <x v="32"/>
    <x v="30"/>
    <n v="8064"/>
    <n v="6.1199998855590803"/>
    <n v="1.8200000524520901"/>
    <n v="3.9999999105930301E-2"/>
    <n v="4.25"/>
    <n v="0"/>
    <n v="23"/>
    <n v="1"/>
    <n v="137"/>
    <n v="770"/>
    <n v="1849"/>
    <n v="84"/>
    <n v="25.13999939"/>
    <n v="77.398575857587289"/>
    <n v="419.46731234866826"/>
    <n v="458.63922518159808"/>
    <s v="Healthy"/>
    <n v="161"/>
    <n v="6.1100000515580204"/>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r>
  <r>
    <x v="0"/>
  </r>
  <r>
    <x v="0"/>
  </r>
  <r>
    <x v="0"/>
  </r>
  <r>
    <x v="0"/>
  </r>
  <r>
    <x v="0"/>
  </r>
  <r>
    <x v="0"/>
  </r>
  <r>
    <x v="0"/>
  </r>
  <r>
    <x v="1"/>
  </r>
  <r>
    <x v="0"/>
  </r>
  <r>
    <x v="1"/>
  </r>
  <r>
    <x v="0"/>
  </r>
  <r>
    <x v="0"/>
  </r>
  <r>
    <x v="2"/>
  </r>
  <r>
    <x v="0"/>
  </r>
  <r>
    <x v="0"/>
  </r>
  <r>
    <x v="0"/>
  </r>
  <r>
    <x v="0"/>
  </r>
  <r>
    <x v="0"/>
  </r>
  <r>
    <x v="0"/>
  </r>
  <r>
    <x v="0"/>
  </r>
  <r>
    <x v="0"/>
  </r>
  <r>
    <x v="0"/>
  </r>
  <r>
    <x v="0"/>
  </r>
  <r>
    <x v="0"/>
  </r>
  <r>
    <x v="0"/>
  </r>
  <r>
    <x v="0"/>
  </r>
  <r>
    <x v="0"/>
  </r>
  <r>
    <x v="1"/>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E7A25F-F923-4612-A684-C7DDE4FF3705}"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MI Classification">
  <location ref="P7:Q11"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E97186-7A86-4064-A623-5FA15BACC067}" name="PivotTable19"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User ID">
  <location ref="B5:C38" firstHeaderRow="1" firstDataRow="1" firstDataCol="1"/>
  <pivotFields count="23">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dataField="1"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numFmtId="1" showAll="0"/>
    <pivotField numFmtId="164" showAll="0"/>
    <pivotField numFmtId="164" showAll="0"/>
    <pivotField numFmtId="164" showAll="0"/>
    <pivotField numFmtId="164" showAll="0"/>
    <pivotField numFmtId="2"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showAll="0"/>
    <pivotField numFmtId="1"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Count of ActivityDate" fld="1" subtotal="count" baseField="0" baseItem="0"/>
  </dataFields>
  <formats count="5">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B5341CA-C3BD-4A70-8F5F-4D242D2BDC67}" name="PivotTable2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User ID">
  <location ref="M5:N38" firstHeaderRow="1" firstDataRow="1" firstDataCol="1"/>
  <pivotFields count="23">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numFmtId="1" showAll="0"/>
    <pivotField numFmtId="164" showAll="0"/>
    <pivotField numFmtId="164" showAll="0"/>
    <pivotField numFmtId="164" showAll="0"/>
    <pivotField numFmtId="164" showAll="0"/>
    <pivotField numFmtId="2"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showAll="0"/>
    <pivotField numFmtId="1"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Sum of Calories" fld="12" baseField="0" baseItem="0"/>
  </dataFields>
  <formats count="5">
    <format dxfId="81">
      <pivotArea type="all" dataOnly="0" outline="0" fieldPosition="0"/>
    </format>
    <format dxfId="80">
      <pivotArea outline="0" collapsedLevelsAreSubtotals="1" fieldPosition="0"/>
    </format>
    <format dxfId="79">
      <pivotArea field="0" type="button" dataOnly="0" labelOnly="1" outline="0" axis="axisRow" fieldPosition="0"/>
    </format>
    <format dxfId="78">
      <pivotArea dataOnly="0" labelOnly="1" fieldPosition="0">
        <references count="1">
          <reference field="0" count="0"/>
        </references>
      </pivotArea>
    </format>
    <format dxfId="77">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5547D6-A46D-47C2-92AC-E94DA3DE97B3}"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Active Status">
  <location ref="B77:C81" firstHeaderRow="1" firstDataRow="1" firstDataCol="1"/>
  <pivotFields count="1">
    <pivotField axis="axisRow" dataField="1" showAll="0">
      <items count="4">
        <item x="0"/>
        <item x="2"/>
        <item x="1"/>
        <item t="default"/>
      </items>
    </pivotField>
  </pivotFields>
  <rowFields count="1">
    <field x="0"/>
  </rowFields>
  <rowItems count="4">
    <i>
      <x/>
    </i>
    <i>
      <x v="1"/>
    </i>
    <i>
      <x v="2"/>
    </i>
    <i t="grand">
      <x/>
    </i>
  </rowItems>
  <colItems count="1">
    <i/>
  </colItems>
  <dataFields count="1">
    <dataField name="Count of user classification" fld="0" subtotal="count" baseField="0" baseItem="0"/>
  </dataFields>
  <formats count="6">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grandRow="1" outline="0" fieldPosition="0"/>
    </format>
    <format dxfId="82">
      <pivotArea dataOnly="0" labelOnly="1" outline="0" axis="axisValues" fieldPosition="0"/>
    </format>
  </format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0" count="1" selected="0">
            <x v="0"/>
          </reference>
        </references>
      </pivotArea>
    </chartFormat>
    <chartFormat chart="16" format="10">
      <pivotArea type="data" outline="0" fieldPosition="0">
        <references count="2">
          <reference field="4294967294" count="1" selected="0">
            <x v="0"/>
          </reference>
          <reference field="0" count="1" selected="0">
            <x v="1"/>
          </reference>
        </references>
      </pivotArea>
    </chartFormat>
    <chartFormat chart="16"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16D220E-33B3-47ED-A5CB-E526BAD5C57B}" name="PivotTable25"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Activity Date">
  <location ref="F42:G73" firstHeaderRow="1" firstDataRow="1" firstDataCol="1"/>
  <pivotFields count="23">
    <pivotField numFmtId="1" showAll="0"/>
    <pivotField axis="axisRow"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dataField="1" numFmtId="1" showAll="0"/>
    <pivotField numFmtId="164" showAll="0"/>
    <pivotField numFmtId="164" showAll="0"/>
    <pivotField numFmtId="164" showAll="0"/>
    <pivotField numFmtId="164" showAll="0"/>
    <pivotField numFmtId="2"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showAll="0"/>
    <pivotField numFmtId="1"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21"/>
    <field x="1"/>
  </rowFields>
  <rowItems count="31">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rowItems>
  <colItems count="1">
    <i/>
  </colItems>
  <dataFields count="1">
    <dataField name="Sum of TotalSteps" fld="2" baseField="0" baseItem="0"/>
  </dataFields>
  <formats count="5">
    <format dxfId="92">
      <pivotArea type="all" dataOnly="0" outline="0" fieldPosition="0"/>
    </format>
    <format dxfId="91">
      <pivotArea outline="0" collapsedLevelsAreSubtotals="1" fieldPosition="0"/>
    </format>
    <format dxfId="90">
      <pivotArea field="21" type="button" dataOnly="0" labelOnly="1" outline="0" axis="axisRow" fieldPosition="0"/>
    </format>
    <format dxfId="89">
      <pivotArea dataOnly="0" labelOnly="1" fieldPosition="0">
        <references count="1">
          <reference field="21" count="31">
            <x v="103"/>
            <x v="104"/>
            <x v="105"/>
            <x v="106"/>
            <x v="107"/>
            <x v="108"/>
            <x v="109"/>
            <x v="110"/>
            <x v="111"/>
            <x v="112"/>
            <x v="113"/>
            <x v="114"/>
            <x v="115"/>
            <x v="116"/>
            <x v="117"/>
            <x v="118"/>
            <x v="119"/>
            <x v="120"/>
            <x v="121"/>
            <x v="122"/>
            <x v="123"/>
            <x v="124"/>
            <x v="125"/>
            <x v="126"/>
            <x v="127"/>
            <x v="128"/>
            <x v="129"/>
            <x v="130"/>
            <x v="131"/>
            <x v="132"/>
            <x v="133"/>
          </reference>
        </references>
      </pivotArea>
    </format>
    <format dxfId="8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BB6AAC2-E005-4DA0-B9AD-1173A8A2927C}" name="PivotTable26"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Activity Date">
  <location ref="J42:K73" firstHeaderRow="1" firstDataRow="1" firstDataCol="1"/>
  <pivotFields count="23">
    <pivotField numFmtId="1" showAll="0"/>
    <pivotField axis="axisRow"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numFmtId="1" showAll="0"/>
    <pivotField numFmtId="164" showAll="0"/>
    <pivotField numFmtId="164" showAll="0"/>
    <pivotField numFmtId="164" showAll="0"/>
    <pivotField numFmtId="164" showAll="0"/>
    <pivotField numFmtId="2" showAll="0"/>
    <pivotField numFmtId="1" showAll="0"/>
    <pivotField numFmtId="1" showAll="0"/>
    <pivotField numFmtId="1" showAll="0"/>
    <pivotField numFmtId="1" showAll="0"/>
    <pivotField dataField="1" numFmtId="1" showAll="0"/>
    <pivotField numFmtId="164" showAll="0"/>
    <pivotField numFmtId="164" showAll="0"/>
    <pivotField numFmtId="1" showAll="0"/>
    <pivotField numFmtId="1" showAll="0"/>
    <pivotField numFmtId="1" showAll="0"/>
    <pivotField showAll="0"/>
    <pivotField numFmtId="1"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21"/>
    <field x="1"/>
  </rowFields>
  <rowItems count="31">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rowItems>
  <colItems count="1">
    <i/>
  </colItems>
  <dataFields count="1">
    <dataField name="Sum of Calories" fld="12" baseField="0" baseItem="0"/>
  </dataFields>
  <formats count="5">
    <format dxfId="97">
      <pivotArea type="all" dataOnly="0" outline="0" fieldPosition="0"/>
    </format>
    <format dxfId="96">
      <pivotArea outline="0" collapsedLevelsAreSubtotals="1" fieldPosition="0"/>
    </format>
    <format dxfId="95">
      <pivotArea field="21" type="button" dataOnly="0" labelOnly="1" outline="0" axis="axisRow" fieldPosition="0"/>
    </format>
    <format dxfId="94">
      <pivotArea dataOnly="0" labelOnly="1" fieldPosition="0">
        <references count="1">
          <reference field="21" count="31">
            <x v="103"/>
            <x v="104"/>
            <x v="105"/>
            <x v="106"/>
            <x v="107"/>
            <x v="108"/>
            <x v="109"/>
            <x v="110"/>
            <x v="111"/>
            <x v="112"/>
            <x v="113"/>
            <x v="114"/>
            <x v="115"/>
            <x v="116"/>
            <x v="117"/>
            <x v="118"/>
            <x v="119"/>
            <x v="120"/>
            <x v="121"/>
            <x v="122"/>
            <x v="123"/>
            <x v="124"/>
            <x v="125"/>
            <x v="126"/>
            <x v="127"/>
            <x v="128"/>
            <x v="129"/>
            <x v="130"/>
            <x v="131"/>
            <x v="132"/>
            <x v="133"/>
          </reference>
        </references>
      </pivotArea>
    </format>
    <format dxfId="9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259DE63-F46F-4890-A1D6-9D92C2D16D14}" name="PivotTable24"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Activity Date">
  <location ref="B42:C73" firstHeaderRow="1" firstDataRow="1" firstDataCol="1"/>
  <pivotFields count="23">
    <pivotField numFmtId="1" showAll="0"/>
    <pivotField axis="axisRow"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numFmtId="1" showAll="0"/>
    <pivotField dataField="1" numFmtId="164" showAll="0"/>
    <pivotField numFmtId="164" showAll="0"/>
    <pivotField numFmtId="164" showAll="0"/>
    <pivotField numFmtId="164" showAll="0"/>
    <pivotField numFmtId="2"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showAll="0"/>
    <pivotField numFmtId="1" showAll="0"/>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x="4"/>
        <item sd="0" x="5"/>
        <item sd="0" x="6"/>
        <item sd="0" x="7"/>
        <item sd="0" x="8"/>
        <item sd="0" x="9"/>
        <item sd="0" x="10"/>
        <item sd="0" x="11"/>
        <item sd="0" x="12"/>
        <item sd="0" x="13"/>
        <item t="default"/>
      </items>
    </pivotField>
  </pivotFields>
  <rowFields count="2">
    <field x="21"/>
    <field x="1"/>
  </rowFields>
  <rowItems count="31">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rowItems>
  <colItems count="1">
    <i/>
  </colItems>
  <dataFields count="1">
    <dataField name="Sum of TotalDistance" fld="3" baseField="0" baseItem="0"/>
  </dataFields>
  <formats count="39">
    <format dxfId="136">
      <pivotArea collapsedLevelsAreSubtotals="1" fieldPosition="0">
        <references count="1">
          <reference field="21" count="1">
            <x v="103"/>
          </reference>
        </references>
      </pivotArea>
    </format>
    <format dxfId="135">
      <pivotArea collapsedLevelsAreSubtotals="1" fieldPosition="0">
        <references count="1">
          <reference field="21" count="1">
            <x v="104"/>
          </reference>
        </references>
      </pivotArea>
    </format>
    <format dxfId="134">
      <pivotArea collapsedLevelsAreSubtotals="1" fieldPosition="0">
        <references count="1">
          <reference field="21" count="1">
            <x v="105"/>
          </reference>
        </references>
      </pivotArea>
    </format>
    <format dxfId="133">
      <pivotArea collapsedLevelsAreSubtotals="1" fieldPosition="0">
        <references count="1">
          <reference field="21" count="1">
            <x v="106"/>
          </reference>
        </references>
      </pivotArea>
    </format>
    <format dxfId="132">
      <pivotArea collapsedLevelsAreSubtotals="1" fieldPosition="0">
        <references count="1">
          <reference field="21" count="1">
            <x v="107"/>
          </reference>
        </references>
      </pivotArea>
    </format>
    <format dxfId="131">
      <pivotArea collapsedLevelsAreSubtotals="1" fieldPosition="0">
        <references count="1">
          <reference field="21" count="1">
            <x v="108"/>
          </reference>
        </references>
      </pivotArea>
    </format>
    <format dxfId="130">
      <pivotArea collapsedLevelsAreSubtotals="1" fieldPosition="0">
        <references count="1">
          <reference field="21" count="1">
            <x v="109"/>
          </reference>
        </references>
      </pivotArea>
    </format>
    <format dxfId="129">
      <pivotArea collapsedLevelsAreSubtotals="1" fieldPosition="0">
        <references count="1">
          <reference field="21" count="1">
            <x v="110"/>
          </reference>
        </references>
      </pivotArea>
    </format>
    <format dxfId="128">
      <pivotArea collapsedLevelsAreSubtotals="1" fieldPosition="0">
        <references count="1">
          <reference field="21" count="1">
            <x v="111"/>
          </reference>
        </references>
      </pivotArea>
    </format>
    <format dxfId="127">
      <pivotArea collapsedLevelsAreSubtotals="1" fieldPosition="0">
        <references count="1">
          <reference field="21" count="1">
            <x v="112"/>
          </reference>
        </references>
      </pivotArea>
    </format>
    <format dxfId="126">
      <pivotArea collapsedLevelsAreSubtotals="1" fieldPosition="0">
        <references count="1">
          <reference field="21" count="1">
            <x v="113"/>
          </reference>
        </references>
      </pivotArea>
    </format>
    <format dxfId="125">
      <pivotArea collapsedLevelsAreSubtotals="1" fieldPosition="0">
        <references count="1">
          <reference field="21" count="1">
            <x v="114"/>
          </reference>
        </references>
      </pivotArea>
    </format>
    <format dxfId="124">
      <pivotArea collapsedLevelsAreSubtotals="1" fieldPosition="0">
        <references count="1">
          <reference field="21" count="1">
            <x v="115"/>
          </reference>
        </references>
      </pivotArea>
    </format>
    <format dxfId="123">
      <pivotArea collapsedLevelsAreSubtotals="1" fieldPosition="0">
        <references count="1">
          <reference field="21" count="1">
            <x v="116"/>
          </reference>
        </references>
      </pivotArea>
    </format>
    <format dxfId="122">
      <pivotArea collapsedLevelsAreSubtotals="1" fieldPosition="0">
        <references count="1">
          <reference field="21" count="1">
            <x v="117"/>
          </reference>
        </references>
      </pivotArea>
    </format>
    <format dxfId="121">
      <pivotArea collapsedLevelsAreSubtotals="1" fieldPosition="0">
        <references count="1">
          <reference field="21" count="1">
            <x v="118"/>
          </reference>
        </references>
      </pivotArea>
    </format>
    <format dxfId="120">
      <pivotArea collapsedLevelsAreSubtotals="1" fieldPosition="0">
        <references count="1">
          <reference field="21" count="1">
            <x v="119"/>
          </reference>
        </references>
      </pivotArea>
    </format>
    <format dxfId="119">
      <pivotArea collapsedLevelsAreSubtotals="1" fieldPosition="0">
        <references count="1">
          <reference field="21" count="1">
            <x v="120"/>
          </reference>
        </references>
      </pivotArea>
    </format>
    <format dxfId="118">
      <pivotArea collapsedLevelsAreSubtotals="1" fieldPosition="0">
        <references count="1">
          <reference field="21" count="1">
            <x v="121"/>
          </reference>
        </references>
      </pivotArea>
    </format>
    <format dxfId="117">
      <pivotArea collapsedLevelsAreSubtotals="1" fieldPosition="0">
        <references count="1">
          <reference field="21" count="1">
            <x v="122"/>
          </reference>
        </references>
      </pivotArea>
    </format>
    <format dxfId="116">
      <pivotArea collapsedLevelsAreSubtotals="1" fieldPosition="0">
        <references count="1">
          <reference field="21" count="1">
            <x v="123"/>
          </reference>
        </references>
      </pivotArea>
    </format>
    <format dxfId="115">
      <pivotArea collapsedLevelsAreSubtotals="1" fieldPosition="0">
        <references count="1">
          <reference field="21" count="1">
            <x v="124"/>
          </reference>
        </references>
      </pivotArea>
    </format>
    <format dxfId="114">
      <pivotArea collapsedLevelsAreSubtotals="1" fieldPosition="0">
        <references count="1">
          <reference field="21" count="1">
            <x v="125"/>
          </reference>
        </references>
      </pivotArea>
    </format>
    <format dxfId="113">
      <pivotArea collapsedLevelsAreSubtotals="1" fieldPosition="0">
        <references count="1">
          <reference field="21" count="1">
            <x v="126"/>
          </reference>
        </references>
      </pivotArea>
    </format>
    <format dxfId="112">
      <pivotArea collapsedLevelsAreSubtotals="1" fieldPosition="0">
        <references count="1">
          <reference field="21" count="1">
            <x v="127"/>
          </reference>
        </references>
      </pivotArea>
    </format>
    <format dxfId="111">
      <pivotArea collapsedLevelsAreSubtotals="1" fieldPosition="0">
        <references count="1">
          <reference field="21" count="1">
            <x v="128"/>
          </reference>
        </references>
      </pivotArea>
    </format>
    <format dxfId="110">
      <pivotArea collapsedLevelsAreSubtotals="1" fieldPosition="0">
        <references count="1">
          <reference field="21" count="1">
            <x v="129"/>
          </reference>
        </references>
      </pivotArea>
    </format>
    <format dxfId="109">
      <pivotArea collapsedLevelsAreSubtotals="1" fieldPosition="0">
        <references count="1">
          <reference field="21" count="1">
            <x v="130"/>
          </reference>
        </references>
      </pivotArea>
    </format>
    <format dxfId="108">
      <pivotArea collapsedLevelsAreSubtotals="1" fieldPosition="0">
        <references count="1">
          <reference field="21" count="1">
            <x v="131"/>
          </reference>
        </references>
      </pivotArea>
    </format>
    <format dxfId="107">
      <pivotArea collapsedLevelsAreSubtotals="1" fieldPosition="0">
        <references count="1">
          <reference field="21" count="1">
            <x v="132"/>
          </reference>
        </references>
      </pivotArea>
    </format>
    <format dxfId="106">
      <pivotArea collapsedLevelsAreSubtotals="1" fieldPosition="0">
        <references count="1">
          <reference field="21" count="1">
            <x v="133"/>
          </reference>
        </references>
      </pivotArea>
    </format>
    <format dxfId="105">
      <pivotArea dataOnly="0" labelOnly="1" fieldPosition="0">
        <references count="1">
          <reference field="21" count="31">
            <x v="103"/>
            <x v="104"/>
            <x v="105"/>
            <x v="106"/>
            <x v="107"/>
            <x v="108"/>
            <x v="109"/>
            <x v="110"/>
            <x v="111"/>
            <x v="112"/>
            <x v="113"/>
            <x v="114"/>
            <x v="115"/>
            <x v="116"/>
            <x v="117"/>
            <x v="118"/>
            <x v="119"/>
            <x v="120"/>
            <x v="121"/>
            <x v="122"/>
            <x v="123"/>
            <x v="124"/>
            <x v="125"/>
            <x v="126"/>
            <x v="127"/>
            <x v="128"/>
            <x v="129"/>
            <x v="130"/>
            <x v="131"/>
            <x v="132"/>
            <x v="133"/>
          </reference>
        </references>
      </pivotArea>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field="21" type="button" dataOnly="0" labelOnly="1" outline="0" axis="axisRow" fieldPosition="0"/>
    </format>
    <format dxfId="100">
      <pivotArea dataOnly="0" labelOnly="1" fieldPosition="0">
        <references count="1">
          <reference field="21" count="31">
            <x v="103"/>
            <x v="104"/>
            <x v="105"/>
            <x v="106"/>
            <x v="107"/>
            <x v="108"/>
            <x v="109"/>
            <x v="110"/>
            <x v="111"/>
            <x v="112"/>
            <x v="113"/>
            <x v="114"/>
            <x v="115"/>
            <x v="116"/>
            <x v="117"/>
            <x v="118"/>
            <x v="119"/>
            <x v="120"/>
            <x v="121"/>
            <x v="122"/>
            <x v="123"/>
            <x v="124"/>
            <x v="125"/>
            <x v="126"/>
            <x v="127"/>
            <x v="128"/>
            <x v="129"/>
            <x v="130"/>
            <x v="131"/>
            <x v="132"/>
            <x v="133"/>
          </reference>
        </references>
      </pivotArea>
    </format>
    <format dxfId="99">
      <pivotArea dataOnly="0" labelOnly="1" outline="0" axis="axisValues" fieldPosition="0"/>
    </format>
    <format dxfId="98">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286A96D-D704-47D1-9E4C-5814D1349D2A}" name="PivotTable20"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rowHeaderCaption="User ID">
  <location ref="F5:G38" firstHeaderRow="1" firstDataRow="1" firstDataCol="1"/>
  <pivotFields count="23">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numFmtId="1" showAll="0"/>
    <pivotField dataField="1" numFmtId="164" showAll="0"/>
    <pivotField numFmtId="164" showAll="0"/>
    <pivotField numFmtId="164" showAll="0"/>
    <pivotField numFmtId="164" showAll="0"/>
    <pivotField numFmtId="2"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showAll="0"/>
    <pivotField numFmtId="1"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Average of TotalDistance" fld="3" subtotal="average" baseField="0" baseItem="0"/>
  </dataFields>
  <formats count="5">
    <format dxfId="141">
      <pivotArea type="all" dataOnly="0" outline="0" fieldPosition="0"/>
    </format>
    <format dxfId="140">
      <pivotArea outline="0" collapsedLevelsAreSubtotals="1" fieldPosition="0"/>
    </format>
    <format dxfId="139">
      <pivotArea field="0" type="button" dataOnly="0" labelOnly="1" outline="0" axis="axisRow" fieldPosition="0"/>
    </format>
    <format dxfId="138">
      <pivotArea dataOnly="0" labelOnly="1" fieldPosition="0">
        <references count="1">
          <reference field="0" count="0"/>
        </references>
      </pivotArea>
    </format>
    <format dxfId="137">
      <pivotArea dataOnly="0" labelOnly="1" outline="0" axis="axisValues" fieldPosition="0"/>
    </format>
  </formats>
  <chartFormats count="1">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65B0517-CA20-47BA-BC1B-772924B11CB4}" name="PivotTable23"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User ID">
  <location ref="P5:S38" firstHeaderRow="0" firstDataRow="1" firstDataCol="1"/>
  <pivotFields count="23">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numFmtId="1" showAll="0"/>
    <pivotField numFmtId="164" showAll="0"/>
    <pivotField numFmtId="164" showAll="0"/>
    <pivotField numFmtId="164" showAll="0"/>
    <pivotField numFmtId="164" showAll="0"/>
    <pivotField numFmtId="2" showAll="0"/>
    <pivotField dataField="1" numFmtId="1" showAll="0"/>
    <pivotField dataField="1" numFmtId="1" showAll="0"/>
    <pivotField dataField="1" numFmtId="1" showAll="0"/>
    <pivotField numFmtId="1" showAll="0"/>
    <pivotField numFmtId="1" showAll="0"/>
    <pivotField numFmtId="164" showAll="0"/>
    <pivotField numFmtId="164" showAll="0"/>
    <pivotField numFmtId="1" showAll="0"/>
    <pivotField numFmtId="1" showAll="0"/>
    <pivotField numFmtId="1" showAll="0"/>
    <pivotField showAll="0"/>
    <pivotField numFmtId="1"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3">
    <i>
      <x/>
    </i>
    <i i="1">
      <x v="1"/>
    </i>
    <i i="2">
      <x v="2"/>
    </i>
  </colItems>
  <dataFields count="3">
    <dataField name="Sum of VeryActiveMinutes" fld="8" baseField="0" baseItem="0"/>
    <dataField name="Sum of FairlyActiveMinutes" fld="9" baseField="0" baseItem="0"/>
    <dataField name="Sum of LightlyActiveMinutes" fld="10" baseField="0" baseItem="0"/>
  </dataFields>
  <formats count="5">
    <format dxfId="146">
      <pivotArea type="all" dataOnly="0" outline="0" fieldPosition="0"/>
    </format>
    <format dxfId="145">
      <pivotArea outline="0" collapsedLevelsAreSubtotals="1" fieldPosition="0"/>
    </format>
    <format dxfId="144">
      <pivotArea field="0" type="button" dataOnly="0" labelOnly="1" outline="0" axis="axisRow" fieldPosition="0"/>
    </format>
    <format dxfId="143">
      <pivotArea dataOnly="0" labelOnly="1" fieldPosition="0">
        <references count="1">
          <reference field="0" count="0"/>
        </references>
      </pivotArea>
    </format>
    <format dxfId="142">
      <pivotArea dataOnly="0" labelOnly="1" outline="0" fieldPosition="0">
        <references count="1">
          <reference field="4294967294" count="3">
            <x v="0"/>
            <x v="1"/>
            <x v="2"/>
          </reference>
        </references>
      </pivotArea>
    </format>
  </formats>
  <chartFormats count="3">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FA3807F-D1F6-46A8-9D5C-17C5153C68A8}" name="PivotTable27"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Activity Date">
  <location ref="M42:P73" firstHeaderRow="0" firstDataRow="1" firstDataCol="1"/>
  <pivotFields count="23">
    <pivotField numFmtId="1" showAll="0"/>
    <pivotField axis="axisRow"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numFmtId="1" showAll="0"/>
    <pivotField numFmtId="164" showAll="0"/>
    <pivotField numFmtId="164" showAll="0"/>
    <pivotField numFmtId="164" showAll="0"/>
    <pivotField numFmtId="164" showAll="0"/>
    <pivotField numFmtId="2" showAll="0"/>
    <pivotField dataField="1" numFmtId="1" showAll="0"/>
    <pivotField dataField="1" numFmtId="1" showAll="0"/>
    <pivotField dataField="1" numFmtId="1" showAll="0"/>
    <pivotField numFmtId="1" showAll="0"/>
    <pivotField numFmtId="1" showAll="0"/>
    <pivotField numFmtId="164" showAll="0"/>
    <pivotField numFmtId="164" showAll="0"/>
    <pivotField numFmtId="1" showAll="0"/>
    <pivotField numFmtId="1" showAll="0"/>
    <pivotField numFmtId="1" showAll="0"/>
    <pivotField showAll="0"/>
    <pivotField numFmtId="1"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21"/>
    <field x="1"/>
  </rowFields>
  <rowItems count="31">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rowItems>
  <colFields count="1">
    <field x="-2"/>
  </colFields>
  <colItems count="3">
    <i>
      <x/>
    </i>
    <i i="1">
      <x v="1"/>
    </i>
    <i i="2">
      <x v="2"/>
    </i>
  </colItems>
  <dataFields count="3">
    <dataField name="Sum of VeryActiveMinutes" fld="8" baseField="0" baseItem="0"/>
    <dataField name="Sum of FairlyActiveMinutes" fld="9" baseField="0" baseItem="0"/>
    <dataField name="Sum of LightlyActiveMinutes" fld="10" baseField="0" baseItem="0"/>
  </dataFields>
  <formats count="5">
    <format dxfId="151">
      <pivotArea type="all" dataOnly="0" outline="0" fieldPosition="0"/>
    </format>
    <format dxfId="150">
      <pivotArea outline="0" collapsedLevelsAreSubtotals="1" fieldPosition="0"/>
    </format>
    <format dxfId="149">
      <pivotArea field="21" type="button" dataOnly="0" labelOnly="1" outline="0" axis="axisRow" fieldPosition="0"/>
    </format>
    <format dxfId="148">
      <pivotArea dataOnly="0" labelOnly="1" fieldPosition="0">
        <references count="1">
          <reference field="21" count="31">
            <x v="103"/>
            <x v="104"/>
            <x v="105"/>
            <x v="106"/>
            <x v="107"/>
            <x v="108"/>
            <x v="109"/>
            <x v="110"/>
            <x v="111"/>
            <x v="112"/>
            <x v="113"/>
            <x v="114"/>
            <x v="115"/>
            <x v="116"/>
            <x v="117"/>
            <x v="118"/>
            <x v="119"/>
            <x v="120"/>
            <x v="121"/>
            <x v="122"/>
            <x v="123"/>
            <x v="124"/>
            <x v="125"/>
            <x v="126"/>
            <x v="127"/>
            <x v="128"/>
            <x v="129"/>
            <x v="130"/>
            <x v="131"/>
            <x v="132"/>
            <x v="133"/>
          </reference>
        </references>
      </pivotArea>
    </format>
    <format dxfId="147">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BD98115-0F83-4DFD-9A1F-140DC460C7A8}" name="PivotTable21"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User ID">
  <location ref="J5:K38" firstHeaderRow="1" firstDataRow="1" firstDataCol="1"/>
  <pivotFields count="23">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dataField="1" numFmtId="1" showAll="0"/>
    <pivotField numFmtId="164" showAll="0"/>
    <pivotField numFmtId="164" showAll="0"/>
    <pivotField numFmtId="164" showAll="0"/>
    <pivotField numFmtId="164" showAll="0"/>
    <pivotField numFmtId="2" showAll="0"/>
    <pivotField numFmtId="1" showAll="0"/>
    <pivotField numFmtId="1" showAll="0"/>
    <pivotField numFmtId="1" showAll="0"/>
    <pivotField numFmtId="1" showAll="0"/>
    <pivotField numFmtId="1" showAll="0"/>
    <pivotField numFmtId="164" showAll="0"/>
    <pivotField numFmtId="164" showAll="0"/>
    <pivotField numFmtId="1" showAll="0"/>
    <pivotField numFmtId="1" showAll="0"/>
    <pivotField numFmtId="1" showAll="0"/>
    <pivotField showAll="0"/>
    <pivotField numFmtId="1"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Sum of TotalSteps" fld="2" baseField="0" baseItem="0"/>
  </dataFields>
  <formats count="5">
    <format dxfId="156">
      <pivotArea type="all" dataOnly="0" outline="0" fieldPosition="0"/>
    </format>
    <format dxfId="155">
      <pivotArea outline="0" collapsedLevelsAreSubtotals="1" fieldPosition="0"/>
    </format>
    <format dxfId="154">
      <pivotArea field="0" type="button" dataOnly="0" labelOnly="1" outline="0" axis="axisRow" fieldPosition="0"/>
    </format>
    <format dxfId="153">
      <pivotArea dataOnly="0" labelOnly="1" fieldPosition="0">
        <references count="1">
          <reference field="0" count="0"/>
        </references>
      </pivotArea>
    </format>
    <format dxfId="152">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214994-481B-4FF2-84B9-EBFB592360B3}" name="PivotTable3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 rowHeaderCaption="User ID">
  <location ref="P23:Q56" firstHeaderRow="1" firstDataRow="1" firstDataCol="1"/>
  <pivotFields count="13">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numFmtId="14" multipleItemSelectionAllowed="1"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numFmtId="1" showAll="0"/>
    <pivotField numFmtId="164" showAll="0"/>
    <pivotField showAll="0"/>
    <pivotField numFmtId="1" showAll="0"/>
    <pivotField numFmtId="1" showAll="0"/>
    <pivotField showAll="0"/>
    <pivotField numFmtId="164" showAll="0"/>
    <pivotField dataField="1" numFmtId="16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Average of BMI" fld="9" subtotal="average" baseField="0" baseItem="0" numFmtId="164"/>
  </dataFields>
  <formats count="1">
    <format dxfId="71">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8" name="ActivityDate">
      <autoFilter ref="A1">
        <filterColumn colId="0">
          <customFilters and="1">
            <customFilter operator="greaterThanOrEqual" val="42461"/>
            <customFilter operator="lessThanOrEqual" val="425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EC2ED32-A0B2-4AE3-A0C9-72AE53AEA388}"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lassification">
  <location ref="B85:C89"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distance classification" fld="0" subtotal="count" baseField="0" baseItem="0"/>
  </dataFields>
  <formats count="12">
    <format dxfId="168">
      <pivotArea type="all" dataOnly="0" outline="0" fieldPosition="0"/>
    </format>
    <format dxfId="167">
      <pivotArea outline="0" collapsedLevelsAreSubtotals="1" fieldPosition="0"/>
    </format>
    <format dxfId="166">
      <pivotArea field="0" type="button" dataOnly="0" labelOnly="1" outline="0" axis="axisRow" fieldPosition="0"/>
    </format>
    <format dxfId="165">
      <pivotArea dataOnly="0" labelOnly="1" fieldPosition="0">
        <references count="1">
          <reference field="0" count="0"/>
        </references>
      </pivotArea>
    </format>
    <format dxfId="164">
      <pivotArea dataOnly="0" labelOnly="1" grandRow="1" outline="0" fieldPosition="0"/>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field="0" type="button" dataOnly="0" labelOnly="1" outline="0" axis="axisRow" fieldPosition="0"/>
    </format>
    <format dxfId="159">
      <pivotArea dataOnly="0" labelOnly="1" fieldPosition="0">
        <references count="1">
          <reference field="0" count="0"/>
        </references>
      </pivotArea>
    </format>
    <format dxfId="158">
      <pivotArea dataOnly="0" labelOnly="1" grandRow="1" outline="0" fieldPosition="0"/>
    </format>
    <format dxfId="157">
      <pivotArea dataOnly="0" labelOnly="1" outline="0" axis="axisValues" fieldPosition="0"/>
    </format>
  </format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0" count="1" selected="0">
            <x v="0"/>
          </reference>
        </references>
      </pivotArea>
    </chartFormat>
    <chartFormat chart="13" format="10">
      <pivotArea type="data" outline="0" fieldPosition="0">
        <references count="2">
          <reference field="4294967294" count="1" selected="0">
            <x v="0"/>
          </reference>
          <reference field="0" count="1" selected="0">
            <x v="1"/>
          </reference>
        </references>
      </pivotArea>
    </chartFormat>
    <chartFormat chart="13"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3774C-F214-407A-A690-01B069936769}" name="PivotTable3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LIST OF USER ID (OVERWEIGHT/OBESE)">
  <location ref="P13:P18" firstHeaderRow="1" firstDataRow="1" firstDataCol="1"/>
  <pivotFields count="1">
    <pivotField axis="axisRow" showAll="0">
      <items count="7">
        <item x="1"/>
        <item x="2"/>
        <item x="3"/>
        <item x="4"/>
        <item x="5"/>
        <item h="1" x="0"/>
        <item t="default"/>
      </items>
    </pivotField>
  </pivotFields>
  <rowFields count="1">
    <field x="0"/>
  </rowFields>
  <rowItems count="5">
    <i>
      <x/>
    </i>
    <i>
      <x v="1"/>
    </i>
    <i>
      <x v="2"/>
    </i>
    <i>
      <x v="3"/>
    </i>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6393F-CFF3-45EB-BD09-37114DDACCFF}"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User ID">
  <location ref="B81:C114" firstHeaderRow="1" firstDataRow="1" firstDataCol="1" rowPageCount="1" colPageCount="1"/>
  <pivotFields count="15">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axis="axisPage" numFmtId="14" showAll="0">
      <items count="32">
        <item x="0"/>
        <item x="2"/>
        <item x="4"/>
        <item x="3"/>
        <item x="5"/>
        <item x="7"/>
        <item x="11"/>
        <item x="8"/>
        <item x="9"/>
        <item x="10"/>
        <item x="16"/>
        <item x="12"/>
        <item x="13"/>
        <item x="14"/>
        <item x="15"/>
        <item x="21"/>
        <item x="17"/>
        <item x="18"/>
        <item x="19"/>
        <item x="20"/>
        <item x="1"/>
        <item x="6"/>
        <item x="26"/>
        <item x="22"/>
        <item x="23"/>
        <item x="24"/>
        <item x="25"/>
        <item x="27"/>
        <item x="28"/>
        <item x="29"/>
        <item x="30"/>
        <item t="default"/>
      </items>
    </pivotField>
    <pivotField numFmtId="1" showAll="0"/>
    <pivotField numFmtId="164" showAll="0"/>
    <pivotField numFmtId="2" showAll="0"/>
    <pivotField numFmtId="2" showAll="0"/>
    <pivotField numFmtId="2" showAll="0"/>
    <pivotField numFmtId="2" showAll="0"/>
    <pivotField numFmtId="2" showAll="0"/>
    <pivotField dataField="1" numFmtId="1" showAll="0"/>
    <pivotField numFmtId="1" showAll="0"/>
    <pivotField numFmtId="1" showAll="0"/>
    <pivotField numFmtId="1" showAll="0"/>
    <pivotField numFmtId="1" showAll="0"/>
    <pivotField numFmtI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pageFields count="1">
    <pageField fld="1" hier="-1"/>
  </pageFields>
  <dataFields count="1">
    <dataField name="Average of TotalActiveMinutes" fld="9" subtotal="average" baseField="0" baseItem="0" numFmtId="1"/>
  </dataFields>
  <formats count="10">
    <format dxfId="24">
      <pivotArea outline="0" collapsedLevelsAreSubtotals="1"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outline="0" axis="axisValues" fieldPosition="0"/>
    </format>
    <format dxfId="18">
      <pivotArea field="0" type="button" dataOnly="0" labelOnly="1" outline="0" axis="axisRow" fieldPosition="0"/>
    </format>
    <format dxfId="17">
      <pivotArea dataOnly="0" labelOnly="1" outline="0" axis="axisValues" fieldPosition="0"/>
    </format>
    <format dxfId="16">
      <pivotArea field="0" type="button" dataOnly="0" labelOnly="1" outline="0" axis="axisRow" fieldPosition="0"/>
    </format>
    <format dxfId="1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C2F696-10F8-4090-AFD6-2A6876AADE57}"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Activity Level">
  <location ref="G43:H46" firstHeaderRow="1" firstDataRow="1" firstDataCol="1"/>
  <pivotFields count="1">
    <pivotField axis="axisRow" dataField="1" showAll="0">
      <items count="4">
        <item x="2"/>
        <item x="0"/>
        <item x="1"/>
        <item t="default"/>
      </items>
    </pivotField>
  </pivotFields>
  <rowFields count="1">
    <field x="0"/>
  </rowFields>
  <rowItems count="3">
    <i>
      <x/>
    </i>
    <i>
      <x v="1"/>
    </i>
    <i>
      <x v="2"/>
    </i>
  </rowItems>
  <colItems count="1">
    <i/>
  </colItems>
  <dataFields count="1">
    <dataField name="Count of Active Users" fld="0" subtotal="count" baseField="0" baseItem="0"/>
  </dataFields>
  <formats count="9">
    <format dxfId="33">
      <pivotArea field="0" type="button" dataOnly="0" labelOnly="1" outline="0" axis="axisRow"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outline="0" axis="axisValues" fieldPosition="0"/>
    </format>
    <format dxfId="26">
      <pivotArea field="0" type="button" dataOnly="0" labelOnly="1" outline="0" axis="axisRow" fieldPosition="0"/>
    </format>
    <format dxfId="25">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8FE2B0-E9A9-4BBD-BB12-918AF916977D}"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User ID">
  <location ref="B42:D75" firstHeaderRow="0" firstDataRow="1" firstDataCol="1"/>
  <pivotFields count="15">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numFmtId="14" showAll="0"/>
    <pivotField numFmtId="1" showAll="0"/>
    <pivotField numFmtId="164" showAll="0"/>
    <pivotField numFmtId="2" showAll="0"/>
    <pivotField numFmtId="2" showAll="0"/>
    <pivotField numFmtId="2" showAll="0"/>
    <pivotField numFmtId="2" showAll="0"/>
    <pivotField numFmtId="2" showAll="0"/>
    <pivotField numFmtId="1" showAll="0"/>
    <pivotField dataField="1" numFmtId="1" showAll="0"/>
    <pivotField dataField="1" numFmtId="1" showAll="0"/>
    <pivotField numFmtId="1" showAll="0"/>
    <pivotField numFmtId="1" showAll="0"/>
    <pivotField numFmtI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2">
    <i>
      <x/>
    </i>
    <i i="1">
      <x v="1"/>
    </i>
  </colItems>
  <dataFields count="2">
    <dataField name="Average of VeryActiveMinutes" fld="10" subtotal="average" baseField="0" baseItem="0" numFmtId="1"/>
    <dataField name="Average of FairlyActiveMinutes" fld="11" subtotal="average" baseField="0" baseItem="0" numFmtId="1"/>
  </dataFields>
  <formats count="11">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outline="0" fieldPosition="0">
        <references count="1">
          <reference field="4294967294" count="2">
            <x v="0"/>
            <x v="1"/>
          </reference>
        </references>
      </pivotArea>
    </format>
    <format dxfId="39">
      <pivotArea outline="0" collapsedLevelsAreSubtotals="1" fieldPosition="0">
        <references count="1">
          <reference field="4294967294" count="1" selected="0">
            <x v="0"/>
          </reference>
        </references>
      </pivotArea>
    </format>
    <format dxfId="38">
      <pivotArea outline="0" collapsedLevelsAreSubtotals="1" fieldPosition="0">
        <references count="1">
          <reference field="4294967294" count="1" selected="0">
            <x v="1"/>
          </reference>
        </references>
      </pivotArea>
    </format>
    <format dxfId="37">
      <pivotArea outline="0" collapsedLevelsAreSubtotals="1" fieldPosition="0">
        <references count="1">
          <reference field="4294967294" count="1" selected="0">
            <x v="1"/>
          </reference>
        </references>
      </pivotArea>
    </format>
    <format dxfId="36">
      <pivotArea dataOnly="0" labelOnly="1" outline="0" fieldPosition="0">
        <references count="1">
          <reference field="4294967294" count="1">
            <x v="1"/>
          </reference>
        </references>
      </pivotArea>
    </format>
    <format dxfId="35">
      <pivotArea field="0" type="button" dataOnly="0" labelOnly="1" outline="0" axis="axisRow" fieldPosition="0"/>
    </format>
    <format dxfId="3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B4E7AC-F125-4063-93A8-ED25D9CC2A12}"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User ID">
  <location ref="B5:C38" firstHeaderRow="1" firstDataRow="1" firstDataCol="1"/>
  <pivotFields count="15">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dataField="1" numFmtId="14" showAll="0"/>
    <pivotField numFmtId="1" showAll="0"/>
    <pivotField numFmtId="164" showAll="0"/>
    <pivotField numFmtId="2" showAll="0"/>
    <pivotField numFmtId="2" showAll="0"/>
    <pivotField numFmtId="2" showAll="0"/>
    <pivotField numFmtId="2" showAll="0"/>
    <pivotField numFmtId="2" showAll="0"/>
    <pivotField numFmtId="1" showAll="0"/>
    <pivotField numFmtId="1" showAll="0"/>
    <pivotField numFmtId="1" showAll="0"/>
    <pivotField numFmtId="1" showAll="0"/>
    <pivotField numFmtId="1" showAll="0"/>
    <pivotField numFmtI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Count of ActivityDate" fld="1" subtotal="count" baseField="0" baseItem="0"/>
  </dataFields>
  <formats count="26">
    <format dxfId="70">
      <pivotArea collapsedLevelsAreSubtotals="1" fieldPosition="0">
        <references count="1">
          <reference field="0" count="8">
            <x v="0"/>
            <x v="1"/>
            <x v="2"/>
            <x v="3"/>
            <x v="4"/>
            <x v="5"/>
            <x v="6"/>
            <x v="7"/>
          </reference>
        </references>
      </pivotArea>
    </format>
    <format dxfId="69">
      <pivotArea field="0" type="button" dataOnly="0" labelOnly="1" outline="0" axis="axisRow" fieldPosition="0"/>
    </format>
    <format dxfId="68">
      <pivotArea dataOnly="0" labelOnly="1" fieldPosition="0">
        <references count="1">
          <reference field="0" count="8">
            <x v="0"/>
            <x v="1"/>
            <x v="2"/>
            <x v="3"/>
            <x v="4"/>
            <x v="5"/>
            <x v="6"/>
            <x v="7"/>
          </reference>
        </references>
      </pivotArea>
    </format>
    <format dxfId="67">
      <pivotArea dataOnly="0" labelOnly="1" outline="0" axis="axisValues" fieldPosition="0"/>
    </format>
    <format dxfId="66">
      <pivotArea collapsedLevelsAreSubtotals="1" fieldPosition="0">
        <references count="1">
          <reference field="0" count="1">
            <x v="9"/>
          </reference>
        </references>
      </pivotArea>
    </format>
    <format dxfId="65">
      <pivotArea dataOnly="0" labelOnly="1" fieldPosition="0">
        <references count="1">
          <reference field="0" count="1">
            <x v="9"/>
          </reference>
        </references>
      </pivotArea>
    </format>
    <format dxfId="64">
      <pivotArea collapsedLevelsAreSubtotals="1" fieldPosition="0">
        <references count="1">
          <reference field="0" count="2">
            <x v="11"/>
            <x v="12"/>
          </reference>
        </references>
      </pivotArea>
    </format>
    <format dxfId="63">
      <pivotArea dataOnly="0" labelOnly="1" fieldPosition="0">
        <references count="1">
          <reference field="0" count="2">
            <x v="11"/>
            <x v="12"/>
          </reference>
        </references>
      </pivotArea>
    </format>
    <format dxfId="62">
      <pivotArea collapsedLevelsAreSubtotals="1" fieldPosition="0">
        <references count="1">
          <reference field="0" count="14">
            <x v="14"/>
            <x v="15"/>
            <x v="16"/>
            <x v="17"/>
            <x v="18"/>
            <x v="19"/>
            <x v="20"/>
            <x v="21"/>
            <x v="22"/>
            <x v="23"/>
            <x v="24"/>
            <x v="25"/>
            <x v="26"/>
            <x v="27"/>
          </reference>
        </references>
      </pivotArea>
    </format>
    <format dxfId="61">
      <pivotArea dataOnly="0" labelOnly="1" fieldPosition="0">
        <references count="1">
          <reference field="0" count="14">
            <x v="14"/>
            <x v="15"/>
            <x v="16"/>
            <x v="17"/>
            <x v="18"/>
            <x v="19"/>
            <x v="20"/>
            <x v="21"/>
            <x v="22"/>
            <x v="23"/>
            <x v="24"/>
            <x v="25"/>
            <x v="26"/>
            <x v="27"/>
          </reference>
        </references>
      </pivotArea>
    </format>
    <format dxfId="60">
      <pivotArea collapsedLevelsAreSubtotals="1" fieldPosition="0">
        <references count="1">
          <reference field="0" count="4">
            <x v="29"/>
            <x v="30"/>
            <x v="31"/>
            <x v="32"/>
          </reference>
        </references>
      </pivotArea>
    </format>
    <format dxfId="59">
      <pivotArea dataOnly="0" labelOnly="1" fieldPosition="0">
        <references count="1">
          <reference field="0" count="4">
            <x v="29"/>
            <x v="30"/>
            <x v="31"/>
            <x v="32"/>
          </reference>
        </references>
      </pivotArea>
    </format>
    <format dxfId="58">
      <pivotArea collapsedLevelsAreSubtotals="1" fieldPosition="0">
        <references count="1">
          <reference field="0" count="8">
            <x v="0"/>
            <x v="1"/>
            <x v="2"/>
            <x v="3"/>
            <x v="4"/>
            <x v="5"/>
            <x v="6"/>
            <x v="7"/>
          </reference>
        </references>
      </pivotArea>
    </format>
    <format dxfId="57">
      <pivotArea field="0" type="button" dataOnly="0" labelOnly="1" outline="0" axis="axisRow" fieldPosition="0"/>
    </format>
    <format dxfId="56">
      <pivotArea dataOnly="0" labelOnly="1" fieldPosition="0">
        <references count="1">
          <reference field="0" count="8">
            <x v="0"/>
            <x v="1"/>
            <x v="2"/>
            <x v="3"/>
            <x v="4"/>
            <x v="5"/>
            <x v="6"/>
            <x v="7"/>
          </reference>
        </references>
      </pivotArea>
    </format>
    <format dxfId="55">
      <pivotArea dataOnly="0" labelOnly="1" outline="0" axis="axisValues" fieldPosition="0"/>
    </format>
    <format dxfId="54">
      <pivotArea collapsedLevelsAreSubtotals="1" fieldPosition="0">
        <references count="1">
          <reference field="0" count="4">
            <x v="9"/>
            <x v="10"/>
            <x v="11"/>
            <x v="12"/>
          </reference>
        </references>
      </pivotArea>
    </format>
    <format dxfId="53">
      <pivotArea dataOnly="0" labelOnly="1" fieldPosition="0">
        <references count="1">
          <reference field="0" count="4">
            <x v="9"/>
            <x v="10"/>
            <x v="11"/>
            <x v="12"/>
          </reference>
        </references>
      </pivotArea>
    </format>
    <format dxfId="52">
      <pivotArea collapsedLevelsAreSubtotals="1" fieldPosition="0">
        <references count="1">
          <reference field="0" count="14">
            <x v="14"/>
            <x v="15"/>
            <x v="16"/>
            <x v="17"/>
            <x v="18"/>
            <x v="19"/>
            <x v="20"/>
            <x v="21"/>
            <x v="22"/>
            <x v="23"/>
            <x v="24"/>
            <x v="25"/>
            <x v="26"/>
            <x v="27"/>
          </reference>
        </references>
      </pivotArea>
    </format>
    <format dxfId="51">
      <pivotArea dataOnly="0" labelOnly="1" fieldPosition="0">
        <references count="1">
          <reference field="0" count="14">
            <x v="14"/>
            <x v="15"/>
            <x v="16"/>
            <x v="17"/>
            <x v="18"/>
            <x v="19"/>
            <x v="20"/>
            <x v="21"/>
            <x v="22"/>
            <x v="23"/>
            <x v="24"/>
            <x v="25"/>
            <x v="26"/>
            <x v="27"/>
          </reference>
        </references>
      </pivotArea>
    </format>
    <format dxfId="50">
      <pivotArea collapsedLevelsAreSubtotals="1" fieldPosition="0">
        <references count="1">
          <reference field="0" count="4">
            <x v="29"/>
            <x v="30"/>
            <x v="31"/>
            <x v="32"/>
          </reference>
        </references>
      </pivotArea>
    </format>
    <format dxfId="49">
      <pivotArea dataOnly="0" labelOnly="1" fieldPosition="0">
        <references count="1">
          <reference field="0" count="4">
            <x v="29"/>
            <x v="30"/>
            <x v="31"/>
            <x v="32"/>
          </reference>
        </references>
      </pivotArea>
    </format>
    <format dxfId="48">
      <pivotArea field="0" type="button" dataOnly="0" labelOnly="1" outline="0" axis="axisRow" fieldPosition="0"/>
    </format>
    <format dxfId="47">
      <pivotArea dataOnly="0" labelOnly="1" outline="0" axis="axisValues" fieldPosition="0"/>
    </format>
    <format dxfId="46">
      <pivotArea field="0" type="button" dataOnly="0" labelOnly="1" outline="0" axis="axisRow" fieldPosition="0"/>
    </format>
    <format dxfId="4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4FBB05-011C-46FE-B571-1137B9470668}"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leeperCategory">
  <location ref="I6:J9"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SleeperCategory" fld="0" subtotal="count" baseField="0" baseItem="0"/>
  </dataFields>
  <formats count="6">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9DD8B3-73CA-4D5F-89C2-94F236F486B1}" name="PivotTable9"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User ID">
  <location ref="B6:D39" firstHeaderRow="0" firstDataRow="1" firstDataCol="1"/>
  <pivotFields count="4">
    <pivotField axis="axisRow" numFmtId="1" showAll="0">
      <items count="34">
        <item x="0"/>
        <item x="3"/>
        <item x="1"/>
        <item x="2"/>
        <item x="4"/>
        <item x="11"/>
        <item x="5"/>
        <item x="6"/>
        <item x="7"/>
        <item x="12"/>
        <item x="13"/>
        <item x="8"/>
        <item x="9"/>
        <item x="14"/>
        <item x="10"/>
        <item x="15"/>
        <item x="16"/>
        <item x="17"/>
        <item x="18"/>
        <item x="19"/>
        <item x="20"/>
        <item x="21"/>
        <item x="22"/>
        <item x="23"/>
        <item x="24"/>
        <item x="25"/>
        <item x="26"/>
        <item x="27"/>
        <item x="28"/>
        <item x="29"/>
        <item x="30"/>
        <item x="31"/>
        <item x="32"/>
        <item t="default"/>
      </items>
    </pivotField>
    <pivotField numFmtId="14" showAll="0"/>
    <pivotField dataField="1" numFmtId="1" showAll="0"/>
    <pivotField dataField="1" numFmtI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2">
    <i>
      <x/>
    </i>
    <i i="1">
      <x v="1"/>
    </i>
  </colItems>
  <dataFields count="2">
    <dataField name="Average of TotalMinutesAsleep" fld="2" subtotal="average" baseField="0" baseItem="0" numFmtId="1"/>
    <dataField name="Average of TotalTimeInBed" fld="3" subtotal="average" baseField="0" baseItem="0" numFmtId="1"/>
  </dataFields>
  <formats count="7">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1"/>
          </reference>
        </references>
      </pivotArea>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93EA508C-3B07-4288-AFCE-362CC5A93404}" sourceName="Id">
  <pivotTables>
    <pivotTable tabId="5" name="PivotTable31"/>
  </pivotTables>
  <data>
    <tabular pivotCacheId="1891608901">
      <items count="33">
        <i x="0" s="1"/>
        <i x="3" s="1"/>
        <i x="1" s="1"/>
        <i x="2" s="1"/>
        <i x="4" s="1"/>
        <i x="11" s="1"/>
        <i x="5" s="1"/>
        <i x="6" s="1"/>
        <i x="7" s="1"/>
        <i x="12" s="1"/>
        <i x="13" s="1"/>
        <i x="8" s="1"/>
        <i x="9" s="1"/>
        <i x="14" s="1"/>
        <i x="10" s="1"/>
        <i x="15" s="1"/>
        <i x="16" s="1"/>
        <i x="17" s="1"/>
        <i x="18" s="1"/>
        <i x="19" s="1"/>
        <i x="20" s="1"/>
        <i x="21" s="1"/>
        <i x="22" s="1"/>
        <i x="23" s="1"/>
        <i x="24" s="1"/>
        <i x="25" s="1"/>
        <i x="26" s="1"/>
        <i x="27" s="1"/>
        <i x="28" s="1"/>
        <i x="29" s="1"/>
        <i x="30" s="1"/>
        <i x="3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BB07BEB7-4B8B-466E-8C2A-BEE3E66AE2EF}" cache="Slicer_Id" caption="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ctivityDate1" xr10:uid="{4EDA99CA-4D2A-4976-A915-241463A04A8A}" sourceName="ActivityDate">
  <pivotTables>
    <pivotTable tabId="5" name="PivotTable31"/>
  </pivotTables>
  <state minimalRefreshVersion="6" lastRefreshVersion="6" pivotCacheId="1891608901" filterType="dateBetween">
    <selection startDate="2016-04-01T00:00:00" endDate="2016-05-31T00:00:00"/>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tivityDate 1" xr10:uid="{CB49FDF0-EE3A-45A3-800C-15E2A7C95363}" cache="NativeTimeline_ActivityDate1" caption="ActivityDate" level="2" selectionLevel="2" scrollPosition="2016-01-01T00:00:00"/>
</timeline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4.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5.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ED04A-BDB5-4883-A5EC-C1E512480DB9}">
  <dimension ref="B3:V946"/>
  <sheetViews>
    <sheetView zoomScale="80" zoomScaleNormal="80" workbookViewId="0">
      <selection activeCell="G20" sqref="G20"/>
    </sheetView>
  </sheetViews>
  <sheetFormatPr defaultRowHeight="14.5" x14ac:dyDescent="0.35"/>
  <cols>
    <col min="2" max="2" width="11.26953125" bestFit="1" customWidth="1"/>
    <col min="3" max="3" width="11.453125" bestFit="1" customWidth="1"/>
    <col min="4" max="4" width="10" bestFit="1" customWidth="1"/>
    <col min="5" max="5" width="12.6328125" bestFit="1" customWidth="1"/>
    <col min="6" max="6" width="17.81640625" bestFit="1" customWidth="1"/>
    <col min="7" max="7" width="24" bestFit="1" customWidth="1"/>
    <col min="8" max="8" width="18.08984375" bestFit="1" customWidth="1"/>
    <col min="9" max="9" width="22.7265625" bestFit="1" customWidth="1"/>
    <col min="10" max="10" width="17.6328125" bestFit="1" customWidth="1"/>
    <col min="11" max="11" width="18.1796875" bestFit="1" customWidth="1"/>
    <col min="12" max="12" width="19.26953125" bestFit="1" customWidth="1"/>
    <col min="13" max="13" width="16.90625" bestFit="1" customWidth="1"/>
    <col min="14" max="14" width="7.7265625" bestFit="1" customWidth="1"/>
    <col min="15" max="15" width="14.26953125" bestFit="1" customWidth="1"/>
    <col min="16" max="16" width="4.6328125" bestFit="1" customWidth="1"/>
    <col min="17" max="17" width="16.7265625" bestFit="1" customWidth="1"/>
    <col min="18" max="18" width="18.26953125" bestFit="1" customWidth="1"/>
    <col min="19" max="19" width="14.6328125" bestFit="1" customWidth="1"/>
    <col min="20" max="20" width="16.81640625" bestFit="1" customWidth="1"/>
    <col min="21" max="21" width="17.90625" bestFit="1" customWidth="1"/>
    <col min="22" max="22" width="18.1796875" bestFit="1" customWidth="1"/>
  </cols>
  <sheetData>
    <row r="3" spans="2:22" x14ac:dyDescent="0.35">
      <c r="B3" s="30" t="s">
        <v>0</v>
      </c>
      <c r="C3" s="30" t="s">
        <v>1</v>
      </c>
      <c r="D3" s="30" t="s">
        <v>2</v>
      </c>
      <c r="E3" s="30" t="s">
        <v>3</v>
      </c>
      <c r="F3" s="30" t="s">
        <v>4</v>
      </c>
      <c r="G3" s="30" t="s">
        <v>5</v>
      </c>
      <c r="H3" s="30" t="s">
        <v>6</v>
      </c>
      <c r="I3" s="30" t="s">
        <v>7</v>
      </c>
      <c r="J3" s="30" t="s">
        <v>8</v>
      </c>
      <c r="K3" s="30" t="s">
        <v>9</v>
      </c>
      <c r="L3" s="30" t="s">
        <v>10</v>
      </c>
      <c r="M3" s="30" t="s">
        <v>11</v>
      </c>
      <c r="N3" s="30" t="s">
        <v>12</v>
      </c>
      <c r="O3" s="30" t="s">
        <v>13</v>
      </c>
      <c r="P3" s="30" t="s">
        <v>14</v>
      </c>
      <c r="Q3" s="30" t="s">
        <v>15</v>
      </c>
      <c r="R3" s="30" t="s">
        <v>16</v>
      </c>
      <c r="S3" s="30" t="s">
        <v>17</v>
      </c>
      <c r="T3" s="30" t="s">
        <v>18</v>
      </c>
      <c r="U3" s="30" t="s">
        <v>23</v>
      </c>
      <c r="V3" s="30" t="s">
        <v>24</v>
      </c>
    </row>
    <row r="4" spans="2:22" x14ac:dyDescent="0.35">
      <c r="B4" s="7">
        <v>1503960366</v>
      </c>
      <c r="C4" s="8">
        <v>42472</v>
      </c>
      <c r="D4" s="7">
        <v>13162</v>
      </c>
      <c r="E4" s="9">
        <v>8.5</v>
      </c>
      <c r="F4" s="9">
        <v>1.87999999523163</v>
      </c>
      <c r="G4" s="9">
        <v>0.55000001192092896</v>
      </c>
      <c r="H4" s="9">
        <v>6.0599999427795401</v>
      </c>
      <c r="I4" s="9">
        <v>0</v>
      </c>
      <c r="J4" s="7">
        <v>25</v>
      </c>
      <c r="K4" s="7">
        <v>13</v>
      </c>
      <c r="L4" s="7">
        <v>328</v>
      </c>
      <c r="M4" s="7">
        <v>728</v>
      </c>
      <c r="N4" s="7">
        <v>1985</v>
      </c>
      <c r="O4" s="9">
        <v>72.035821374029837</v>
      </c>
      <c r="P4" s="9">
        <v>25.185223792835817</v>
      </c>
      <c r="Q4" s="7">
        <v>77.398575857587289</v>
      </c>
      <c r="R4" s="7">
        <v>327</v>
      </c>
      <c r="S4" s="7">
        <v>346</v>
      </c>
      <c r="T4" s="6" t="str">
        <f>IF(P4&lt;18.5,"Underweight",IF(P4&lt;25.5,"Healthy",IF(P4&lt;30,"Overweight","Obese")))</f>
        <v>Healthy</v>
      </c>
      <c r="U4" s="7">
        <f>J4 + K4 + L4</f>
        <v>366</v>
      </c>
      <c r="V4" s="9">
        <f>F4+G4+H4</f>
        <v>8.4899999499320984</v>
      </c>
    </row>
    <row r="5" spans="2:22" x14ac:dyDescent="0.35">
      <c r="B5" s="7">
        <v>1503960366</v>
      </c>
      <c r="C5" s="8">
        <v>42492</v>
      </c>
      <c r="D5" s="7">
        <v>14727</v>
      </c>
      <c r="E5" s="9">
        <v>9.7100000381469709</v>
      </c>
      <c r="F5" s="9">
        <v>3.21000003814697</v>
      </c>
      <c r="G5" s="9">
        <v>0.56999999284744296</v>
      </c>
      <c r="H5" s="9">
        <v>5.9200000762939498</v>
      </c>
      <c r="I5" s="9">
        <v>0</v>
      </c>
      <c r="J5" s="7">
        <v>41</v>
      </c>
      <c r="K5" s="7">
        <v>15</v>
      </c>
      <c r="L5" s="7">
        <v>277</v>
      </c>
      <c r="M5" s="7">
        <v>798</v>
      </c>
      <c r="N5" s="7">
        <v>2004</v>
      </c>
      <c r="O5" s="9">
        <v>52.599998470000003</v>
      </c>
      <c r="P5" s="9">
        <v>22.649999619999999</v>
      </c>
      <c r="Q5" s="7">
        <v>77.398575857587289</v>
      </c>
      <c r="R5" s="7">
        <v>277</v>
      </c>
      <c r="S5" s="7">
        <v>309</v>
      </c>
      <c r="T5" s="6" t="str">
        <f t="shared" ref="T5:T68" si="0">IF(P5&lt;18.5,"Underweight",IF(P5&lt;25.5,"Healthy",IF(P5&lt;30,"Overweight","Obese")))</f>
        <v>Healthy</v>
      </c>
      <c r="U5" s="7">
        <f t="shared" ref="U5:U68" si="1">J5 + K5 + L5</f>
        <v>333</v>
      </c>
      <c r="V5" s="9">
        <f t="shared" ref="V5:V68" si="2">F5+G5+H5</f>
        <v>9.7000001072883624</v>
      </c>
    </row>
    <row r="6" spans="2:22" x14ac:dyDescent="0.35">
      <c r="B6" s="7">
        <v>1503960366</v>
      </c>
      <c r="C6" s="8">
        <v>42473</v>
      </c>
      <c r="D6" s="7">
        <v>10735</v>
      </c>
      <c r="E6" s="9">
        <v>6.9699997901916504</v>
      </c>
      <c r="F6" s="9">
        <v>1.5700000524520901</v>
      </c>
      <c r="G6" s="9">
        <v>0.68999999761581399</v>
      </c>
      <c r="H6" s="9">
        <v>4.71000003814697</v>
      </c>
      <c r="I6" s="9">
        <v>0</v>
      </c>
      <c r="J6" s="7">
        <v>21</v>
      </c>
      <c r="K6" s="7">
        <v>19</v>
      </c>
      <c r="L6" s="7">
        <v>217</v>
      </c>
      <c r="M6" s="7">
        <v>776</v>
      </c>
      <c r="N6" s="7">
        <v>1797</v>
      </c>
      <c r="O6" s="9">
        <v>72.035821374029837</v>
      </c>
      <c r="P6" s="9">
        <v>25.185223792835817</v>
      </c>
      <c r="Q6" s="7">
        <v>77.398575857587289</v>
      </c>
      <c r="R6" s="7">
        <v>384</v>
      </c>
      <c r="S6" s="7">
        <v>407</v>
      </c>
      <c r="T6" s="6" t="str">
        <f t="shared" si="0"/>
        <v>Healthy</v>
      </c>
      <c r="U6" s="7">
        <f t="shared" si="1"/>
        <v>257</v>
      </c>
      <c r="V6" s="9">
        <f t="shared" si="2"/>
        <v>6.9700000882148743</v>
      </c>
    </row>
    <row r="7" spans="2:22" x14ac:dyDescent="0.35">
      <c r="B7" s="7">
        <v>1503960366</v>
      </c>
      <c r="C7" s="8">
        <v>42475</v>
      </c>
      <c r="D7" s="7">
        <v>9762</v>
      </c>
      <c r="E7" s="9">
        <v>6.2800002098083496</v>
      </c>
      <c r="F7" s="9">
        <v>2.1400001049041699</v>
      </c>
      <c r="G7" s="9">
        <v>1.2599999904632599</v>
      </c>
      <c r="H7" s="9">
        <v>2.8299999237060498</v>
      </c>
      <c r="I7" s="9">
        <v>0</v>
      </c>
      <c r="J7" s="7">
        <v>29</v>
      </c>
      <c r="K7" s="7">
        <v>34</v>
      </c>
      <c r="L7" s="7">
        <v>209</v>
      </c>
      <c r="M7" s="7">
        <v>726</v>
      </c>
      <c r="N7" s="7">
        <v>1745</v>
      </c>
      <c r="O7" s="9">
        <v>72.035821374029837</v>
      </c>
      <c r="P7" s="9">
        <v>25.185223792835817</v>
      </c>
      <c r="Q7" s="7">
        <v>77.398575857587289</v>
      </c>
      <c r="R7" s="7">
        <v>412</v>
      </c>
      <c r="S7" s="7">
        <v>442</v>
      </c>
      <c r="T7" s="6" t="str">
        <f t="shared" si="0"/>
        <v>Healthy</v>
      </c>
      <c r="U7" s="7">
        <f t="shared" si="1"/>
        <v>272</v>
      </c>
      <c r="V7" s="9">
        <f t="shared" si="2"/>
        <v>6.2300000190734792</v>
      </c>
    </row>
    <row r="8" spans="2:22" x14ac:dyDescent="0.35">
      <c r="B8" s="7">
        <v>1503960366</v>
      </c>
      <c r="C8" s="8">
        <v>42474</v>
      </c>
      <c r="D8" s="7">
        <v>10460</v>
      </c>
      <c r="E8" s="9">
        <v>6.7399997711181596</v>
      </c>
      <c r="F8" s="9">
        <v>2.4400000572204599</v>
      </c>
      <c r="G8" s="9">
        <v>0.40000000596046398</v>
      </c>
      <c r="H8" s="9">
        <v>3.9100000858306898</v>
      </c>
      <c r="I8" s="9">
        <v>0</v>
      </c>
      <c r="J8" s="7">
        <v>30</v>
      </c>
      <c r="K8" s="7">
        <v>11</v>
      </c>
      <c r="L8" s="7">
        <v>181</v>
      </c>
      <c r="M8" s="7">
        <v>1218</v>
      </c>
      <c r="N8" s="7">
        <v>1776</v>
      </c>
      <c r="O8" s="9">
        <v>72.035821374029837</v>
      </c>
      <c r="P8" s="9">
        <v>25.185223792835817</v>
      </c>
      <c r="Q8" s="7">
        <v>77.398575857587289</v>
      </c>
      <c r="R8" s="7">
        <v>419.46731234866826</v>
      </c>
      <c r="S8" s="7">
        <v>458.63922518159808</v>
      </c>
      <c r="T8" s="6" t="str">
        <f t="shared" si="0"/>
        <v>Healthy</v>
      </c>
      <c r="U8" s="7">
        <f t="shared" si="1"/>
        <v>222</v>
      </c>
      <c r="V8" s="9">
        <f t="shared" si="2"/>
        <v>6.7500001490116137</v>
      </c>
    </row>
    <row r="9" spans="2:22" x14ac:dyDescent="0.35">
      <c r="B9" s="7">
        <v>1503960366</v>
      </c>
      <c r="C9" s="8">
        <v>42476</v>
      </c>
      <c r="D9" s="7">
        <v>12669</v>
      </c>
      <c r="E9" s="9">
        <v>8.1599998474121094</v>
      </c>
      <c r="F9" s="9">
        <v>2.71000003814697</v>
      </c>
      <c r="G9" s="9">
        <v>0.40999999642372098</v>
      </c>
      <c r="H9" s="9">
        <v>5.03999996185303</v>
      </c>
      <c r="I9" s="9">
        <v>0</v>
      </c>
      <c r="J9" s="7">
        <v>36</v>
      </c>
      <c r="K9" s="7">
        <v>10</v>
      </c>
      <c r="L9" s="7">
        <v>221</v>
      </c>
      <c r="M9" s="7">
        <v>773</v>
      </c>
      <c r="N9" s="7">
        <v>1863</v>
      </c>
      <c r="O9" s="9">
        <v>72.035821374029837</v>
      </c>
      <c r="P9" s="9">
        <v>25.185223792835817</v>
      </c>
      <c r="Q9" s="7">
        <v>77.398575857587289</v>
      </c>
      <c r="R9" s="7">
        <v>340</v>
      </c>
      <c r="S9" s="7">
        <v>367</v>
      </c>
      <c r="T9" s="6" t="str">
        <f t="shared" si="0"/>
        <v>Healthy</v>
      </c>
      <c r="U9" s="7">
        <f t="shared" si="1"/>
        <v>267</v>
      </c>
      <c r="V9" s="9">
        <f t="shared" si="2"/>
        <v>8.1599999964237213</v>
      </c>
    </row>
    <row r="10" spans="2:22" x14ac:dyDescent="0.35">
      <c r="B10" s="7">
        <v>1503960366</v>
      </c>
      <c r="C10" s="8">
        <v>42493</v>
      </c>
      <c r="D10" s="7">
        <v>15103</v>
      </c>
      <c r="E10" s="9">
        <v>9.6599998474121094</v>
      </c>
      <c r="F10" s="9">
        <v>3.7300000190734899</v>
      </c>
      <c r="G10" s="9">
        <v>1.04999995231628</v>
      </c>
      <c r="H10" s="9">
        <v>4.8800001144409197</v>
      </c>
      <c r="I10" s="9">
        <v>0</v>
      </c>
      <c r="J10" s="7">
        <v>50</v>
      </c>
      <c r="K10" s="7">
        <v>24</v>
      </c>
      <c r="L10" s="7">
        <v>254</v>
      </c>
      <c r="M10" s="7">
        <v>816</v>
      </c>
      <c r="N10" s="7">
        <v>1990</v>
      </c>
      <c r="O10" s="9">
        <v>52.599998470000003</v>
      </c>
      <c r="P10" s="9">
        <v>22.649999619999999</v>
      </c>
      <c r="Q10" s="7">
        <v>77.398575857587289</v>
      </c>
      <c r="R10" s="7">
        <v>273</v>
      </c>
      <c r="S10" s="7">
        <v>296</v>
      </c>
      <c r="T10" s="6" t="str">
        <f t="shared" si="0"/>
        <v>Healthy</v>
      </c>
      <c r="U10" s="7">
        <f t="shared" si="1"/>
        <v>328</v>
      </c>
      <c r="V10" s="9">
        <f t="shared" si="2"/>
        <v>9.6600000858306885</v>
      </c>
    </row>
    <row r="11" spans="2:22" x14ac:dyDescent="0.35">
      <c r="B11" s="7">
        <v>1503960366</v>
      </c>
      <c r="C11" s="8">
        <v>42477</v>
      </c>
      <c r="D11" s="7">
        <v>9705</v>
      </c>
      <c r="E11" s="9">
        <v>6.4800000190734899</v>
      </c>
      <c r="F11" s="9">
        <v>3.1900000572204599</v>
      </c>
      <c r="G11" s="9">
        <v>0.77999997138977095</v>
      </c>
      <c r="H11" s="9">
        <v>2.5099999904632599</v>
      </c>
      <c r="I11" s="9">
        <v>0</v>
      </c>
      <c r="J11" s="7">
        <v>38</v>
      </c>
      <c r="K11" s="7">
        <v>20</v>
      </c>
      <c r="L11" s="7">
        <v>164</v>
      </c>
      <c r="M11" s="7">
        <v>539</v>
      </c>
      <c r="N11" s="7">
        <v>1728</v>
      </c>
      <c r="O11" s="9">
        <v>72.035821374029837</v>
      </c>
      <c r="P11" s="9">
        <v>25.185223792835817</v>
      </c>
      <c r="Q11" s="7">
        <v>77.398575857587289</v>
      </c>
      <c r="R11" s="7">
        <v>700</v>
      </c>
      <c r="S11" s="7">
        <v>712</v>
      </c>
      <c r="T11" s="6" t="str">
        <f t="shared" si="0"/>
        <v>Healthy</v>
      </c>
      <c r="U11" s="7">
        <f t="shared" si="1"/>
        <v>222</v>
      </c>
      <c r="V11" s="9">
        <f t="shared" si="2"/>
        <v>6.4800000190734908</v>
      </c>
    </row>
    <row r="12" spans="2:22" x14ac:dyDescent="0.35">
      <c r="B12" s="7">
        <v>1503960366</v>
      </c>
      <c r="C12" s="8">
        <v>42479</v>
      </c>
      <c r="D12" s="7">
        <v>15506</v>
      </c>
      <c r="E12" s="9">
        <v>9.8800001144409197</v>
      </c>
      <c r="F12" s="9">
        <v>3.5299999713897701</v>
      </c>
      <c r="G12" s="9">
        <v>1.3200000524520901</v>
      </c>
      <c r="H12" s="9">
        <v>5.0300002098083496</v>
      </c>
      <c r="I12" s="9">
        <v>0</v>
      </c>
      <c r="J12" s="7">
        <v>50</v>
      </c>
      <c r="K12" s="7">
        <v>31</v>
      </c>
      <c r="L12" s="7">
        <v>264</v>
      </c>
      <c r="M12" s="7">
        <v>775</v>
      </c>
      <c r="N12" s="7">
        <v>2035</v>
      </c>
      <c r="O12" s="9">
        <v>72.035821374029837</v>
      </c>
      <c r="P12" s="9">
        <v>25.185223792835817</v>
      </c>
      <c r="Q12" s="7">
        <v>77.398575857587289</v>
      </c>
      <c r="R12" s="7">
        <v>304</v>
      </c>
      <c r="S12" s="7">
        <v>320</v>
      </c>
      <c r="T12" s="6" t="str">
        <f t="shared" si="0"/>
        <v>Healthy</v>
      </c>
      <c r="U12" s="7">
        <f t="shared" si="1"/>
        <v>345</v>
      </c>
      <c r="V12" s="9">
        <f t="shared" si="2"/>
        <v>9.8800002336502093</v>
      </c>
    </row>
    <row r="13" spans="2:22" x14ac:dyDescent="0.35">
      <c r="B13" s="7">
        <v>1503960366</v>
      </c>
      <c r="C13" s="8">
        <v>42480</v>
      </c>
      <c r="D13" s="7">
        <v>10544</v>
      </c>
      <c r="E13" s="9">
        <v>6.6799998283386204</v>
      </c>
      <c r="F13" s="9">
        <v>1.96000003814697</v>
      </c>
      <c r="G13" s="9">
        <v>0.479999989271164</v>
      </c>
      <c r="H13" s="9">
        <v>4.2399997711181596</v>
      </c>
      <c r="I13" s="9">
        <v>0</v>
      </c>
      <c r="J13" s="7">
        <v>28</v>
      </c>
      <c r="K13" s="7">
        <v>12</v>
      </c>
      <c r="L13" s="7">
        <v>205</v>
      </c>
      <c r="M13" s="7">
        <v>818</v>
      </c>
      <c r="N13" s="7">
        <v>1786</v>
      </c>
      <c r="O13" s="9">
        <v>72.035821374029837</v>
      </c>
      <c r="P13" s="9">
        <v>25.185223792835817</v>
      </c>
      <c r="Q13" s="7">
        <v>77.398575857587289</v>
      </c>
      <c r="R13" s="7">
        <v>360</v>
      </c>
      <c r="S13" s="7">
        <v>377</v>
      </c>
      <c r="T13" s="6" t="str">
        <f t="shared" si="0"/>
        <v>Healthy</v>
      </c>
      <c r="U13" s="7">
        <f t="shared" si="1"/>
        <v>245</v>
      </c>
      <c r="V13" s="9">
        <f t="shared" si="2"/>
        <v>6.6799997985362936</v>
      </c>
    </row>
    <row r="14" spans="2:22" x14ac:dyDescent="0.35">
      <c r="B14" s="7">
        <v>1503960366</v>
      </c>
      <c r="C14" s="8">
        <v>42481</v>
      </c>
      <c r="D14" s="7">
        <v>9819</v>
      </c>
      <c r="E14" s="9">
        <v>6.3400001525878897</v>
      </c>
      <c r="F14" s="9">
        <v>1.3400000333786</v>
      </c>
      <c r="G14" s="9">
        <v>0.34999999403953602</v>
      </c>
      <c r="H14" s="9">
        <v>4.6500000953674299</v>
      </c>
      <c r="I14" s="9">
        <v>0</v>
      </c>
      <c r="J14" s="7">
        <v>19</v>
      </c>
      <c r="K14" s="7">
        <v>8</v>
      </c>
      <c r="L14" s="7">
        <v>211</v>
      </c>
      <c r="M14" s="7">
        <v>838</v>
      </c>
      <c r="N14" s="7">
        <v>1775</v>
      </c>
      <c r="O14" s="9">
        <v>72.035821374029837</v>
      </c>
      <c r="P14" s="9">
        <v>25.185223792835817</v>
      </c>
      <c r="Q14" s="7">
        <v>77.398575857587289</v>
      </c>
      <c r="R14" s="7">
        <v>325</v>
      </c>
      <c r="S14" s="7">
        <v>364</v>
      </c>
      <c r="T14" s="6" t="str">
        <f t="shared" si="0"/>
        <v>Healthy</v>
      </c>
      <c r="U14" s="7">
        <f t="shared" si="1"/>
        <v>238</v>
      </c>
      <c r="V14" s="9">
        <f t="shared" si="2"/>
        <v>6.3400001227855656</v>
      </c>
    </row>
    <row r="15" spans="2:22" x14ac:dyDescent="0.35">
      <c r="B15" s="7">
        <v>1503960366</v>
      </c>
      <c r="C15" s="8">
        <v>42478</v>
      </c>
      <c r="D15" s="7">
        <v>13019</v>
      </c>
      <c r="E15" s="9">
        <v>8.5900001525878906</v>
      </c>
      <c r="F15" s="9">
        <v>3.25</v>
      </c>
      <c r="G15" s="9">
        <v>0.63999998569488503</v>
      </c>
      <c r="H15" s="9">
        <v>4.71000003814697</v>
      </c>
      <c r="I15" s="9">
        <v>0</v>
      </c>
      <c r="J15" s="7">
        <v>42</v>
      </c>
      <c r="K15" s="7">
        <v>16</v>
      </c>
      <c r="L15" s="7">
        <v>233</v>
      </c>
      <c r="M15" s="7">
        <v>1149</v>
      </c>
      <c r="N15" s="7">
        <v>1921</v>
      </c>
      <c r="O15" s="9">
        <v>72.035821374029837</v>
      </c>
      <c r="P15" s="9">
        <v>25.185223792835817</v>
      </c>
      <c r="Q15" s="7">
        <v>77.398575857587289</v>
      </c>
      <c r="R15" s="7">
        <v>419.46731234866826</v>
      </c>
      <c r="S15" s="7">
        <v>458.63922518159808</v>
      </c>
      <c r="T15" s="6" t="str">
        <f t="shared" si="0"/>
        <v>Healthy</v>
      </c>
      <c r="U15" s="7">
        <f t="shared" si="1"/>
        <v>291</v>
      </c>
      <c r="V15" s="9">
        <f t="shared" si="2"/>
        <v>8.6000000238418544</v>
      </c>
    </row>
    <row r="16" spans="2:22" x14ac:dyDescent="0.35">
      <c r="B16" s="7">
        <v>1503960366</v>
      </c>
      <c r="C16" s="8">
        <v>42483</v>
      </c>
      <c r="D16" s="7">
        <v>14371</v>
      </c>
      <c r="E16" s="9">
        <v>9.0399999618530291</v>
      </c>
      <c r="F16" s="9">
        <v>2.8099999427795401</v>
      </c>
      <c r="G16" s="9">
        <v>0.87000000476837203</v>
      </c>
      <c r="H16" s="9">
        <v>5.3600001335143999</v>
      </c>
      <c r="I16" s="9">
        <v>0</v>
      </c>
      <c r="J16" s="7">
        <v>41</v>
      </c>
      <c r="K16" s="7">
        <v>21</v>
      </c>
      <c r="L16" s="7">
        <v>262</v>
      </c>
      <c r="M16" s="7">
        <v>732</v>
      </c>
      <c r="N16" s="7">
        <v>1949</v>
      </c>
      <c r="O16" s="9">
        <v>72.035821374029837</v>
      </c>
      <c r="P16" s="9">
        <v>25.185223792835817</v>
      </c>
      <c r="Q16" s="7">
        <v>77.398575857587289</v>
      </c>
      <c r="R16" s="7">
        <v>361</v>
      </c>
      <c r="S16" s="7">
        <v>384</v>
      </c>
      <c r="T16" s="6" t="str">
        <f t="shared" si="0"/>
        <v>Healthy</v>
      </c>
      <c r="U16" s="7">
        <f t="shared" si="1"/>
        <v>324</v>
      </c>
      <c r="V16" s="9">
        <f t="shared" si="2"/>
        <v>9.0400000810623116</v>
      </c>
    </row>
    <row r="17" spans="2:22" x14ac:dyDescent="0.35">
      <c r="B17" s="7">
        <v>1503960366</v>
      </c>
      <c r="C17" s="8">
        <v>42484</v>
      </c>
      <c r="D17" s="7">
        <v>10039</v>
      </c>
      <c r="E17" s="9">
        <v>6.4099998474121103</v>
      </c>
      <c r="F17" s="9">
        <v>2.9200000762939502</v>
      </c>
      <c r="G17" s="9">
        <v>0.20999999344348899</v>
      </c>
      <c r="H17" s="9">
        <v>3.2799999713897701</v>
      </c>
      <c r="I17" s="9">
        <v>0</v>
      </c>
      <c r="J17" s="7">
        <v>39</v>
      </c>
      <c r="K17" s="7">
        <v>5</v>
      </c>
      <c r="L17" s="7">
        <v>238</v>
      </c>
      <c r="M17" s="7">
        <v>709</v>
      </c>
      <c r="N17" s="7">
        <v>1788</v>
      </c>
      <c r="O17" s="9">
        <v>72.035821374029837</v>
      </c>
      <c r="P17" s="9">
        <v>25.185223792835817</v>
      </c>
      <c r="Q17" s="7">
        <v>77.398575857587289</v>
      </c>
      <c r="R17" s="7">
        <v>430</v>
      </c>
      <c r="S17" s="7">
        <v>449</v>
      </c>
      <c r="T17" s="6" t="str">
        <f t="shared" si="0"/>
        <v>Healthy</v>
      </c>
      <c r="U17" s="7">
        <f t="shared" si="1"/>
        <v>282</v>
      </c>
      <c r="V17" s="9">
        <f t="shared" si="2"/>
        <v>6.4100000411272093</v>
      </c>
    </row>
    <row r="18" spans="2:22" x14ac:dyDescent="0.35">
      <c r="B18" s="7">
        <v>1503960366</v>
      </c>
      <c r="C18" s="8">
        <v>42485</v>
      </c>
      <c r="D18" s="7">
        <v>15355</v>
      </c>
      <c r="E18" s="9">
        <v>9.8000001907348597</v>
      </c>
      <c r="F18" s="9">
        <v>5.28999996185303</v>
      </c>
      <c r="G18" s="9">
        <v>0.56999999284744296</v>
      </c>
      <c r="H18" s="9">
        <v>3.9400000572204599</v>
      </c>
      <c r="I18" s="9">
        <v>0</v>
      </c>
      <c r="J18" s="7">
        <v>73</v>
      </c>
      <c r="K18" s="7">
        <v>14</v>
      </c>
      <c r="L18" s="7">
        <v>216</v>
      </c>
      <c r="M18" s="7">
        <v>814</v>
      </c>
      <c r="N18" s="7">
        <v>2013</v>
      </c>
      <c r="O18" s="9">
        <v>72.035821374029837</v>
      </c>
      <c r="P18" s="9">
        <v>25.185223792835817</v>
      </c>
      <c r="Q18" s="7">
        <v>77.398575857587289</v>
      </c>
      <c r="R18" s="7">
        <v>277</v>
      </c>
      <c r="S18" s="7">
        <v>323</v>
      </c>
      <c r="T18" s="6" t="str">
        <f t="shared" si="0"/>
        <v>Healthy</v>
      </c>
      <c r="U18" s="7">
        <f t="shared" si="1"/>
        <v>303</v>
      </c>
      <c r="V18" s="9">
        <f t="shared" si="2"/>
        <v>9.8000000119209325</v>
      </c>
    </row>
    <row r="19" spans="2:22" x14ac:dyDescent="0.35">
      <c r="B19" s="7">
        <v>1503960366</v>
      </c>
      <c r="C19" s="8">
        <v>42486</v>
      </c>
      <c r="D19" s="7">
        <v>13755</v>
      </c>
      <c r="E19" s="9">
        <v>8.7899999618530291</v>
      </c>
      <c r="F19" s="9">
        <v>2.3299999237060498</v>
      </c>
      <c r="G19" s="9">
        <v>0.92000001668930098</v>
      </c>
      <c r="H19" s="9">
        <v>5.53999996185303</v>
      </c>
      <c r="I19" s="9">
        <v>0</v>
      </c>
      <c r="J19" s="7">
        <v>31</v>
      </c>
      <c r="K19" s="7">
        <v>23</v>
      </c>
      <c r="L19" s="7">
        <v>279</v>
      </c>
      <c r="M19" s="7">
        <v>833</v>
      </c>
      <c r="N19" s="7">
        <v>1970</v>
      </c>
      <c r="O19" s="9">
        <v>72.035821374029837</v>
      </c>
      <c r="P19" s="9">
        <v>25.185223792835817</v>
      </c>
      <c r="Q19" s="7">
        <v>77.398575857587289</v>
      </c>
      <c r="R19" s="7">
        <v>245</v>
      </c>
      <c r="S19" s="7">
        <v>274</v>
      </c>
      <c r="T19" s="6" t="str">
        <f t="shared" si="0"/>
        <v>Healthy</v>
      </c>
      <c r="U19" s="7">
        <f t="shared" si="1"/>
        <v>333</v>
      </c>
      <c r="V19" s="9">
        <f t="shared" si="2"/>
        <v>8.7899999022483808</v>
      </c>
    </row>
    <row r="20" spans="2:22" x14ac:dyDescent="0.35">
      <c r="B20" s="7">
        <v>1503960366</v>
      </c>
      <c r="C20" s="8">
        <v>42482</v>
      </c>
      <c r="D20" s="7">
        <v>12764</v>
      </c>
      <c r="E20" s="9">
        <v>8.1300001144409197</v>
      </c>
      <c r="F20" s="9">
        <v>4.7600002288818404</v>
      </c>
      <c r="G20" s="9">
        <v>1.12000000476837</v>
      </c>
      <c r="H20" s="9">
        <v>2.2400000095367401</v>
      </c>
      <c r="I20" s="9">
        <v>0</v>
      </c>
      <c r="J20" s="7">
        <v>66</v>
      </c>
      <c r="K20" s="7">
        <v>27</v>
      </c>
      <c r="L20" s="7">
        <v>130</v>
      </c>
      <c r="M20" s="7">
        <v>1217</v>
      </c>
      <c r="N20" s="7">
        <v>1827</v>
      </c>
      <c r="O20" s="9">
        <v>72.035821374029837</v>
      </c>
      <c r="P20" s="9">
        <v>25.185223792835817</v>
      </c>
      <c r="Q20" s="7">
        <v>77.398575857587289</v>
      </c>
      <c r="R20" s="7">
        <v>419.46731234866826</v>
      </c>
      <c r="S20" s="7">
        <v>458.63922518159808</v>
      </c>
      <c r="T20" s="6" t="str">
        <f t="shared" si="0"/>
        <v>Healthy</v>
      </c>
      <c r="U20" s="7">
        <f t="shared" si="1"/>
        <v>223</v>
      </c>
      <c r="V20" s="9">
        <f t="shared" si="2"/>
        <v>8.1200002431869507</v>
      </c>
    </row>
    <row r="21" spans="2:22" x14ac:dyDescent="0.35">
      <c r="B21" s="7">
        <v>1503960366</v>
      </c>
      <c r="C21" s="8">
        <v>42488</v>
      </c>
      <c r="D21" s="7">
        <v>13154</v>
      </c>
      <c r="E21" s="9">
        <v>8.5299997329711896</v>
      </c>
      <c r="F21" s="9">
        <v>3.53999996185303</v>
      </c>
      <c r="G21" s="9">
        <v>1.1599999666214</v>
      </c>
      <c r="H21" s="9">
        <v>3.78999996185303</v>
      </c>
      <c r="I21" s="9">
        <v>0</v>
      </c>
      <c r="J21" s="7">
        <v>48</v>
      </c>
      <c r="K21" s="7">
        <v>28</v>
      </c>
      <c r="L21" s="7">
        <v>189</v>
      </c>
      <c r="M21" s="7">
        <v>782</v>
      </c>
      <c r="N21" s="7">
        <v>1898</v>
      </c>
      <c r="O21" s="9">
        <v>72.035821374029837</v>
      </c>
      <c r="P21" s="9">
        <v>25.185223792835817</v>
      </c>
      <c r="Q21" s="7">
        <v>77.398575857587289</v>
      </c>
      <c r="R21" s="7">
        <v>366</v>
      </c>
      <c r="S21" s="7">
        <v>393</v>
      </c>
      <c r="T21" s="6" t="str">
        <f t="shared" si="0"/>
        <v>Healthy</v>
      </c>
      <c r="U21" s="7">
        <f t="shared" si="1"/>
        <v>265</v>
      </c>
      <c r="V21" s="9">
        <f t="shared" si="2"/>
        <v>8.4899998903274607</v>
      </c>
    </row>
    <row r="22" spans="2:22" x14ac:dyDescent="0.35">
      <c r="B22" s="7">
        <v>1503960366</v>
      </c>
      <c r="C22" s="8">
        <v>42489</v>
      </c>
      <c r="D22" s="7">
        <v>11181</v>
      </c>
      <c r="E22" s="9">
        <v>7.1500000953674299</v>
      </c>
      <c r="F22" s="9">
        <v>1.0599999427795399</v>
      </c>
      <c r="G22" s="9">
        <v>0.5</v>
      </c>
      <c r="H22" s="9">
        <v>5.5799999237060502</v>
      </c>
      <c r="I22" s="9">
        <v>0</v>
      </c>
      <c r="J22" s="7">
        <v>16</v>
      </c>
      <c r="K22" s="7">
        <v>12</v>
      </c>
      <c r="L22" s="7">
        <v>243</v>
      </c>
      <c r="M22" s="7">
        <v>815</v>
      </c>
      <c r="N22" s="7">
        <v>1837</v>
      </c>
      <c r="O22" s="9">
        <v>72.035821374029837</v>
      </c>
      <c r="P22" s="9">
        <v>25.185223792835817</v>
      </c>
      <c r="Q22" s="7">
        <v>77.398575857587289</v>
      </c>
      <c r="R22" s="7">
        <v>341</v>
      </c>
      <c r="S22" s="7">
        <v>354</v>
      </c>
      <c r="T22" s="6" t="str">
        <f t="shared" si="0"/>
        <v>Healthy</v>
      </c>
      <c r="U22" s="7">
        <f t="shared" si="1"/>
        <v>271</v>
      </c>
      <c r="V22" s="9">
        <f t="shared" si="2"/>
        <v>7.1399998664855904</v>
      </c>
    </row>
    <row r="23" spans="2:22" x14ac:dyDescent="0.35">
      <c r="B23" s="7">
        <v>1503960366</v>
      </c>
      <c r="C23" s="8">
        <v>42490</v>
      </c>
      <c r="D23" s="7">
        <v>14673</v>
      </c>
      <c r="E23" s="9">
        <v>9.25</v>
      </c>
      <c r="F23" s="9">
        <v>3.5599999427795401</v>
      </c>
      <c r="G23" s="9">
        <v>1.41999995708466</v>
      </c>
      <c r="H23" s="9">
        <v>4.2699999809265101</v>
      </c>
      <c r="I23" s="9">
        <v>0</v>
      </c>
      <c r="J23" s="7">
        <v>52</v>
      </c>
      <c r="K23" s="7">
        <v>34</v>
      </c>
      <c r="L23" s="7">
        <v>217</v>
      </c>
      <c r="M23" s="7">
        <v>712</v>
      </c>
      <c r="N23" s="7">
        <v>1947</v>
      </c>
      <c r="O23" s="9">
        <v>72.035821374029837</v>
      </c>
      <c r="P23" s="9">
        <v>25.185223792835817</v>
      </c>
      <c r="Q23" s="7">
        <v>77.398575857587289</v>
      </c>
      <c r="R23" s="7">
        <v>404</v>
      </c>
      <c r="S23" s="7">
        <v>425</v>
      </c>
      <c r="T23" s="6" t="str">
        <f t="shared" si="0"/>
        <v>Healthy</v>
      </c>
      <c r="U23" s="7">
        <f t="shared" si="1"/>
        <v>303</v>
      </c>
      <c r="V23" s="9">
        <f t="shared" si="2"/>
        <v>9.2499998807907104</v>
      </c>
    </row>
    <row r="24" spans="2:22" x14ac:dyDescent="0.35">
      <c r="B24" s="7">
        <v>1503960366</v>
      </c>
      <c r="C24" s="8">
        <v>42491</v>
      </c>
      <c r="D24" s="7">
        <v>10602</v>
      </c>
      <c r="E24" s="9">
        <v>6.8099999427795401</v>
      </c>
      <c r="F24" s="9">
        <v>2.28999996185303</v>
      </c>
      <c r="G24" s="9">
        <v>1.6000000238418599</v>
      </c>
      <c r="H24" s="9">
        <v>2.9200000762939502</v>
      </c>
      <c r="I24" s="9">
        <v>0</v>
      </c>
      <c r="J24" s="7">
        <v>33</v>
      </c>
      <c r="K24" s="7">
        <v>35</v>
      </c>
      <c r="L24" s="7">
        <v>246</v>
      </c>
      <c r="M24" s="7">
        <v>730</v>
      </c>
      <c r="N24" s="7">
        <v>1820</v>
      </c>
      <c r="O24" s="9">
        <v>72.035821374029837</v>
      </c>
      <c r="P24" s="9">
        <v>25.185223792835817</v>
      </c>
      <c r="Q24" s="7">
        <v>77.398575857587289</v>
      </c>
      <c r="R24" s="7">
        <v>369</v>
      </c>
      <c r="S24" s="7">
        <v>396</v>
      </c>
      <c r="T24" s="6" t="str">
        <f t="shared" si="0"/>
        <v>Healthy</v>
      </c>
      <c r="U24" s="7">
        <f t="shared" si="1"/>
        <v>314</v>
      </c>
      <c r="V24" s="9">
        <f t="shared" si="2"/>
        <v>6.8100000619888394</v>
      </c>
    </row>
    <row r="25" spans="2:22" x14ac:dyDescent="0.35">
      <c r="B25" s="7">
        <v>1503960366</v>
      </c>
      <c r="C25" s="8">
        <v>42487</v>
      </c>
      <c r="D25" s="7">
        <v>18134</v>
      </c>
      <c r="E25" s="9">
        <v>12.210000038146999</v>
      </c>
      <c r="F25" s="9">
        <v>6.4000000953674299</v>
      </c>
      <c r="G25" s="9">
        <v>0.40999999642372098</v>
      </c>
      <c r="H25" s="9">
        <v>5.4099998474121103</v>
      </c>
      <c r="I25" s="9">
        <v>0</v>
      </c>
      <c r="J25" s="7">
        <v>78</v>
      </c>
      <c r="K25" s="7">
        <v>11</v>
      </c>
      <c r="L25" s="7">
        <v>243</v>
      </c>
      <c r="M25" s="7">
        <v>1108</v>
      </c>
      <c r="N25" s="7">
        <v>2159</v>
      </c>
      <c r="O25" s="9">
        <v>72.035821374029837</v>
      </c>
      <c r="P25" s="9">
        <v>25.185223792835817</v>
      </c>
      <c r="Q25" s="7">
        <v>77.398575857587289</v>
      </c>
      <c r="R25" s="7">
        <v>419.46731234866826</v>
      </c>
      <c r="S25" s="7">
        <v>458.63922518159808</v>
      </c>
      <c r="T25" s="6" t="str">
        <f t="shared" si="0"/>
        <v>Healthy</v>
      </c>
      <c r="U25" s="7">
        <f t="shared" si="1"/>
        <v>332</v>
      </c>
      <c r="V25" s="9">
        <f t="shared" si="2"/>
        <v>12.219999939203262</v>
      </c>
    </row>
    <row r="26" spans="2:22" x14ac:dyDescent="0.35">
      <c r="B26" s="7">
        <v>1503960366</v>
      </c>
      <c r="C26" s="8">
        <v>42495</v>
      </c>
      <c r="D26" s="7">
        <v>14070</v>
      </c>
      <c r="E26" s="9">
        <v>8.8999996185302699</v>
      </c>
      <c r="F26" s="9">
        <v>2.9200000762939502</v>
      </c>
      <c r="G26" s="9">
        <v>1.08000004291534</v>
      </c>
      <c r="H26" s="9">
        <v>4.8800001144409197</v>
      </c>
      <c r="I26" s="9">
        <v>0</v>
      </c>
      <c r="J26" s="7">
        <v>45</v>
      </c>
      <c r="K26" s="7">
        <v>24</v>
      </c>
      <c r="L26" s="7">
        <v>250</v>
      </c>
      <c r="M26" s="7">
        <v>857</v>
      </c>
      <c r="N26" s="7">
        <v>1959</v>
      </c>
      <c r="O26" s="9">
        <v>72.035821374029837</v>
      </c>
      <c r="P26" s="9">
        <v>25.185223792835817</v>
      </c>
      <c r="Q26" s="7">
        <v>77.398575857587289</v>
      </c>
      <c r="R26" s="7">
        <v>247</v>
      </c>
      <c r="S26" s="7">
        <v>264</v>
      </c>
      <c r="T26" s="6" t="str">
        <f t="shared" si="0"/>
        <v>Healthy</v>
      </c>
      <c r="U26" s="7">
        <f t="shared" si="1"/>
        <v>319</v>
      </c>
      <c r="V26" s="9">
        <f t="shared" si="2"/>
        <v>8.8800002336502111</v>
      </c>
    </row>
    <row r="27" spans="2:22" x14ac:dyDescent="0.35">
      <c r="B27" s="7">
        <v>1503960366</v>
      </c>
      <c r="C27" s="8">
        <v>42496</v>
      </c>
      <c r="D27" s="7">
        <v>12159</v>
      </c>
      <c r="E27" s="9">
        <v>8.0299997329711896</v>
      </c>
      <c r="F27" s="9">
        <v>1.9700000286102299</v>
      </c>
      <c r="G27" s="9">
        <v>0.25</v>
      </c>
      <c r="H27" s="9">
        <v>5.8099999427795401</v>
      </c>
      <c r="I27" s="9">
        <v>0</v>
      </c>
      <c r="J27" s="7">
        <v>24</v>
      </c>
      <c r="K27" s="7">
        <v>6</v>
      </c>
      <c r="L27" s="7">
        <v>289</v>
      </c>
      <c r="M27" s="7">
        <v>754</v>
      </c>
      <c r="N27" s="7">
        <v>1896</v>
      </c>
      <c r="O27" s="9">
        <v>72.035821374029837</v>
      </c>
      <c r="P27" s="9">
        <v>25.185223792835817</v>
      </c>
      <c r="Q27" s="7">
        <v>77.398575857587289</v>
      </c>
      <c r="R27" s="7">
        <v>334</v>
      </c>
      <c r="S27" s="7">
        <v>367</v>
      </c>
      <c r="T27" s="6" t="str">
        <f t="shared" si="0"/>
        <v>Healthy</v>
      </c>
      <c r="U27" s="7">
        <f t="shared" si="1"/>
        <v>319</v>
      </c>
      <c r="V27" s="9">
        <f t="shared" si="2"/>
        <v>8.0299999713897705</v>
      </c>
    </row>
    <row r="28" spans="2:22" x14ac:dyDescent="0.35">
      <c r="B28" s="7">
        <v>1503960366</v>
      </c>
      <c r="C28" s="8">
        <v>42497</v>
      </c>
      <c r="D28" s="7">
        <v>11992</v>
      </c>
      <c r="E28" s="9">
        <v>7.71000003814697</v>
      </c>
      <c r="F28" s="9">
        <v>2.46000003814697</v>
      </c>
      <c r="G28" s="9">
        <v>2.1199998855590798</v>
      </c>
      <c r="H28" s="9">
        <v>3.1300001144409202</v>
      </c>
      <c r="I28" s="9">
        <v>0</v>
      </c>
      <c r="J28" s="7">
        <v>37</v>
      </c>
      <c r="K28" s="7">
        <v>46</v>
      </c>
      <c r="L28" s="7">
        <v>175</v>
      </c>
      <c r="M28" s="7">
        <v>833</v>
      </c>
      <c r="N28" s="7">
        <v>1821</v>
      </c>
      <c r="O28" s="9">
        <v>72.035821374029837</v>
      </c>
      <c r="P28" s="9">
        <v>25.185223792835817</v>
      </c>
      <c r="Q28" s="7">
        <v>77.398575857587289</v>
      </c>
      <c r="R28" s="7">
        <v>331</v>
      </c>
      <c r="S28" s="7">
        <v>349</v>
      </c>
      <c r="T28" s="6" t="str">
        <f t="shared" si="0"/>
        <v>Healthy</v>
      </c>
      <c r="U28" s="7">
        <f t="shared" si="1"/>
        <v>258</v>
      </c>
      <c r="V28" s="9">
        <f t="shared" si="2"/>
        <v>7.7100000381469691</v>
      </c>
    </row>
    <row r="29" spans="2:22" x14ac:dyDescent="0.35">
      <c r="B29" s="7">
        <v>1503960366</v>
      </c>
      <c r="C29" s="8">
        <v>42498</v>
      </c>
      <c r="D29" s="7">
        <v>10060</v>
      </c>
      <c r="E29" s="9">
        <v>6.5799999237060502</v>
      </c>
      <c r="F29" s="9">
        <v>3.5299999713897701</v>
      </c>
      <c r="G29" s="9">
        <v>0.31999999284744302</v>
      </c>
      <c r="H29" s="9">
        <v>2.7300000190734899</v>
      </c>
      <c r="I29" s="9">
        <v>0</v>
      </c>
      <c r="J29" s="7">
        <v>44</v>
      </c>
      <c r="K29" s="7">
        <v>8</v>
      </c>
      <c r="L29" s="7">
        <v>203</v>
      </c>
      <c r="M29" s="7">
        <v>574</v>
      </c>
      <c r="N29" s="7">
        <v>1740</v>
      </c>
      <c r="O29" s="9">
        <v>72.035821374029837</v>
      </c>
      <c r="P29" s="9">
        <v>25.185223792835817</v>
      </c>
      <c r="Q29" s="7">
        <v>77.398575857587289</v>
      </c>
      <c r="R29" s="7">
        <v>594</v>
      </c>
      <c r="S29" s="7">
        <v>611</v>
      </c>
      <c r="T29" s="6" t="str">
        <f t="shared" si="0"/>
        <v>Healthy</v>
      </c>
      <c r="U29" s="7">
        <f t="shared" si="1"/>
        <v>255</v>
      </c>
      <c r="V29" s="9">
        <f t="shared" si="2"/>
        <v>6.579999983310703</v>
      </c>
    </row>
    <row r="30" spans="2:22" x14ac:dyDescent="0.35">
      <c r="B30" s="7">
        <v>1503960366</v>
      </c>
      <c r="C30" s="8">
        <v>42494</v>
      </c>
      <c r="D30" s="7">
        <v>11100</v>
      </c>
      <c r="E30" s="9">
        <v>7.1500000953674299</v>
      </c>
      <c r="F30" s="9">
        <v>2.46000003814697</v>
      </c>
      <c r="G30" s="9">
        <v>0.87000000476837203</v>
      </c>
      <c r="H30" s="9">
        <v>3.8199999332428001</v>
      </c>
      <c r="I30" s="9">
        <v>0</v>
      </c>
      <c r="J30" s="7">
        <v>36</v>
      </c>
      <c r="K30" s="7">
        <v>22</v>
      </c>
      <c r="L30" s="7">
        <v>203</v>
      </c>
      <c r="M30" s="7">
        <v>1179</v>
      </c>
      <c r="N30" s="7">
        <v>1819</v>
      </c>
      <c r="O30" s="9">
        <v>72.035821374029837</v>
      </c>
      <c r="P30" s="9">
        <v>25.185223792835817</v>
      </c>
      <c r="Q30" s="7">
        <v>77.398575857587289</v>
      </c>
      <c r="R30" s="7">
        <v>419.46731234866826</v>
      </c>
      <c r="S30" s="7">
        <v>458.63922518159808</v>
      </c>
      <c r="T30" s="6" t="str">
        <f t="shared" si="0"/>
        <v>Healthy</v>
      </c>
      <c r="U30" s="7">
        <f t="shared" si="1"/>
        <v>261</v>
      </c>
      <c r="V30" s="9">
        <f t="shared" si="2"/>
        <v>7.1499999761581421</v>
      </c>
    </row>
    <row r="31" spans="2:22" x14ac:dyDescent="0.35">
      <c r="B31" s="7">
        <v>1503960366</v>
      </c>
      <c r="C31" s="8">
        <v>42499</v>
      </c>
      <c r="D31" s="7">
        <v>12022</v>
      </c>
      <c r="E31" s="9">
        <v>7.7199997901916504</v>
      </c>
      <c r="F31" s="9">
        <v>3.4500000476837198</v>
      </c>
      <c r="G31" s="9">
        <v>0.52999997138977095</v>
      </c>
      <c r="H31" s="9">
        <v>3.7400000095367401</v>
      </c>
      <c r="I31" s="9">
        <v>0</v>
      </c>
      <c r="J31" s="7">
        <v>46</v>
      </c>
      <c r="K31" s="7">
        <v>11</v>
      </c>
      <c r="L31" s="7">
        <v>206</v>
      </c>
      <c r="M31" s="7">
        <v>835</v>
      </c>
      <c r="N31" s="7">
        <v>1819</v>
      </c>
      <c r="O31" s="9">
        <v>72.035821374029837</v>
      </c>
      <c r="P31" s="9">
        <v>25.185223792835817</v>
      </c>
      <c r="Q31" s="7">
        <v>77.398575857587289</v>
      </c>
      <c r="R31" s="7">
        <v>338</v>
      </c>
      <c r="S31" s="7">
        <v>342</v>
      </c>
      <c r="T31" s="6" t="str">
        <f t="shared" si="0"/>
        <v>Healthy</v>
      </c>
      <c r="U31" s="7">
        <f t="shared" si="1"/>
        <v>263</v>
      </c>
      <c r="V31" s="9">
        <f t="shared" si="2"/>
        <v>7.7200000286102313</v>
      </c>
    </row>
    <row r="32" spans="2:22" x14ac:dyDescent="0.35">
      <c r="B32" s="7">
        <v>1503960366</v>
      </c>
      <c r="C32" s="8">
        <v>42500</v>
      </c>
      <c r="D32" s="7">
        <v>12207</v>
      </c>
      <c r="E32" s="9">
        <v>7.7699999809265101</v>
      </c>
      <c r="F32" s="9">
        <v>3.3499999046325701</v>
      </c>
      <c r="G32" s="9">
        <v>1.1599999666214</v>
      </c>
      <c r="H32" s="9">
        <v>3.2599999904632599</v>
      </c>
      <c r="I32" s="9">
        <v>0</v>
      </c>
      <c r="J32" s="7">
        <v>46</v>
      </c>
      <c r="K32" s="7">
        <v>31</v>
      </c>
      <c r="L32" s="7">
        <v>214</v>
      </c>
      <c r="M32" s="7">
        <v>746</v>
      </c>
      <c r="N32" s="7">
        <v>1859</v>
      </c>
      <c r="O32" s="9">
        <v>72.035821374029837</v>
      </c>
      <c r="P32" s="9">
        <v>25.185223792835817</v>
      </c>
      <c r="Q32" s="7">
        <v>77.398575857587289</v>
      </c>
      <c r="R32" s="7">
        <v>383</v>
      </c>
      <c r="S32" s="7">
        <v>403</v>
      </c>
      <c r="T32" s="6" t="str">
        <f t="shared" si="0"/>
        <v>Healthy</v>
      </c>
      <c r="U32" s="7">
        <f t="shared" si="1"/>
        <v>291</v>
      </c>
      <c r="V32" s="9">
        <f t="shared" si="2"/>
        <v>7.7699998617172295</v>
      </c>
    </row>
    <row r="33" spans="2:22" x14ac:dyDescent="0.35">
      <c r="B33" s="7">
        <v>1503960366</v>
      </c>
      <c r="C33" s="8">
        <v>42501</v>
      </c>
      <c r="D33" s="7">
        <v>12770</v>
      </c>
      <c r="E33" s="9">
        <v>8.1300001144409197</v>
      </c>
      <c r="F33" s="9">
        <v>2.5599999427795401</v>
      </c>
      <c r="G33" s="9">
        <v>1.0099999904632599</v>
      </c>
      <c r="H33" s="9">
        <v>4.5500001907348597</v>
      </c>
      <c r="I33" s="9">
        <v>0</v>
      </c>
      <c r="J33" s="7">
        <v>36</v>
      </c>
      <c r="K33" s="7">
        <v>23</v>
      </c>
      <c r="L33" s="7">
        <v>251</v>
      </c>
      <c r="M33" s="7">
        <v>669</v>
      </c>
      <c r="N33" s="7">
        <v>1783</v>
      </c>
      <c r="O33" s="9">
        <v>72.035821374029837</v>
      </c>
      <c r="P33" s="9">
        <v>25.185223792835817</v>
      </c>
      <c r="Q33" s="7">
        <v>77.398575857587289</v>
      </c>
      <c r="R33" s="7">
        <v>285</v>
      </c>
      <c r="S33" s="7">
        <v>306</v>
      </c>
      <c r="T33" s="6" t="str">
        <f t="shared" si="0"/>
        <v>Healthy</v>
      </c>
      <c r="U33" s="7">
        <f t="shared" si="1"/>
        <v>310</v>
      </c>
      <c r="V33" s="9">
        <f t="shared" si="2"/>
        <v>8.1200001239776594</v>
      </c>
    </row>
    <row r="34" spans="2:22" x14ac:dyDescent="0.35">
      <c r="B34" s="7">
        <v>1644430081</v>
      </c>
      <c r="C34" s="8">
        <v>42489</v>
      </c>
      <c r="D34" s="7">
        <v>3176</v>
      </c>
      <c r="E34" s="9">
        <v>2.3099999427795401</v>
      </c>
      <c r="F34" s="9">
        <v>0</v>
      </c>
      <c r="G34" s="9">
        <v>0</v>
      </c>
      <c r="H34" s="9">
        <v>2.3099999427795401</v>
      </c>
      <c r="I34" s="9">
        <v>0</v>
      </c>
      <c r="J34" s="7">
        <v>0</v>
      </c>
      <c r="K34" s="7">
        <v>0</v>
      </c>
      <c r="L34" s="7">
        <v>120</v>
      </c>
      <c r="M34" s="7">
        <v>1193</v>
      </c>
      <c r="N34" s="7">
        <v>2498</v>
      </c>
      <c r="O34" s="9">
        <v>72.035821374029837</v>
      </c>
      <c r="P34" s="9">
        <v>25.185223792835817</v>
      </c>
      <c r="Q34" s="7">
        <v>77.398575857587289</v>
      </c>
      <c r="R34" s="7">
        <v>119</v>
      </c>
      <c r="S34" s="7">
        <v>127</v>
      </c>
      <c r="T34" s="6" t="str">
        <f t="shared" si="0"/>
        <v>Healthy</v>
      </c>
      <c r="U34" s="7">
        <f t="shared" si="1"/>
        <v>120</v>
      </c>
      <c r="V34" s="9">
        <f t="shared" si="2"/>
        <v>2.3099999427795401</v>
      </c>
    </row>
    <row r="35" spans="2:22" x14ac:dyDescent="0.35">
      <c r="B35" s="7">
        <v>1644430081</v>
      </c>
      <c r="C35" s="8">
        <v>42490</v>
      </c>
      <c r="D35" s="7">
        <v>18213</v>
      </c>
      <c r="E35" s="9">
        <v>13.2399997711182</v>
      </c>
      <c r="F35" s="9">
        <v>0.62999999523162797</v>
      </c>
      <c r="G35" s="9">
        <v>3.1400001049041699</v>
      </c>
      <c r="H35" s="9">
        <v>9.4600000381469709</v>
      </c>
      <c r="I35" s="9">
        <v>0</v>
      </c>
      <c r="J35" s="7">
        <v>9</v>
      </c>
      <c r="K35" s="7">
        <v>71</v>
      </c>
      <c r="L35" s="7">
        <v>402</v>
      </c>
      <c r="M35" s="7">
        <v>816</v>
      </c>
      <c r="N35" s="7">
        <v>3846</v>
      </c>
      <c r="O35" s="9">
        <v>72.035821374029837</v>
      </c>
      <c r="P35" s="9">
        <v>25.185223792835817</v>
      </c>
      <c r="Q35" s="7">
        <v>77.398575857587289</v>
      </c>
      <c r="R35" s="7">
        <v>124</v>
      </c>
      <c r="S35" s="7">
        <v>142</v>
      </c>
      <c r="T35" s="6" t="str">
        <f t="shared" si="0"/>
        <v>Healthy</v>
      </c>
      <c r="U35" s="7">
        <f t="shared" si="1"/>
        <v>482</v>
      </c>
      <c r="V35" s="9">
        <f t="shared" si="2"/>
        <v>13.230000138282769</v>
      </c>
    </row>
    <row r="36" spans="2:22" x14ac:dyDescent="0.35">
      <c r="B36" s="7">
        <v>1644430081</v>
      </c>
      <c r="C36" s="8">
        <v>42492</v>
      </c>
      <c r="D36" s="7">
        <v>3758</v>
      </c>
      <c r="E36" s="9">
        <v>2.7300000190734899</v>
      </c>
      <c r="F36" s="9">
        <v>7.0000000298023196E-2</v>
      </c>
      <c r="G36" s="9">
        <v>0.31000000238418601</v>
      </c>
      <c r="H36" s="9">
        <v>2.3499999046325701</v>
      </c>
      <c r="I36" s="9">
        <v>0</v>
      </c>
      <c r="J36" s="7">
        <v>1</v>
      </c>
      <c r="K36" s="7">
        <v>7</v>
      </c>
      <c r="L36" s="7">
        <v>148</v>
      </c>
      <c r="M36" s="7">
        <v>682</v>
      </c>
      <c r="N36" s="7">
        <v>2580</v>
      </c>
      <c r="O36" s="9">
        <v>72.035821374029837</v>
      </c>
      <c r="P36" s="9">
        <v>25.185223792835817</v>
      </c>
      <c r="Q36" s="7">
        <v>77.398575857587289</v>
      </c>
      <c r="R36" s="7">
        <v>796</v>
      </c>
      <c r="S36" s="7">
        <v>961</v>
      </c>
      <c r="T36" s="6" t="str">
        <f t="shared" si="0"/>
        <v>Healthy</v>
      </c>
      <c r="U36" s="7">
        <f t="shared" si="1"/>
        <v>156</v>
      </c>
      <c r="V36" s="9">
        <f t="shared" si="2"/>
        <v>2.7299999073147792</v>
      </c>
    </row>
    <row r="37" spans="2:22" x14ac:dyDescent="0.35">
      <c r="B37" s="7">
        <v>1644430081</v>
      </c>
      <c r="C37" s="8">
        <v>42498</v>
      </c>
      <c r="D37" s="7">
        <v>6724</v>
      </c>
      <c r="E37" s="9">
        <v>4.8899998664856001</v>
      </c>
      <c r="F37" s="9">
        <v>0</v>
      </c>
      <c r="G37" s="9">
        <v>0</v>
      </c>
      <c r="H37" s="9">
        <v>4.8800001144409197</v>
      </c>
      <c r="I37" s="9">
        <v>0</v>
      </c>
      <c r="J37" s="7">
        <v>0</v>
      </c>
      <c r="K37" s="7">
        <v>0</v>
      </c>
      <c r="L37" s="7">
        <v>295</v>
      </c>
      <c r="M37" s="7">
        <v>991</v>
      </c>
      <c r="N37" s="7">
        <v>2987</v>
      </c>
      <c r="O37" s="9">
        <v>72.035821374029837</v>
      </c>
      <c r="P37" s="9">
        <v>25.185223792835817</v>
      </c>
      <c r="Q37" s="7">
        <v>77.398575857587289</v>
      </c>
      <c r="R37" s="7">
        <v>137</v>
      </c>
      <c r="S37" s="7">
        <v>154</v>
      </c>
      <c r="T37" s="6" t="str">
        <f t="shared" si="0"/>
        <v>Healthy</v>
      </c>
      <c r="U37" s="7">
        <f t="shared" si="1"/>
        <v>295</v>
      </c>
      <c r="V37" s="9">
        <f t="shared" si="2"/>
        <v>4.8800001144409197</v>
      </c>
    </row>
    <row r="38" spans="2:22" x14ac:dyDescent="0.35">
      <c r="B38" s="7">
        <v>1844505072</v>
      </c>
      <c r="C38" s="8">
        <v>42475</v>
      </c>
      <c r="D38" s="7">
        <v>3844</v>
      </c>
      <c r="E38" s="9">
        <v>2.53999996185303</v>
      </c>
      <c r="F38" s="9">
        <v>0</v>
      </c>
      <c r="G38" s="9">
        <v>0</v>
      </c>
      <c r="H38" s="9">
        <v>2.53999996185303</v>
      </c>
      <c r="I38" s="9">
        <v>0</v>
      </c>
      <c r="J38" s="7">
        <v>0</v>
      </c>
      <c r="K38" s="7">
        <v>0</v>
      </c>
      <c r="L38" s="7">
        <v>176</v>
      </c>
      <c r="M38" s="7">
        <v>527</v>
      </c>
      <c r="N38" s="7">
        <v>1725</v>
      </c>
      <c r="O38" s="9">
        <v>72.035821374029837</v>
      </c>
      <c r="P38" s="9">
        <v>25.185223792835817</v>
      </c>
      <c r="Q38" s="7">
        <v>77.398575857587289</v>
      </c>
      <c r="R38" s="7">
        <v>644</v>
      </c>
      <c r="S38" s="7">
        <v>961</v>
      </c>
      <c r="T38" s="6" t="str">
        <f t="shared" si="0"/>
        <v>Healthy</v>
      </c>
      <c r="U38" s="7">
        <f t="shared" si="1"/>
        <v>176</v>
      </c>
      <c r="V38" s="9">
        <f t="shared" si="2"/>
        <v>2.53999996185303</v>
      </c>
    </row>
    <row r="39" spans="2:22" x14ac:dyDescent="0.35">
      <c r="B39" s="7">
        <v>1503960366</v>
      </c>
      <c r="C39" s="8">
        <v>42502</v>
      </c>
      <c r="D39" s="7">
        <v>0</v>
      </c>
      <c r="E39" s="9">
        <v>0</v>
      </c>
      <c r="F39" s="9">
        <v>0</v>
      </c>
      <c r="G39" s="9">
        <v>0</v>
      </c>
      <c r="H39" s="9">
        <v>0</v>
      </c>
      <c r="I39" s="9">
        <v>0</v>
      </c>
      <c r="J39" s="7">
        <v>0</v>
      </c>
      <c r="K39" s="7">
        <v>0</v>
      </c>
      <c r="L39" s="7">
        <v>0</v>
      </c>
      <c r="M39" s="7">
        <v>1440</v>
      </c>
      <c r="N39" s="7">
        <v>0</v>
      </c>
      <c r="O39" s="9">
        <v>72.035821374029837</v>
      </c>
      <c r="P39" s="9">
        <v>25.185223792835817</v>
      </c>
      <c r="Q39" s="7">
        <v>77.398575857587289</v>
      </c>
      <c r="R39" s="7">
        <v>419.46731234866826</v>
      </c>
      <c r="S39" s="7">
        <v>458.63922518159808</v>
      </c>
      <c r="T39" s="6" t="str">
        <f t="shared" si="0"/>
        <v>Healthy</v>
      </c>
      <c r="U39" s="7">
        <f t="shared" si="1"/>
        <v>0</v>
      </c>
      <c r="V39" s="9">
        <f t="shared" si="2"/>
        <v>0</v>
      </c>
    </row>
    <row r="40" spans="2:22" x14ac:dyDescent="0.35">
      <c r="B40" s="7">
        <v>1844505072</v>
      </c>
      <c r="C40" s="8">
        <v>42490</v>
      </c>
      <c r="D40" s="7">
        <v>4014</v>
      </c>
      <c r="E40" s="9">
        <v>2.6700000762939502</v>
      </c>
      <c r="F40" s="9">
        <v>0</v>
      </c>
      <c r="G40" s="9">
        <v>0</v>
      </c>
      <c r="H40" s="9">
        <v>2.6500000953674299</v>
      </c>
      <c r="I40" s="9">
        <v>0</v>
      </c>
      <c r="J40" s="7">
        <v>0</v>
      </c>
      <c r="K40" s="7">
        <v>0</v>
      </c>
      <c r="L40" s="7">
        <v>184</v>
      </c>
      <c r="M40" s="7">
        <v>218</v>
      </c>
      <c r="N40" s="7">
        <v>1763</v>
      </c>
      <c r="O40" s="9">
        <v>72.035821374029837</v>
      </c>
      <c r="P40" s="9">
        <v>25.185223792835817</v>
      </c>
      <c r="Q40" s="7">
        <v>77.398575857587289</v>
      </c>
      <c r="R40" s="7">
        <v>722</v>
      </c>
      <c r="S40" s="7">
        <v>961</v>
      </c>
      <c r="T40" s="6" t="str">
        <f t="shared" si="0"/>
        <v>Healthy</v>
      </c>
      <c r="U40" s="7">
        <f t="shared" si="1"/>
        <v>184</v>
      </c>
      <c r="V40" s="9">
        <f t="shared" si="2"/>
        <v>2.6500000953674299</v>
      </c>
    </row>
    <row r="41" spans="2:22" x14ac:dyDescent="0.35">
      <c r="B41" s="7">
        <v>1624580081</v>
      </c>
      <c r="C41" s="8">
        <v>42472</v>
      </c>
      <c r="D41" s="7">
        <v>8163</v>
      </c>
      <c r="E41" s="9">
        <v>5.3099999427795401</v>
      </c>
      <c r="F41" s="9">
        <v>0</v>
      </c>
      <c r="G41" s="9">
        <v>0</v>
      </c>
      <c r="H41" s="9">
        <v>5.3099999427795401</v>
      </c>
      <c r="I41" s="9">
        <v>0</v>
      </c>
      <c r="J41" s="7">
        <v>0</v>
      </c>
      <c r="K41" s="7">
        <v>0</v>
      </c>
      <c r="L41" s="7">
        <v>146</v>
      </c>
      <c r="M41" s="7">
        <v>1294</v>
      </c>
      <c r="N41" s="7">
        <v>1432</v>
      </c>
      <c r="O41" s="9">
        <v>72.035821374029837</v>
      </c>
      <c r="P41" s="9">
        <v>25.185223792835817</v>
      </c>
      <c r="Q41" s="7">
        <v>77.398575857587289</v>
      </c>
      <c r="R41" s="7">
        <v>419.46731234866826</v>
      </c>
      <c r="S41" s="7">
        <v>458.63922518159808</v>
      </c>
      <c r="T41" s="6" t="str">
        <f t="shared" si="0"/>
        <v>Healthy</v>
      </c>
      <c r="U41" s="7">
        <f t="shared" si="1"/>
        <v>146</v>
      </c>
      <c r="V41" s="9">
        <f t="shared" si="2"/>
        <v>5.3099999427795401</v>
      </c>
    </row>
    <row r="42" spans="2:22" x14ac:dyDescent="0.35">
      <c r="B42" s="7">
        <v>1844505072</v>
      </c>
      <c r="C42" s="8">
        <v>42491</v>
      </c>
      <c r="D42" s="7">
        <v>2573</v>
      </c>
      <c r="E42" s="9">
        <v>1.70000004768372</v>
      </c>
      <c r="F42" s="9">
        <v>0</v>
      </c>
      <c r="G42" s="9">
        <v>0.259999990463257</v>
      </c>
      <c r="H42" s="9">
        <v>1.45000004768372</v>
      </c>
      <c r="I42" s="9">
        <v>0</v>
      </c>
      <c r="J42" s="7">
        <v>0</v>
      </c>
      <c r="K42" s="7">
        <v>7</v>
      </c>
      <c r="L42" s="7">
        <v>75</v>
      </c>
      <c r="M42" s="7">
        <v>585</v>
      </c>
      <c r="N42" s="7">
        <v>1541</v>
      </c>
      <c r="O42" s="9">
        <v>72.035821374029837</v>
      </c>
      <c r="P42" s="9">
        <v>25.185223792835817</v>
      </c>
      <c r="Q42" s="7">
        <v>77.398575857587289</v>
      </c>
      <c r="R42" s="7">
        <v>590</v>
      </c>
      <c r="S42" s="7">
        <v>961</v>
      </c>
      <c r="T42" s="6" t="str">
        <f t="shared" si="0"/>
        <v>Healthy</v>
      </c>
      <c r="U42" s="7">
        <f t="shared" si="1"/>
        <v>82</v>
      </c>
      <c r="V42" s="9">
        <f t="shared" si="2"/>
        <v>1.7100000381469771</v>
      </c>
    </row>
    <row r="43" spans="2:22" x14ac:dyDescent="0.35">
      <c r="B43" s="7">
        <v>1624580081</v>
      </c>
      <c r="C43" s="8">
        <v>42473</v>
      </c>
      <c r="D43" s="7">
        <v>7007</v>
      </c>
      <c r="E43" s="9">
        <v>4.5500001907348597</v>
      </c>
      <c r="F43" s="9">
        <v>0</v>
      </c>
      <c r="G43" s="9">
        <v>0</v>
      </c>
      <c r="H43" s="9">
        <v>4.5500001907348597</v>
      </c>
      <c r="I43" s="9">
        <v>0</v>
      </c>
      <c r="J43" s="7">
        <v>0</v>
      </c>
      <c r="K43" s="7">
        <v>0</v>
      </c>
      <c r="L43" s="7">
        <v>148</v>
      </c>
      <c r="M43" s="7">
        <v>1292</v>
      </c>
      <c r="N43" s="7">
        <v>1411</v>
      </c>
      <c r="O43" s="9">
        <v>72.035821374029837</v>
      </c>
      <c r="P43" s="9">
        <v>25.185223792835817</v>
      </c>
      <c r="Q43" s="7">
        <v>77.398575857587289</v>
      </c>
      <c r="R43" s="7">
        <v>419.46731234866826</v>
      </c>
      <c r="S43" s="7">
        <v>458.63922518159808</v>
      </c>
      <c r="T43" s="6" t="str">
        <f t="shared" si="0"/>
        <v>Healthy</v>
      </c>
      <c r="U43" s="7">
        <f t="shared" si="1"/>
        <v>148</v>
      </c>
      <c r="V43" s="9">
        <f t="shared" si="2"/>
        <v>4.5500001907348597</v>
      </c>
    </row>
    <row r="44" spans="2:22" x14ac:dyDescent="0.35">
      <c r="B44" s="7">
        <v>1927972279</v>
      </c>
      <c r="C44" s="8">
        <v>42472</v>
      </c>
      <c r="D44" s="7">
        <v>678</v>
      </c>
      <c r="E44" s="9">
        <v>0.46999999880790699</v>
      </c>
      <c r="F44" s="9">
        <v>0</v>
      </c>
      <c r="G44" s="9">
        <v>0</v>
      </c>
      <c r="H44" s="9">
        <v>0.46999999880790699</v>
      </c>
      <c r="I44" s="9">
        <v>0</v>
      </c>
      <c r="J44" s="7">
        <v>0</v>
      </c>
      <c r="K44" s="7">
        <v>0</v>
      </c>
      <c r="L44" s="7">
        <v>55</v>
      </c>
      <c r="M44" s="7">
        <v>734</v>
      </c>
      <c r="N44" s="7">
        <v>2220</v>
      </c>
      <c r="O44" s="9">
        <v>72.035821374029837</v>
      </c>
      <c r="P44" s="9">
        <v>25.185223792835817</v>
      </c>
      <c r="Q44" s="7">
        <v>77.398575857587289</v>
      </c>
      <c r="R44" s="7">
        <v>750</v>
      </c>
      <c r="S44" s="7">
        <v>775</v>
      </c>
      <c r="T44" s="6" t="str">
        <f t="shared" si="0"/>
        <v>Healthy</v>
      </c>
      <c r="U44" s="7">
        <f t="shared" si="1"/>
        <v>55</v>
      </c>
      <c r="V44" s="9">
        <f t="shared" si="2"/>
        <v>0.46999999880790699</v>
      </c>
    </row>
    <row r="45" spans="2:22" x14ac:dyDescent="0.35">
      <c r="B45" s="7">
        <v>1624580081</v>
      </c>
      <c r="C45" s="8">
        <v>42474</v>
      </c>
      <c r="D45" s="7">
        <v>9107</v>
      </c>
      <c r="E45" s="9">
        <v>5.9200000762939498</v>
      </c>
      <c r="F45" s="9">
        <v>0</v>
      </c>
      <c r="G45" s="9">
        <v>0</v>
      </c>
      <c r="H45" s="9">
        <v>5.9099998474121103</v>
      </c>
      <c r="I45" s="9">
        <v>9.9999997764825804E-3</v>
      </c>
      <c r="J45" s="7">
        <v>0</v>
      </c>
      <c r="K45" s="7">
        <v>0</v>
      </c>
      <c r="L45" s="7">
        <v>236</v>
      </c>
      <c r="M45" s="7">
        <v>1204</v>
      </c>
      <c r="N45" s="7">
        <v>1572</v>
      </c>
      <c r="O45" s="9">
        <v>72.035821374029837</v>
      </c>
      <c r="P45" s="9">
        <v>25.185223792835817</v>
      </c>
      <c r="Q45" s="7">
        <v>77.398575857587289</v>
      </c>
      <c r="R45" s="7">
        <v>419.46731234866826</v>
      </c>
      <c r="S45" s="7">
        <v>458.63922518159808</v>
      </c>
      <c r="T45" s="6" t="str">
        <f t="shared" si="0"/>
        <v>Healthy</v>
      </c>
      <c r="U45" s="7">
        <f t="shared" si="1"/>
        <v>236</v>
      </c>
      <c r="V45" s="9">
        <f t="shared" si="2"/>
        <v>5.9099998474121103</v>
      </c>
    </row>
    <row r="46" spans="2:22" x14ac:dyDescent="0.35">
      <c r="B46" s="7">
        <v>1927972279</v>
      </c>
      <c r="C46" s="8">
        <v>42473</v>
      </c>
      <c r="D46" s="7">
        <v>356</v>
      </c>
      <c r="E46" s="9">
        <v>0.25</v>
      </c>
      <c r="F46" s="9">
        <v>0</v>
      </c>
      <c r="G46" s="9">
        <v>0</v>
      </c>
      <c r="H46" s="9">
        <v>0.25</v>
      </c>
      <c r="I46" s="9">
        <v>0</v>
      </c>
      <c r="J46" s="7">
        <v>0</v>
      </c>
      <c r="K46" s="7">
        <v>0</v>
      </c>
      <c r="L46" s="7">
        <v>32</v>
      </c>
      <c r="M46" s="7">
        <v>986</v>
      </c>
      <c r="N46" s="7">
        <v>2151</v>
      </c>
      <c r="O46" s="9">
        <v>133.5</v>
      </c>
      <c r="P46" s="9">
        <v>47.540000919999997</v>
      </c>
      <c r="Q46" s="7">
        <v>77.398575857587289</v>
      </c>
      <c r="R46" s="7">
        <v>398</v>
      </c>
      <c r="S46" s="7">
        <v>422</v>
      </c>
      <c r="T46" s="6" t="str">
        <f t="shared" si="0"/>
        <v>Obese</v>
      </c>
      <c r="U46" s="7">
        <f t="shared" si="1"/>
        <v>32</v>
      </c>
      <c r="V46" s="9">
        <f t="shared" si="2"/>
        <v>0.25</v>
      </c>
    </row>
    <row r="47" spans="2:22" x14ac:dyDescent="0.35">
      <c r="B47" s="7">
        <v>1624580081</v>
      </c>
      <c r="C47" s="8">
        <v>42475</v>
      </c>
      <c r="D47" s="7">
        <v>1510</v>
      </c>
      <c r="E47" s="9">
        <v>0.980000019073486</v>
      </c>
      <c r="F47" s="9">
        <v>0</v>
      </c>
      <c r="G47" s="9">
        <v>0</v>
      </c>
      <c r="H47" s="9">
        <v>0.97000002861022905</v>
      </c>
      <c r="I47" s="9">
        <v>0</v>
      </c>
      <c r="J47" s="7">
        <v>0</v>
      </c>
      <c r="K47" s="7">
        <v>0</v>
      </c>
      <c r="L47" s="7">
        <v>96</v>
      </c>
      <c r="M47" s="7">
        <v>1344</v>
      </c>
      <c r="N47" s="7">
        <v>1344</v>
      </c>
      <c r="O47" s="9">
        <v>72.035821374029837</v>
      </c>
      <c r="P47" s="9">
        <v>25.185223792835817</v>
      </c>
      <c r="Q47" s="7">
        <v>77.398575857587289</v>
      </c>
      <c r="R47" s="7">
        <v>419.46731234866826</v>
      </c>
      <c r="S47" s="7">
        <v>458.63922518159808</v>
      </c>
      <c r="T47" s="6" t="str">
        <f t="shared" si="0"/>
        <v>Healthy</v>
      </c>
      <c r="U47" s="7">
        <f t="shared" si="1"/>
        <v>96</v>
      </c>
      <c r="V47" s="9">
        <f t="shared" si="2"/>
        <v>0.97000002861022905</v>
      </c>
    </row>
    <row r="48" spans="2:22" x14ac:dyDescent="0.35">
      <c r="B48" s="7">
        <v>1927972279</v>
      </c>
      <c r="C48" s="8">
        <v>42475</v>
      </c>
      <c r="D48" s="7">
        <v>980</v>
      </c>
      <c r="E48" s="9">
        <v>0.68000000715255704</v>
      </c>
      <c r="F48" s="9">
        <v>0</v>
      </c>
      <c r="G48" s="9">
        <v>0</v>
      </c>
      <c r="H48" s="9">
        <v>0.68000000715255704</v>
      </c>
      <c r="I48" s="9">
        <v>0</v>
      </c>
      <c r="J48" s="7">
        <v>0</v>
      </c>
      <c r="K48" s="7">
        <v>0</v>
      </c>
      <c r="L48" s="7">
        <v>51</v>
      </c>
      <c r="M48" s="7">
        <v>941</v>
      </c>
      <c r="N48" s="7">
        <v>2221</v>
      </c>
      <c r="O48" s="9">
        <v>72.035821374029837</v>
      </c>
      <c r="P48" s="9">
        <v>25.185223792835817</v>
      </c>
      <c r="Q48" s="7">
        <v>77.398575857587289</v>
      </c>
      <c r="R48" s="7">
        <v>475</v>
      </c>
      <c r="S48" s="7">
        <v>499</v>
      </c>
      <c r="T48" s="6" t="str">
        <f t="shared" si="0"/>
        <v>Healthy</v>
      </c>
      <c r="U48" s="7">
        <f t="shared" si="1"/>
        <v>51</v>
      </c>
      <c r="V48" s="9">
        <f t="shared" si="2"/>
        <v>0.68000000715255704</v>
      </c>
    </row>
    <row r="49" spans="2:22" x14ac:dyDescent="0.35">
      <c r="B49" s="7">
        <v>1624580081</v>
      </c>
      <c r="C49" s="8">
        <v>42476</v>
      </c>
      <c r="D49" s="7">
        <v>5370</v>
      </c>
      <c r="E49" s="9">
        <v>3.4900000095367401</v>
      </c>
      <c r="F49" s="9">
        <v>0</v>
      </c>
      <c r="G49" s="9">
        <v>0</v>
      </c>
      <c r="H49" s="9">
        <v>3.4900000095367401</v>
      </c>
      <c r="I49" s="9">
        <v>0</v>
      </c>
      <c r="J49" s="7">
        <v>0</v>
      </c>
      <c r="K49" s="7">
        <v>0</v>
      </c>
      <c r="L49" s="7">
        <v>176</v>
      </c>
      <c r="M49" s="7">
        <v>1264</v>
      </c>
      <c r="N49" s="7">
        <v>1463</v>
      </c>
      <c r="O49" s="9">
        <v>72.035821374029837</v>
      </c>
      <c r="P49" s="9">
        <v>25.185223792835817</v>
      </c>
      <c r="Q49" s="7">
        <v>77.398575857587289</v>
      </c>
      <c r="R49" s="7">
        <v>419.46731234866826</v>
      </c>
      <c r="S49" s="7">
        <v>458.63922518159808</v>
      </c>
      <c r="T49" s="6" t="str">
        <f t="shared" si="0"/>
        <v>Healthy</v>
      </c>
      <c r="U49" s="7">
        <f t="shared" si="1"/>
        <v>176</v>
      </c>
      <c r="V49" s="9">
        <f t="shared" si="2"/>
        <v>3.4900000095367401</v>
      </c>
    </row>
    <row r="50" spans="2:22" x14ac:dyDescent="0.35">
      <c r="B50" s="7">
        <v>1927972279</v>
      </c>
      <c r="C50" s="8">
        <v>42486</v>
      </c>
      <c r="D50" s="7">
        <v>3761</v>
      </c>
      <c r="E50" s="9">
        <v>2.5999999046325701</v>
      </c>
      <c r="F50" s="9">
        <v>0</v>
      </c>
      <c r="G50" s="9">
        <v>0</v>
      </c>
      <c r="H50" s="9">
        <v>2.5999999046325701</v>
      </c>
      <c r="I50" s="9">
        <v>0</v>
      </c>
      <c r="J50" s="7">
        <v>0</v>
      </c>
      <c r="K50" s="7">
        <v>0</v>
      </c>
      <c r="L50" s="7">
        <v>192</v>
      </c>
      <c r="M50" s="7">
        <v>1058</v>
      </c>
      <c r="N50" s="7">
        <v>2638</v>
      </c>
      <c r="O50" s="9">
        <v>72.035821374029837</v>
      </c>
      <c r="P50" s="9">
        <v>25.185223792835817</v>
      </c>
      <c r="Q50" s="7">
        <v>77.398575857587289</v>
      </c>
      <c r="R50" s="7">
        <v>296</v>
      </c>
      <c r="S50" s="7">
        <v>315</v>
      </c>
      <c r="T50" s="6" t="str">
        <f t="shared" si="0"/>
        <v>Healthy</v>
      </c>
      <c r="U50" s="7">
        <f t="shared" si="1"/>
        <v>192</v>
      </c>
      <c r="V50" s="9">
        <f t="shared" si="2"/>
        <v>2.5999999046325701</v>
      </c>
    </row>
    <row r="51" spans="2:22" x14ac:dyDescent="0.35">
      <c r="B51" s="7">
        <v>1624580081</v>
      </c>
      <c r="C51" s="8">
        <v>42477</v>
      </c>
      <c r="D51" s="7">
        <v>6175</v>
      </c>
      <c r="E51" s="9">
        <v>4.0599999427795401</v>
      </c>
      <c r="F51" s="9">
        <v>1.0299999713897701</v>
      </c>
      <c r="G51" s="9">
        <v>1.5199999809265099</v>
      </c>
      <c r="H51" s="9">
        <v>1.4900000095367401</v>
      </c>
      <c r="I51" s="9">
        <v>9.9999997764825804E-3</v>
      </c>
      <c r="J51" s="7">
        <v>15</v>
      </c>
      <c r="K51" s="7">
        <v>22</v>
      </c>
      <c r="L51" s="7">
        <v>127</v>
      </c>
      <c r="M51" s="7">
        <v>1276</v>
      </c>
      <c r="N51" s="7">
        <v>1554</v>
      </c>
      <c r="O51" s="9">
        <v>72.035821374029837</v>
      </c>
      <c r="P51" s="9">
        <v>25.185223792835817</v>
      </c>
      <c r="Q51" s="7">
        <v>77.398575857587289</v>
      </c>
      <c r="R51" s="7">
        <v>419.46731234866826</v>
      </c>
      <c r="S51" s="7">
        <v>458.63922518159808</v>
      </c>
      <c r="T51" s="6" t="str">
        <f t="shared" si="0"/>
        <v>Healthy</v>
      </c>
      <c r="U51" s="7">
        <f t="shared" si="1"/>
        <v>164</v>
      </c>
      <c r="V51" s="9">
        <f t="shared" si="2"/>
        <v>4.0399999618530202</v>
      </c>
    </row>
    <row r="52" spans="2:22" x14ac:dyDescent="0.35">
      <c r="B52" s="7">
        <v>1927972279</v>
      </c>
      <c r="C52" s="8">
        <v>42488</v>
      </c>
      <c r="D52" s="7">
        <v>1675</v>
      </c>
      <c r="E52" s="9">
        <v>1.1599999666214</v>
      </c>
      <c r="F52" s="9">
        <v>0</v>
      </c>
      <c r="G52" s="9">
        <v>0</v>
      </c>
      <c r="H52" s="9">
        <v>1.1599999666214</v>
      </c>
      <c r="I52" s="9">
        <v>0</v>
      </c>
      <c r="J52" s="7">
        <v>0</v>
      </c>
      <c r="K52" s="7">
        <v>0</v>
      </c>
      <c r="L52" s="7">
        <v>95</v>
      </c>
      <c r="M52" s="7">
        <v>1167</v>
      </c>
      <c r="N52" s="7">
        <v>2351</v>
      </c>
      <c r="O52" s="9">
        <v>72.035821374029837</v>
      </c>
      <c r="P52" s="9">
        <v>25.185223792835817</v>
      </c>
      <c r="Q52" s="7">
        <v>77.398575857587289</v>
      </c>
      <c r="R52" s="7">
        <v>166</v>
      </c>
      <c r="S52" s="7">
        <v>178</v>
      </c>
      <c r="T52" s="6" t="str">
        <f t="shared" si="0"/>
        <v>Healthy</v>
      </c>
      <c r="U52" s="7">
        <f t="shared" si="1"/>
        <v>95</v>
      </c>
      <c r="V52" s="9">
        <f t="shared" si="2"/>
        <v>1.1599999666214</v>
      </c>
    </row>
    <row r="53" spans="2:22" x14ac:dyDescent="0.35">
      <c r="B53" s="7">
        <v>1624580081</v>
      </c>
      <c r="C53" s="8">
        <v>42478</v>
      </c>
      <c r="D53" s="7">
        <v>10536</v>
      </c>
      <c r="E53" s="9">
        <v>7.4099998474121103</v>
      </c>
      <c r="F53" s="9">
        <v>2.1500000953674299</v>
      </c>
      <c r="G53" s="9">
        <v>0.62000000476837203</v>
      </c>
      <c r="H53" s="9">
        <v>4.6199998855590803</v>
      </c>
      <c r="I53" s="9">
        <v>9.9999997764825804E-3</v>
      </c>
      <c r="J53" s="7">
        <v>17</v>
      </c>
      <c r="K53" s="7">
        <v>7</v>
      </c>
      <c r="L53" s="7">
        <v>202</v>
      </c>
      <c r="M53" s="7">
        <v>1214</v>
      </c>
      <c r="N53" s="7">
        <v>1604</v>
      </c>
      <c r="O53" s="9">
        <v>72.035821374029837</v>
      </c>
      <c r="P53" s="9">
        <v>25.185223792835817</v>
      </c>
      <c r="Q53" s="7">
        <v>77.398575857587289</v>
      </c>
      <c r="R53" s="7">
        <v>419.46731234866826</v>
      </c>
      <c r="S53" s="7">
        <v>458.63922518159808</v>
      </c>
      <c r="T53" s="6" t="str">
        <f t="shared" si="0"/>
        <v>Healthy</v>
      </c>
      <c r="U53" s="7">
        <f t="shared" si="1"/>
        <v>226</v>
      </c>
      <c r="V53" s="9">
        <f t="shared" si="2"/>
        <v>7.3899999856948817</v>
      </c>
    </row>
    <row r="54" spans="2:22" x14ac:dyDescent="0.35">
      <c r="B54" s="7">
        <v>2026352035</v>
      </c>
      <c r="C54" s="8">
        <v>42472</v>
      </c>
      <c r="D54" s="7">
        <v>4414</v>
      </c>
      <c r="E54" s="9">
        <v>2.7400000095367401</v>
      </c>
      <c r="F54" s="9">
        <v>0.18999999761581399</v>
      </c>
      <c r="G54" s="9">
        <v>0.34999999403953602</v>
      </c>
      <c r="H54" s="9">
        <v>2.2000000476837198</v>
      </c>
      <c r="I54" s="9">
        <v>0</v>
      </c>
      <c r="J54" s="7">
        <v>3</v>
      </c>
      <c r="K54" s="7">
        <v>8</v>
      </c>
      <c r="L54" s="7">
        <v>181</v>
      </c>
      <c r="M54" s="7">
        <v>706</v>
      </c>
      <c r="N54" s="7">
        <v>1459</v>
      </c>
      <c r="O54" s="9">
        <v>72.035821374029837</v>
      </c>
      <c r="P54" s="9">
        <v>25.185223792835817</v>
      </c>
      <c r="Q54" s="7">
        <v>77.398575857587289</v>
      </c>
      <c r="R54" s="7">
        <v>503</v>
      </c>
      <c r="S54" s="7">
        <v>546</v>
      </c>
      <c r="T54" s="6" t="str">
        <f t="shared" si="0"/>
        <v>Healthy</v>
      </c>
      <c r="U54" s="7">
        <f t="shared" si="1"/>
        <v>192</v>
      </c>
      <c r="V54" s="9">
        <f t="shared" si="2"/>
        <v>2.74000003933907</v>
      </c>
    </row>
    <row r="55" spans="2:22" x14ac:dyDescent="0.35">
      <c r="B55" s="7">
        <v>1624580081</v>
      </c>
      <c r="C55" s="8">
        <v>42479</v>
      </c>
      <c r="D55" s="7">
        <v>2916</v>
      </c>
      <c r="E55" s="9">
        <v>1.8999999761581401</v>
      </c>
      <c r="F55" s="9">
        <v>0</v>
      </c>
      <c r="G55" s="9">
        <v>0</v>
      </c>
      <c r="H55" s="9">
        <v>1.8999999761581401</v>
      </c>
      <c r="I55" s="9">
        <v>0</v>
      </c>
      <c r="J55" s="7">
        <v>0</v>
      </c>
      <c r="K55" s="7">
        <v>0</v>
      </c>
      <c r="L55" s="7">
        <v>141</v>
      </c>
      <c r="M55" s="7">
        <v>1299</v>
      </c>
      <c r="N55" s="7">
        <v>1435</v>
      </c>
      <c r="O55" s="9">
        <v>72.035821374029837</v>
      </c>
      <c r="P55" s="9">
        <v>25.185223792835817</v>
      </c>
      <c r="Q55" s="7">
        <v>77.398575857587289</v>
      </c>
      <c r="R55" s="7">
        <v>419.46731234866826</v>
      </c>
      <c r="S55" s="7">
        <v>458.63922518159808</v>
      </c>
      <c r="T55" s="6" t="str">
        <f t="shared" si="0"/>
        <v>Healthy</v>
      </c>
      <c r="U55" s="7">
        <f t="shared" si="1"/>
        <v>141</v>
      </c>
      <c r="V55" s="9">
        <f t="shared" si="2"/>
        <v>1.8999999761581401</v>
      </c>
    </row>
    <row r="56" spans="2:22" x14ac:dyDescent="0.35">
      <c r="B56" s="7">
        <v>2026352035</v>
      </c>
      <c r="C56" s="8">
        <v>42473</v>
      </c>
      <c r="D56" s="7">
        <v>4993</v>
      </c>
      <c r="E56" s="9">
        <v>3.0999999046325701</v>
      </c>
      <c r="F56" s="9">
        <v>0</v>
      </c>
      <c r="G56" s="9">
        <v>0</v>
      </c>
      <c r="H56" s="9">
        <v>3.0999999046325701</v>
      </c>
      <c r="I56" s="9">
        <v>0</v>
      </c>
      <c r="J56" s="7">
        <v>0</v>
      </c>
      <c r="K56" s="7">
        <v>0</v>
      </c>
      <c r="L56" s="7">
        <v>238</v>
      </c>
      <c r="M56" s="7">
        <v>663</v>
      </c>
      <c r="N56" s="7">
        <v>1521</v>
      </c>
      <c r="O56" s="9">
        <v>72.035821374029837</v>
      </c>
      <c r="P56" s="9">
        <v>25.185223792835817</v>
      </c>
      <c r="Q56" s="7">
        <v>77.398575857587289</v>
      </c>
      <c r="R56" s="7">
        <v>531</v>
      </c>
      <c r="S56" s="7">
        <v>565</v>
      </c>
      <c r="T56" s="6" t="str">
        <f t="shared" si="0"/>
        <v>Healthy</v>
      </c>
      <c r="U56" s="7">
        <f t="shared" si="1"/>
        <v>238</v>
      </c>
      <c r="V56" s="9">
        <f t="shared" si="2"/>
        <v>3.0999999046325701</v>
      </c>
    </row>
    <row r="57" spans="2:22" x14ac:dyDescent="0.35">
      <c r="B57" s="7">
        <v>1624580081</v>
      </c>
      <c r="C57" s="8">
        <v>42480</v>
      </c>
      <c r="D57" s="7">
        <v>4974</v>
      </c>
      <c r="E57" s="9">
        <v>3.2300000190734899</v>
      </c>
      <c r="F57" s="9">
        <v>0</v>
      </c>
      <c r="G57" s="9">
        <v>0</v>
      </c>
      <c r="H57" s="9">
        <v>3.2300000190734899</v>
      </c>
      <c r="I57" s="9">
        <v>0</v>
      </c>
      <c r="J57" s="7">
        <v>0</v>
      </c>
      <c r="K57" s="7">
        <v>0</v>
      </c>
      <c r="L57" s="7">
        <v>151</v>
      </c>
      <c r="M57" s="7">
        <v>1289</v>
      </c>
      <c r="N57" s="7">
        <v>1446</v>
      </c>
      <c r="O57" s="9">
        <v>72.035821374029837</v>
      </c>
      <c r="P57" s="9">
        <v>25.185223792835817</v>
      </c>
      <c r="Q57" s="7">
        <v>77.398575857587289</v>
      </c>
      <c r="R57" s="7">
        <v>419.46731234866826</v>
      </c>
      <c r="S57" s="7">
        <v>458.63922518159808</v>
      </c>
      <c r="T57" s="6" t="str">
        <f t="shared" si="0"/>
        <v>Healthy</v>
      </c>
      <c r="U57" s="7">
        <f t="shared" si="1"/>
        <v>151</v>
      </c>
      <c r="V57" s="9">
        <f t="shared" si="2"/>
        <v>3.2300000190734899</v>
      </c>
    </row>
    <row r="58" spans="2:22" x14ac:dyDescent="0.35">
      <c r="B58" s="7">
        <v>2026352035</v>
      </c>
      <c r="C58" s="8">
        <v>42474</v>
      </c>
      <c r="D58" s="7">
        <v>3335</v>
      </c>
      <c r="E58" s="9">
        <v>2.0699999332428001</v>
      </c>
      <c r="F58" s="9">
        <v>0</v>
      </c>
      <c r="G58" s="9">
        <v>0</v>
      </c>
      <c r="H58" s="9">
        <v>2.0499999523162802</v>
      </c>
      <c r="I58" s="9">
        <v>0</v>
      </c>
      <c r="J58" s="7">
        <v>0</v>
      </c>
      <c r="K58" s="7">
        <v>0</v>
      </c>
      <c r="L58" s="7">
        <v>197</v>
      </c>
      <c r="M58" s="7">
        <v>653</v>
      </c>
      <c r="N58" s="7">
        <v>1431</v>
      </c>
      <c r="O58" s="9">
        <v>72.035821374029837</v>
      </c>
      <c r="P58" s="9">
        <v>25.185223792835817</v>
      </c>
      <c r="Q58" s="7">
        <v>77.398575857587289</v>
      </c>
      <c r="R58" s="7">
        <v>545</v>
      </c>
      <c r="S58" s="7">
        <v>568</v>
      </c>
      <c r="T58" s="6" t="str">
        <f t="shared" si="0"/>
        <v>Healthy</v>
      </c>
      <c r="U58" s="7">
        <f t="shared" si="1"/>
        <v>197</v>
      </c>
      <c r="V58" s="9">
        <f t="shared" si="2"/>
        <v>2.0499999523162802</v>
      </c>
    </row>
    <row r="59" spans="2:22" x14ac:dyDescent="0.35">
      <c r="B59" s="7">
        <v>1624580081</v>
      </c>
      <c r="C59" s="8">
        <v>42481</v>
      </c>
      <c r="D59" s="7">
        <v>6349</v>
      </c>
      <c r="E59" s="9">
        <v>4.1300001144409197</v>
      </c>
      <c r="F59" s="9">
        <v>0</v>
      </c>
      <c r="G59" s="9">
        <v>0</v>
      </c>
      <c r="H59" s="9">
        <v>4.1100001335143999</v>
      </c>
      <c r="I59" s="9">
        <v>1.9999999552965199E-2</v>
      </c>
      <c r="J59" s="7">
        <v>0</v>
      </c>
      <c r="K59" s="7">
        <v>0</v>
      </c>
      <c r="L59" s="7">
        <v>186</v>
      </c>
      <c r="M59" s="7">
        <v>1254</v>
      </c>
      <c r="N59" s="7">
        <v>1467</v>
      </c>
      <c r="O59" s="9">
        <v>72.035821374029837</v>
      </c>
      <c r="P59" s="9">
        <v>25.185223792835817</v>
      </c>
      <c r="Q59" s="7">
        <v>77.398575857587289</v>
      </c>
      <c r="R59" s="7">
        <v>419.46731234866826</v>
      </c>
      <c r="S59" s="7">
        <v>458.63922518159808</v>
      </c>
      <c r="T59" s="6" t="str">
        <f t="shared" si="0"/>
        <v>Healthy</v>
      </c>
      <c r="U59" s="7">
        <f t="shared" si="1"/>
        <v>186</v>
      </c>
      <c r="V59" s="9">
        <f t="shared" si="2"/>
        <v>4.1100001335143999</v>
      </c>
    </row>
    <row r="60" spans="2:22" x14ac:dyDescent="0.35">
      <c r="B60" s="7">
        <v>2026352035</v>
      </c>
      <c r="C60" s="8">
        <v>42475</v>
      </c>
      <c r="D60" s="7">
        <v>3821</v>
      </c>
      <c r="E60" s="9">
        <v>2.3699998855590798</v>
      </c>
      <c r="F60" s="9">
        <v>0</v>
      </c>
      <c r="G60" s="9">
        <v>0</v>
      </c>
      <c r="H60" s="9">
        <v>2.3699998855590798</v>
      </c>
      <c r="I60" s="9">
        <v>0</v>
      </c>
      <c r="J60" s="7">
        <v>0</v>
      </c>
      <c r="K60" s="7">
        <v>0</v>
      </c>
      <c r="L60" s="7">
        <v>188</v>
      </c>
      <c r="M60" s="7">
        <v>687</v>
      </c>
      <c r="N60" s="7">
        <v>1444</v>
      </c>
      <c r="O60" s="9">
        <v>72.035821374029837</v>
      </c>
      <c r="P60" s="9">
        <v>25.185223792835817</v>
      </c>
      <c r="Q60" s="7">
        <v>77.398575857587289</v>
      </c>
      <c r="R60" s="7">
        <v>523</v>
      </c>
      <c r="S60" s="7">
        <v>573</v>
      </c>
      <c r="T60" s="6" t="str">
        <f t="shared" si="0"/>
        <v>Healthy</v>
      </c>
      <c r="U60" s="7">
        <f t="shared" si="1"/>
        <v>188</v>
      </c>
      <c r="V60" s="9">
        <f t="shared" si="2"/>
        <v>2.3699998855590798</v>
      </c>
    </row>
    <row r="61" spans="2:22" x14ac:dyDescent="0.35">
      <c r="B61" s="7">
        <v>1624580081</v>
      </c>
      <c r="C61" s="8">
        <v>42482</v>
      </c>
      <c r="D61" s="7">
        <v>4026</v>
      </c>
      <c r="E61" s="9">
        <v>2.6199998855590798</v>
      </c>
      <c r="F61" s="9">
        <v>0</v>
      </c>
      <c r="G61" s="9">
        <v>0</v>
      </c>
      <c r="H61" s="9">
        <v>2.5999999046325701</v>
      </c>
      <c r="I61" s="9">
        <v>0</v>
      </c>
      <c r="J61" s="7">
        <v>0</v>
      </c>
      <c r="K61" s="7">
        <v>0</v>
      </c>
      <c r="L61" s="7">
        <v>199</v>
      </c>
      <c r="M61" s="7">
        <v>1241</v>
      </c>
      <c r="N61" s="7">
        <v>1470</v>
      </c>
      <c r="O61" s="9">
        <v>72.035821374029837</v>
      </c>
      <c r="P61" s="9">
        <v>25.185223792835817</v>
      </c>
      <c r="Q61" s="7">
        <v>77.398575857587289</v>
      </c>
      <c r="R61" s="7">
        <v>419.46731234866826</v>
      </c>
      <c r="S61" s="7">
        <v>458.63922518159808</v>
      </c>
      <c r="T61" s="6" t="str">
        <f t="shared" si="0"/>
        <v>Healthy</v>
      </c>
      <c r="U61" s="7">
        <f t="shared" si="1"/>
        <v>199</v>
      </c>
      <c r="V61" s="9">
        <f t="shared" si="2"/>
        <v>2.5999999046325701</v>
      </c>
    </row>
    <row r="62" spans="2:22" x14ac:dyDescent="0.35">
      <c r="B62" s="7">
        <v>2026352035</v>
      </c>
      <c r="C62" s="8">
        <v>42476</v>
      </c>
      <c r="D62" s="7">
        <v>2547</v>
      </c>
      <c r="E62" s="9">
        <v>1.58000004291534</v>
      </c>
      <c r="F62" s="9">
        <v>0</v>
      </c>
      <c r="G62" s="9">
        <v>0</v>
      </c>
      <c r="H62" s="9">
        <v>1.58000004291534</v>
      </c>
      <c r="I62" s="9">
        <v>0</v>
      </c>
      <c r="J62" s="7">
        <v>0</v>
      </c>
      <c r="K62" s="7">
        <v>0</v>
      </c>
      <c r="L62" s="7">
        <v>150</v>
      </c>
      <c r="M62" s="7">
        <v>728</v>
      </c>
      <c r="N62" s="7">
        <v>1373</v>
      </c>
      <c r="O62" s="9">
        <v>72.035821374029837</v>
      </c>
      <c r="P62" s="9">
        <v>25.185223792835817</v>
      </c>
      <c r="Q62" s="7">
        <v>77.398575857587289</v>
      </c>
      <c r="R62" s="7">
        <v>524</v>
      </c>
      <c r="S62" s="7">
        <v>567</v>
      </c>
      <c r="T62" s="6" t="str">
        <f t="shared" si="0"/>
        <v>Healthy</v>
      </c>
      <c r="U62" s="7">
        <f t="shared" si="1"/>
        <v>150</v>
      </c>
      <c r="V62" s="9">
        <f t="shared" si="2"/>
        <v>1.58000004291534</v>
      </c>
    </row>
    <row r="63" spans="2:22" x14ac:dyDescent="0.35">
      <c r="B63" s="7">
        <v>1624580081</v>
      </c>
      <c r="C63" s="8">
        <v>42483</v>
      </c>
      <c r="D63" s="7">
        <v>8538</v>
      </c>
      <c r="E63" s="9">
        <v>5.5500001907348597</v>
      </c>
      <c r="F63" s="9">
        <v>0</v>
      </c>
      <c r="G63" s="9">
        <v>0</v>
      </c>
      <c r="H63" s="9">
        <v>5.53999996185303</v>
      </c>
      <c r="I63" s="9">
        <v>9.9999997764825804E-3</v>
      </c>
      <c r="J63" s="7">
        <v>0</v>
      </c>
      <c r="K63" s="7">
        <v>0</v>
      </c>
      <c r="L63" s="7">
        <v>227</v>
      </c>
      <c r="M63" s="7">
        <v>1213</v>
      </c>
      <c r="N63" s="7">
        <v>1562</v>
      </c>
      <c r="O63" s="9">
        <v>72.035821374029837</v>
      </c>
      <c r="P63" s="9">
        <v>25.185223792835817</v>
      </c>
      <c r="Q63" s="7">
        <v>77.398575857587289</v>
      </c>
      <c r="R63" s="7">
        <v>419.46731234866826</v>
      </c>
      <c r="S63" s="7">
        <v>458.63922518159808</v>
      </c>
      <c r="T63" s="6" t="str">
        <f t="shared" si="0"/>
        <v>Healthy</v>
      </c>
      <c r="U63" s="7">
        <f t="shared" si="1"/>
        <v>227</v>
      </c>
      <c r="V63" s="9">
        <f t="shared" si="2"/>
        <v>5.53999996185303</v>
      </c>
    </row>
    <row r="64" spans="2:22" x14ac:dyDescent="0.35">
      <c r="B64" s="7">
        <v>2026352035</v>
      </c>
      <c r="C64" s="8">
        <v>42477</v>
      </c>
      <c r="D64" s="7">
        <v>838</v>
      </c>
      <c r="E64" s="9">
        <v>0.519999980926514</v>
      </c>
      <c r="F64" s="9">
        <v>0</v>
      </c>
      <c r="G64" s="9">
        <v>0</v>
      </c>
      <c r="H64" s="9">
        <v>0.519999980926514</v>
      </c>
      <c r="I64" s="9">
        <v>0</v>
      </c>
      <c r="J64" s="7">
        <v>0</v>
      </c>
      <c r="K64" s="7">
        <v>0</v>
      </c>
      <c r="L64" s="7">
        <v>60</v>
      </c>
      <c r="M64" s="7">
        <v>1053</v>
      </c>
      <c r="N64" s="7">
        <v>1214</v>
      </c>
      <c r="O64" s="9">
        <v>72.035821374029837</v>
      </c>
      <c r="P64" s="9">
        <v>25.185223792835817</v>
      </c>
      <c r="Q64" s="7">
        <v>68.65625</v>
      </c>
      <c r="R64" s="7">
        <v>437</v>
      </c>
      <c r="S64" s="7">
        <v>498</v>
      </c>
      <c r="T64" s="6" t="str">
        <f t="shared" si="0"/>
        <v>Healthy</v>
      </c>
      <c r="U64" s="7">
        <f t="shared" si="1"/>
        <v>60</v>
      </c>
      <c r="V64" s="9">
        <f t="shared" si="2"/>
        <v>0.519999980926514</v>
      </c>
    </row>
    <row r="65" spans="2:22" x14ac:dyDescent="0.35">
      <c r="B65" s="7">
        <v>1624580081</v>
      </c>
      <c r="C65" s="8">
        <v>42484</v>
      </c>
      <c r="D65" s="7">
        <v>6076</v>
      </c>
      <c r="E65" s="9">
        <v>3.9500000476837198</v>
      </c>
      <c r="F65" s="9">
        <v>1.1499999761581401</v>
      </c>
      <c r="G65" s="9">
        <v>0.91000002622604403</v>
      </c>
      <c r="H65" s="9">
        <v>1.8899999856948899</v>
      </c>
      <c r="I65" s="9">
        <v>0</v>
      </c>
      <c r="J65" s="7">
        <v>16</v>
      </c>
      <c r="K65" s="7">
        <v>18</v>
      </c>
      <c r="L65" s="7">
        <v>185</v>
      </c>
      <c r="M65" s="7">
        <v>1221</v>
      </c>
      <c r="N65" s="7">
        <v>1617</v>
      </c>
      <c r="O65" s="9">
        <v>72.035821374029837</v>
      </c>
      <c r="P65" s="9">
        <v>25.185223792835817</v>
      </c>
      <c r="Q65" s="7">
        <v>77.398575857587289</v>
      </c>
      <c r="R65" s="7">
        <v>419.46731234866826</v>
      </c>
      <c r="S65" s="7">
        <v>458.63922518159808</v>
      </c>
      <c r="T65" s="6" t="str">
        <f t="shared" si="0"/>
        <v>Healthy</v>
      </c>
      <c r="U65" s="7">
        <f t="shared" si="1"/>
        <v>219</v>
      </c>
      <c r="V65" s="9">
        <f t="shared" si="2"/>
        <v>3.9499999880790737</v>
      </c>
    </row>
    <row r="66" spans="2:22" x14ac:dyDescent="0.35">
      <c r="B66" s="7">
        <v>2026352035</v>
      </c>
      <c r="C66" s="8">
        <v>42479</v>
      </c>
      <c r="D66" s="7">
        <v>2424</v>
      </c>
      <c r="E66" s="9">
        <v>1.5</v>
      </c>
      <c r="F66" s="9">
        <v>0</v>
      </c>
      <c r="G66" s="9">
        <v>0</v>
      </c>
      <c r="H66" s="9">
        <v>1.5</v>
      </c>
      <c r="I66" s="9">
        <v>0</v>
      </c>
      <c r="J66" s="7">
        <v>0</v>
      </c>
      <c r="K66" s="7">
        <v>0</v>
      </c>
      <c r="L66" s="7">
        <v>141</v>
      </c>
      <c r="M66" s="7">
        <v>785</v>
      </c>
      <c r="N66" s="7">
        <v>1356</v>
      </c>
      <c r="O66" s="9">
        <v>72.035821374029837</v>
      </c>
      <c r="P66" s="9">
        <v>25.185223792835817</v>
      </c>
      <c r="Q66" s="7">
        <v>77.398575857587289</v>
      </c>
      <c r="R66" s="7">
        <v>498</v>
      </c>
      <c r="S66" s="7">
        <v>540</v>
      </c>
      <c r="T66" s="6" t="str">
        <f t="shared" si="0"/>
        <v>Healthy</v>
      </c>
      <c r="U66" s="7">
        <f t="shared" si="1"/>
        <v>141</v>
      </c>
      <c r="V66" s="9">
        <f t="shared" si="2"/>
        <v>1.5</v>
      </c>
    </row>
    <row r="67" spans="2:22" x14ac:dyDescent="0.35">
      <c r="B67" s="7">
        <v>1624580081</v>
      </c>
      <c r="C67" s="8">
        <v>42485</v>
      </c>
      <c r="D67" s="7">
        <v>6497</v>
      </c>
      <c r="E67" s="9">
        <v>4.2199997901916504</v>
      </c>
      <c r="F67" s="9">
        <v>0</v>
      </c>
      <c r="G67" s="9">
        <v>0</v>
      </c>
      <c r="H67" s="9">
        <v>4.1999998092651403</v>
      </c>
      <c r="I67" s="9">
        <v>1.9999999552965199E-2</v>
      </c>
      <c r="J67" s="7">
        <v>0</v>
      </c>
      <c r="K67" s="7">
        <v>0</v>
      </c>
      <c r="L67" s="7">
        <v>202</v>
      </c>
      <c r="M67" s="7">
        <v>1238</v>
      </c>
      <c r="N67" s="7">
        <v>1492</v>
      </c>
      <c r="O67" s="9">
        <v>72.035821374029837</v>
      </c>
      <c r="P67" s="9">
        <v>25.185223792835817</v>
      </c>
      <c r="Q67" s="7">
        <v>77.398575857587289</v>
      </c>
      <c r="R67" s="7">
        <v>419.46731234866826</v>
      </c>
      <c r="S67" s="7">
        <v>458.63922518159808</v>
      </c>
      <c r="T67" s="6" t="str">
        <f t="shared" si="0"/>
        <v>Healthy</v>
      </c>
      <c r="U67" s="7">
        <f t="shared" si="1"/>
        <v>202</v>
      </c>
      <c r="V67" s="9">
        <f t="shared" si="2"/>
        <v>4.1999998092651403</v>
      </c>
    </row>
    <row r="68" spans="2:22" x14ac:dyDescent="0.35">
      <c r="B68" s="7">
        <v>2026352035</v>
      </c>
      <c r="C68" s="8">
        <v>42480</v>
      </c>
      <c r="D68" s="7">
        <v>7222</v>
      </c>
      <c r="E68" s="9">
        <v>4.4800000190734899</v>
      </c>
      <c r="F68" s="9">
        <v>0</v>
      </c>
      <c r="G68" s="9">
        <v>0</v>
      </c>
      <c r="H68" s="9">
        <v>4.4800000190734899</v>
      </c>
      <c r="I68" s="9">
        <v>0</v>
      </c>
      <c r="J68" s="7">
        <v>0</v>
      </c>
      <c r="K68" s="7">
        <v>0</v>
      </c>
      <c r="L68" s="7">
        <v>327</v>
      </c>
      <c r="M68" s="7">
        <v>623</v>
      </c>
      <c r="N68" s="7">
        <v>1667</v>
      </c>
      <c r="O68" s="9">
        <v>72.035821374029837</v>
      </c>
      <c r="P68" s="9">
        <v>25.185223792835817</v>
      </c>
      <c r="Q68" s="7">
        <v>77.398575857587289</v>
      </c>
      <c r="R68" s="7">
        <v>461</v>
      </c>
      <c r="S68" s="7">
        <v>510</v>
      </c>
      <c r="T68" s="6" t="str">
        <f t="shared" si="0"/>
        <v>Healthy</v>
      </c>
      <c r="U68" s="7">
        <f t="shared" si="1"/>
        <v>327</v>
      </c>
      <c r="V68" s="9">
        <f t="shared" si="2"/>
        <v>4.4800000190734899</v>
      </c>
    </row>
    <row r="69" spans="2:22" x14ac:dyDescent="0.35">
      <c r="B69" s="7">
        <v>1624580081</v>
      </c>
      <c r="C69" s="8">
        <v>42486</v>
      </c>
      <c r="D69" s="7">
        <v>2826</v>
      </c>
      <c r="E69" s="9">
        <v>1.8400000333786</v>
      </c>
      <c r="F69" s="9">
        <v>0</v>
      </c>
      <c r="G69" s="9">
        <v>0</v>
      </c>
      <c r="H69" s="9">
        <v>1.83000004291534</v>
      </c>
      <c r="I69" s="9">
        <v>9.9999997764825804E-3</v>
      </c>
      <c r="J69" s="7">
        <v>0</v>
      </c>
      <c r="K69" s="7">
        <v>0</v>
      </c>
      <c r="L69" s="7">
        <v>140</v>
      </c>
      <c r="M69" s="7">
        <v>1300</v>
      </c>
      <c r="N69" s="7">
        <v>1402</v>
      </c>
      <c r="O69" s="9">
        <v>72.035821374029837</v>
      </c>
      <c r="P69" s="9">
        <v>25.185223792835817</v>
      </c>
      <c r="Q69" s="7">
        <v>77.398575857587289</v>
      </c>
      <c r="R69" s="7">
        <v>419.46731234866826</v>
      </c>
      <c r="S69" s="7">
        <v>458.63922518159808</v>
      </c>
      <c r="T69" s="6" t="str">
        <f t="shared" ref="T69:T132" si="3">IF(P69&lt;18.5,"Underweight",IF(P69&lt;25.5,"Healthy",IF(P69&lt;30,"Overweight","Obese")))</f>
        <v>Healthy</v>
      </c>
      <c r="U69" s="7">
        <f t="shared" ref="U69:U132" si="4">J69 + K69 + L69</f>
        <v>140</v>
      </c>
      <c r="V69" s="9">
        <f t="shared" ref="V69:V132" si="5">F69+G69+H69</f>
        <v>1.83000004291534</v>
      </c>
    </row>
    <row r="70" spans="2:22" x14ac:dyDescent="0.35">
      <c r="B70" s="7">
        <v>2026352035</v>
      </c>
      <c r="C70" s="8">
        <v>42481</v>
      </c>
      <c r="D70" s="7">
        <v>2467</v>
      </c>
      <c r="E70" s="9">
        <v>1.5299999713897701</v>
      </c>
      <c r="F70" s="9">
        <v>0</v>
      </c>
      <c r="G70" s="9">
        <v>0</v>
      </c>
      <c r="H70" s="9">
        <v>1.5299999713897701</v>
      </c>
      <c r="I70" s="9">
        <v>0</v>
      </c>
      <c r="J70" s="7">
        <v>0</v>
      </c>
      <c r="K70" s="7">
        <v>0</v>
      </c>
      <c r="L70" s="7">
        <v>153</v>
      </c>
      <c r="M70" s="7">
        <v>749</v>
      </c>
      <c r="N70" s="7">
        <v>1370</v>
      </c>
      <c r="O70" s="9">
        <v>72.035821374029837</v>
      </c>
      <c r="P70" s="9">
        <v>25.185223792835817</v>
      </c>
      <c r="Q70" s="7">
        <v>77.398575857587289</v>
      </c>
      <c r="R70" s="7">
        <v>477</v>
      </c>
      <c r="S70" s="7">
        <v>514</v>
      </c>
      <c r="T70" s="6" t="str">
        <f t="shared" si="3"/>
        <v>Healthy</v>
      </c>
      <c r="U70" s="7">
        <f t="shared" si="4"/>
        <v>153</v>
      </c>
      <c r="V70" s="9">
        <f t="shared" si="5"/>
        <v>1.5299999713897701</v>
      </c>
    </row>
    <row r="71" spans="2:22" x14ac:dyDescent="0.35">
      <c r="B71" s="7">
        <v>1624580081</v>
      </c>
      <c r="C71" s="8">
        <v>42487</v>
      </c>
      <c r="D71" s="7">
        <v>8367</v>
      </c>
      <c r="E71" s="9">
        <v>5.4400000572204599</v>
      </c>
      <c r="F71" s="9">
        <v>1.1100000143051101</v>
      </c>
      <c r="G71" s="9">
        <v>1.87000000476837</v>
      </c>
      <c r="H71" s="9">
        <v>2.46000003814697</v>
      </c>
      <c r="I71" s="9">
        <v>0</v>
      </c>
      <c r="J71" s="7">
        <v>17</v>
      </c>
      <c r="K71" s="7">
        <v>36</v>
      </c>
      <c r="L71" s="7">
        <v>154</v>
      </c>
      <c r="M71" s="7">
        <v>1233</v>
      </c>
      <c r="N71" s="7">
        <v>1670</v>
      </c>
      <c r="O71" s="9">
        <v>72.035821374029837</v>
      </c>
      <c r="P71" s="9">
        <v>25.185223792835817</v>
      </c>
      <c r="Q71" s="7">
        <v>77.398575857587289</v>
      </c>
      <c r="R71" s="7">
        <v>419.46731234866826</v>
      </c>
      <c r="S71" s="7">
        <v>458.63922518159808</v>
      </c>
      <c r="T71" s="6" t="str">
        <f t="shared" si="3"/>
        <v>Healthy</v>
      </c>
      <c r="U71" s="7">
        <f t="shared" si="4"/>
        <v>207</v>
      </c>
      <c r="V71" s="9">
        <f t="shared" si="5"/>
        <v>5.4400000572204501</v>
      </c>
    </row>
    <row r="72" spans="2:22" x14ac:dyDescent="0.35">
      <c r="B72" s="7">
        <v>2026352035</v>
      </c>
      <c r="C72" s="8">
        <v>42482</v>
      </c>
      <c r="D72" s="7">
        <v>2915</v>
      </c>
      <c r="E72" s="9">
        <v>1.8099999427795399</v>
      </c>
      <c r="F72" s="9">
        <v>0</v>
      </c>
      <c r="G72" s="9">
        <v>0</v>
      </c>
      <c r="H72" s="9">
        <v>1.8099999427795399</v>
      </c>
      <c r="I72" s="9">
        <v>0</v>
      </c>
      <c r="J72" s="7">
        <v>0</v>
      </c>
      <c r="K72" s="7">
        <v>0</v>
      </c>
      <c r="L72" s="7">
        <v>162</v>
      </c>
      <c r="M72" s="7">
        <v>712</v>
      </c>
      <c r="N72" s="7">
        <v>1399</v>
      </c>
      <c r="O72" s="9">
        <v>72.035821374029837</v>
      </c>
      <c r="P72" s="9">
        <v>25.185223792835817</v>
      </c>
      <c r="Q72" s="7">
        <v>77.398575857587289</v>
      </c>
      <c r="R72" s="7">
        <v>520</v>
      </c>
      <c r="S72" s="7">
        <v>545</v>
      </c>
      <c r="T72" s="6" t="str">
        <f t="shared" si="3"/>
        <v>Healthy</v>
      </c>
      <c r="U72" s="7">
        <f t="shared" si="4"/>
        <v>162</v>
      </c>
      <c r="V72" s="9">
        <f t="shared" si="5"/>
        <v>1.8099999427795399</v>
      </c>
    </row>
    <row r="73" spans="2:22" x14ac:dyDescent="0.35">
      <c r="B73" s="7">
        <v>1624580081</v>
      </c>
      <c r="C73" s="8">
        <v>42488</v>
      </c>
      <c r="D73" s="7">
        <v>2759</v>
      </c>
      <c r="E73" s="9">
        <v>1.78999996185303</v>
      </c>
      <c r="F73" s="9">
        <v>0</v>
      </c>
      <c r="G73" s="9">
        <v>0.20000000298023199</v>
      </c>
      <c r="H73" s="9">
        <v>1.6000000238418599</v>
      </c>
      <c r="I73" s="9">
        <v>0</v>
      </c>
      <c r="J73" s="7">
        <v>0</v>
      </c>
      <c r="K73" s="7">
        <v>5</v>
      </c>
      <c r="L73" s="7">
        <v>115</v>
      </c>
      <c r="M73" s="7">
        <v>1320</v>
      </c>
      <c r="N73" s="7">
        <v>1401</v>
      </c>
      <c r="O73" s="9">
        <v>72.035821374029837</v>
      </c>
      <c r="P73" s="9">
        <v>25.185223792835817</v>
      </c>
      <c r="Q73" s="7">
        <v>77.398575857587289</v>
      </c>
      <c r="R73" s="7">
        <v>419.46731234866826</v>
      </c>
      <c r="S73" s="7">
        <v>458.63922518159808</v>
      </c>
      <c r="T73" s="6" t="str">
        <f t="shared" si="3"/>
        <v>Healthy</v>
      </c>
      <c r="U73" s="7">
        <f t="shared" si="4"/>
        <v>120</v>
      </c>
      <c r="V73" s="9">
        <f t="shared" si="5"/>
        <v>1.8000000268220919</v>
      </c>
    </row>
    <row r="74" spans="2:22" x14ac:dyDescent="0.35">
      <c r="B74" s="7">
        <v>2026352035</v>
      </c>
      <c r="C74" s="8">
        <v>42483</v>
      </c>
      <c r="D74" s="7">
        <v>12357</v>
      </c>
      <c r="E74" s="9">
        <v>7.71000003814697</v>
      </c>
      <c r="F74" s="9">
        <v>0</v>
      </c>
      <c r="G74" s="9">
        <v>0</v>
      </c>
      <c r="H74" s="9">
        <v>7.71000003814697</v>
      </c>
      <c r="I74" s="9">
        <v>0</v>
      </c>
      <c r="J74" s="7">
        <v>0</v>
      </c>
      <c r="K74" s="7">
        <v>0</v>
      </c>
      <c r="L74" s="7">
        <v>432</v>
      </c>
      <c r="M74" s="7">
        <v>458</v>
      </c>
      <c r="N74" s="7">
        <v>1916</v>
      </c>
      <c r="O74" s="9">
        <v>72.035821374029837</v>
      </c>
      <c r="P74" s="9">
        <v>25.185223792835817</v>
      </c>
      <c r="Q74" s="7">
        <v>77.398575857587289</v>
      </c>
      <c r="R74" s="7">
        <v>522</v>
      </c>
      <c r="S74" s="7">
        <v>554</v>
      </c>
      <c r="T74" s="6" t="str">
        <f t="shared" si="3"/>
        <v>Healthy</v>
      </c>
      <c r="U74" s="7">
        <f t="shared" si="4"/>
        <v>432</v>
      </c>
      <c r="V74" s="9">
        <f t="shared" si="5"/>
        <v>7.71000003814697</v>
      </c>
    </row>
    <row r="75" spans="2:22" x14ac:dyDescent="0.35">
      <c r="B75" s="7">
        <v>1624580081</v>
      </c>
      <c r="C75" s="8">
        <v>42489</v>
      </c>
      <c r="D75" s="7">
        <v>2390</v>
      </c>
      <c r="E75" s="9">
        <v>1.54999995231628</v>
      </c>
      <c r="F75" s="9">
        <v>0</v>
      </c>
      <c r="G75" s="9">
        <v>0</v>
      </c>
      <c r="H75" s="9">
        <v>1.54999995231628</v>
      </c>
      <c r="I75" s="9">
        <v>0</v>
      </c>
      <c r="J75" s="7">
        <v>0</v>
      </c>
      <c r="K75" s="7">
        <v>0</v>
      </c>
      <c r="L75" s="7">
        <v>150</v>
      </c>
      <c r="M75" s="7">
        <v>1290</v>
      </c>
      <c r="N75" s="7">
        <v>1404</v>
      </c>
      <c r="O75" s="9">
        <v>72.035821374029837</v>
      </c>
      <c r="P75" s="9">
        <v>25.185223792835817</v>
      </c>
      <c r="Q75" s="7">
        <v>77.398575857587289</v>
      </c>
      <c r="R75" s="7">
        <v>419.46731234866826</v>
      </c>
      <c r="S75" s="7">
        <v>458.63922518159808</v>
      </c>
      <c r="T75" s="6" t="str">
        <f t="shared" si="3"/>
        <v>Healthy</v>
      </c>
      <c r="U75" s="7">
        <f t="shared" si="4"/>
        <v>150</v>
      </c>
      <c r="V75" s="9">
        <f t="shared" si="5"/>
        <v>1.54999995231628</v>
      </c>
    </row>
    <row r="76" spans="2:22" x14ac:dyDescent="0.35">
      <c r="B76" s="7">
        <v>2026352035</v>
      </c>
      <c r="C76" s="8">
        <v>42484</v>
      </c>
      <c r="D76" s="7">
        <v>3490</v>
      </c>
      <c r="E76" s="9">
        <v>2.1600000858306898</v>
      </c>
      <c r="F76" s="9">
        <v>0</v>
      </c>
      <c r="G76" s="9">
        <v>0</v>
      </c>
      <c r="H76" s="9">
        <v>2.1600000858306898</v>
      </c>
      <c r="I76" s="9">
        <v>0</v>
      </c>
      <c r="J76" s="7">
        <v>0</v>
      </c>
      <c r="K76" s="7">
        <v>0</v>
      </c>
      <c r="L76" s="7">
        <v>164</v>
      </c>
      <c r="M76" s="7">
        <v>704</v>
      </c>
      <c r="N76" s="7">
        <v>1401</v>
      </c>
      <c r="O76" s="9">
        <v>72.035821374029837</v>
      </c>
      <c r="P76" s="9">
        <v>25.185223792835817</v>
      </c>
      <c r="Q76" s="7">
        <v>77.398575857587289</v>
      </c>
      <c r="R76" s="7">
        <v>555</v>
      </c>
      <c r="S76" s="7">
        <v>591</v>
      </c>
      <c r="T76" s="6" t="str">
        <f t="shared" si="3"/>
        <v>Healthy</v>
      </c>
      <c r="U76" s="7">
        <f t="shared" si="4"/>
        <v>164</v>
      </c>
      <c r="V76" s="9">
        <f t="shared" si="5"/>
        <v>2.1600000858306898</v>
      </c>
    </row>
    <row r="77" spans="2:22" x14ac:dyDescent="0.35">
      <c r="B77" s="7">
        <v>1624580081</v>
      </c>
      <c r="C77" s="8">
        <v>42490</v>
      </c>
      <c r="D77" s="7">
        <v>6474</v>
      </c>
      <c r="E77" s="9">
        <v>4.3000001907348597</v>
      </c>
      <c r="F77" s="9">
        <v>0.89999997615814198</v>
      </c>
      <c r="G77" s="9">
        <v>1.2799999713897701</v>
      </c>
      <c r="H77" s="9">
        <v>2.1199998855590798</v>
      </c>
      <c r="I77" s="9">
        <v>9.9999997764825804E-3</v>
      </c>
      <c r="J77" s="7">
        <v>11</v>
      </c>
      <c r="K77" s="7">
        <v>23</v>
      </c>
      <c r="L77" s="7">
        <v>224</v>
      </c>
      <c r="M77" s="7">
        <v>1182</v>
      </c>
      <c r="N77" s="7">
        <v>1655</v>
      </c>
      <c r="O77" s="9">
        <v>72.035821374029837</v>
      </c>
      <c r="P77" s="9">
        <v>25.185223792835817</v>
      </c>
      <c r="Q77" s="7">
        <v>77.398575857587289</v>
      </c>
      <c r="R77" s="7">
        <v>419.46731234866826</v>
      </c>
      <c r="S77" s="7">
        <v>458.63922518159808</v>
      </c>
      <c r="T77" s="6" t="str">
        <f t="shared" si="3"/>
        <v>Healthy</v>
      </c>
      <c r="U77" s="7">
        <f t="shared" si="4"/>
        <v>258</v>
      </c>
      <c r="V77" s="9">
        <f t="shared" si="5"/>
        <v>4.299999833106992</v>
      </c>
    </row>
    <row r="78" spans="2:22" x14ac:dyDescent="0.35">
      <c r="B78" s="7">
        <v>2026352035</v>
      </c>
      <c r="C78" s="8">
        <v>42485</v>
      </c>
      <c r="D78" s="7">
        <v>6017</v>
      </c>
      <c r="E78" s="9">
        <v>3.7300000190734899</v>
      </c>
      <c r="F78" s="9">
        <v>0</v>
      </c>
      <c r="G78" s="9">
        <v>0</v>
      </c>
      <c r="H78" s="9">
        <v>3.7300000190734899</v>
      </c>
      <c r="I78" s="9">
        <v>0</v>
      </c>
      <c r="J78" s="7">
        <v>0</v>
      </c>
      <c r="K78" s="7">
        <v>0</v>
      </c>
      <c r="L78" s="7">
        <v>260</v>
      </c>
      <c r="M78" s="7">
        <v>821</v>
      </c>
      <c r="N78" s="7">
        <v>1576</v>
      </c>
      <c r="O78" s="9">
        <v>72.035821374029837</v>
      </c>
      <c r="P78" s="9">
        <v>25.185223792835817</v>
      </c>
      <c r="Q78" s="7">
        <v>99.505813953488371</v>
      </c>
      <c r="R78" s="7">
        <v>506</v>
      </c>
      <c r="S78" s="7">
        <v>531</v>
      </c>
      <c r="T78" s="6" t="str">
        <f t="shared" si="3"/>
        <v>Healthy</v>
      </c>
      <c r="U78" s="7">
        <f t="shared" si="4"/>
        <v>260</v>
      </c>
      <c r="V78" s="9">
        <f t="shared" si="5"/>
        <v>3.7300000190734899</v>
      </c>
    </row>
    <row r="79" spans="2:22" x14ac:dyDescent="0.35">
      <c r="B79" s="7">
        <v>1624580081</v>
      </c>
      <c r="C79" s="8">
        <v>42491</v>
      </c>
      <c r="D79" s="7">
        <v>36019</v>
      </c>
      <c r="E79" s="9">
        <v>28.030000686645501</v>
      </c>
      <c r="F79" s="9">
        <v>21.920000076293899</v>
      </c>
      <c r="G79" s="9">
        <v>4.1900000572204599</v>
      </c>
      <c r="H79" s="9">
        <v>1.9099999666214</v>
      </c>
      <c r="I79" s="9">
        <v>1.9999999552965199E-2</v>
      </c>
      <c r="J79" s="7">
        <v>186</v>
      </c>
      <c r="K79" s="7">
        <v>63</v>
      </c>
      <c r="L79" s="7">
        <v>171</v>
      </c>
      <c r="M79" s="7">
        <v>1020</v>
      </c>
      <c r="N79" s="7">
        <v>2690</v>
      </c>
      <c r="O79" s="9">
        <v>72.035821374029837</v>
      </c>
      <c r="P79" s="9">
        <v>25.185223792835817</v>
      </c>
      <c r="Q79" s="7">
        <v>77.398575857587289</v>
      </c>
      <c r="R79" s="7">
        <v>419.46731234866826</v>
      </c>
      <c r="S79" s="7">
        <v>458.63922518159808</v>
      </c>
      <c r="T79" s="6" t="str">
        <f t="shared" si="3"/>
        <v>Healthy</v>
      </c>
      <c r="U79" s="7">
        <f t="shared" si="4"/>
        <v>420</v>
      </c>
      <c r="V79" s="9">
        <f t="shared" si="5"/>
        <v>28.020000100135757</v>
      </c>
    </row>
    <row r="80" spans="2:22" x14ac:dyDescent="0.35">
      <c r="B80" s="7">
        <v>2026352035</v>
      </c>
      <c r="C80" s="8">
        <v>42487</v>
      </c>
      <c r="D80" s="7">
        <v>6088</v>
      </c>
      <c r="E80" s="9">
        <v>3.7699999809265101</v>
      </c>
      <c r="F80" s="9">
        <v>0</v>
      </c>
      <c r="G80" s="9">
        <v>0</v>
      </c>
      <c r="H80" s="9">
        <v>3.7699999809265101</v>
      </c>
      <c r="I80" s="9">
        <v>0</v>
      </c>
      <c r="J80" s="7">
        <v>0</v>
      </c>
      <c r="K80" s="7">
        <v>0</v>
      </c>
      <c r="L80" s="7">
        <v>286</v>
      </c>
      <c r="M80" s="7">
        <v>586</v>
      </c>
      <c r="N80" s="7">
        <v>1593</v>
      </c>
      <c r="O80" s="9">
        <v>72.035821374029837</v>
      </c>
      <c r="P80" s="9">
        <v>25.185223792835817</v>
      </c>
      <c r="Q80" s="7">
        <v>77.398575857587289</v>
      </c>
      <c r="R80" s="7">
        <v>508</v>
      </c>
      <c r="S80" s="7">
        <v>545</v>
      </c>
      <c r="T80" s="6" t="str">
        <f t="shared" si="3"/>
        <v>Healthy</v>
      </c>
      <c r="U80" s="7">
        <f t="shared" si="4"/>
        <v>286</v>
      </c>
      <c r="V80" s="9">
        <f t="shared" si="5"/>
        <v>3.7699999809265101</v>
      </c>
    </row>
    <row r="81" spans="2:22" x14ac:dyDescent="0.35">
      <c r="B81" s="7">
        <v>1624580081</v>
      </c>
      <c r="C81" s="8">
        <v>42492</v>
      </c>
      <c r="D81" s="7">
        <v>7155</v>
      </c>
      <c r="E81" s="9">
        <v>4.9299998283386204</v>
      </c>
      <c r="F81" s="9">
        <v>0.86000001430511497</v>
      </c>
      <c r="G81" s="9">
        <v>0.58999997377395597</v>
      </c>
      <c r="H81" s="9">
        <v>3.4700000286102299</v>
      </c>
      <c r="I81" s="9">
        <v>0</v>
      </c>
      <c r="J81" s="7">
        <v>7</v>
      </c>
      <c r="K81" s="7">
        <v>6</v>
      </c>
      <c r="L81" s="7">
        <v>166</v>
      </c>
      <c r="M81" s="7">
        <v>1261</v>
      </c>
      <c r="N81" s="7">
        <v>1497</v>
      </c>
      <c r="O81" s="9">
        <v>72.035821374029837</v>
      </c>
      <c r="P81" s="9">
        <v>25.185223792835817</v>
      </c>
      <c r="Q81" s="7">
        <v>77.398575857587289</v>
      </c>
      <c r="R81" s="7">
        <v>419.46731234866826</v>
      </c>
      <c r="S81" s="7">
        <v>458.63922518159808</v>
      </c>
      <c r="T81" s="6" t="str">
        <f t="shared" si="3"/>
        <v>Healthy</v>
      </c>
      <c r="U81" s="7">
        <f t="shared" si="4"/>
        <v>179</v>
      </c>
      <c r="V81" s="9">
        <f t="shared" si="5"/>
        <v>4.9200000166893005</v>
      </c>
    </row>
    <row r="82" spans="2:22" x14ac:dyDescent="0.35">
      <c r="B82" s="7">
        <v>2026352035</v>
      </c>
      <c r="C82" s="8">
        <v>42488</v>
      </c>
      <c r="D82" s="7">
        <v>6375</v>
      </c>
      <c r="E82" s="9">
        <v>3.9500000476837198</v>
      </c>
      <c r="F82" s="9">
        <v>0</v>
      </c>
      <c r="G82" s="9">
        <v>0</v>
      </c>
      <c r="H82" s="9">
        <v>3.9500000476837198</v>
      </c>
      <c r="I82" s="9">
        <v>0</v>
      </c>
      <c r="J82" s="7">
        <v>0</v>
      </c>
      <c r="K82" s="7">
        <v>0</v>
      </c>
      <c r="L82" s="7">
        <v>331</v>
      </c>
      <c r="M82" s="7">
        <v>626</v>
      </c>
      <c r="N82" s="7">
        <v>1649</v>
      </c>
      <c r="O82" s="9">
        <v>72.035821374029837</v>
      </c>
      <c r="P82" s="9">
        <v>25.185223792835817</v>
      </c>
      <c r="Q82" s="7">
        <v>77.398575857587289</v>
      </c>
      <c r="R82" s="7">
        <v>513</v>
      </c>
      <c r="S82" s="7">
        <v>545</v>
      </c>
      <c r="T82" s="6" t="str">
        <f t="shared" si="3"/>
        <v>Healthy</v>
      </c>
      <c r="U82" s="7">
        <f t="shared" si="4"/>
        <v>331</v>
      </c>
      <c r="V82" s="9">
        <f t="shared" si="5"/>
        <v>3.9500000476837198</v>
      </c>
    </row>
    <row r="83" spans="2:22" x14ac:dyDescent="0.35">
      <c r="B83" s="7">
        <v>1624580081</v>
      </c>
      <c r="C83" s="8">
        <v>42493</v>
      </c>
      <c r="D83" s="7">
        <v>2100</v>
      </c>
      <c r="E83" s="9">
        <v>1.37000000476837</v>
      </c>
      <c r="F83" s="9">
        <v>0</v>
      </c>
      <c r="G83" s="9">
        <v>0</v>
      </c>
      <c r="H83" s="9">
        <v>1.3400000333786</v>
      </c>
      <c r="I83" s="9">
        <v>1.9999999552965199E-2</v>
      </c>
      <c r="J83" s="7">
        <v>0</v>
      </c>
      <c r="K83" s="7">
        <v>0</v>
      </c>
      <c r="L83" s="7">
        <v>96</v>
      </c>
      <c r="M83" s="7">
        <v>1344</v>
      </c>
      <c r="N83" s="7">
        <v>1334</v>
      </c>
      <c r="O83" s="9">
        <v>72.035821374029837</v>
      </c>
      <c r="P83" s="9">
        <v>25.185223792835817</v>
      </c>
      <c r="Q83" s="7">
        <v>77.398575857587289</v>
      </c>
      <c r="R83" s="7">
        <v>419.46731234866826</v>
      </c>
      <c r="S83" s="7">
        <v>458.63922518159808</v>
      </c>
      <c r="T83" s="6" t="str">
        <f t="shared" si="3"/>
        <v>Healthy</v>
      </c>
      <c r="U83" s="7">
        <f t="shared" si="4"/>
        <v>96</v>
      </c>
      <c r="V83" s="9">
        <f t="shared" si="5"/>
        <v>1.3400000333786</v>
      </c>
    </row>
    <row r="84" spans="2:22" x14ac:dyDescent="0.35">
      <c r="B84" s="7">
        <v>2026352035</v>
      </c>
      <c r="C84" s="8">
        <v>42489</v>
      </c>
      <c r="D84" s="7">
        <v>7604</v>
      </c>
      <c r="E84" s="9">
        <v>4.71000003814697</v>
      </c>
      <c r="F84" s="9">
        <v>0</v>
      </c>
      <c r="G84" s="9">
        <v>0</v>
      </c>
      <c r="H84" s="9">
        <v>4.71000003814697</v>
      </c>
      <c r="I84" s="9">
        <v>0</v>
      </c>
      <c r="J84" s="7">
        <v>0</v>
      </c>
      <c r="K84" s="7">
        <v>0</v>
      </c>
      <c r="L84" s="7">
        <v>352</v>
      </c>
      <c r="M84" s="7">
        <v>492</v>
      </c>
      <c r="N84" s="7">
        <v>1692</v>
      </c>
      <c r="O84" s="9">
        <v>72.035821374029837</v>
      </c>
      <c r="P84" s="9">
        <v>25.185223792835817</v>
      </c>
      <c r="Q84" s="7">
        <v>77.398575857587289</v>
      </c>
      <c r="R84" s="7">
        <v>490</v>
      </c>
      <c r="S84" s="7">
        <v>510</v>
      </c>
      <c r="T84" s="6" t="str">
        <f t="shared" si="3"/>
        <v>Healthy</v>
      </c>
      <c r="U84" s="7">
        <f t="shared" si="4"/>
        <v>352</v>
      </c>
      <c r="V84" s="9">
        <f t="shared" si="5"/>
        <v>4.71000003814697</v>
      </c>
    </row>
    <row r="85" spans="2:22" x14ac:dyDescent="0.35">
      <c r="B85" s="7">
        <v>1624580081</v>
      </c>
      <c r="C85" s="8">
        <v>42494</v>
      </c>
      <c r="D85" s="7">
        <v>2193</v>
      </c>
      <c r="E85" s="9">
        <v>1.4299999475479099</v>
      </c>
      <c r="F85" s="9">
        <v>0</v>
      </c>
      <c r="G85" s="9">
        <v>0</v>
      </c>
      <c r="H85" s="9">
        <v>1.41999995708466</v>
      </c>
      <c r="I85" s="9">
        <v>0</v>
      </c>
      <c r="J85" s="7">
        <v>0</v>
      </c>
      <c r="K85" s="7">
        <v>0</v>
      </c>
      <c r="L85" s="7">
        <v>118</v>
      </c>
      <c r="M85" s="7">
        <v>1322</v>
      </c>
      <c r="N85" s="7">
        <v>1368</v>
      </c>
      <c r="O85" s="9">
        <v>72.035821374029837</v>
      </c>
      <c r="P85" s="9">
        <v>25.185223792835817</v>
      </c>
      <c r="Q85" s="7">
        <v>77.398575857587289</v>
      </c>
      <c r="R85" s="7">
        <v>419.46731234866826</v>
      </c>
      <c r="S85" s="7">
        <v>458.63922518159808</v>
      </c>
      <c r="T85" s="6" t="str">
        <f t="shared" si="3"/>
        <v>Healthy</v>
      </c>
      <c r="U85" s="7">
        <f t="shared" si="4"/>
        <v>118</v>
      </c>
      <c r="V85" s="9">
        <f t="shared" si="5"/>
        <v>1.41999995708466</v>
      </c>
    </row>
    <row r="86" spans="2:22" x14ac:dyDescent="0.35">
      <c r="B86" s="7">
        <v>2026352035</v>
      </c>
      <c r="C86" s="8">
        <v>42490</v>
      </c>
      <c r="D86" s="7">
        <v>4729</v>
      </c>
      <c r="E86" s="9">
        <v>2.9300000667571999</v>
      </c>
      <c r="F86" s="9">
        <v>0</v>
      </c>
      <c r="G86" s="9">
        <v>0</v>
      </c>
      <c r="H86" s="9">
        <v>2.9300000667571999</v>
      </c>
      <c r="I86" s="9">
        <v>0</v>
      </c>
      <c r="J86" s="7">
        <v>0</v>
      </c>
      <c r="K86" s="7">
        <v>0</v>
      </c>
      <c r="L86" s="7">
        <v>233</v>
      </c>
      <c r="M86" s="7">
        <v>594</v>
      </c>
      <c r="N86" s="7">
        <v>1506</v>
      </c>
      <c r="O86" s="9">
        <v>72.035821374029837</v>
      </c>
      <c r="P86" s="9">
        <v>25.185223792835817</v>
      </c>
      <c r="Q86" s="7">
        <v>77.398575857587289</v>
      </c>
      <c r="R86" s="7">
        <v>573</v>
      </c>
      <c r="S86" s="7">
        <v>607</v>
      </c>
      <c r="T86" s="6" t="str">
        <f t="shared" si="3"/>
        <v>Healthy</v>
      </c>
      <c r="U86" s="7">
        <f t="shared" si="4"/>
        <v>233</v>
      </c>
      <c r="V86" s="9">
        <f t="shared" si="5"/>
        <v>2.9300000667571999</v>
      </c>
    </row>
    <row r="87" spans="2:22" x14ac:dyDescent="0.35">
      <c r="B87" s="7">
        <v>1624580081</v>
      </c>
      <c r="C87" s="8">
        <v>42495</v>
      </c>
      <c r="D87" s="7">
        <v>2470</v>
      </c>
      <c r="E87" s="9">
        <v>1.6100000143051101</v>
      </c>
      <c r="F87" s="9">
        <v>0</v>
      </c>
      <c r="G87" s="9">
        <v>0</v>
      </c>
      <c r="H87" s="9">
        <v>1.58000004291534</v>
      </c>
      <c r="I87" s="9">
        <v>1.9999999552965199E-2</v>
      </c>
      <c r="J87" s="7">
        <v>0</v>
      </c>
      <c r="K87" s="7">
        <v>0</v>
      </c>
      <c r="L87" s="7">
        <v>117</v>
      </c>
      <c r="M87" s="7">
        <v>1323</v>
      </c>
      <c r="N87" s="7">
        <v>1370</v>
      </c>
      <c r="O87" s="9">
        <v>72.035821374029837</v>
      </c>
      <c r="P87" s="9">
        <v>25.185223792835817</v>
      </c>
      <c r="Q87" s="7">
        <v>77.398575857587289</v>
      </c>
      <c r="R87" s="7">
        <v>419.46731234866826</v>
      </c>
      <c r="S87" s="7">
        <v>458.63922518159808</v>
      </c>
      <c r="T87" s="6" t="str">
        <f t="shared" si="3"/>
        <v>Healthy</v>
      </c>
      <c r="U87" s="7">
        <f t="shared" si="4"/>
        <v>117</v>
      </c>
      <c r="V87" s="9">
        <f t="shared" si="5"/>
        <v>1.58000004291534</v>
      </c>
    </row>
    <row r="88" spans="2:22" x14ac:dyDescent="0.35">
      <c r="B88" s="7">
        <v>2026352035</v>
      </c>
      <c r="C88" s="8">
        <v>42491</v>
      </c>
      <c r="D88" s="7">
        <v>3609</v>
      </c>
      <c r="E88" s="9">
        <v>2.2799999713897701</v>
      </c>
      <c r="F88" s="9">
        <v>0</v>
      </c>
      <c r="G88" s="9">
        <v>0</v>
      </c>
      <c r="H88" s="9">
        <v>2.2799999713897701</v>
      </c>
      <c r="I88" s="9">
        <v>0</v>
      </c>
      <c r="J88" s="7">
        <v>0</v>
      </c>
      <c r="K88" s="7">
        <v>0</v>
      </c>
      <c r="L88" s="7">
        <v>191</v>
      </c>
      <c r="M88" s="7">
        <v>716</v>
      </c>
      <c r="N88" s="7">
        <v>1447</v>
      </c>
      <c r="O88" s="9">
        <v>72.035821374029837</v>
      </c>
      <c r="P88" s="9">
        <v>25.185223792835817</v>
      </c>
      <c r="Q88" s="7">
        <v>77.398575857587289</v>
      </c>
      <c r="R88" s="7">
        <v>527</v>
      </c>
      <c r="S88" s="7">
        <v>546</v>
      </c>
      <c r="T88" s="6" t="str">
        <f t="shared" si="3"/>
        <v>Healthy</v>
      </c>
      <c r="U88" s="7">
        <f t="shared" si="4"/>
        <v>191</v>
      </c>
      <c r="V88" s="9">
        <f t="shared" si="5"/>
        <v>2.2799999713897701</v>
      </c>
    </row>
    <row r="89" spans="2:22" x14ac:dyDescent="0.35">
      <c r="B89" s="7">
        <v>1624580081</v>
      </c>
      <c r="C89" s="8">
        <v>42496</v>
      </c>
      <c r="D89" s="7">
        <v>1727</v>
      </c>
      <c r="E89" s="9">
        <v>1.12000000476837</v>
      </c>
      <c r="F89" s="9">
        <v>0</v>
      </c>
      <c r="G89" s="9">
        <v>0</v>
      </c>
      <c r="H89" s="9">
        <v>1.12000000476837</v>
      </c>
      <c r="I89" s="9">
        <v>9.9999997764825804E-3</v>
      </c>
      <c r="J89" s="7">
        <v>0</v>
      </c>
      <c r="K89" s="7">
        <v>0</v>
      </c>
      <c r="L89" s="7">
        <v>102</v>
      </c>
      <c r="M89" s="7">
        <v>1338</v>
      </c>
      <c r="N89" s="7">
        <v>1341</v>
      </c>
      <c r="O89" s="9">
        <v>72.035821374029837</v>
      </c>
      <c r="P89" s="9">
        <v>25.185223792835817</v>
      </c>
      <c r="Q89" s="7">
        <v>77.398575857587289</v>
      </c>
      <c r="R89" s="7">
        <v>419.46731234866826</v>
      </c>
      <c r="S89" s="7">
        <v>458.63922518159808</v>
      </c>
      <c r="T89" s="6" t="str">
        <f t="shared" si="3"/>
        <v>Healthy</v>
      </c>
      <c r="U89" s="7">
        <f t="shared" si="4"/>
        <v>102</v>
      </c>
      <c r="V89" s="9">
        <f t="shared" si="5"/>
        <v>1.12000000476837</v>
      </c>
    </row>
    <row r="90" spans="2:22" x14ac:dyDescent="0.35">
      <c r="B90" s="7">
        <v>2026352035</v>
      </c>
      <c r="C90" s="8">
        <v>42492</v>
      </c>
      <c r="D90" s="7">
        <v>7018</v>
      </c>
      <c r="E90" s="9">
        <v>4.3499999046325701</v>
      </c>
      <c r="F90" s="9">
        <v>0</v>
      </c>
      <c r="G90" s="9">
        <v>0</v>
      </c>
      <c r="H90" s="9">
        <v>4.3499999046325701</v>
      </c>
      <c r="I90" s="9">
        <v>0</v>
      </c>
      <c r="J90" s="7">
        <v>0</v>
      </c>
      <c r="K90" s="7">
        <v>0</v>
      </c>
      <c r="L90" s="7">
        <v>355</v>
      </c>
      <c r="M90" s="7">
        <v>716</v>
      </c>
      <c r="N90" s="7">
        <v>1690</v>
      </c>
      <c r="O90" s="9">
        <v>72.035821374029837</v>
      </c>
      <c r="P90" s="9">
        <v>25.185223792835817</v>
      </c>
      <c r="Q90" s="7">
        <v>84.134570765661252</v>
      </c>
      <c r="R90" s="7">
        <v>511</v>
      </c>
      <c r="S90" s="7">
        <v>543</v>
      </c>
      <c r="T90" s="6" t="str">
        <f t="shared" si="3"/>
        <v>Healthy</v>
      </c>
      <c r="U90" s="7">
        <f t="shared" si="4"/>
        <v>355</v>
      </c>
      <c r="V90" s="9">
        <f t="shared" si="5"/>
        <v>4.3499999046325701</v>
      </c>
    </row>
    <row r="91" spans="2:22" x14ac:dyDescent="0.35">
      <c r="B91" s="7">
        <v>1624580081</v>
      </c>
      <c r="C91" s="8">
        <v>42497</v>
      </c>
      <c r="D91" s="7">
        <v>2104</v>
      </c>
      <c r="E91" s="9">
        <v>1.37000000476837</v>
      </c>
      <c r="F91" s="9">
        <v>0</v>
      </c>
      <c r="G91" s="9">
        <v>0</v>
      </c>
      <c r="H91" s="9">
        <v>1.37000000476837</v>
      </c>
      <c r="I91" s="9">
        <v>0</v>
      </c>
      <c r="J91" s="7">
        <v>0</v>
      </c>
      <c r="K91" s="7">
        <v>0</v>
      </c>
      <c r="L91" s="7">
        <v>182</v>
      </c>
      <c r="M91" s="7">
        <v>1258</v>
      </c>
      <c r="N91" s="7">
        <v>1474</v>
      </c>
      <c r="O91" s="9">
        <v>72.035821374029837</v>
      </c>
      <c r="P91" s="9">
        <v>25.185223792835817</v>
      </c>
      <c r="Q91" s="7">
        <v>77.398575857587289</v>
      </c>
      <c r="R91" s="7">
        <v>419.46731234866826</v>
      </c>
      <c r="S91" s="7">
        <v>458.63922518159808</v>
      </c>
      <c r="T91" s="6" t="str">
        <f t="shared" si="3"/>
        <v>Healthy</v>
      </c>
      <c r="U91" s="7">
        <f t="shared" si="4"/>
        <v>182</v>
      </c>
      <c r="V91" s="9">
        <f t="shared" si="5"/>
        <v>1.37000000476837</v>
      </c>
    </row>
    <row r="92" spans="2:22" x14ac:dyDescent="0.35">
      <c r="B92" s="7">
        <v>2026352035</v>
      </c>
      <c r="C92" s="8">
        <v>42494</v>
      </c>
      <c r="D92" s="7">
        <v>6564</v>
      </c>
      <c r="E92" s="9">
        <v>4.0700001716613796</v>
      </c>
      <c r="F92" s="9">
        <v>0</v>
      </c>
      <c r="G92" s="9">
        <v>0</v>
      </c>
      <c r="H92" s="9">
        <v>4.0700001716613796</v>
      </c>
      <c r="I92" s="9">
        <v>0</v>
      </c>
      <c r="J92" s="7">
        <v>0</v>
      </c>
      <c r="K92" s="7">
        <v>0</v>
      </c>
      <c r="L92" s="7">
        <v>345</v>
      </c>
      <c r="M92" s="7">
        <v>530</v>
      </c>
      <c r="N92" s="7">
        <v>1658</v>
      </c>
      <c r="O92" s="9">
        <v>72.035821374029837</v>
      </c>
      <c r="P92" s="9">
        <v>25.185223792835817</v>
      </c>
      <c r="Q92" s="7">
        <v>77.398575857587289</v>
      </c>
      <c r="R92" s="7">
        <v>538</v>
      </c>
      <c r="S92" s="7">
        <v>560</v>
      </c>
      <c r="T92" s="6" t="str">
        <f t="shared" si="3"/>
        <v>Healthy</v>
      </c>
      <c r="U92" s="7">
        <f t="shared" si="4"/>
        <v>345</v>
      </c>
      <c r="V92" s="9">
        <f t="shared" si="5"/>
        <v>4.0700001716613796</v>
      </c>
    </row>
    <row r="93" spans="2:22" x14ac:dyDescent="0.35">
      <c r="B93" s="7">
        <v>1624580081</v>
      </c>
      <c r="C93" s="8">
        <v>42498</v>
      </c>
      <c r="D93" s="7">
        <v>3427</v>
      </c>
      <c r="E93" s="9">
        <v>2.2300000190734899</v>
      </c>
      <c r="F93" s="9">
        <v>0</v>
      </c>
      <c r="G93" s="9">
        <v>0</v>
      </c>
      <c r="H93" s="9">
        <v>2.2200000286102299</v>
      </c>
      <c r="I93" s="9">
        <v>0</v>
      </c>
      <c r="J93" s="7">
        <v>0</v>
      </c>
      <c r="K93" s="7">
        <v>0</v>
      </c>
      <c r="L93" s="7">
        <v>152</v>
      </c>
      <c r="M93" s="7">
        <v>1288</v>
      </c>
      <c r="N93" s="7">
        <v>1427</v>
      </c>
      <c r="O93" s="9">
        <v>72.035821374029837</v>
      </c>
      <c r="P93" s="9">
        <v>25.185223792835817</v>
      </c>
      <c r="Q93" s="7">
        <v>77.398575857587289</v>
      </c>
      <c r="R93" s="7">
        <v>419.46731234866826</v>
      </c>
      <c r="S93" s="7">
        <v>458.63922518159808</v>
      </c>
      <c r="T93" s="6" t="str">
        <f t="shared" si="3"/>
        <v>Healthy</v>
      </c>
      <c r="U93" s="7">
        <f t="shared" si="4"/>
        <v>152</v>
      </c>
      <c r="V93" s="9">
        <f t="shared" si="5"/>
        <v>2.2200000286102299</v>
      </c>
    </row>
    <row r="94" spans="2:22" x14ac:dyDescent="0.35">
      <c r="B94" s="7">
        <v>2026352035</v>
      </c>
      <c r="C94" s="8">
        <v>42495</v>
      </c>
      <c r="D94" s="7">
        <v>12167</v>
      </c>
      <c r="E94" s="9">
        <v>7.53999996185303</v>
      </c>
      <c r="F94" s="9">
        <v>0</v>
      </c>
      <c r="G94" s="9">
        <v>0</v>
      </c>
      <c r="H94" s="9">
        <v>7.53999996185303</v>
      </c>
      <c r="I94" s="9">
        <v>0</v>
      </c>
      <c r="J94" s="7">
        <v>0</v>
      </c>
      <c r="K94" s="7">
        <v>0</v>
      </c>
      <c r="L94" s="7">
        <v>475</v>
      </c>
      <c r="M94" s="7">
        <v>479</v>
      </c>
      <c r="N94" s="7">
        <v>1926</v>
      </c>
      <c r="O94" s="9">
        <v>72.035821374029837</v>
      </c>
      <c r="P94" s="9">
        <v>25.185223792835817</v>
      </c>
      <c r="Q94" s="7">
        <v>77.398575857587289</v>
      </c>
      <c r="R94" s="7">
        <v>468</v>
      </c>
      <c r="S94" s="7">
        <v>485</v>
      </c>
      <c r="T94" s="6" t="str">
        <f t="shared" si="3"/>
        <v>Healthy</v>
      </c>
      <c r="U94" s="7">
        <f t="shared" si="4"/>
        <v>475</v>
      </c>
      <c r="V94" s="9">
        <f t="shared" si="5"/>
        <v>7.53999996185303</v>
      </c>
    </row>
    <row r="95" spans="2:22" x14ac:dyDescent="0.35">
      <c r="B95" s="7">
        <v>1624580081</v>
      </c>
      <c r="C95" s="8">
        <v>42499</v>
      </c>
      <c r="D95" s="7">
        <v>1732</v>
      </c>
      <c r="E95" s="9">
        <v>1.12999999523163</v>
      </c>
      <c r="F95" s="9">
        <v>0</v>
      </c>
      <c r="G95" s="9">
        <v>0</v>
      </c>
      <c r="H95" s="9">
        <v>1.12999999523163</v>
      </c>
      <c r="I95" s="9">
        <v>0</v>
      </c>
      <c r="J95" s="7">
        <v>0</v>
      </c>
      <c r="K95" s="7">
        <v>0</v>
      </c>
      <c r="L95" s="7">
        <v>91</v>
      </c>
      <c r="M95" s="7">
        <v>1349</v>
      </c>
      <c r="N95" s="7">
        <v>1328</v>
      </c>
      <c r="O95" s="9">
        <v>72.035821374029837</v>
      </c>
      <c r="P95" s="9">
        <v>25.185223792835817</v>
      </c>
      <c r="Q95" s="7">
        <v>77.398575857587289</v>
      </c>
      <c r="R95" s="7">
        <v>419.46731234866826</v>
      </c>
      <c r="S95" s="7">
        <v>458.63922518159808</v>
      </c>
      <c r="T95" s="6" t="str">
        <f t="shared" si="3"/>
        <v>Healthy</v>
      </c>
      <c r="U95" s="7">
        <f t="shared" si="4"/>
        <v>91</v>
      </c>
      <c r="V95" s="9">
        <f t="shared" si="5"/>
        <v>1.12999999523163</v>
      </c>
    </row>
    <row r="96" spans="2:22" x14ac:dyDescent="0.35">
      <c r="B96" s="7">
        <v>2026352035</v>
      </c>
      <c r="C96" s="8">
        <v>42496</v>
      </c>
      <c r="D96" s="7">
        <v>8198</v>
      </c>
      <c r="E96" s="9">
        <v>5.0799999237060502</v>
      </c>
      <c r="F96" s="9">
        <v>0</v>
      </c>
      <c r="G96" s="9">
        <v>0</v>
      </c>
      <c r="H96" s="9">
        <v>5.0799999237060502</v>
      </c>
      <c r="I96" s="9">
        <v>0</v>
      </c>
      <c r="J96" s="7">
        <v>0</v>
      </c>
      <c r="K96" s="7">
        <v>0</v>
      </c>
      <c r="L96" s="7">
        <v>383</v>
      </c>
      <c r="M96" s="7">
        <v>511</v>
      </c>
      <c r="N96" s="7">
        <v>1736</v>
      </c>
      <c r="O96" s="9">
        <v>72.035821374029837</v>
      </c>
      <c r="P96" s="9">
        <v>25.185223792835817</v>
      </c>
      <c r="Q96" s="7">
        <v>77.398575857587289</v>
      </c>
      <c r="R96" s="7">
        <v>524</v>
      </c>
      <c r="S96" s="7">
        <v>548</v>
      </c>
      <c r="T96" s="6" t="str">
        <f t="shared" si="3"/>
        <v>Healthy</v>
      </c>
      <c r="U96" s="7">
        <f t="shared" si="4"/>
        <v>383</v>
      </c>
      <c r="V96" s="9">
        <f t="shared" si="5"/>
        <v>5.0799999237060502</v>
      </c>
    </row>
    <row r="97" spans="2:22" x14ac:dyDescent="0.35">
      <c r="B97" s="7">
        <v>1624580081</v>
      </c>
      <c r="C97" s="8">
        <v>42500</v>
      </c>
      <c r="D97" s="7">
        <v>2969</v>
      </c>
      <c r="E97" s="9">
        <v>1.9299999475479099</v>
      </c>
      <c r="F97" s="9">
        <v>0</v>
      </c>
      <c r="G97" s="9">
        <v>0</v>
      </c>
      <c r="H97" s="9">
        <v>1.91999995708466</v>
      </c>
      <c r="I97" s="9">
        <v>9.9999997764825804E-3</v>
      </c>
      <c r="J97" s="7">
        <v>0</v>
      </c>
      <c r="K97" s="7">
        <v>0</v>
      </c>
      <c r="L97" s="7">
        <v>139</v>
      </c>
      <c r="M97" s="7">
        <v>1301</v>
      </c>
      <c r="N97" s="7">
        <v>1393</v>
      </c>
      <c r="O97" s="9">
        <v>72.035821374029837</v>
      </c>
      <c r="P97" s="9">
        <v>25.185223792835817</v>
      </c>
      <c r="Q97" s="7">
        <v>77.398575857587289</v>
      </c>
      <c r="R97" s="7">
        <v>419.46731234866826</v>
      </c>
      <c r="S97" s="7">
        <v>458.63922518159808</v>
      </c>
      <c r="T97" s="6" t="str">
        <f t="shared" si="3"/>
        <v>Healthy</v>
      </c>
      <c r="U97" s="7">
        <f t="shared" si="4"/>
        <v>139</v>
      </c>
      <c r="V97" s="9">
        <f t="shared" si="5"/>
        <v>1.91999995708466</v>
      </c>
    </row>
    <row r="98" spans="2:22" x14ac:dyDescent="0.35">
      <c r="B98" s="7">
        <v>2026352035</v>
      </c>
      <c r="C98" s="8">
        <v>42497</v>
      </c>
      <c r="D98" s="7">
        <v>4193</v>
      </c>
      <c r="E98" s="9">
        <v>2.5999999046325701</v>
      </c>
      <c r="F98" s="9">
        <v>0</v>
      </c>
      <c r="G98" s="9">
        <v>0</v>
      </c>
      <c r="H98" s="9">
        <v>2.5999999046325701</v>
      </c>
      <c r="I98" s="9">
        <v>0</v>
      </c>
      <c r="J98" s="7">
        <v>0</v>
      </c>
      <c r="K98" s="7">
        <v>0</v>
      </c>
      <c r="L98" s="7">
        <v>229</v>
      </c>
      <c r="M98" s="7">
        <v>665</v>
      </c>
      <c r="N98" s="7">
        <v>1491</v>
      </c>
      <c r="O98" s="9">
        <v>72.035821374029837</v>
      </c>
      <c r="P98" s="9">
        <v>25.185223792835817</v>
      </c>
      <c r="Q98" s="7">
        <v>77.398575857587289</v>
      </c>
      <c r="R98" s="7">
        <v>511</v>
      </c>
      <c r="S98" s="7">
        <v>521</v>
      </c>
      <c r="T98" s="6" t="str">
        <f t="shared" si="3"/>
        <v>Healthy</v>
      </c>
      <c r="U98" s="7">
        <f t="shared" si="4"/>
        <v>229</v>
      </c>
      <c r="V98" s="9">
        <f t="shared" si="5"/>
        <v>2.5999999046325701</v>
      </c>
    </row>
    <row r="99" spans="2:22" x14ac:dyDescent="0.35">
      <c r="B99" s="7">
        <v>1624580081</v>
      </c>
      <c r="C99" s="8">
        <v>42501</v>
      </c>
      <c r="D99" s="7">
        <v>3134</v>
      </c>
      <c r="E99" s="9">
        <v>2.03999996185303</v>
      </c>
      <c r="F99" s="9">
        <v>0</v>
      </c>
      <c r="G99" s="9">
        <v>0</v>
      </c>
      <c r="H99" s="9">
        <v>2.03999996185303</v>
      </c>
      <c r="I99" s="9">
        <v>0</v>
      </c>
      <c r="J99" s="7">
        <v>0</v>
      </c>
      <c r="K99" s="7">
        <v>0</v>
      </c>
      <c r="L99" s="7">
        <v>112</v>
      </c>
      <c r="M99" s="7">
        <v>1328</v>
      </c>
      <c r="N99" s="7">
        <v>1359</v>
      </c>
      <c r="O99" s="9">
        <v>72.035821374029837</v>
      </c>
      <c r="P99" s="9">
        <v>25.185223792835817</v>
      </c>
      <c r="Q99" s="7">
        <v>77.398575857587289</v>
      </c>
      <c r="R99" s="7">
        <v>419.46731234866826</v>
      </c>
      <c r="S99" s="7">
        <v>458.63922518159808</v>
      </c>
      <c r="T99" s="6" t="str">
        <f t="shared" si="3"/>
        <v>Healthy</v>
      </c>
      <c r="U99" s="7">
        <f t="shared" si="4"/>
        <v>112</v>
      </c>
      <c r="V99" s="9">
        <f t="shared" si="5"/>
        <v>2.03999996185303</v>
      </c>
    </row>
    <row r="100" spans="2:22" x14ac:dyDescent="0.35">
      <c r="B100" s="7">
        <v>2026352035</v>
      </c>
      <c r="C100" s="8">
        <v>42498</v>
      </c>
      <c r="D100" s="7">
        <v>5528</v>
      </c>
      <c r="E100" s="9">
        <v>3.4500000476837198</v>
      </c>
      <c r="F100" s="9">
        <v>0</v>
      </c>
      <c r="G100" s="9">
        <v>0</v>
      </c>
      <c r="H100" s="9">
        <v>3.4500000476837198</v>
      </c>
      <c r="I100" s="9">
        <v>0</v>
      </c>
      <c r="J100" s="7">
        <v>0</v>
      </c>
      <c r="K100" s="7">
        <v>0</v>
      </c>
      <c r="L100" s="7">
        <v>258</v>
      </c>
      <c r="M100" s="7">
        <v>610</v>
      </c>
      <c r="N100" s="7">
        <v>1555</v>
      </c>
      <c r="O100" s="9">
        <v>72.035821374029837</v>
      </c>
      <c r="P100" s="9">
        <v>25.185223792835817</v>
      </c>
      <c r="Q100" s="7">
        <v>77.398575857587289</v>
      </c>
      <c r="R100" s="7">
        <v>541</v>
      </c>
      <c r="S100" s="7">
        <v>568</v>
      </c>
      <c r="T100" s="6" t="str">
        <f t="shared" si="3"/>
        <v>Healthy</v>
      </c>
      <c r="U100" s="7">
        <f t="shared" si="4"/>
        <v>258</v>
      </c>
      <c r="V100" s="9">
        <f t="shared" si="5"/>
        <v>3.4500000476837198</v>
      </c>
    </row>
    <row r="101" spans="2:22" x14ac:dyDescent="0.35">
      <c r="B101" s="7">
        <v>1624580081</v>
      </c>
      <c r="C101" s="8">
        <v>42502</v>
      </c>
      <c r="D101" s="7">
        <v>2971</v>
      </c>
      <c r="E101" s="9">
        <v>1.9299999475479099</v>
      </c>
      <c r="F101" s="9">
        <v>0</v>
      </c>
      <c r="G101" s="9">
        <v>0</v>
      </c>
      <c r="H101" s="9">
        <v>1.91999995708466</v>
      </c>
      <c r="I101" s="9">
        <v>9.9999997764825804E-3</v>
      </c>
      <c r="J101" s="7">
        <v>0</v>
      </c>
      <c r="K101" s="7">
        <v>0</v>
      </c>
      <c r="L101" s="7">
        <v>107</v>
      </c>
      <c r="M101" s="7">
        <v>890</v>
      </c>
      <c r="N101" s="7">
        <v>1002</v>
      </c>
      <c r="O101" s="9">
        <v>72.035821374029837</v>
      </c>
      <c r="P101" s="9">
        <v>25.185223792835817</v>
      </c>
      <c r="Q101" s="7">
        <v>77.398575857587289</v>
      </c>
      <c r="R101" s="7">
        <v>419.46731234866826</v>
      </c>
      <c r="S101" s="7">
        <v>458.63922518159808</v>
      </c>
      <c r="T101" s="6" t="str">
        <f t="shared" si="3"/>
        <v>Healthy</v>
      </c>
      <c r="U101" s="7">
        <f t="shared" si="4"/>
        <v>107</v>
      </c>
      <c r="V101" s="9">
        <f t="shared" si="5"/>
        <v>1.91999995708466</v>
      </c>
    </row>
    <row r="102" spans="2:22" x14ac:dyDescent="0.35">
      <c r="B102" s="7">
        <v>2026352035</v>
      </c>
      <c r="C102" s="8">
        <v>42499</v>
      </c>
      <c r="D102" s="7">
        <v>10685</v>
      </c>
      <c r="E102" s="9">
        <v>6.6199998855590803</v>
      </c>
      <c r="F102" s="9">
        <v>0</v>
      </c>
      <c r="G102" s="9">
        <v>0</v>
      </c>
      <c r="H102" s="9">
        <v>6.5999999046325701</v>
      </c>
      <c r="I102" s="9">
        <v>0</v>
      </c>
      <c r="J102" s="7">
        <v>0</v>
      </c>
      <c r="K102" s="7">
        <v>0</v>
      </c>
      <c r="L102" s="7">
        <v>401</v>
      </c>
      <c r="M102" s="7">
        <v>543</v>
      </c>
      <c r="N102" s="7">
        <v>1869</v>
      </c>
      <c r="O102" s="9">
        <v>72.035821374029837</v>
      </c>
      <c r="P102" s="9">
        <v>25.185223792835817</v>
      </c>
      <c r="Q102" s="7">
        <v>98.233900814211694</v>
      </c>
      <c r="R102" s="7">
        <v>531</v>
      </c>
      <c r="S102" s="7">
        <v>556</v>
      </c>
      <c r="T102" s="6" t="str">
        <f t="shared" si="3"/>
        <v>Healthy</v>
      </c>
      <c r="U102" s="7">
        <f t="shared" si="4"/>
        <v>401</v>
      </c>
      <c r="V102" s="9">
        <f t="shared" si="5"/>
        <v>6.5999999046325701</v>
      </c>
    </row>
    <row r="103" spans="2:22" x14ac:dyDescent="0.35">
      <c r="B103" s="7">
        <v>1644430081</v>
      </c>
      <c r="C103" s="8">
        <v>42472</v>
      </c>
      <c r="D103" s="7">
        <v>10694</v>
      </c>
      <c r="E103" s="9">
        <v>7.7699999809265101</v>
      </c>
      <c r="F103" s="9">
        <v>0.140000000596046</v>
      </c>
      <c r="G103" s="9">
        <v>2.2999999523162802</v>
      </c>
      <c r="H103" s="9">
        <v>5.3299999237060502</v>
      </c>
      <c r="I103" s="9">
        <v>0</v>
      </c>
      <c r="J103" s="7">
        <v>2</v>
      </c>
      <c r="K103" s="7">
        <v>51</v>
      </c>
      <c r="L103" s="7">
        <v>256</v>
      </c>
      <c r="M103" s="7">
        <v>1131</v>
      </c>
      <c r="N103" s="7">
        <v>3199</v>
      </c>
      <c r="O103" s="9">
        <v>72.035821374029837</v>
      </c>
      <c r="P103" s="9">
        <v>25.185223792835817</v>
      </c>
      <c r="Q103" s="7">
        <v>77.398575857587289</v>
      </c>
      <c r="R103" s="7">
        <v>419.46731234866826</v>
      </c>
      <c r="S103" s="7">
        <v>458.63922518159808</v>
      </c>
      <c r="T103" s="6" t="str">
        <f t="shared" si="3"/>
        <v>Healthy</v>
      </c>
      <c r="U103" s="7">
        <f t="shared" si="4"/>
        <v>309</v>
      </c>
      <c r="V103" s="9">
        <f t="shared" si="5"/>
        <v>7.7699998766183764</v>
      </c>
    </row>
    <row r="104" spans="2:22" x14ac:dyDescent="0.35">
      <c r="B104" s="7">
        <v>2026352035</v>
      </c>
      <c r="C104" s="8">
        <v>42500</v>
      </c>
      <c r="D104" s="7">
        <v>254</v>
      </c>
      <c r="E104" s="9">
        <v>0.15999999642372101</v>
      </c>
      <c r="F104" s="9">
        <v>0</v>
      </c>
      <c r="G104" s="9">
        <v>0</v>
      </c>
      <c r="H104" s="9">
        <v>0.15999999642372101</v>
      </c>
      <c r="I104" s="9">
        <v>0</v>
      </c>
      <c r="J104" s="7">
        <v>0</v>
      </c>
      <c r="K104" s="7">
        <v>0</v>
      </c>
      <c r="L104" s="7">
        <v>17</v>
      </c>
      <c r="M104" s="7">
        <v>1002</v>
      </c>
      <c r="N104" s="7">
        <v>1141</v>
      </c>
      <c r="O104" s="9">
        <v>72.035821374029837</v>
      </c>
      <c r="P104" s="9">
        <v>25.185223792835817</v>
      </c>
      <c r="Q104" s="7">
        <v>77.398575857587289</v>
      </c>
      <c r="R104" s="7">
        <v>357</v>
      </c>
      <c r="S104" s="7">
        <v>380</v>
      </c>
      <c r="T104" s="6" t="str">
        <f t="shared" si="3"/>
        <v>Healthy</v>
      </c>
      <c r="U104" s="7">
        <f t="shared" si="4"/>
        <v>17</v>
      </c>
      <c r="V104" s="9">
        <f t="shared" si="5"/>
        <v>0.15999999642372101</v>
      </c>
    </row>
    <row r="105" spans="2:22" x14ac:dyDescent="0.35">
      <c r="B105" s="7">
        <v>1644430081</v>
      </c>
      <c r="C105" s="8">
        <v>42473</v>
      </c>
      <c r="D105" s="7">
        <v>8001</v>
      </c>
      <c r="E105" s="9">
        <v>5.8200001716613796</v>
      </c>
      <c r="F105" s="9">
        <v>2.2799999713897701</v>
      </c>
      <c r="G105" s="9">
        <v>0.89999997615814198</v>
      </c>
      <c r="H105" s="9">
        <v>2.6400001049041699</v>
      </c>
      <c r="I105" s="9">
        <v>0</v>
      </c>
      <c r="J105" s="7">
        <v>30</v>
      </c>
      <c r="K105" s="7">
        <v>16</v>
      </c>
      <c r="L105" s="7">
        <v>135</v>
      </c>
      <c r="M105" s="7">
        <v>1259</v>
      </c>
      <c r="N105" s="7">
        <v>2902</v>
      </c>
      <c r="O105" s="9">
        <v>72.035821374029837</v>
      </c>
      <c r="P105" s="9">
        <v>25.185223792835817</v>
      </c>
      <c r="Q105" s="7">
        <v>77.398575857587289</v>
      </c>
      <c r="R105" s="7">
        <v>419.46731234866826</v>
      </c>
      <c r="S105" s="7">
        <v>458.63922518159808</v>
      </c>
      <c r="T105" s="6" t="str">
        <f t="shared" si="3"/>
        <v>Healthy</v>
      </c>
      <c r="U105" s="7">
        <f t="shared" si="4"/>
        <v>181</v>
      </c>
      <c r="V105" s="9">
        <f t="shared" si="5"/>
        <v>5.8200000524520821</v>
      </c>
    </row>
    <row r="106" spans="2:22" x14ac:dyDescent="0.35">
      <c r="B106" s="7">
        <v>2026352035</v>
      </c>
      <c r="C106" s="8">
        <v>42501</v>
      </c>
      <c r="D106" s="7">
        <v>8580</v>
      </c>
      <c r="E106" s="9">
        <v>5.3200001716613796</v>
      </c>
      <c r="F106" s="9">
        <v>0</v>
      </c>
      <c r="G106" s="9">
        <v>0</v>
      </c>
      <c r="H106" s="9">
        <v>5.3200001716613796</v>
      </c>
      <c r="I106" s="9">
        <v>0</v>
      </c>
      <c r="J106" s="7">
        <v>0</v>
      </c>
      <c r="K106" s="7">
        <v>0</v>
      </c>
      <c r="L106" s="7">
        <v>330</v>
      </c>
      <c r="M106" s="7">
        <v>569</v>
      </c>
      <c r="N106" s="7">
        <v>1698</v>
      </c>
      <c r="O106" s="9">
        <v>72.035821374029837</v>
      </c>
      <c r="P106" s="9">
        <v>25.185223792835817</v>
      </c>
      <c r="Q106" s="7">
        <v>77.398575857587289</v>
      </c>
      <c r="R106" s="7">
        <v>523</v>
      </c>
      <c r="S106" s="7">
        <v>553</v>
      </c>
      <c r="T106" s="6" t="str">
        <f t="shared" si="3"/>
        <v>Healthy</v>
      </c>
      <c r="U106" s="7">
        <f t="shared" si="4"/>
        <v>330</v>
      </c>
      <c r="V106" s="9">
        <f t="shared" si="5"/>
        <v>5.3200001716613796</v>
      </c>
    </row>
    <row r="107" spans="2:22" x14ac:dyDescent="0.35">
      <c r="B107" s="7">
        <v>1644430081</v>
      </c>
      <c r="C107" s="8">
        <v>42474</v>
      </c>
      <c r="D107" s="7">
        <v>11037</v>
      </c>
      <c r="E107" s="9">
        <v>8.0200004577636701</v>
      </c>
      <c r="F107" s="9">
        <v>0.36000001430511502</v>
      </c>
      <c r="G107" s="9">
        <v>2.5599999427795401</v>
      </c>
      <c r="H107" s="9">
        <v>5.0999999046325701</v>
      </c>
      <c r="I107" s="9">
        <v>0</v>
      </c>
      <c r="J107" s="7">
        <v>5</v>
      </c>
      <c r="K107" s="7">
        <v>58</v>
      </c>
      <c r="L107" s="7">
        <v>252</v>
      </c>
      <c r="M107" s="7">
        <v>1125</v>
      </c>
      <c r="N107" s="7">
        <v>3226</v>
      </c>
      <c r="O107" s="9">
        <v>72.035821374029837</v>
      </c>
      <c r="P107" s="9">
        <v>25.185223792835817</v>
      </c>
      <c r="Q107" s="7">
        <v>77.398575857587289</v>
      </c>
      <c r="R107" s="7">
        <v>419.46731234866826</v>
      </c>
      <c r="S107" s="7">
        <v>458.63922518159808</v>
      </c>
      <c r="T107" s="6" t="str">
        <f t="shared" si="3"/>
        <v>Healthy</v>
      </c>
      <c r="U107" s="7">
        <f t="shared" si="4"/>
        <v>315</v>
      </c>
      <c r="V107" s="9">
        <f t="shared" si="5"/>
        <v>8.0199998617172259</v>
      </c>
    </row>
    <row r="108" spans="2:22" x14ac:dyDescent="0.35">
      <c r="B108" s="7">
        <v>2026352035</v>
      </c>
      <c r="C108" s="8">
        <v>42502</v>
      </c>
      <c r="D108" s="7">
        <v>8891</v>
      </c>
      <c r="E108" s="9">
        <v>5.5100002288818404</v>
      </c>
      <c r="F108" s="9">
        <v>0</v>
      </c>
      <c r="G108" s="9">
        <v>0</v>
      </c>
      <c r="H108" s="9">
        <v>5.5100002288818404</v>
      </c>
      <c r="I108" s="9">
        <v>0</v>
      </c>
      <c r="J108" s="7">
        <v>0</v>
      </c>
      <c r="K108" s="7">
        <v>0</v>
      </c>
      <c r="L108" s="7">
        <v>343</v>
      </c>
      <c r="M108" s="7">
        <v>330</v>
      </c>
      <c r="N108" s="7">
        <v>1364</v>
      </c>
      <c r="O108" s="9">
        <v>72.035821374029837</v>
      </c>
      <c r="P108" s="9">
        <v>25.185223792835817</v>
      </c>
      <c r="Q108" s="7">
        <v>77.398575857587289</v>
      </c>
      <c r="R108" s="7">
        <v>456</v>
      </c>
      <c r="S108" s="7">
        <v>485</v>
      </c>
      <c r="T108" s="6" t="str">
        <f t="shared" si="3"/>
        <v>Healthy</v>
      </c>
      <c r="U108" s="7">
        <f t="shared" si="4"/>
        <v>343</v>
      </c>
      <c r="V108" s="9">
        <f t="shared" si="5"/>
        <v>5.5100002288818404</v>
      </c>
    </row>
    <row r="109" spans="2:22" x14ac:dyDescent="0.35">
      <c r="B109" s="7">
        <v>1644430081</v>
      </c>
      <c r="C109" s="8">
        <v>42475</v>
      </c>
      <c r="D109" s="7">
        <v>5263</v>
      </c>
      <c r="E109" s="9">
        <v>3.8299999237060498</v>
      </c>
      <c r="F109" s="9">
        <v>0.21999999880790699</v>
      </c>
      <c r="G109" s="9">
        <v>0.15000000596046401</v>
      </c>
      <c r="H109" s="9">
        <v>3.4500000476837198</v>
      </c>
      <c r="I109" s="9">
        <v>0</v>
      </c>
      <c r="J109" s="7">
        <v>3</v>
      </c>
      <c r="K109" s="7">
        <v>4</v>
      </c>
      <c r="L109" s="7">
        <v>170</v>
      </c>
      <c r="M109" s="7">
        <v>1263</v>
      </c>
      <c r="N109" s="7">
        <v>2750</v>
      </c>
      <c r="O109" s="9">
        <v>72.035821374029837</v>
      </c>
      <c r="P109" s="9">
        <v>25.185223792835817</v>
      </c>
      <c r="Q109" s="7">
        <v>77.398575857587289</v>
      </c>
      <c r="R109" s="7">
        <v>419.46731234866826</v>
      </c>
      <c r="S109" s="7">
        <v>458.63922518159808</v>
      </c>
      <c r="T109" s="6" t="str">
        <f t="shared" si="3"/>
        <v>Healthy</v>
      </c>
      <c r="U109" s="7">
        <f t="shared" si="4"/>
        <v>177</v>
      </c>
      <c r="V109" s="9">
        <f t="shared" si="5"/>
        <v>3.820000052452091</v>
      </c>
    </row>
    <row r="110" spans="2:22" x14ac:dyDescent="0.35">
      <c r="B110" s="7">
        <v>2320127002</v>
      </c>
      <c r="C110" s="8">
        <v>42483</v>
      </c>
      <c r="D110" s="7">
        <v>5079</v>
      </c>
      <c r="E110" s="9">
        <v>3.4200000762939502</v>
      </c>
      <c r="F110" s="9">
        <v>0</v>
      </c>
      <c r="G110" s="9">
        <v>0</v>
      </c>
      <c r="H110" s="9">
        <v>3.4200000762939502</v>
      </c>
      <c r="I110" s="9">
        <v>0</v>
      </c>
      <c r="J110" s="7">
        <v>0</v>
      </c>
      <c r="K110" s="7">
        <v>0</v>
      </c>
      <c r="L110" s="7">
        <v>242</v>
      </c>
      <c r="M110" s="7">
        <v>1129</v>
      </c>
      <c r="N110" s="7">
        <v>1804</v>
      </c>
      <c r="O110" s="9">
        <v>72.035821374029837</v>
      </c>
      <c r="P110" s="9">
        <v>25.185223792835817</v>
      </c>
      <c r="Q110" s="7">
        <v>77.398575857587289</v>
      </c>
      <c r="R110" s="7">
        <v>61</v>
      </c>
      <c r="S110" s="7">
        <v>69</v>
      </c>
      <c r="T110" s="6" t="str">
        <f t="shared" si="3"/>
        <v>Healthy</v>
      </c>
      <c r="U110" s="7">
        <f t="shared" si="4"/>
        <v>242</v>
      </c>
      <c r="V110" s="9">
        <f t="shared" si="5"/>
        <v>3.4200000762939502</v>
      </c>
    </row>
    <row r="111" spans="2:22" x14ac:dyDescent="0.35">
      <c r="B111" s="7">
        <v>1644430081</v>
      </c>
      <c r="C111" s="8">
        <v>42476</v>
      </c>
      <c r="D111" s="7">
        <v>15300</v>
      </c>
      <c r="E111" s="9">
        <v>11.1199998855591</v>
      </c>
      <c r="F111" s="9">
        <v>4.0999999046325701</v>
      </c>
      <c r="G111" s="9">
        <v>1.87999999523163</v>
      </c>
      <c r="H111" s="9">
        <v>5.0900001525878897</v>
      </c>
      <c r="I111" s="9">
        <v>0</v>
      </c>
      <c r="J111" s="7">
        <v>51</v>
      </c>
      <c r="K111" s="7">
        <v>42</v>
      </c>
      <c r="L111" s="7">
        <v>212</v>
      </c>
      <c r="M111" s="7">
        <v>1135</v>
      </c>
      <c r="N111" s="7">
        <v>3493</v>
      </c>
      <c r="O111" s="9">
        <v>72.035821374029837</v>
      </c>
      <c r="P111" s="9">
        <v>25.185223792835817</v>
      </c>
      <c r="Q111" s="7">
        <v>77.398575857587289</v>
      </c>
      <c r="R111" s="7">
        <v>419.46731234866826</v>
      </c>
      <c r="S111" s="7">
        <v>458.63922518159808</v>
      </c>
      <c r="T111" s="6" t="str">
        <f t="shared" si="3"/>
        <v>Healthy</v>
      </c>
      <c r="U111" s="7">
        <f t="shared" si="4"/>
        <v>305</v>
      </c>
      <c r="V111" s="9">
        <f t="shared" si="5"/>
        <v>11.070000052452091</v>
      </c>
    </row>
    <row r="112" spans="2:22" x14ac:dyDescent="0.35">
      <c r="B112" s="7">
        <v>2347167796</v>
      </c>
      <c r="C112" s="8">
        <v>42473</v>
      </c>
      <c r="D112" s="7">
        <v>10352</v>
      </c>
      <c r="E112" s="9">
        <v>7.0100002288818404</v>
      </c>
      <c r="F112" s="9">
        <v>1.6599999666214</v>
      </c>
      <c r="G112" s="9">
        <v>1.9400000572204601</v>
      </c>
      <c r="H112" s="9">
        <v>3.4100000858306898</v>
      </c>
      <c r="I112" s="9">
        <v>0</v>
      </c>
      <c r="J112" s="7">
        <v>19</v>
      </c>
      <c r="K112" s="7">
        <v>32</v>
      </c>
      <c r="L112" s="7">
        <v>195</v>
      </c>
      <c r="M112" s="7">
        <v>676</v>
      </c>
      <c r="N112" s="7">
        <v>2038</v>
      </c>
      <c r="O112" s="9">
        <v>72.035821374029837</v>
      </c>
      <c r="P112" s="9">
        <v>25.185223792835817</v>
      </c>
      <c r="Q112" s="7">
        <v>73.812904618040577</v>
      </c>
      <c r="R112" s="7">
        <v>467</v>
      </c>
      <c r="S112" s="7">
        <v>531</v>
      </c>
      <c r="T112" s="6" t="str">
        <f t="shared" si="3"/>
        <v>Healthy</v>
      </c>
      <c r="U112" s="7">
        <f t="shared" si="4"/>
        <v>246</v>
      </c>
      <c r="V112" s="9">
        <f t="shared" si="5"/>
        <v>7.0100001096725499</v>
      </c>
    </row>
    <row r="113" spans="2:22" x14ac:dyDescent="0.35">
      <c r="B113" s="7">
        <v>1644430081</v>
      </c>
      <c r="C113" s="8">
        <v>42477</v>
      </c>
      <c r="D113" s="7">
        <v>8757</v>
      </c>
      <c r="E113" s="9">
        <v>6.3699998855590803</v>
      </c>
      <c r="F113" s="9">
        <v>2.25</v>
      </c>
      <c r="G113" s="9">
        <v>0.56999999284744296</v>
      </c>
      <c r="H113" s="9">
        <v>3.5499999523162802</v>
      </c>
      <c r="I113" s="9">
        <v>0</v>
      </c>
      <c r="J113" s="7">
        <v>29</v>
      </c>
      <c r="K113" s="7">
        <v>13</v>
      </c>
      <c r="L113" s="7">
        <v>186</v>
      </c>
      <c r="M113" s="7">
        <v>1212</v>
      </c>
      <c r="N113" s="7">
        <v>3011</v>
      </c>
      <c r="O113" s="9">
        <v>72.035821374029837</v>
      </c>
      <c r="P113" s="9">
        <v>25.185223792835817</v>
      </c>
      <c r="Q113" s="7">
        <v>77.398575857587289</v>
      </c>
      <c r="R113" s="7">
        <v>419.46731234866826</v>
      </c>
      <c r="S113" s="7">
        <v>458.63922518159808</v>
      </c>
      <c r="T113" s="6" t="str">
        <f t="shared" si="3"/>
        <v>Healthy</v>
      </c>
      <c r="U113" s="7">
        <f t="shared" si="4"/>
        <v>228</v>
      </c>
      <c r="V113" s="9">
        <f t="shared" si="5"/>
        <v>6.3699999451637233</v>
      </c>
    </row>
    <row r="114" spans="2:22" x14ac:dyDescent="0.35">
      <c r="B114" s="7">
        <v>2347167796</v>
      </c>
      <c r="C114" s="8">
        <v>42474</v>
      </c>
      <c r="D114" s="7">
        <v>10129</v>
      </c>
      <c r="E114" s="9">
        <v>6.6999998092651403</v>
      </c>
      <c r="F114" s="9">
        <v>1.9999999552965199E-2</v>
      </c>
      <c r="G114" s="9">
        <v>2.7400000095367401</v>
      </c>
      <c r="H114" s="9">
        <v>3.9400000572204599</v>
      </c>
      <c r="I114" s="9">
        <v>0</v>
      </c>
      <c r="J114" s="7">
        <v>1</v>
      </c>
      <c r="K114" s="7">
        <v>48</v>
      </c>
      <c r="L114" s="7">
        <v>206</v>
      </c>
      <c r="M114" s="7">
        <v>705</v>
      </c>
      <c r="N114" s="7">
        <v>2010</v>
      </c>
      <c r="O114" s="9">
        <v>72.035821374029837</v>
      </c>
      <c r="P114" s="9">
        <v>25.185223792835817</v>
      </c>
      <c r="Q114" s="7">
        <v>72.579482137004263</v>
      </c>
      <c r="R114" s="7">
        <v>445</v>
      </c>
      <c r="S114" s="7">
        <v>489</v>
      </c>
      <c r="T114" s="6" t="str">
        <f t="shared" si="3"/>
        <v>Healthy</v>
      </c>
      <c r="U114" s="7">
        <f t="shared" si="4"/>
        <v>255</v>
      </c>
      <c r="V114" s="9">
        <f t="shared" si="5"/>
        <v>6.7000000663101655</v>
      </c>
    </row>
    <row r="115" spans="2:22" x14ac:dyDescent="0.35">
      <c r="B115" s="7">
        <v>1644430081</v>
      </c>
      <c r="C115" s="8">
        <v>42478</v>
      </c>
      <c r="D115" s="7">
        <v>7132</v>
      </c>
      <c r="E115" s="9">
        <v>5.1900000572204599</v>
      </c>
      <c r="F115" s="9">
        <v>1.0700000524520901</v>
      </c>
      <c r="G115" s="9">
        <v>1.66999995708466</v>
      </c>
      <c r="H115" s="9">
        <v>2.4500000476837198</v>
      </c>
      <c r="I115" s="9">
        <v>0</v>
      </c>
      <c r="J115" s="7">
        <v>15</v>
      </c>
      <c r="K115" s="7">
        <v>33</v>
      </c>
      <c r="L115" s="7">
        <v>121</v>
      </c>
      <c r="M115" s="7">
        <v>1271</v>
      </c>
      <c r="N115" s="7">
        <v>2806</v>
      </c>
      <c r="O115" s="9">
        <v>72.035821374029837</v>
      </c>
      <c r="P115" s="9">
        <v>25.185223792835817</v>
      </c>
      <c r="Q115" s="7">
        <v>77.398575857587289</v>
      </c>
      <c r="R115" s="7">
        <v>419.46731234866826</v>
      </c>
      <c r="S115" s="7">
        <v>458.63922518159808</v>
      </c>
      <c r="T115" s="6" t="str">
        <f t="shared" si="3"/>
        <v>Healthy</v>
      </c>
      <c r="U115" s="7">
        <f t="shared" si="4"/>
        <v>169</v>
      </c>
      <c r="V115" s="9">
        <f t="shared" si="5"/>
        <v>5.1900000572204696</v>
      </c>
    </row>
    <row r="116" spans="2:22" x14ac:dyDescent="0.35">
      <c r="B116" s="7">
        <v>2347167796</v>
      </c>
      <c r="C116" s="8">
        <v>42475</v>
      </c>
      <c r="D116" s="7">
        <v>10465</v>
      </c>
      <c r="E116" s="9">
        <v>6.9200000762939498</v>
      </c>
      <c r="F116" s="9">
        <v>7.0000000298023196E-2</v>
      </c>
      <c r="G116" s="9">
        <v>1.41999995708466</v>
      </c>
      <c r="H116" s="9">
        <v>5.4299998283386204</v>
      </c>
      <c r="I116" s="9">
        <v>0</v>
      </c>
      <c r="J116" s="7">
        <v>1</v>
      </c>
      <c r="K116" s="7">
        <v>24</v>
      </c>
      <c r="L116" s="7">
        <v>284</v>
      </c>
      <c r="M116" s="7">
        <v>720</v>
      </c>
      <c r="N116" s="7">
        <v>2133</v>
      </c>
      <c r="O116" s="9">
        <v>72.035821374029837</v>
      </c>
      <c r="P116" s="9">
        <v>25.185223792835817</v>
      </c>
      <c r="Q116" s="7">
        <v>75.685256879773988</v>
      </c>
      <c r="R116" s="7">
        <v>452</v>
      </c>
      <c r="S116" s="7">
        <v>504</v>
      </c>
      <c r="T116" s="6" t="str">
        <f t="shared" si="3"/>
        <v>Healthy</v>
      </c>
      <c r="U116" s="7">
        <f t="shared" si="4"/>
        <v>309</v>
      </c>
      <c r="V116" s="9">
        <f t="shared" si="5"/>
        <v>6.9199997857213038</v>
      </c>
    </row>
    <row r="117" spans="2:22" x14ac:dyDescent="0.35">
      <c r="B117" s="7">
        <v>1644430081</v>
      </c>
      <c r="C117" s="8">
        <v>42479</v>
      </c>
      <c r="D117" s="7">
        <v>11256</v>
      </c>
      <c r="E117" s="9">
        <v>8.1800003051757795</v>
      </c>
      <c r="F117" s="9">
        <v>0.36000001430511502</v>
      </c>
      <c r="G117" s="9">
        <v>2.5299999713897701</v>
      </c>
      <c r="H117" s="9">
        <v>5.3000001907348597</v>
      </c>
      <c r="I117" s="9">
        <v>0</v>
      </c>
      <c r="J117" s="7">
        <v>5</v>
      </c>
      <c r="K117" s="7">
        <v>58</v>
      </c>
      <c r="L117" s="7">
        <v>278</v>
      </c>
      <c r="M117" s="7">
        <v>1099</v>
      </c>
      <c r="N117" s="7">
        <v>3300</v>
      </c>
      <c r="O117" s="9">
        <v>72.035821374029837</v>
      </c>
      <c r="P117" s="9">
        <v>25.185223792835817</v>
      </c>
      <c r="Q117" s="7">
        <v>77.398575857587289</v>
      </c>
      <c r="R117" s="7">
        <v>419.46731234866826</v>
      </c>
      <c r="S117" s="7">
        <v>458.63922518159808</v>
      </c>
      <c r="T117" s="6" t="str">
        <f t="shared" si="3"/>
        <v>Healthy</v>
      </c>
      <c r="U117" s="7">
        <f t="shared" si="4"/>
        <v>341</v>
      </c>
      <c r="V117" s="9">
        <f t="shared" si="5"/>
        <v>8.190000176429745</v>
      </c>
    </row>
    <row r="118" spans="2:22" x14ac:dyDescent="0.35">
      <c r="B118" s="7">
        <v>2347167796</v>
      </c>
      <c r="C118" s="8">
        <v>42477</v>
      </c>
      <c r="D118" s="7">
        <v>5472</v>
      </c>
      <c r="E118" s="9">
        <v>3.6199998855590798</v>
      </c>
      <c r="F118" s="9">
        <v>7.9999998211860698E-2</v>
      </c>
      <c r="G118" s="9">
        <v>0.28000000119209301</v>
      </c>
      <c r="H118" s="9">
        <v>3.2599999904632599</v>
      </c>
      <c r="I118" s="9">
        <v>0</v>
      </c>
      <c r="J118" s="7">
        <v>1</v>
      </c>
      <c r="K118" s="7">
        <v>7</v>
      </c>
      <c r="L118" s="7">
        <v>249</v>
      </c>
      <c r="M118" s="7">
        <v>508</v>
      </c>
      <c r="N118" s="7">
        <v>1882</v>
      </c>
      <c r="O118" s="9">
        <v>72.035821374029837</v>
      </c>
      <c r="P118" s="9">
        <v>25.185223792835817</v>
      </c>
      <c r="Q118" s="7">
        <v>75.362180200222468</v>
      </c>
      <c r="R118" s="7">
        <v>556</v>
      </c>
      <c r="S118" s="7">
        <v>602</v>
      </c>
      <c r="T118" s="6" t="str">
        <f t="shared" si="3"/>
        <v>Healthy</v>
      </c>
      <c r="U118" s="7">
        <f t="shared" si="4"/>
        <v>257</v>
      </c>
      <c r="V118" s="9">
        <f t="shared" si="5"/>
        <v>3.6199999898672135</v>
      </c>
    </row>
    <row r="119" spans="2:22" x14ac:dyDescent="0.35">
      <c r="B119" s="7">
        <v>1644430081</v>
      </c>
      <c r="C119" s="8">
        <v>42480</v>
      </c>
      <c r="D119" s="7">
        <v>2436</v>
      </c>
      <c r="E119" s="9">
        <v>1.7699999809265099</v>
      </c>
      <c r="F119" s="9">
        <v>0</v>
      </c>
      <c r="G119" s="9">
        <v>0</v>
      </c>
      <c r="H119" s="9">
        <v>1.7599999904632599</v>
      </c>
      <c r="I119" s="9">
        <v>9.9999997764825804E-3</v>
      </c>
      <c r="J119" s="7">
        <v>0</v>
      </c>
      <c r="K119" s="7">
        <v>0</v>
      </c>
      <c r="L119" s="7">
        <v>125</v>
      </c>
      <c r="M119" s="7">
        <v>1315</v>
      </c>
      <c r="N119" s="7">
        <v>2430</v>
      </c>
      <c r="O119" s="9">
        <v>72.035821374029837</v>
      </c>
      <c r="P119" s="9">
        <v>25.185223792835817</v>
      </c>
      <c r="Q119" s="7">
        <v>77.398575857587289</v>
      </c>
      <c r="R119" s="7">
        <v>419.46731234866826</v>
      </c>
      <c r="S119" s="7">
        <v>458.63922518159808</v>
      </c>
      <c r="T119" s="6" t="str">
        <f t="shared" si="3"/>
        <v>Healthy</v>
      </c>
      <c r="U119" s="7">
        <f t="shared" si="4"/>
        <v>125</v>
      </c>
      <c r="V119" s="9">
        <f t="shared" si="5"/>
        <v>1.7599999904632599</v>
      </c>
    </row>
    <row r="120" spans="2:22" x14ac:dyDescent="0.35">
      <c r="B120" s="7">
        <v>2347167796</v>
      </c>
      <c r="C120" s="8">
        <v>42478</v>
      </c>
      <c r="D120" s="7">
        <v>8247</v>
      </c>
      <c r="E120" s="9">
        <v>5.4499998092651403</v>
      </c>
      <c r="F120" s="9">
        <v>0.79000002145767201</v>
      </c>
      <c r="G120" s="9">
        <v>0.86000001430511497</v>
      </c>
      <c r="H120" s="9">
        <v>3.78999996185303</v>
      </c>
      <c r="I120" s="9">
        <v>0</v>
      </c>
      <c r="J120" s="7">
        <v>11</v>
      </c>
      <c r="K120" s="7">
        <v>16</v>
      </c>
      <c r="L120" s="7">
        <v>206</v>
      </c>
      <c r="M120" s="7">
        <v>678</v>
      </c>
      <c r="N120" s="7">
        <v>1944</v>
      </c>
      <c r="O120" s="9">
        <v>72.035821374029837</v>
      </c>
      <c r="P120" s="9">
        <v>25.185223792835817</v>
      </c>
      <c r="Q120" s="7">
        <v>71.232144769247242</v>
      </c>
      <c r="R120" s="7">
        <v>500</v>
      </c>
      <c r="S120" s="7">
        <v>557</v>
      </c>
      <c r="T120" s="6" t="str">
        <f t="shared" si="3"/>
        <v>Healthy</v>
      </c>
      <c r="U120" s="7">
        <f t="shared" si="4"/>
        <v>233</v>
      </c>
      <c r="V120" s="9">
        <f t="shared" si="5"/>
        <v>5.4399999976158169</v>
      </c>
    </row>
    <row r="121" spans="2:22" x14ac:dyDescent="0.35">
      <c r="B121" s="7">
        <v>1644430081</v>
      </c>
      <c r="C121" s="8">
        <v>42481</v>
      </c>
      <c r="D121" s="7">
        <v>1223</v>
      </c>
      <c r="E121" s="9">
        <v>0.88999998569488503</v>
      </c>
      <c r="F121" s="9">
        <v>0</v>
      </c>
      <c r="G121" s="9">
        <v>0</v>
      </c>
      <c r="H121" s="9">
        <v>0.87999999523162797</v>
      </c>
      <c r="I121" s="9">
        <v>9.9999997764825804E-3</v>
      </c>
      <c r="J121" s="7">
        <v>0</v>
      </c>
      <c r="K121" s="7">
        <v>0</v>
      </c>
      <c r="L121" s="7">
        <v>38</v>
      </c>
      <c r="M121" s="7">
        <v>1402</v>
      </c>
      <c r="N121" s="7">
        <v>2140</v>
      </c>
      <c r="O121" s="9">
        <v>72.035821374029837</v>
      </c>
      <c r="P121" s="9">
        <v>25.185223792835817</v>
      </c>
      <c r="Q121" s="7">
        <v>77.398575857587289</v>
      </c>
      <c r="R121" s="7">
        <v>419.46731234866826</v>
      </c>
      <c r="S121" s="7">
        <v>458.63922518159808</v>
      </c>
      <c r="T121" s="6" t="str">
        <f t="shared" si="3"/>
        <v>Healthy</v>
      </c>
      <c r="U121" s="7">
        <f t="shared" si="4"/>
        <v>38</v>
      </c>
      <c r="V121" s="9">
        <f t="shared" si="5"/>
        <v>0.87999999523162797</v>
      </c>
    </row>
    <row r="122" spans="2:22" x14ac:dyDescent="0.35">
      <c r="B122" s="7">
        <v>2347167796</v>
      </c>
      <c r="C122" s="8">
        <v>42479</v>
      </c>
      <c r="D122" s="7">
        <v>6711</v>
      </c>
      <c r="E122" s="9">
        <v>4.4400000572204599</v>
      </c>
      <c r="F122" s="9">
        <v>0</v>
      </c>
      <c r="G122" s="9">
        <v>0</v>
      </c>
      <c r="H122" s="9">
        <v>4.4400000572204599</v>
      </c>
      <c r="I122" s="9">
        <v>0</v>
      </c>
      <c r="J122" s="7">
        <v>0</v>
      </c>
      <c r="K122" s="7">
        <v>7</v>
      </c>
      <c r="L122" s="7">
        <v>382</v>
      </c>
      <c r="M122" s="7">
        <v>648</v>
      </c>
      <c r="N122" s="7">
        <v>2346</v>
      </c>
      <c r="O122" s="9">
        <v>72.035821374029837</v>
      </c>
      <c r="P122" s="9">
        <v>25.185223792835817</v>
      </c>
      <c r="Q122" s="7">
        <v>81.300996932515332</v>
      </c>
      <c r="R122" s="7">
        <v>465</v>
      </c>
      <c r="S122" s="7">
        <v>514</v>
      </c>
      <c r="T122" s="6" t="str">
        <f t="shared" si="3"/>
        <v>Healthy</v>
      </c>
      <c r="U122" s="7">
        <f t="shared" si="4"/>
        <v>389</v>
      </c>
      <c r="V122" s="9">
        <f t="shared" si="5"/>
        <v>4.4400000572204599</v>
      </c>
    </row>
    <row r="123" spans="2:22" x14ac:dyDescent="0.35">
      <c r="B123" s="7">
        <v>1644430081</v>
      </c>
      <c r="C123" s="8">
        <v>42482</v>
      </c>
      <c r="D123" s="7">
        <v>3673</v>
      </c>
      <c r="E123" s="9">
        <v>2.6700000762939502</v>
      </c>
      <c r="F123" s="9">
        <v>0</v>
      </c>
      <c r="G123" s="9">
        <v>0</v>
      </c>
      <c r="H123" s="9">
        <v>2.6600000858306898</v>
      </c>
      <c r="I123" s="9">
        <v>9.9999997764825804E-3</v>
      </c>
      <c r="J123" s="7">
        <v>0</v>
      </c>
      <c r="K123" s="7">
        <v>0</v>
      </c>
      <c r="L123" s="7">
        <v>86</v>
      </c>
      <c r="M123" s="7">
        <v>1354</v>
      </c>
      <c r="N123" s="7">
        <v>2344</v>
      </c>
      <c r="O123" s="9">
        <v>72.035821374029837</v>
      </c>
      <c r="P123" s="9">
        <v>25.185223792835817</v>
      </c>
      <c r="Q123" s="7">
        <v>77.398575857587289</v>
      </c>
      <c r="R123" s="7">
        <v>419.46731234866826</v>
      </c>
      <c r="S123" s="7">
        <v>458.63922518159808</v>
      </c>
      <c r="T123" s="6" t="str">
        <f t="shared" si="3"/>
        <v>Healthy</v>
      </c>
      <c r="U123" s="7">
        <f t="shared" si="4"/>
        <v>86</v>
      </c>
      <c r="V123" s="9">
        <f t="shared" si="5"/>
        <v>2.6600000858306898</v>
      </c>
    </row>
    <row r="124" spans="2:22" x14ac:dyDescent="0.35">
      <c r="B124" s="7">
        <v>2347167796</v>
      </c>
      <c r="C124" s="8">
        <v>42481</v>
      </c>
      <c r="D124" s="7">
        <v>10080</v>
      </c>
      <c r="E124" s="9">
        <v>6.75</v>
      </c>
      <c r="F124" s="9">
        <v>1.8500000238418599</v>
      </c>
      <c r="G124" s="9">
        <v>1.5299999713897701</v>
      </c>
      <c r="H124" s="9">
        <v>3.3800001144409202</v>
      </c>
      <c r="I124" s="9">
        <v>0</v>
      </c>
      <c r="J124" s="7">
        <v>23</v>
      </c>
      <c r="K124" s="7">
        <v>26</v>
      </c>
      <c r="L124" s="7">
        <v>208</v>
      </c>
      <c r="M124" s="7">
        <v>761</v>
      </c>
      <c r="N124" s="7">
        <v>2048</v>
      </c>
      <c r="O124" s="9">
        <v>72.035821374029837</v>
      </c>
      <c r="P124" s="9">
        <v>25.185223792835817</v>
      </c>
      <c r="Q124" s="7">
        <v>73.414253418021318</v>
      </c>
      <c r="R124" s="7">
        <v>460</v>
      </c>
      <c r="S124" s="7">
        <v>484</v>
      </c>
      <c r="T124" s="6" t="str">
        <f t="shared" si="3"/>
        <v>Healthy</v>
      </c>
      <c r="U124" s="7">
        <f t="shared" si="4"/>
        <v>257</v>
      </c>
      <c r="V124" s="9">
        <f t="shared" si="5"/>
        <v>6.7600001096725499</v>
      </c>
    </row>
    <row r="125" spans="2:22" x14ac:dyDescent="0.35">
      <c r="B125" s="7">
        <v>1644430081</v>
      </c>
      <c r="C125" s="8">
        <v>42483</v>
      </c>
      <c r="D125" s="7">
        <v>6637</v>
      </c>
      <c r="E125" s="9">
        <v>4.8299999237060502</v>
      </c>
      <c r="F125" s="9">
        <v>0</v>
      </c>
      <c r="G125" s="9">
        <v>0.57999998331069902</v>
      </c>
      <c r="H125" s="9">
        <v>4.25</v>
      </c>
      <c r="I125" s="9">
        <v>0</v>
      </c>
      <c r="J125" s="7">
        <v>0</v>
      </c>
      <c r="K125" s="7">
        <v>15</v>
      </c>
      <c r="L125" s="7">
        <v>160</v>
      </c>
      <c r="M125" s="7">
        <v>1265</v>
      </c>
      <c r="N125" s="7">
        <v>2677</v>
      </c>
      <c r="O125" s="9">
        <v>72.035821374029837</v>
      </c>
      <c r="P125" s="9">
        <v>25.185223792835817</v>
      </c>
      <c r="Q125" s="7">
        <v>77.398575857587289</v>
      </c>
      <c r="R125" s="7">
        <v>419.46731234866826</v>
      </c>
      <c r="S125" s="7">
        <v>458.63922518159808</v>
      </c>
      <c r="T125" s="6" t="str">
        <f t="shared" si="3"/>
        <v>Healthy</v>
      </c>
      <c r="U125" s="7">
        <f t="shared" si="4"/>
        <v>175</v>
      </c>
      <c r="V125" s="9">
        <f t="shared" si="5"/>
        <v>4.8299999833106995</v>
      </c>
    </row>
    <row r="126" spans="2:22" x14ac:dyDescent="0.35">
      <c r="B126" s="7">
        <v>2347167796</v>
      </c>
      <c r="C126" s="8">
        <v>42482</v>
      </c>
      <c r="D126" s="7">
        <v>7804</v>
      </c>
      <c r="E126" s="9">
        <v>5.1599998474121103</v>
      </c>
      <c r="F126" s="9">
        <v>0.56000000238418601</v>
      </c>
      <c r="G126" s="9">
        <v>1.6799999475479099</v>
      </c>
      <c r="H126" s="9">
        <v>2.9200000762939502</v>
      </c>
      <c r="I126" s="9">
        <v>0</v>
      </c>
      <c r="J126" s="7">
        <v>9</v>
      </c>
      <c r="K126" s="7">
        <v>27</v>
      </c>
      <c r="L126" s="7">
        <v>206</v>
      </c>
      <c r="M126" s="7">
        <v>781</v>
      </c>
      <c r="N126" s="7">
        <v>1946</v>
      </c>
      <c r="O126" s="9">
        <v>72.035821374029837</v>
      </c>
      <c r="P126" s="9">
        <v>25.185223792835817</v>
      </c>
      <c r="Q126" s="7">
        <v>71.996402093327518</v>
      </c>
      <c r="R126" s="7">
        <v>405</v>
      </c>
      <c r="S126" s="7">
        <v>461</v>
      </c>
      <c r="T126" s="6" t="str">
        <f t="shared" si="3"/>
        <v>Healthy</v>
      </c>
      <c r="U126" s="7">
        <f t="shared" si="4"/>
        <v>242</v>
      </c>
      <c r="V126" s="9">
        <f t="shared" si="5"/>
        <v>5.1600000262260455</v>
      </c>
    </row>
    <row r="127" spans="2:22" x14ac:dyDescent="0.35">
      <c r="B127" s="7">
        <v>1644430081</v>
      </c>
      <c r="C127" s="8">
        <v>42484</v>
      </c>
      <c r="D127" s="7">
        <v>3321</v>
      </c>
      <c r="E127" s="9">
        <v>2.4100000858306898</v>
      </c>
      <c r="F127" s="9">
        <v>0</v>
      </c>
      <c r="G127" s="9">
        <v>0</v>
      </c>
      <c r="H127" s="9">
        <v>2.4100000858306898</v>
      </c>
      <c r="I127" s="9">
        <v>0</v>
      </c>
      <c r="J127" s="7">
        <v>0</v>
      </c>
      <c r="K127" s="7">
        <v>0</v>
      </c>
      <c r="L127" s="7">
        <v>89</v>
      </c>
      <c r="M127" s="7">
        <v>1351</v>
      </c>
      <c r="N127" s="7">
        <v>2413</v>
      </c>
      <c r="O127" s="9">
        <v>72.035821374029837</v>
      </c>
      <c r="P127" s="9">
        <v>25.185223792835817</v>
      </c>
      <c r="Q127" s="7">
        <v>77.398575857587289</v>
      </c>
      <c r="R127" s="7">
        <v>419.46731234866826</v>
      </c>
      <c r="S127" s="7">
        <v>458.63922518159808</v>
      </c>
      <c r="T127" s="6" t="str">
        <f t="shared" si="3"/>
        <v>Healthy</v>
      </c>
      <c r="U127" s="7">
        <f t="shared" si="4"/>
        <v>89</v>
      </c>
      <c r="V127" s="9">
        <f t="shared" si="5"/>
        <v>2.4100000858306898</v>
      </c>
    </row>
    <row r="128" spans="2:22" x14ac:dyDescent="0.35">
      <c r="B128" s="7">
        <v>2347167796</v>
      </c>
      <c r="C128" s="8">
        <v>42483</v>
      </c>
      <c r="D128" s="7">
        <v>16901</v>
      </c>
      <c r="E128" s="9">
        <v>11.3699998855591</v>
      </c>
      <c r="F128" s="9">
        <v>2.7799999713897701</v>
      </c>
      <c r="G128" s="9">
        <v>1.45000004768372</v>
      </c>
      <c r="H128" s="9">
        <v>7.1500000953674299</v>
      </c>
      <c r="I128" s="9">
        <v>0</v>
      </c>
      <c r="J128" s="7">
        <v>32</v>
      </c>
      <c r="K128" s="7">
        <v>35</v>
      </c>
      <c r="L128" s="7">
        <v>360</v>
      </c>
      <c r="M128" s="7">
        <v>591</v>
      </c>
      <c r="N128" s="7">
        <v>2629</v>
      </c>
      <c r="O128" s="9">
        <v>72.035821374029837</v>
      </c>
      <c r="P128" s="9">
        <v>25.185223792835817</v>
      </c>
      <c r="Q128" s="7">
        <v>83.433092318977259</v>
      </c>
      <c r="R128" s="7">
        <v>374</v>
      </c>
      <c r="S128" s="7">
        <v>386</v>
      </c>
      <c r="T128" s="6" t="str">
        <f t="shared" si="3"/>
        <v>Healthy</v>
      </c>
      <c r="U128" s="7">
        <f t="shared" si="4"/>
        <v>427</v>
      </c>
      <c r="V128" s="9">
        <f t="shared" si="5"/>
        <v>11.38000011444092</v>
      </c>
    </row>
    <row r="129" spans="2:22" x14ac:dyDescent="0.35">
      <c r="B129" s="7">
        <v>1644430081</v>
      </c>
      <c r="C129" s="8">
        <v>42485</v>
      </c>
      <c r="D129" s="7">
        <v>3580</v>
      </c>
      <c r="E129" s="9">
        <v>2.5999999046325701</v>
      </c>
      <c r="F129" s="9">
        <v>0.58999997377395597</v>
      </c>
      <c r="G129" s="9">
        <v>5.9999998658895499E-2</v>
      </c>
      <c r="H129" s="9">
        <v>1.95000004768372</v>
      </c>
      <c r="I129" s="9">
        <v>0</v>
      </c>
      <c r="J129" s="7">
        <v>8</v>
      </c>
      <c r="K129" s="7">
        <v>1</v>
      </c>
      <c r="L129" s="7">
        <v>94</v>
      </c>
      <c r="M129" s="7">
        <v>1337</v>
      </c>
      <c r="N129" s="7">
        <v>2497</v>
      </c>
      <c r="O129" s="9">
        <v>72.035821374029837</v>
      </c>
      <c r="P129" s="9">
        <v>25.185223792835817</v>
      </c>
      <c r="Q129" s="7">
        <v>77.398575857587289</v>
      </c>
      <c r="R129" s="7">
        <v>419.46731234866826</v>
      </c>
      <c r="S129" s="7">
        <v>458.63922518159808</v>
      </c>
      <c r="T129" s="6" t="str">
        <f t="shared" si="3"/>
        <v>Healthy</v>
      </c>
      <c r="U129" s="7">
        <f t="shared" si="4"/>
        <v>103</v>
      </c>
      <c r="V129" s="9">
        <f t="shared" si="5"/>
        <v>2.6000000201165716</v>
      </c>
    </row>
    <row r="130" spans="2:22" x14ac:dyDescent="0.35">
      <c r="B130" s="7">
        <v>2347167796</v>
      </c>
      <c r="C130" s="8">
        <v>42484</v>
      </c>
      <c r="D130" s="7">
        <v>9471</v>
      </c>
      <c r="E130" s="9">
        <v>6.2600002288818404</v>
      </c>
      <c r="F130" s="9">
        <v>0</v>
      </c>
      <c r="G130" s="9">
        <v>0</v>
      </c>
      <c r="H130" s="9">
        <v>6.2600002288818404</v>
      </c>
      <c r="I130" s="9">
        <v>0</v>
      </c>
      <c r="J130" s="7">
        <v>0</v>
      </c>
      <c r="K130" s="7">
        <v>0</v>
      </c>
      <c r="L130" s="7">
        <v>360</v>
      </c>
      <c r="M130" s="7">
        <v>584</v>
      </c>
      <c r="N130" s="7">
        <v>2187</v>
      </c>
      <c r="O130" s="9">
        <v>72.035821374029837</v>
      </c>
      <c r="P130" s="9">
        <v>25.185223792835817</v>
      </c>
      <c r="Q130" s="7">
        <v>77.575973731884062</v>
      </c>
      <c r="R130" s="7">
        <v>442</v>
      </c>
      <c r="S130" s="7">
        <v>459</v>
      </c>
      <c r="T130" s="6" t="str">
        <f t="shared" si="3"/>
        <v>Healthy</v>
      </c>
      <c r="U130" s="7">
        <f t="shared" si="4"/>
        <v>360</v>
      </c>
      <c r="V130" s="9">
        <f t="shared" si="5"/>
        <v>6.2600002288818404</v>
      </c>
    </row>
    <row r="131" spans="2:22" x14ac:dyDescent="0.35">
      <c r="B131" s="7">
        <v>1644430081</v>
      </c>
      <c r="C131" s="8">
        <v>42486</v>
      </c>
      <c r="D131" s="7">
        <v>9919</v>
      </c>
      <c r="E131" s="9">
        <v>7.21000003814697</v>
      </c>
      <c r="F131" s="9">
        <v>0.80000001192092896</v>
      </c>
      <c r="G131" s="9">
        <v>1.7200000286102299</v>
      </c>
      <c r="H131" s="9">
        <v>4.6900000572204599</v>
      </c>
      <c r="I131" s="9">
        <v>0</v>
      </c>
      <c r="J131" s="7">
        <v>11</v>
      </c>
      <c r="K131" s="7">
        <v>41</v>
      </c>
      <c r="L131" s="7">
        <v>223</v>
      </c>
      <c r="M131" s="7">
        <v>1165</v>
      </c>
      <c r="N131" s="7">
        <v>3123</v>
      </c>
      <c r="O131" s="9">
        <v>72.035821374029837</v>
      </c>
      <c r="P131" s="9">
        <v>25.185223792835817</v>
      </c>
      <c r="Q131" s="7">
        <v>77.398575857587289</v>
      </c>
      <c r="R131" s="7">
        <v>419.46731234866826</v>
      </c>
      <c r="S131" s="7">
        <v>458.63922518159808</v>
      </c>
      <c r="T131" s="6" t="str">
        <f t="shared" si="3"/>
        <v>Healthy</v>
      </c>
      <c r="U131" s="7">
        <f t="shared" si="4"/>
        <v>275</v>
      </c>
      <c r="V131" s="9">
        <f t="shared" si="5"/>
        <v>7.2100000977516192</v>
      </c>
    </row>
    <row r="132" spans="2:22" x14ac:dyDescent="0.35">
      <c r="B132" s="7">
        <v>2347167796</v>
      </c>
      <c r="C132" s="8">
        <v>42485</v>
      </c>
      <c r="D132" s="7">
        <v>9482</v>
      </c>
      <c r="E132" s="9">
        <v>6.3800001144409197</v>
      </c>
      <c r="F132" s="9">
        <v>1.2699999809265099</v>
      </c>
      <c r="G132" s="9">
        <v>0.519999980926514</v>
      </c>
      <c r="H132" s="9">
        <v>4.5999999046325701</v>
      </c>
      <c r="I132" s="9">
        <v>0</v>
      </c>
      <c r="J132" s="7">
        <v>15</v>
      </c>
      <c r="K132" s="7">
        <v>11</v>
      </c>
      <c r="L132" s="7">
        <v>277</v>
      </c>
      <c r="M132" s="7">
        <v>653</v>
      </c>
      <c r="N132" s="7">
        <v>2095</v>
      </c>
      <c r="O132" s="9">
        <v>72.035821374029837</v>
      </c>
      <c r="P132" s="9">
        <v>25.185223792835817</v>
      </c>
      <c r="Q132" s="7">
        <v>73.861356003358523</v>
      </c>
      <c r="R132" s="7">
        <v>433</v>
      </c>
      <c r="S132" s="7">
        <v>471</v>
      </c>
      <c r="T132" s="6" t="str">
        <f t="shared" si="3"/>
        <v>Healthy</v>
      </c>
      <c r="U132" s="7">
        <f t="shared" si="4"/>
        <v>303</v>
      </c>
      <c r="V132" s="9">
        <f t="shared" si="5"/>
        <v>6.3899998664855939</v>
      </c>
    </row>
    <row r="133" spans="2:22" x14ac:dyDescent="0.35">
      <c r="B133" s="7">
        <v>1644430081</v>
      </c>
      <c r="C133" s="8">
        <v>42487</v>
      </c>
      <c r="D133" s="7">
        <v>3032</v>
      </c>
      <c r="E133" s="9">
        <v>2.2000000476837198</v>
      </c>
      <c r="F133" s="9">
        <v>0</v>
      </c>
      <c r="G133" s="9">
        <v>0</v>
      </c>
      <c r="H133" s="9">
        <v>2.2000000476837198</v>
      </c>
      <c r="I133" s="9">
        <v>0</v>
      </c>
      <c r="J133" s="7">
        <v>0</v>
      </c>
      <c r="K133" s="7">
        <v>0</v>
      </c>
      <c r="L133" s="7">
        <v>118</v>
      </c>
      <c r="M133" s="7">
        <v>1322</v>
      </c>
      <c r="N133" s="7">
        <v>2489</v>
      </c>
      <c r="O133" s="9">
        <v>72.035821374029837</v>
      </c>
      <c r="P133" s="9">
        <v>25.185223792835817</v>
      </c>
      <c r="Q133" s="7">
        <v>77.398575857587289</v>
      </c>
      <c r="R133" s="7">
        <v>419.46731234866826</v>
      </c>
      <c r="S133" s="7">
        <v>458.63922518159808</v>
      </c>
      <c r="T133" s="6" t="str">
        <f t="shared" ref="T133:T196" si="6">IF(P133&lt;18.5,"Underweight",IF(P133&lt;25.5,"Healthy",IF(P133&lt;30,"Overweight","Obese")))</f>
        <v>Healthy</v>
      </c>
      <c r="U133" s="7">
        <f t="shared" ref="U133:U196" si="7">J133 + K133 + L133</f>
        <v>118</v>
      </c>
      <c r="V133" s="9">
        <f t="shared" ref="V133:V196" si="8">F133+G133+H133</f>
        <v>2.2000000476837198</v>
      </c>
    </row>
    <row r="134" spans="2:22" x14ac:dyDescent="0.35">
      <c r="B134" s="7">
        <v>2347167796</v>
      </c>
      <c r="C134" s="8">
        <v>42486</v>
      </c>
      <c r="D134" s="7">
        <v>5980</v>
      </c>
      <c r="E134" s="9">
        <v>3.9500000476837198</v>
      </c>
      <c r="F134" s="9">
        <v>0</v>
      </c>
      <c r="G134" s="9">
        <v>0</v>
      </c>
      <c r="H134" s="9">
        <v>3.9500000476837198</v>
      </c>
      <c r="I134" s="9">
        <v>0</v>
      </c>
      <c r="J134" s="7">
        <v>0</v>
      </c>
      <c r="K134" s="7">
        <v>0</v>
      </c>
      <c r="L134" s="7">
        <v>227</v>
      </c>
      <c r="M134" s="7">
        <v>732</v>
      </c>
      <c r="N134" s="7">
        <v>1861</v>
      </c>
      <c r="O134" s="9">
        <v>72.035821374029837</v>
      </c>
      <c r="P134" s="9">
        <v>25.185223792835817</v>
      </c>
      <c r="Q134" s="7">
        <v>71.731796520004437</v>
      </c>
      <c r="R134" s="7">
        <v>436</v>
      </c>
      <c r="S134" s="7">
        <v>490</v>
      </c>
      <c r="T134" s="6" t="str">
        <f t="shared" si="6"/>
        <v>Healthy</v>
      </c>
      <c r="U134" s="7">
        <f t="shared" si="7"/>
        <v>227</v>
      </c>
      <c r="V134" s="9">
        <f t="shared" si="8"/>
        <v>3.9500000476837198</v>
      </c>
    </row>
    <row r="135" spans="2:22" x14ac:dyDescent="0.35">
      <c r="B135" s="7">
        <v>1644430081</v>
      </c>
      <c r="C135" s="8">
        <v>42488</v>
      </c>
      <c r="D135" s="7">
        <v>9405</v>
      </c>
      <c r="E135" s="9">
        <v>6.8400001525878897</v>
      </c>
      <c r="F135" s="9">
        <v>0.20000000298023199</v>
      </c>
      <c r="G135" s="9">
        <v>2.3199999332428001</v>
      </c>
      <c r="H135" s="9">
        <v>4.3099999427795401</v>
      </c>
      <c r="I135" s="9">
        <v>0</v>
      </c>
      <c r="J135" s="7">
        <v>3</v>
      </c>
      <c r="K135" s="7">
        <v>53</v>
      </c>
      <c r="L135" s="7">
        <v>227</v>
      </c>
      <c r="M135" s="7">
        <v>1157</v>
      </c>
      <c r="N135" s="7">
        <v>3108</v>
      </c>
      <c r="O135" s="9">
        <v>72.035821374029837</v>
      </c>
      <c r="P135" s="9">
        <v>25.185223792835817</v>
      </c>
      <c r="Q135" s="7">
        <v>77.398575857587289</v>
      </c>
      <c r="R135" s="7">
        <v>419.46731234866826</v>
      </c>
      <c r="S135" s="7">
        <v>458.63922518159808</v>
      </c>
      <c r="T135" s="6" t="str">
        <f t="shared" si="6"/>
        <v>Healthy</v>
      </c>
      <c r="U135" s="7">
        <f t="shared" si="7"/>
        <v>283</v>
      </c>
      <c r="V135" s="9">
        <f t="shared" si="8"/>
        <v>6.829999879002572</v>
      </c>
    </row>
    <row r="136" spans="2:22" x14ac:dyDescent="0.35">
      <c r="B136" s="7">
        <v>2347167796</v>
      </c>
      <c r="C136" s="8">
        <v>42487</v>
      </c>
      <c r="D136" s="7">
        <v>11423</v>
      </c>
      <c r="E136" s="9">
        <v>7.5799999237060502</v>
      </c>
      <c r="F136" s="9">
        <v>1.8600000143051101</v>
      </c>
      <c r="G136" s="9">
        <v>0.40000000596046398</v>
      </c>
      <c r="H136" s="9">
        <v>5.3200001716613796</v>
      </c>
      <c r="I136" s="9">
        <v>0</v>
      </c>
      <c r="J136" s="7">
        <v>26</v>
      </c>
      <c r="K136" s="7">
        <v>9</v>
      </c>
      <c r="L136" s="7">
        <v>295</v>
      </c>
      <c r="M136" s="7">
        <v>623</v>
      </c>
      <c r="N136" s="7">
        <v>2194</v>
      </c>
      <c r="O136" s="9">
        <v>72.035821374029837</v>
      </c>
      <c r="P136" s="9">
        <v>25.185223792835817</v>
      </c>
      <c r="Q136" s="7">
        <v>75.193621352635148</v>
      </c>
      <c r="R136" s="7">
        <v>448</v>
      </c>
      <c r="S136" s="7">
        <v>499</v>
      </c>
      <c r="T136" s="6" t="str">
        <f t="shared" si="6"/>
        <v>Healthy</v>
      </c>
      <c r="U136" s="7">
        <f t="shared" si="7"/>
        <v>330</v>
      </c>
      <c r="V136" s="9">
        <f t="shared" si="8"/>
        <v>7.5800001919269535</v>
      </c>
    </row>
    <row r="137" spans="2:22" x14ac:dyDescent="0.35">
      <c r="B137" s="7">
        <v>2347167796</v>
      </c>
      <c r="C137" s="8">
        <v>42488</v>
      </c>
      <c r="D137" s="7">
        <v>5439</v>
      </c>
      <c r="E137" s="9">
        <v>3.5999999046325701</v>
      </c>
      <c r="F137" s="9">
        <v>0</v>
      </c>
      <c r="G137" s="9">
        <v>0</v>
      </c>
      <c r="H137" s="9">
        <v>3.5999999046325701</v>
      </c>
      <c r="I137" s="9">
        <v>0</v>
      </c>
      <c r="J137" s="7">
        <v>0</v>
      </c>
      <c r="K137" s="7">
        <v>0</v>
      </c>
      <c r="L137" s="7">
        <v>229</v>
      </c>
      <c r="M137" s="7">
        <v>764</v>
      </c>
      <c r="N137" s="7">
        <v>1854</v>
      </c>
      <c r="O137" s="9">
        <v>72.035821374029837</v>
      </c>
      <c r="P137" s="9">
        <v>25.185223792835817</v>
      </c>
      <c r="Q137" s="7">
        <v>73.408541320022181</v>
      </c>
      <c r="R137" s="7">
        <v>408</v>
      </c>
      <c r="S137" s="7">
        <v>450</v>
      </c>
      <c r="T137" s="6" t="str">
        <f t="shared" si="6"/>
        <v>Healthy</v>
      </c>
      <c r="U137" s="7">
        <f t="shared" si="7"/>
        <v>229</v>
      </c>
      <c r="V137" s="9">
        <f t="shared" si="8"/>
        <v>3.5999999046325701</v>
      </c>
    </row>
    <row r="138" spans="2:22" x14ac:dyDescent="0.35">
      <c r="B138" s="7">
        <v>2347167796</v>
      </c>
      <c r="C138" s="8">
        <v>42489</v>
      </c>
      <c r="D138" s="7">
        <v>42</v>
      </c>
      <c r="E138" s="9">
        <v>2.9999999329447701E-2</v>
      </c>
      <c r="F138" s="9">
        <v>0</v>
      </c>
      <c r="G138" s="9">
        <v>0</v>
      </c>
      <c r="H138" s="9">
        <v>2.9999999329447701E-2</v>
      </c>
      <c r="I138" s="9">
        <v>0</v>
      </c>
      <c r="J138" s="7">
        <v>0</v>
      </c>
      <c r="K138" s="7">
        <v>0</v>
      </c>
      <c r="L138" s="7">
        <v>4</v>
      </c>
      <c r="M138" s="7">
        <v>2</v>
      </c>
      <c r="N138" s="7">
        <v>403</v>
      </c>
      <c r="O138" s="9">
        <v>72.035821374029837</v>
      </c>
      <c r="P138" s="9">
        <v>25.185223792835817</v>
      </c>
      <c r="Q138" s="7">
        <v>62.869712351945857</v>
      </c>
      <c r="R138" s="7">
        <v>411</v>
      </c>
      <c r="S138" s="7">
        <v>473</v>
      </c>
      <c r="T138" s="6" t="str">
        <f t="shared" si="6"/>
        <v>Healthy</v>
      </c>
      <c r="U138" s="7">
        <f t="shared" si="7"/>
        <v>4</v>
      </c>
      <c r="V138" s="9">
        <f t="shared" si="8"/>
        <v>2.9999999329447701E-2</v>
      </c>
    </row>
    <row r="139" spans="2:22" x14ac:dyDescent="0.35">
      <c r="B139" s="7">
        <v>1644430081</v>
      </c>
      <c r="C139" s="8">
        <v>42491</v>
      </c>
      <c r="D139" s="7">
        <v>6132</v>
      </c>
      <c r="E139" s="9">
        <v>4.46000003814697</v>
      </c>
      <c r="F139" s="9">
        <v>0.239999994635582</v>
      </c>
      <c r="G139" s="9">
        <v>0.99000000953674305</v>
      </c>
      <c r="H139" s="9">
        <v>3.2300000190734899</v>
      </c>
      <c r="I139" s="9">
        <v>0</v>
      </c>
      <c r="J139" s="7">
        <v>3</v>
      </c>
      <c r="K139" s="7">
        <v>24</v>
      </c>
      <c r="L139" s="7">
        <v>146</v>
      </c>
      <c r="M139" s="7">
        <v>908</v>
      </c>
      <c r="N139" s="7">
        <v>2696</v>
      </c>
      <c r="O139" s="9">
        <v>72.035821374029837</v>
      </c>
      <c r="P139" s="9">
        <v>25.185223792835817</v>
      </c>
      <c r="Q139" s="7">
        <v>77.398575857587289</v>
      </c>
      <c r="R139" s="7">
        <v>419.46731234866826</v>
      </c>
      <c r="S139" s="7">
        <v>458.63922518159808</v>
      </c>
      <c r="T139" s="6" t="str">
        <f t="shared" si="6"/>
        <v>Healthy</v>
      </c>
      <c r="U139" s="7">
        <f t="shared" si="7"/>
        <v>173</v>
      </c>
      <c r="V139" s="9">
        <f t="shared" si="8"/>
        <v>4.460000023245815</v>
      </c>
    </row>
    <row r="140" spans="2:22" x14ac:dyDescent="0.35">
      <c r="B140" s="7">
        <v>3977333714</v>
      </c>
      <c r="C140" s="8">
        <v>42472</v>
      </c>
      <c r="D140" s="7">
        <v>8856</v>
      </c>
      <c r="E140" s="9">
        <v>5.9800000190734899</v>
      </c>
      <c r="F140" s="9">
        <v>3.0599999427795401</v>
      </c>
      <c r="G140" s="9">
        <v>0.91000002622604403</v>
      </c>
      <c r="H140" s="9">
        <v>2.0099999904632599</v>
      </c>
      <c r="I140" s="9">
        <v>0</v>
      </c>
      <c r="J140" s="7">
        <v>44</v>
      </c>
      <c r="K140" s="7">
        <v>19</v>
      </c>
      <c r="L140" s="7">
        <v>131</v>
      </c>
      <c r="M140" s="7">
        <v>777</v>
      </c>
      <c r="N140" s="7">
        <v>1450</v>
      </c>
      <c r="O140" s="9">
        <v>72.035821374029837</v>
      </c>
      <c r="P140" s="9">
        <v>25.185223792835817</v>
      </c>
      <c r="Q140" s="7">
        <v>77.398575857587289</v>
      </c>
      <c r="R140" s="7">
        <v>274</v>
      </c>
      <c r="S140" s="7">
        <v>469</v>
      </c>
      <c r="T140" s="6" t="str">
        <f t="shared" si="6"/>
        <v>Healthy</v>
      </c>
      <c r="U140" s="7">
        <f t="shared" si="7"/>
        <v>194</v>
      </c>
      <c r="V140" s="9">
        <f t="shared" si="8"/>
        <v>5.9799999594688442</v>
      </c>
    </row>
    <row r="141" spans="2:22" x14ac:dyDescent="0.35">
      <c r="B141" s="7">
        <v>3977333714</v>
      </c>
      <c r="C141" s="8">
        <v>42473</v>
      </c>
      <c r="D141" s="7">
        <v>10035</v>
      </c>
      <c r="E141" s="9">
        <v>6.71000003814697</v>
      </c>
      <c r="F141" s="9">
        <v>2.0299999713897701</v>
      </c>
      <c r="G141" s="9">
        <v>2.1300001144409202</v>
      </c>
      <c r="H141" s="9">
        <v>2.5499999523162802</v>
      </c>
      <c r="I141" s="9">
        <v>0</v>
      </c>
      <c r="J141" s="7">
        <v>31</v>
      </c>
      <c r="K141" s="7">
        <v>46</v>
      </c>
      <c r="L141" s="7">
        <v>153</v>
      </c>
      <c r="M141" s="7">
        <v>754</v>
      </c>
      <c r="N141" s="7">
        <v>1495</v>
      </c>
      <c r="O141" s="9">
        <v>72.035821374029837</v>
      </c>
      <c r="P141" s="9">
        <v>25.185223792835817</v>
      </c>
      <c r="Q141" s="7">
        <v>77.398575857587289</v>
      </c>
      <c r="R141" s="7">
        <v>295</v>
      </c>
      <c r="S141" s="7">
        <v>456</v>
      </c>
      <c r="T141" s="6" t="str">
        <f t="shared" si="6"/>
        <v>Healthy</v>
      </c>
      <c r="U141" s="7">
        <f t="shared" si="7"/>
        <v>230</v>
      </c>
      <c r="V141" s="9">
        <f t="shared" si="8"/>
        <v>6.7100000381469709</v>
      </c>
    </row>
    <row r="142" spans="2:22" x14ac:dyDescent="0.35">
      <c r="B142" s="7">
        <v>1644430081</v>
      </c>
      <c r="C142" s="8">
        <v>42493</v>
      </c>
      <c r="D142" s="7">
        <v>12850</v>
      </c>
      <c r="E142" s="9">
        <v>9.3400001525878906</v>
      </c>
      <c r="F142" s="9">
        <v>0.72000002861022905</v>
      </c>
      <c r="G142" s="9">
        <v>4.0900001525878897</v>
      </c>
      <c r="H142" s="9">
        <v>4.53999996185303</v>
      </c>
      <c r="I142" s="9">
        <v>0</v>
      </c>
      <c r="J142" s="7">
        <v>10</v>
      </c>
      <c r="K142" s="7">
        <v>94</v>
      </c>
      <c r="L142" s="7">
        <v>221</v>
      </c>
      <c r="M142" s="7">
        <v>1115</v>
      </c>
      <c r="N142" s="7">
        <v>3324</v>
      </c>
      <c r="O142" s="9">
        <v>72.035821374029837</v>
      </c>
      <c r="P142" s="9">
        <v>25.185223792835817</v>
      </c>
      <c r="Q142" s="7">
        <v>77.398575857587289</v>
      </c>
      <c r="R142" s="7">
        <v>419.46731234866826</v>
      </c>
      <c r="S142" s="7">
        <v>458.63922518159808</v>
      </c>
      <c r="T142" s="6" t="str">
        <f t="shared" si="6"/>
        <v>Healthy</v>
      </c>
      <c r="U142" s="7">
        <f t="shared" si="7"/>
        <v>325</v>
      </c>
      <c r="V142" s="9">
        <f t="shared" si="8"/>
        <v>9.3500001430511475</v>
      </c>
    </row>
    <row r="143" spans="2:22" x14ac:dyDescent="0.35">
      <c r="B143" s="7">
        <v>3977333714</v>
      </c>
      <c r="C143" s="8">
        <v>42474</v>
      </c>
      <c r="D143" s="7">
        <v>7641</v>
      </c>
      <c r="E143" s="9">
        <v>5.1100001335143999</v>
      </c>
      <c r="F143" s="9">
        <v>0.31999999284744302</v>
      </c>
      <c r="G143" s="9">
        <v>0.97000002861022905</v>
      </c>
      <c r="H143" s="9">
        <v>3.8199999332428001</v>
      </c>
      <c r="I143" s="9">
        <v>0</v>
      </c>
      <c r="J143" s="7">
        <v>5</v>
      </c>
      <c r="K143" s="7">
        <v>23</v>
      </c>
      <c r="L143" s="7">
        <v>214</v>
      </c>
      <c r="M143" s="7">
        <v>801</v>
      </c>
      <c r="N143" s="7">
        <v>1433</v>
      </c>
      <c r="O143" s="9">
        <v>72.035821374029837</v>
      </c>
      <c r="P143" s="9">
        <v>25.185223792835817</v>
      </c>
      <c r="Q143" s="7">
        <v>77.398575857587289</v>
      </c>
      <c r="R143" s="7">
        <v>291</v>
      </c>
      <c r="S143" s="7">
        <v>397</v>
      </c>
      <c r="T143" s="6" t="str">
        <f t="shared" si="6"/>
        <v>Healthy</v>
      </c>
      <c r="U143" s="7">
        <f t="shared" si="7"/>
        <v>242</v>
      </c>
      <c r="V143" s="9">
        <f t="shared" si="8"/>
        <v>5.1099999547004717</v>
      </c>
    </row>
    <row r="144" spans="2:22" x14ac:dyDescent="0.35">
      <c r="B144" s="7">
        <v>1644430081</v>
      </c>
      <c r="C144" s="8">
        <v>42494</v>
      </c>
      <c r="D144" s="7">
        <v>2309</v>
      </c>
      <c r="E144" s="9">
        <v>1.6799999475479099</v>
      </c>
      <c r="F144" s="9">
        <v>0</v>
      </c>
      <c r="G144" s="9">
        <v>0</v>
      </c>
      <c r="H144" s="9">
        <v>1.6599999666214</v>
      </c>
      <c r="I144" s="9">
        <v>1.9999999552965199E-2</v>
      </c>
      <c r="J144" s="7">
        <v>0</v>
      </c>
      <c r="K144" s="7">
        <v>0</v>
      </c>
      <c r="L144" s="7">
        <v>52</v>
      </c>
      <c r="M144" s="7">
        <v>1388</v>
      </c>
      <c r="N144" s="7">
        <v>2222</v>
      </c>
      <c r="O144" s="9">
        <v>72.035821374029837</v>
      </c>
      <c r="P144" s="9">
        <v>25.185223792835817</v>
      </c>
      <c r="Q144" s="7">
        <v>77.398575857587289</v>
      </c>
      <c r="R144" s="7">
        <v>419.46731234866826</v>
      </c>
      <c r="S144" s="7">
        <v>458.63922518159808</v>
      </c>
      <c r="T144" s="6" t="str">
        <f t="shared" si="6"/>
        <v>Healthy</v>
      </c>
      <c r="U144" s="7">
        <f t="shared" si="7"/>
        <v>52</v>
      </c>
      <c r="V144" s="9">
        <f t="shared" si="8"/>
        <v>1.6599999666214</v>
      </c>
    </row>
    <row r="145" spans="2:22" x14ac:dyDescent="0.35">
      <c r="B145" s="7">
        <v>3977333714</v>
      </c>
      <c r="C145" s="8">
        <v>42475</v>
      </c>
      <c r="D145" s="7">
        <v>9010</v>
      </c>
      <c r="E145" s="9">
        <v>6.0599999427795401</v>
      </c>
      <c r="F145" s="9">
        <v>1.04999995231628</v>
      </c>
      <c r="G145" s="9">
        <v>1.75</v>
      </c>
      <c r="H145" s="9">
        <v>3.2599999904632599</v>
      </c>
      <c r="I145" s="9">
        <v>0</v>
      </c>
      <c r="J145" s="7">
        <v>15</v>
      </c>
      <c r="K145" s="7">
        <v>42</v>
      </c>
      <c r="L145" s="7">
        <v>183</v>
      </c>
      <c r="M145" s="7">
        <v>644</v>
      </c>
      <c r="N145" s="7">
        <v>1468</v>
      </c>
      <c r="O145" s="9">
        <v>72.035821374029837</v>
      </c>
      <c r="P145" s="9">
        <v>25.185223792835817</v>
      </c>
      <c r="Q145" s="7">
        <v>77.398575857587289</v>
      </c>
      <c r="R145" s="7">
        <v>424</v>
      </c>
      <c r="S145" s="7">
        <v>556</v>
      </c>
      <c r="T145" s="6" t="str">
        <f t="shared" si="6"/>
        <v>Healthy</v>
      </c>
      <c r="U145" s="7">
        <f t="shared" si="7"/>
        <v>240</v>
      </c>
      <c r="V145" s="9">
        <f t="shared" si="8"/>
        <v>6.0599999427795392</v>
      </c>
    </row>
    <row r="146" spans="2:22" x14ac:dyDescent="0.35">
      <c r="B146" s="7">
        <v>1644430081</v>
      </c>
      <c r="C146" s="8">
        <v>42495</v>
      </c>
      <c r="D146" s="7">
        <v>4363</v>
      </c>
      <c r="E146" s="9">
        <v>3.1900000572204599</v>
      </c>
      <c r="F146" s="9">
        <v>0.519999980926514</v>
      </c>
      <c r="G146" s="9">
        <v>0.54000002145767201</v>
      </c>
      <c r="H146" s="9">
        <v>2.1300001144409202</v>
      </c>
      <c r="I146" s="9">
        <v>9.9999997764825804E-3</v>
      </c>
      <c r="J146" s="7">
        <v>6</v>
      </c>
      <c r="K146" s="7">
        <v>12</v>
      </c>
      <c r="L146" s="7">
        <v>81</v>
      </c>
      <c r="M146" s="7">
        <v>1341</v>
      </c>
      <c r="N146" s="7">
        <v>2463</v>
      </c>
      <c r="O146" s="9">
        <v>72.035821374029837</v>
      </c>
      <c r="P146" s="9">
        <v>25.185223792835817</v>
      </c>
      <c r="Q146" s="7">
        <v>77.398575857587289</v>
      </c>
      <c r="R146" s="7">
        <v>419.46731234866826</v>
      </c>
      <c r="S146" s="7">
        <v>458.63922518159808</v>
      </c>
      <c r="T146" s="6" t="str">
        <f t="shared" si="6"/>
        <v>Healthy</v>
      </c>
      <c r="U146" s="7">
        <f t="shared" si="7"/>
        <v>99</v>
      </c>
      <c r="V146" s="9">
        <f t="shared" si="8"/>
        <v>3.1900001168251064</v>
      </c>
    </row>
    <row r="147" spans="2:22" x14ac:dyDescent="0.35">
      <c r="B147" s="7">
        <v>3977333714</v>
      </c>
      <c r="C147" s="8">
        <v>42476</v>
      </c>
      <c r="D147" s="7">
        <v>13459</v>
      </c>
      <c r="E147" s="9">
        <v>9</v>
      </c>
      <c r="F147" s="9">
        <v>2.0299999713897701</v>
      </c>
      <c r="G147" s="9">
        <v>4</v>
      </c>
      <c r="H147" s="9">
        <v>2.9700000286102299</v>
      </c>
      <c r="I147" s="9">
        <v>0</v>
      </c>
      <c r="J147" s="7">
        <v>31</v>
      </c>
      <c r="K147" s="7">
        <v>83</v>
      </c>
      <c r="L147" s="7">
        <v>153</v>
      </c>
      <c r="M147" s="7">
        <v>663</v>
      </c>
      <c r="N147" s="7">
        <v>1625</v>
      </c>
      <c r="O147" s="9">
        <v>72.035821374029837</v>
      </c>
      <c r="P147" s="9">
        <v>25.185223792835817</v>
      </c>
      <c r="Q147" s="7">
        <v>77.398575857587289</v>
      </c>
      <c r="R147" s="7">
        <v>283</v>
      </c>
      <c r="S147" s="7">
        <v>510</v>
      </c>
      <c r="T147" s="6" t="str">
        <f t="shared" si="6"/>
        <v>Healthy</v>
      </c>
      <c r="U147" s="7">
        <f t="shared" si="7"/>
        <v>267</v>
      </c>
      <c r="V147" s="9">
        <f t="shared" si="8"/>
        <v>9</v>
      </c>
    </row>
    <row r="148" spans="2:22" x14ac:dyDescent="0.35">
      <c r="B148" s="7">
        <v>1644430081</v>
      </c>
      <c r="C148" s="8">
        <v>42496</v>
      </c>
      <c r="D148" s="7">
        <v>9787</v>
      </c>
      <c r="E148" s="9">
        <v>7.1199998855590803</v>
      </c>
      <c r="F148" s="9">
        <v>0.81999999284744296</v>
      </c>
      <c r="G148" s="9">
        <v>0.270000010728836</v>
      </c>
      <c r="H148" s="9">
        <v>6.0100002288818404</v>
      </c>
      <c r="I148" s="9">
        <v>1.9999999552965199E-2</v>
      </c>
      <c r="J148" s="7">
        <v>11</v>
      </c>
      <c r="K148" s="7">
        <v>6</v>
      </c>
      <c r="L148" s="7">
        <v>369</v>
      </c>
      <c r="M148" s="7">
        <v>1054</v>
      </c>
      <c r="N148" s="7">
        <v>3328</v>
      </c>
      <c r="O148" s="9">
        <v>72.035821374029837</v>
      </c>
      <c r="P148" s="9">
        <v>25.185223792835817</v>
      </c>
      <c r="Q148" s="7">
        <v>77.398575857587289</v>
      </c>
      <c r="R148" s="7">
        <v>419.46731234866826</v>
      </c>
      <c r="S148" s="7">
        <v>458.63922518159808</v>
      </c>
      <c r="T148" s="6" t="str">
        <f t="shared" si="6"/>
        <v>Healthy</v>
      </c>
      <c r="U148" s="7">
        <f t="shared" si="7"/>
        <v>386</v>
      </c>
      <c r="V148" s="9">
        <f t="shared" si="8"/>
        <v>7.1000002324581191</v>
      </c>
    </row>
    <row r="149" spans="2:22" x14ac:dyDescent="0.35">
      <c r="B149" s="7">
        <v>3977333714</v>
      </c>
      <c r="C149" s="8">
        <v>42477</v>
      </c>
      <c r="D149" s="7">
        <v>10415</v>
      </c>
      <c r="E149" s="9">
        <v>6.9699997901916504</v>
      </c>
      <c r="F149" s="9">
        <v>0.69999998807907104</v>
      </c>
      <c r="G149" s="9">
        <v>2.3499999046325701</v>
      </c>
      <c r="H149" s="9">
        <v>3.9200000762939502</v>
      </c>
      <c r="I149" s="9">
        <v>0</v>
      </c>
      <c r="J149" s="7">
        <v>11</v>
      </c>
      <c r="K149" s="7">
        <v>58</v>
      </c>
      <c r="L149" s="7">
        <v>205</v>
      </c>
      <c r="M149" s="7">
        <v>600</v>
      </c>
      <c r="N149" s="7">
        <v>1529</v>
      </c>
      <c r="O149" s="9">
        <v>72.035821374029837</v>
      </c>
      <c r="P149" s="9">
        <v>25.185223792835817</v>
      </c>
      <c r="Q149" s="7">
        <v>77.398575857587289</v>
      </c>
      <c r="R149" s="7">
        <v>381</v>
      </c>
      <c r="S149" s="7">
        <v>566</v>
      </c>
      <c r="T149" s="6" t="str">
        <f t="shared" si="6"/>
        <v>Healthy</v>
      </c>
      <c r="U149" s="7">
        <f t="shared" si="7"/>
        <v>274</v>
      </c>
      <c r="V149" s="9">
        <f t="shared" si="8"/>
        <v>6.9699999690055918</v>
      </c>
    </row>
    <row r="150" spans="2:22" x14ac:dyDescent="0.35">
      <c r="B150" s="7">
        <v>1644430081</v>
      </c>
      <c r="C150" s="8">
        <v>42497</v>
      </c>
      <c r="D150" s="7">
        <v>13372</v>
      </c>
      <c r="E150" s="9">
        <v>9.7200002670288104</v>
      </c>
      <c r="F150" s="9">
        <v>3.2599999904632599</v>
      </c>
      <c r="G150" s="9">
        <v>0.79000002145767201</v>
      </c>
      <c r="H150" s="9">
        <v>5.6700000762939498</v>
      </c>
      <c r="I150" s="9">
        <v>9.9999997764825804E-3</v>
      </c>
      <c r="J150" s="7">
        <v>41</v>
      </c>
      <c r="K150" s="7">
        <v>17</v>
      </c>
      <c r="L150" s="7">
        <v>243</v>
      </c>
      <c r="M150" s="7">
        <v>1139</v>
      </c>
      <c r="N150" s="7">
        <v>3404</v>
      </c>
      <c r="O150" s="9">
        <v>72.035821374029837</v>
      </c>
      <c r="P150" s="9">
        <v>25.185223792835817</v>
      </c>
      <c r="Q150" s="7">
        <v>77.398575857587289</v>
      </c>
      <c r="R150" s="7">
        <v>419.46731234866826</v>
      </c>
      <c r="S150" s="7">
        <v>458.63922518159808</v>
      </c>
      <c r="T150" s="6" t="str">
        <f t="shared" si="6"/>
        <v>Healthy</v>
      </c>
      <c r="U150" s="7">
        <f t="shared" si="7"/>
        <v>301</v>
      </c>
      <c r="V150" s="9">
        <f t="shared" si="8"/>
        <v>9.7200000882148814</v>
      </c>
    </row>
    <row r="151" spans="2:22" x14ac:dyDescent="0.35">
      <c r="B151" s="7">
        <v>3977333714</v>
      </c>
      <c r="C151" s="8">
        <v>42478</v>
      </c>
      <c r="D151" s="7">
        <v>11663</v>
      </c>
      <c r="E151" s="9">
        <v>7.8000001907348597</v>
      </c>
      <c r="F151" s="9">
        <v>0.25</v>
      </c>
      <c r="G151" s="9">
        <v>3.7300000190734899</v>
      </c>
      <c r="H151" s="9">
        <v>3.8199999332428001</v>
      </c>
      <c r="I151" s="9">
        <v>0</v>
      </c>
      <c r="J151" s="7">
        <v>4</v>
      </c>
      <c r="K151" s="7">
        <v>95</v>
      </c>
      <c r="L151" s="7">
        <v>214</v>
      </c>
      <c r="M151" s="7">
        <v>605</v>
      </c>
      <c r="N151" s="7">
        <v>1584</v>
      </c>
      <c r="O151" s="9">
        <v>72.035821374029837</v>
      </c>
      <c r="P151" s="9">
        <v>25.185223792835817</v>
      </c>
      <c r="Q151" s="7">
        <v>77.398575857587289</v>
      </c>
      <c r="R151" s="7">
        <v>412</v>
      </c>
      <c r="S151" s="7">
        <v>522</v>
      </c>
      <c r="T151" s="6" t="str">
        <f t="shared" si="6"/>
        <v>Healthy</v>
      </c>
      <c r="U151" s="7">
        <f t="shared" si="7"/>
        <v>313</v>
      </c>
      <c r="V151" s="9">
        <f t="shared" si="8"/>
        <v>7.7999999523162895</v>
      </c>
    </row>
    <row r="152" spans="2:22" x14ac:dyDescent="0.35">
      <c r="B152" s="7">
        <v>3977333714</v>
      </c>
      <c r="C152" s="8">
        <v>42479</v>
      </c>
      <c r="D152" s="7">
        <v>12414</v>
      </c>
      <c r="E152" s="9">
        <v>8.7799997329711896</v>
      </c>
      <c r="F152" s="9">
        <v>2.2400000095367401</v>
      </c>
      <c r="G152" s="9">
        <v>2.4500000476837198</v>
      </c>
      <c r="H152" s="9">
        <v>3.96000003814697</v>
      </c>
      <c r="I152" s="9">
        <v>0</v>
      </c>
      <c r="J152" s="7">
        <v>19</v>
      </c>
      <c r="K152" s="7">
        <v>67</v>
      </c>
      <c r="L152" s="7">
        <v>221</v>
      </c>
      <c r="M152" s="7">
        <v>738</v>
      </c>
      <c r="N152" s="7">
        <v>1638</v>
      </c>
      <c r="O152" s="9">
        <v>72.035821374029837</v>
      </c>
      <c r="P152" s="9">
        <v>25.185223792835817</v>
      </c>
      <c r="Q152" s="7">
        <v>77.398575857587289</v>
      </c>
      <c r="R152" s="7">
        <v>219</v>
      </c>
      <c r="S152" s="7">
        <v>395</v>
      </c>
      <c r="T152" s="6" t="str">
        <f t="shared" si="6"/>
        <v>Healthy</v>
      </c>
      <c r="U152" s="7">
        <f t="shared" si="7"/>
        <v>307</v>
      </c>
      <c r="V152" s="9">
        <f t="shared" si="8"/>
        <v>8.6500000953674299</v>
      </c>
    </row>
    <row r="153" spans="2:22" x14ac:dyDescent="0.35">
      <c r="B153" s="7">
        <v>1644430081</v>
      </c>
      <c r="C153" s="8">
        <v>42499</v>
      </c>
      <c r="D153" s="7">
        <v>6643</v>
      </c>
      <c r="E153" s="9">
        <v>4.8299999237060502</v>
      </c>
      <c r="F153" s="9">
        <v>2.3900001049041699</v>
      </c>
      <c r="G153" s="9">
        <v>0.34999999403953602</v>
      </c>
      <c r="H153" s="9">
        <v>2.0899999141693102</v>
      </c>
      <c r="I153" s="9">
        <v>9.9999997764825804E-3</v>
      </c>
      <c r="J153" s="7">
        <v>32</v>
      </c>
      <c r="K153" s="7">
        <v>6</v>
      </c>
      <c r="L153" s="7">
        <v>303</v>
      </c>
      <c r="M153" s="7">
        <v>1099</v>
      </c>
      <c r="N153" s="7">
        <v>3008</v>
      </c>
      <c r="O153" s="9">
        <v>72.035821374029837</v>
      </c>
      <c r="P153" s="9">
        <v>25.185223792835817</v>
      </c>
      <c r="Q153" s="7">
        <v>77.398575857587289</v>
      </c>
      <c r="R153" s="7">
        <v>419.46731234866826</v>
      </c>
      <c r="S153" s="7">
        <v>458.63922518159808</v>
      </c>
      <c r="T153" s="6" t="str">
        <f t="shared" si="6"/>
        <v>Healthy</v>
      </c>
      <c r="U153" s="7">
        <f t="shared" si="7"/>
        <v>341</v>
      </c>
      <c r="V153" s="9">
        <f t="shared" si="8"/>
        <v>4.8300000131130165</v>
      </c>
    </row>
    <row r="154" spans="2:22" x14ac:dyDescent="0.35">
      <c r="B154" s="7">
        <v>3977333714</v>
      </c>
      <c r="C154" s="8">
        <v>42480</v>
      </c>
      <c r="D154" s="7">
        <v>11658</v>
      </c>
      <c r="E154" s="9">
        <v>7.8299999237060502</v>
      </c>
      <c r="F154" s="9">
        <v>0.20000000298023199</v>
      </c>
      <c r="G154" s="9">
        <v>4.3499999046325701</v>
      </c>
      <c r="H154" s="9">
        <v>3.2799999713897701</v>
      </c>
      <c r="I154" s="9">
        <v>0</v>
      </c>
      <c r="J154" s="7">
        <v>2</v>
      </c>
      <c r="K154" s="7">
        <v>98</v>
      </c>
      <c r="L154" s="7">
        <v>164</v>
      </c>
      <c r="M154" s="7">
        <v>845</v>
      </c>
      <c r="N154" s="7">
        <v>1554</v>
      </c>
      <c r="O154" s="9">
        <v>72.035821374029837</v>
      </c>
      <c r="P154" s="9">
        <v>25.185223792835817</v>
      </c>
      <c r="Q154" s="7">
        <v>77.398575857587289</v>
      </c>
      <c r="R154" s="7">
        <v>152</v>
      </c>
      <c r="S154" s="7">
        <v>305</v>
      </c>
      <c r="T154" s="6" t="str">
        <f t="shared" si="6"/>
        <v>Healthy</v>
      </c>
      <c r="U154" s="7">
        <f t="shared" si="7"/>
        <v>264</v>
      </c>
      <c r="V154" s="9">
        <f t="shared" si="8"/>
        <v>7.8299998790025729</v>
      </c>
    </row>
    <row r="155" spans="2:22" x14ac:dyDescent="0.35">
      <c r="B155" s="7">
        <v>1644430081</v>
      </c>
      <c r="C155" s="8">
        <v>42500</v>
      </c>
      <c r="D155" s="7">
        <v>9167</v>
      </c>
      <c r="E155" s="9">
        <v>6.6599998474121103</v>
      </c>
      <c r="F155" s="9">
        <v>0.87999999523162797</v>
      </c>
      <c r="G155" s="9">
        <v>0.81000000238418601</v>
      </c>
      <c r="H155" s="9">
        <v>4.9699997901916504</v>
      </c>
      <c r="I155" s="9">
        <v>9.9999997764825804E-3</v>
      </c>
      <c r="J155" s="7">
        <v>12</v>
      </c>
      <c r="K155" s="7">
        <v>19</v>
      </c>
      <c r="L155" s="7">
        <v>155</v>
      </c>
      <c r="M155" s="7">
        <v>1254</v>
      </c>
      <c r="N155" s="7">
        <v>2799</v>
      </c>
      <c r="O155" s="9">
        <v>72.035821374029837</v>
      </c>
      <c r="P155" s="9">
        <v>25.185223792835817</v>
      </c>
      <c r="Q155" s="7">
        <v>77.398575857587289</v>
      </c>
      <c r="R155" s="7">
        <v>419.46731234866826</v>
      </c>
      <c r="S155" s="7">
        <v>458.63922518159808</v>
      </c>
      <c r="T155" s="6" t="str">
        <f t="shared" si="6"/>
        <v>Healthy</v>
      </c>
      <c r="U155" s="7">
        <f t="shared" si="7"/>
        <v>186</v>
      </c>
      <c r="V155" s="9">
        <f t="shared" si="8"/>
        <v>6.6599997878074646</v>
      </c>
    </row>
    <row r="156" spans="2:22" x14ac:dyDescent="0.35">
      <c r="B156" s="7">
        <v>3977333714</v>
      </c>
      <c r="C156" s="8">
        <v>42481</v>
      </c>
      <c r="D156" s="7">
        <v>6093</v>
      </c>
      <c r="E156" s="9">
        <v>4.0799999237060502</v>
      </c>
      <c r="F156" s="9">
        <v>0</v>
      </c>
      <c r="G156" s="9">
        <v>0</v>
      </c>
      <c r="H156" s="9">
        <v>4.0599999427795401</v>
      </c>
      <c r="I156" s="9">
        <v>0</v>
      </c>
      <c r="J156" s="7">
        <v>0</v>
      </c>
      <c r="K156" s="7">
        <v>0</v>
      </c>
      <c r="L156" s="7">
        <v>242</v>
      </c>
      <c r="M156" s="7">
        <v>712</v>
      </c>
      <c r="N156" s="7">
        <v>1397</v>
      </c>
      <c r="O156" s="9">
        <v>72.035821374029837</v>
      </c>
      <c r="P156" s="9">
        <v>25.185223792835817</v>
      </c>
      <c r="Q156" s="7">
        <v>77.398575857587289</v>
      </c>
      <c r="R156" s="7">
        <v>332</v>
      </c>
      <c r="S156" s="7">
        <v>512</v>
      </c>
      <c r="T156" s="6" t="str">
        <f t="shared" si="6"/>
        <v>Healthy</v>
      </c>
      <c r="U156" s="7">
        <f t="shared" si="7"/>
        <v>242</v>
      </c>
      <c r="V156" s="9">
        <f t="shared" si="8"/>
        <v>4.0599999427795401</v>
      </c>
    </row>
    <row r="157" spans="2:22" x14ac:dyDescent="0.35">
      <c r="B157" s="7">
        <v>1644430081</v>
      </c>
      <c r="C157" s="8">
        <v>42501</v>
      </c>
      <c r="D157" s="7">
        <v>1329</v>
      </c>
      <c r="E157" s="9">
        <v>0.97000002861022905</v>
      </c>
      <c r="F157" s="9">
        <v>0</v>
      </c>
      <c r="G157" s="9">
        <v>0</v>
      </c>
      <c r="H157" s="9">
        <v>0.94999998807907104</v>
      </c>
      <c r="I157" s="9">
        <v>9.9999997764825804E-3</v>
      </c>
      <c r="J157" s="7">
        <v>0</v>
      </c>
      <c r="K157" s="7">
        <v>0</v>
      </c>
      <c r="L157" s="7">
        <v>49</v>
      </c>
      <c r="M157" s="7">
        <v>713</v>
      </c>
      <c r="N157" s="7">
        <v>1276</v>
      </c>
      <c r="O157" s="9">
        <v>72.035821374029837</v>
      </c>
      <c r="P157" s="9">
        <v>25.185223792835817</v>
      </c>
      <c r="Q157" s="7">
        <v>77.398575857587289</v>
      </c>
      <c r="R157" s="7">
        <v>419.46731234866826</v>
      </c>
      <c r="S157" s="7">
        <v>458.63922518159808</v>
      </c>
      <c r="T157" s="6" t="str">
        <f t="shared" si="6"/>
        <v>Healthy</v>
      </c>
      <c r="U157" s="7">
        <f t="shared" si="7"/>
        <v>49</v>
      </c>
      <c r="V157" s="9">
        <f t="shared" si="8"/>
        <v>0.94999998807907104</v>
      </c>
    </row>
    <row r="158" spans="2:22" x14ac:dyDescent="0.35">
      <c r="B158" s="7">
        <v>3977333714</v>
      </c>
      <c r="C158" s="8">
        <v>42482</v>
      </c>
      <c r="D158" s="7">
        <v>8911</v>
      </c>
      <c r="E158" s="9">
        <v>5.96000003814697</v>
      </c>
      <c r="F158" s="9">
        <v>2.3299999237060498</v>
      </c>
      <c r="G158" s="9">
        <v>0.57999998331069902</v>
      </c>
      <c r="H158" s="9">
        <v>3.0599999427795401</v>
      </c>
      <c r="I158" s="9">
        <v>0</v>
      </c>
      <c r="J158" s="7">
        <v>33</v>
      </c>
      <c r="K158" s="7">
        <v>12</v>
      </c>
      <c r="L158" s="7">
        <v>188</v>
      </c>
      <c r="M158" s="7">
        <v>731</v>
      </c>
      <c r="N158" s="7">
        <v>1481</v>
      </c>
      <c r="O158" s="9">
        <v>72.035821374029837</v>
      </c>
      <c r="P158" s="9">
        <v>25.185223792835817</v>
      </c>
      <c r="Q158" s="7">
        <v>77.398575857587289</v>
      </c>
      <c r="R158" s="7">
        <v>355</v>
      </c>
      <c r="S158" s="7">
        <v>476</v>
      </c>
      <c r="T158" s="6" t="str">
        <f t="shared" si="6"/>
        <v>Healthy</v>
      </c>
      <c r="U158" s="7">
        <f t="shared" si="7"/>
        <v>233</v>
      </c>
      <c r="V158" s="9">
        <f t="shared" si="8"/>
        <v>5.9699998497962889</v>
      </c>
    </row>
    <row r="159" spans="2:22" x14ac:dyDescent="0.35">
      <c r="B159" s="7">
        <v>1844505072</v>
      </c>
      <c r="C159" s="8">
        <v>42472</v>
      </c>
      <c r="D159" s="7">
        <v>6697</v>
      </c>
      <c r="E159" s="9">
        <v>4.4299998283386204</v>
      </c>
      <c r="F159" s="9">
        <v>0</v>
      </c>
      <c r="G159" s="9">
        <v>0</v>
      </c>
      <c r="H159" s="9">
        <v>4.4299998283386204</v>
      </c>
      <c r="I159" s="9">
        <v>0</v>
      </c>
      <c r="J159" s="7">
        <v>0</v>
      </c>
      <c r="K159" s="7">
        <v>0</v>
      </c>
      <c r="L159" s="7">
        <v>339</v>
      </c>
      <c r="M159" s="7">
        <v>1101</v>
      </c>
      <c r="N159" s="7">
        <v>2030</v>
      </c>
      <c r="O159" s="9">
        <v>72.035821374029837</v>
      </c>
      <c r="P159" s="9">
        <v>25.185223792835817</v>
      </c>
      <c r="Q159" s="7">
        <v>77.398575857587289</v>
      </c>
      <c r="R159" s="7">
        <v>419.46731234866826</v>
      </c>
      <c r="S159" s="7">
        <v>458.63922518159808</v>
      </c>
      <c r="T159" s="6" t="str">
        <f t="shared" si="6"/>
        <v>Healthy</v>
      </c>
      <c r="U159" s="7">
        <f t="shared" si="7"/>
        <v>339</v>
      </c>
      <c r="V159" s="9">
        <f t="shared" si="8"/>
        <v>4.4299998283386204</v>
      </c>
    </row>
    <row r="160" spans="2:22" x14ac:dyDescent="0.35">
      <c r="B160" s="7">
        <v>3977333714</v>
      </c>
      <c r="C160" s="8">
        <v>42483</v>
      </c>
      <c r="D160" s="7">
        <v>12058</v>
      </c>
      <c r="E160" s="9">
        <v>8.0699996948242205</v>
      </c>
      <c r="F160" s="9">
        <v>0</v>
      </c>
      <c r="G160" s="9">
        <v>4.2199997901916504</v>
      </c>
      <c r="H160" s="9">
        <v>3.8499999046325701</v>
      </c>
      <c r="I160" s="9">
        <v>0</v>
      </c>
      <c r="J160" s="7">
        <v>0</v>
      </c>
      <c r="K160" s="7">
        <v>92</v>
      </c>
      <c r="L160" s="7">
        <v>252</v>
      </c>
      <c r="M160" s="7">
        <v>724</v>
      </c>
      <c r="N160" s="7">
        <v>1638</v>
      </c>
      <c r="O160" s="9">
        <v>72.035821374029837</v>
      </c>
      <c r="P160" s="9">
        <v>25.185223792835817</v>
      </c>
      <c r="Q160" s="7">
        <v>77.398575857587289</v>
      </c>
      <c r="R160" s="7">
        <v>235</v>
      </c>
      <c r="S160" s="7">
        <v>372</v>
      </c>
      <c r="T160" s="6" t="str">
        <f t="shared" si="6"/>
        <v>Healthy</v>
      </c>
      <c r="U160" s="7">
        <f t="shared" si="7"/>
        <v>344</v>
      </c>
      <c r="V160" s="9">
        <f t="shared" si="8"/>
        <v>8.0699996948242205</v>
      </c>
    </row>
    <row r="161" spans="2:22" x14ac:dyDescent="0.35">
      <c r="B161" s="7">
        <v>1844505072</v>
      </c>
      <c r="C161" s="8">
        <v>42473</v>
      </c>
      <c r="D161" s="7">
        <v>4929</v>
      </c>
      <c r="E161" s="9">
        <v>3.2599999904632599</v>
      </c>
      <c r="F161" s="9">
        <v>0</v>
      </c>
      <c r="G161" s="9">
        <v>0</v>
      </c>
      <c r="H161" s="9">
        <v>3.2599999904632599</v>
      </c>
      <c r="I161" s="9">
        <v>0</v>
      </c>
      <c r="J161" s="7">
        <v>0</v>
      </c>
      <c r="K161" s="7">
        <v>0</v>
      </c>
      <c r="L161" s="7">
        <v>248</v>
      </c>
      <c r="M161" s="7">
        <v>1192</v>
      </c>
      <c r="N161" s="7">
        <v>1860</v>
      </c>
      <c r="O161" s="9">
        <v>72.035821374029837</v>
      </c>
      <c r="P161" s="9">
        <v>25.185223792835817</v>
      </c>
      <c r="Q161" s="7">
        <v>77.398575857587289</v>
      </c>
      <c r="R161" s="7">
        <v>419.46731234866826</v>
      </c>
      <c r="S161" s="7">
        <v>458.63922518159808</v>
      </c>
      <c r="T161" s="6" t="str">
        <f t="shared" si="6"/>
        <v>Healthy</v>
      </c>
      <c r="U161" s="7">
        <f t="shared" si="7"/>
        <v>248</v>
      </c>
      <c r="V161" s="9">
        <f t="shared" si="8"/>
        <v>3.2599999904632599</v>
      </c>
    </row>
    <row r="162" spans="2:22" x14ac:dyDescent="0.35">
      <c r="B162" s="7">
        <v>3977333714</v>
      </c>
      <c r="C162" s="8">
        <v>42484</v>
      </c>
      <c r="D162" s="7">
        <v>14112</v>
      </c>
      <c r="E162" s="9">
        <v>10</v>
      </c>
      <c r="F162" s="9">
        <v>3.2699999809265101</v>
      </c>
      <c r="G162" s="9">
        <v>4.5599999427795401</v>
      </c>
      <c r="H162" s="9">
        <v>2.1700000762939502</v>
      </c>
      <c r="I162" s="9">
        <v>0</v>
      </c>
      <c r="J162" s="7">
        <v>30</v>
      </c>
      <c r="K162" s="7">
        <v>95</v>
      </c>
      <c r="L162" s="7">
        <v>129</v>
      </c>
      <c r="M162" s="7">
        <v>660</v>
      </c>
      <c r="N162" s="7">
        <v>1655</v>
      </c>
      <c r="O162" s="9">
        <v>72.035821374029837</v>
      </c>
      <c r="P162" s="9">
        <v>25.185223792835817</v>
      </c>
      <c r="Q162" s="7">
        <v>77.398575857587289</v>
      </c>
      <c r="R162" s="7">
        <v>310</v>
      </c>
      <c r="S162" s="7">
        <v>526</v>
      </c>
      <c r="T162" s="6" t="str">
        <f t="shared" si="6"/>
        <v>Healthy</v>
      </c>
      <c r="U162" s="7">
        <f t="shared" si="7"/>
        <v>254</v>
      </c>
      <c r="V162" s="9">
        <f t="shared" si="8"/>
        <v>10</v>
      </c>
    </row>
    <row r="163" spans="2:22" x14ac:dyDescent="0.35">
      <c r="B163" s="7">
        <v>1844505072</v>
      </c>
      <c r="C163" s="8">
        <v>42474</v>
      </c>
      <c r="D163" s="7">
        <v>7937</v>
      </c>
      <c r="E163" s="9">
        <v>5.25</v>
      </c>
      <c r="F163" s="9">
        <v>0</v>
      </c>
      <c r="G163" s="9">
        <v>0</v>
      </c>
      <c r="H163" s="9">
        <v>5.2300000190734899</v>
      </c>
      <c r="I163" s="9">
        <v>0</v>
      </c>
      <c r="J163" s="7">
        <v>0</v>
      </c>
      <c r="K163" s="7">
        <v>0</v>
      </c>
      <c r="L163" s="7">
        <v>373</v>
      </c>
      <c r="M163" s="7">
        <v>843</v>
      </c>
      <c r="N163" s="7">
        <v>2130</v>
      </c>
      <c r="O163" s="9">
        <v>72.035821374029837</v>
      </c>
      <c r="P163" s="9">
        <v>25.185223792835817</v>
      </c>
      <c r="Q163" s="7">
        <v>77.398575857587289</v>
      </c>
      <c r="R163" s="7">
        <v>419.46731234866826</v>
      </c>
      <c r="S163" s="7">
        <v>458.63922518159808</v>
      </c>
      <c r="T163" s="6" t="str">
        <f t="shared" si="6"/>
        <v>Healthy</v>
      </c>
      <c r="U163" s="7">
        <f t="shared" si="7"/>
        <v>373</v>
      </c>
      <c r="V163" s="9">
        <f t="shared" si="8"/>
        <v>5.2300000190734899</v>
      </c>
    </row>
    <row r="164" spans="2:22" x14ac:dyDescent="0.35">
      <c r="B164" s="7">
        <v>3977333714</v>
      </c>
      <c r="C164" s="8">
        <v>42485</v>
      </c>
      <c r="D164" s="7">
        <v>11177</v>
      </c>
      <c r="E164" s="9">
        <v>8.4799995422363299</v>
      </c>
      <c r="F164" s="9">
        <v>5.6199998855590803</v>
      </c>
      <c r="G164" s="9">
        <v>0.43000000715255698</v>
      </c>
      <c r="H164" s="9">
        <v>2.4100000858306898</v>
      </c>
      <c r="I164" s="9">
        <v>0</v>
      </c>
      <c r="J164" s="7">
        <v>50</v>
      </c>
      <c r="K164" s="7">
        <v>9</v>
      </c>
      <c r="L164" s="7">
        <v>133</v>
      </c>
      <c r="M164" s="7">
        <v>781</v>
      </c>
      <c r="N164" s="7">
        <v>1570</v>
      </c>
      <c r="O164" s="9">
        <v>72.035821374029837</v>
      </c>
      <c r="P164" s="9">
        <v>25.185223792835817</v>
      </c>
      <c r="Q164" s="7">
        <v>77.398575857587289</v>
      </c>
      <c r="R164" s="7">
        <v>262</v>
      </c>
      <c r="S164" s="7">
        <v>467</v>
      </c>
      <c r="T164" s="6" t="str">
        <f t="shared" si="6"/>
        <v>Healthy</v>
      </c>
      <c r="U164" s="7">
        <f t="shared" si="7"/>
        <v>192</v>
      </c>
      <c r="V164" s="9">
        <f t="shared" si="8"/>
        <v>8.4599999785423279</v>
      </c>
    </row>
    <row r="165" spans="2:22" x14ac:dyDescent="0.35">
      <c r="B165" s="7">
        <v>3977333714</v>
      </c>
      <c r="C165" s="8">
        <v>42486</v>
      </c>
      <c r="D165" s="7">
        <v>11388</v>
      </c>
      <c r="E165" s="9">
        <v>7.6199998855590803</v>
      </c>
      <c r="F165" s="9">
        <v>0.44999998807907099</v>
      </c>
      <c r="G165" s="9">
        <v>4.2199997901916504</v>
      </c>
      <c r="H165" s="9">
        <v>2.9500000476837198</v>
      </c>
      <c r="I165" s="9">
        <v>0</v>
      </c>
      <c r="J165" s="7">
        <v>7</v>
      </c>
      <c r="K165" s="7">
        <v>95</v>
      </c>
      <c r="L165" s="7">
        <v>170</v>
      </c>
      <c r="M165" s="7">
        <v>797</v>
      </c>
      <c r="N165" s="7">
        <v>1551</v>
      </c>
      <c r="O165" s="9">
        <v>72.035821374029837</v>
      </c>
      <c r="P165" s="9">
        <v>25.185223792835817</v>
      </c>
      <c r="Q165" s="7">
        <v>77.398575857587289</v>
      </c>
      <c r="R165" s="7">
        <v>250</v>
      </c>
      <c r="S165" s="7">
        <v>371</v>
      </c>
      <c r="T165" s="6" t="str">
        <f t="shared" si="6"/>
        <v>Healthy</v>
      </c>
      <c r="U165" s="7">
        <f t="shared" si="7"/>
        <v>272</v>
      </c>
      <c r="V165" s="9">
        <f t="shared" si="8"/>
        <v>7.6199998259544408</v>
      </c>
    </row>
    <row r="166" spans="2:22" x14ac:dyDescent="0.35">
      <c r="B166" s="7">
        <v>1844505072</v>
      </c>
      <c r="C166" s="8">
        <v>42476</v>
      </c>
      <c r="D166" s="7">
        <v>3414</v>
      </c>
      <c r="E166" s="9">
        <v>2.2599999904632599</v>
      </c>
      <c r="F166" s="9">
        <v>0</v>
      </c>
      <c r="G166" s="9">
        <v>0</v>
      </c>
      <c r="H166" s="9">
        <v>2.2599999904632599</v>
      </c>
      <c r="I166" s="9">
        <v>0</v>
      </c>
      <c r="J166" s="7">
        <v>0</v>
      </c>
      <c r="K166" s="7">
        <v>0</v>
      </c>
      <c r="L166" s="7">
        <v>147</v>
      </c>
      <c r="M166" s="7">
        <v>1293</v>
      </c>
      <c r="N166" s="7">
        <v>1657</v>
      </c>
      <c r="O166" s="9">
        <v>72.035821374029837</v>
      </c>
      <c r="P166" s="9">
        <v>25.185223792835817</v>
      </c>
      <c r="Q166" s="7">
        <v>77.398575857587289</v>
      </c>
      <c r="R166" s="7">
        <v>419.46731234866826</v>
      </c>
      <c r="S166" s="7">
        <v>458.63922518159808</v>
      </c>
      <c r="T166" s="6" t="str">
        <f t="shared" si="6"/>
        <v>Healthy</v>
      </c>
      <c r="U166" s="7">
        <f t="shared" si="7"/>
        <v>147</v>
      </c>
      <c r="V166" s="9">
        <f t="shared" si="8"/>
        <v>2.2599999904632599</v>
      </c>
    </row>
    <row r="167" spans="2:22" x14ac:dyDescent="0.35">
      <c r="B167" s="7">
        <v>3977333714</v>
      </c>
      <c r="C167" s="8">
        <v>42487</v>
      </c>
      <c r="D167" s="7">
        <v>7193</v>
      </c>
      <c r="E167" s="9">
        <v>5.03999996185303</v>
      </c>
      <c r="F167" s="9">
        <v>0</v>
      </c>
      <c r="G167" s="9">
        <v>0.41999998688697798</v>
      </c>
      <c r="H167" s="9">
        <v>4.6199998855590803</v>
      </c>
      <c r="I167" s="9">
        <v>0</v>
      </c>
      <c r="J167" s="7">
        <v>0</v>
      </c>
      <c r="K167" s="7">
        <v>10</v>
      </c>
      <c r="L167" s="7">
        <v>176</v>
      </c>
      <c r="M167" s="7">
        <v>714</v>
      </c>
      <c r="N167" s="7">
        <v>1377</v>
      </c>
      <c r="O167" s="9">
        <v>72.035821374029837</v>
      </c>
      <c r="P167" s="9">
        <v>25.185223792835817</v>
      </c>
      <c r="Q167" s="7">
        <v>77.398575857587289</v>
      </c>
      <c r="R167" s="7">
        <v>349</v>
      </c>
      <c r="S167" s="7">
        <v>540</v>
      </c>
      <c r="T167" s="6" t="str">
        <f t="shared" si="6"/>
        <v>Healthy</v>
      </c>
      <c r="U167" s="7">
        <f t="shared" si="7"/>
        <v>186</v>
      </c>
      <c r="V167" s="9">
        <f t="shared" si="8"/>
        <v>5.0399998724460584</v>
      </c>
    </row>
    <row r="168" spans="2:22" x14ac:dyDescent="0.35">
      <c r="B168" s="7">
        <v>1844505072</v>
      </c>
      <c r="C168" s="8">
        <v>42477</v>
      </c>
      <c r="D168" s="7">
        <v>4525</v>
      </c>
      <c r="E168" s="9">
        <v>2.9900000095367401</v>
      </c>
      <c r="F168" s="9">
        <v>0.140000000596046</v>
      </c>
      <c r="G168" s="9">
        <v>0.259999990463257</v>
      </c>
      <c r="H168" s="9">
        <v>2.5899999141693102</v>
      </c>
      <c r="I168" s="9">
        <v>0</v>
      </c>
      <c r="J168" s="7">
        <v>2</v>
      </c>
      <c r="K168" s="7">
        <v>8</v>
      </c>
      <c r="L168" s="7">
        <v>199</v>
      </c>
      <c r="M168" s="7">
        <v>1231</v>
      </c>
      <c r="N168" s="7">
        <v>1793</v>
      </c>
      <c r="O168" s="9">
        <v>72.035821374029837</v>
      </c>
      <c r="P168" s="9">
        <v>25.185223792835817</v>
      </c>
      <c r="Q168" s="7">
        <v>77.398575857587289</v>
      </c>
      <c r="R168" s="7">
        <v>419.46731234866826</v>
      </c>
      <c r="S168" s="7">
        <v>458.63922518159808</v>
      </c>
      <c r="T168" s="6" t="str">
        <f t="shared" si="6"/>
        <v>Healthy</v>
      </c>
      <c r="U168" s="7">
        <f t="shared" si="7"/>
        <v>209</v>
      </c>
      <c r="V168" s="9">
        <f t="shared" si="8"/>
        <v>2.989999905228613</v>
      </c>
    </row>
    <row r="169" spans="2:22" x14ac:dyDescent="0.35">
      <c r="B169" s="7">
        <v>3977333714</v>
      </c>
      <c r="C169" s="8">
        <v>42488</v>
      </c>
      <c r="D169" s="7">
        <v>7114</v>
      </c>
      <c r="E169" s="9">
        <v>4.8800001144409197</v>
      </c>
      <c r="F169" s="9">
        <v>1.37000000476837</v>
      </c>
      <c r="G169" s="9">
        <v>0.28999999165535001</v>
      </c>
      <c r="H169" s="9">
        <v>3.2200000286102299</v>
      </c>
      <c r="I169" s="9">
        <v>0</v>
      </c>
      <c r="J169" s="7">
        <v>15</v>
      </c>
      <c r="K169" s="7">
        <v>8</v>
      </c>
      <c r="L169" s="7">
        <v>190</v>
      </c>
      <c r="M169" s="7">
        <v>804</v>
      </c>
      <c r="N169" s="7">
        <v>1407</v>
      </c>
      <c r="O169" s="9">
        <v>72.035821374029837</v>
      </c>
      <c r="P169" s="9">
        <v>25.185223792835817</v>
      </c>
      <c r="Q169" s="7">
        <v>77.398575857587289</v>
      </c>
      <c r="R169" s="7">
        <v>261</v>
      </c>
      <c r="S169" s="7">
        <v>423</v>
      </c>
      <c r="T169" s="6" t="str">
        <f t="shared" si="6"/>
        <v>Healthy</v>
      </c>
      <c r="U169" s="7">
        <f t="shared" si="7"/>
        <v>213</v>
      </c>
      <c r="V169" s="9">
        <f t="shared" si="8"/>
        <v>4.8800000250339499</v>
      </c>
    </row>
    <row r="170" spans="2:22" x14ac:dyDescent="0.35">
      <c r="B170" s="7">
        <v>1844505072</v>
      </c>
      <c r="C170" s="8">
        <v>42478</v>
      </c>
      <c r="D170" s="7">
        <v>4597</v>
      </c>
      <c r="E170" s="9">
        <v>3.03999996185303</v>
      </c>
      <c r="F170" s="9">
        <v>0</v>
      </c>
      <c r="G170" s="9">
        <v>0.479999989271164</v>
      </c>
      <c r="H170" s="9">
        <v>2.5599999427795401</v>
      </c>
      <c r="I170" s="9">
        <v>0</v>
      </c>
      <c r="J170" s="7">
        <v>0</v>
      </c>
      <c r="K170" s="7">
        <v>12</v>
      </c>
      <c r="L170" s="7">
        <v>217</v>
      </c>
      <c r="M170" s="7">
        <v>1211</v>
      </c>
      <c r="N170" s="7">
        <v>1814</v>
      </c>
      <c r="O170" s="9">
        <v>72.035821374029837</v>
      </c>
      <c r="P170" s="9">
        <v>25.185223792835817</v>
      </c>
      <c r="Q170" s="7">
        <v>77.398575857587289</v>
      </c>
      <c r="R170" s="7">
        <v>419.46731234866826</v>
      </c>
      <c r="S170" s="7">
        <v>458.63922518159808</v>
      </c>
      <c r="T170" s="6" t="str">
        <f t="shared" si="6"/>
        <v>Healthy</v>
      </c>
      <c r="U170" s="7">
        <f t="shared" si="7"/>
        <v>229</v>
      </c>
      <c r="V170" s="9">
        <f t="shared" si="8"/>
        <v>3.0399999320507041</v>
      </c>
    </row>
    <row r="171" spans="2:22" x14ac:dyDescent="0.35">
      <c r="B171" s="7">
        <v>3977333714</v>
      </c>
      <c r="C171" s="8">
        <v>42489</v>
      </c>
      <c r="D171" s="7">
        <v>10645</v>
      </c>
      <c r="E171" s="9">
        <v>7.75</v>
      </c>
      <c r="F171" s="9">
        <v>3.7400000095367401</v>
      </c>
      <c r="G171" s="9">
        <v>1.29999995231628</v>
      </c>
      <c r="H171" s="9">
        <v>2.71000003814697</v>
      </c>
      <c r="I171" s="9">
        <v>0</v>
      </c>
      <c r="J171" s="7">
        <v>36</v>
      </c>
      <c r="K171" s="7">
        <v>32</v>
      </c>
      <c r="L171" s="7">
        <v>150</v>
      </c>
      <c r="M171" s="7">
        <v>744</v>
      </c>
      <c r="N171" s="7">
        <v>1545</v>
      </c>
      <c r="O171" s="9">
        <v>72.035821374029837</v>
      </c>
      <c r="P171" s="9">
        <v>25.185223792835817</v>
      </c>
      <c r="Q171" s="7">
        <v>77.398575857587289</v>
      </c>
      <c r="R171" s="7">
        <v>333</v>
      </c>
      <c r="S171" s="7">
        <v>478</v>
      </c>
      <c r="T171" s="6" t="str">
        <f t="shared" si="6"/>
        <v>Healthy</v>
      </c>
      <c r="U171" s="7">
        <f t="shared" si="7"/>
        <v>218</v>
      </c>
      <c r="V171" s="9">
        <f t="shared" si="8"/>
        <v>7.7499999999999902</v>
      </c>
    </row>
    <row r="172" spans="2:22" x14ac:dyDescent="0.35">
      <c r="B172" s="7">
        <v>1844505072</v>
      </c>
      <c r="C172" s="8">
        <v>42479</v>
      </c>
      <c r="D172" s="7">
        <v>197</v>
      </c>
      <c r="E172" s="9">
        <v>0.129999995231628</v>
      </c>
      <c r="F172" s="9">
        <v>0</v>
      </c>
      <c r="G172" s="9">
        <v>0</v>
      </c>
      <c r="H172" s="9">
        <v>0.129999995231628</v>
      </c>
      <c r="I172" s="9">
        <v>0</v>
      </c>
      <c r="J172" s="7">
        <v>0</v>
      </c>
      <c r="K172" s="7">
        <v>0</v>
      </c>
      <c r="L172" s="7">
        <v>10</v>
      </c>
      <c r="M172" s="7">
        <v>1430</v>
      </c>
      <c r="N172" s="7">
        <v>1366</v>
      </c>
      <c r="O172" s="9">
        <v>72.035821374029837</v>
      </c>
      <c r="P172" s="9">
        <v>25.185223792835817</v>
      </c>
      <c r="Q172" s="7">
        <v>77.398575857587289</v>
      </c>
      <c r="R172" s="7">
        <v>419.46731234866826</v>
      </c>
      <c r="S172" s="7">
        <v>458.63922518159808</v>
      </c>
      <c r="T172" s="6" t="str">
        <f t="shared" si="6"/>
        <v>Healthy</v>
      </c>
      <c r="U172" s="7">
        <f t="shared" si="7"/>
        <v>10</v>
      </c>
      <c r="V172" s="9">
        <f t="shared" si="8"/>
        <v>0.129999995231628</v>
      </c>
    </row>
    <row r="173" spans="2:22" x14ac:dyDescent="0.35">
      <c r="B173" s="7">
        <v>3977333714</v>
      </c>
      <c r="C173" s="8">
        <v>42490</v>
      </c>
      <c r="D173" s="7">
        <v>13238</v>
      </c>
      <c r="E173" s="9">
        <v>9.1999998092651403</v>
      </c>
      <c r="F173" s="9">
        <v>3.6900000572204599</v>
      </c>
      <c r="G173" s="9">
        <v>2.0999999046325701</v>
      </c>
      <c r="H173" s="9">
        <v>3.4100000858306898</v>
      </c>
      <c r="I173" s="9">
        <v>0</v>
      </c>
      <c r="J173" s="7">
        <v>43</v>
      </c>
      <c r="K173" s="7">
        <v>52</v>
      </c>
      <c r="L173" s="7">
        <v>194</v>
      </c>
      <c r="M173" s="7">
        <v>687</v>
      </c>
      <c r="N173" s="7">
        <v>1650</v>
      </c>
      <c r="O173" s="9">
        <v>72.035821374029837</v>
      </c>
      <c r="P173" s="9">
        <v>25.185223792835817</v>
      </c>
      <c r="Q173" s="7">
        <v>77.398575857587289</v>
      </c>
      <c r="R173" s="7">
        <v>237</v>
      </c>
      <c r="S173" s="7">
        <v>382</v>
      </c>
      <c r="T173" s="6" t="str">
        <f t="shared" si="6"/>
        <v>Healthy</v>
      </c>
      <c r="U173" s="7">
        <f t="shared" si="7"/>
        <v>289</v>
      </c>
      <c r="V173" s="9">
        <f t="shared" si="8"/>
        <v>9.2000000476837194</v>
      </c>
    </row>
    <row r="174" spans="2:22" x14ac:dyDescent="0.35">
      <c r="B174" s="7">
        <v>1844505072</v>
      </c>
      <c r="C174" s="8">
        <v>42480</v>
      </c>
      <c r="D174" s="7">
        <v>8</v>
      </c>
      <c r="E174" s="9">
        <v>9.9999997764825804E-3</v>
      </c>
      <c r="F174" s="9">
        <v>0</v>
      </c>
      <c r="G174" s="9">
        <v>0</v>
      </c>
      <c r="H174" s="9">
        <v>9.9999997764825804E-3</v>
      </c>
      <c r="I174" s="9">
        <v>0</v>
      </c>
      <c r="J174" s="7">
        <v>0</v>
      </c>
      <c r="K174" s="7">
        <v>0</v>
      </c>
      <c r="L174" s="7">
        <v>1</v>
      </c>
      <c r="M174" s="7">
        <v>1439</v>
      </c>
      <c r="N174" s="7">
        <v>1349</v>
      </c>
      <c r="O174" s="9">
        <v>72.035821374029837</v>
      </c>
      <c r="P174" s="9">
        <v>25.185223792835817</v>
      </c>
      <c r="Q174" s="7">
        <v>77.398575857587289</v>
      </c>
      <c r="R174" s="7">
        <v>419.46731234866826</v>
      </c>
      <c r="S174" s="7">
        <v>458.63922518159808</v>
      </c>
      <c r="T174" s="6" t="str">
        <f t="shared" si="6"/>
        <v>Healthy</v>
      </c>
      <c r="U174" s="7">
        <f t="shared" si="7"/>
        <v>1</v>
      </c>
      <c r="V174" s="9">
        <f t="shared" si="8"/>
        <v>9.9999997764825804E-3</v>
      </c>
    </row>
    <row r="175" spans="2:22" x14ac:dyDescent="0.35">
      <c r="B175" s="7">
        <v>3977333714</v>
      </c>
      <c r="C175" s="8">
        <v>42491</v>
      </c>
      <c r="D175" s="7">
        <v>10414</v>
      </c>
      <c r="E175" s="9">
        <v>7.0700001716613796</v>
      </c>
      <c r="F175" s="9">
        <v>2.6700000762939502</v>
      </c>
      <c r="G175" s="9">
        <v>1.9800000190734901</v>
      </c>
      <c r="H175" s="9">
        <v>2.4100000858306898</v>
      </c>
      <c r="I175" s="9">
        <v>0</v>
      </c>
      <c r="J175" s="7">
        <v>41</v>
      </c>
      <c r="K175" s="7">
        <v>40</v>
      </c>
      <c r="L175" s="7">
        <v>124</v>
      </c>
      <c r="M175" s="7">
        <v>691</v>
      </c>
      <c r="N175" s="7">
        <v>1501</v>
      </c>
      <c r="O175" s="9">
        <v>72.035821374029837</v>
      </c>
      <c r="P175" s="9">
        <v>25.185223792835817</v>
      </c>
      <c r="Q175" s="7">
        <v>77.398575857587289</v>
      </c>
      <c r="R175" s="7">
        <v>383</v>
      </c>
      <c r="S175" s="7">
        <v>626</v>
      </c>
      <c r="T175" s="6" t="str">
        <f t="shared" si="6"/>
        <v>Healthy</v>
      </c>
      <c r="U175" s="7">
        <f t="shared" si="7"/>
        <v>205</v>
      </c>
      <c r="V175" s="9">
        <f t="shared" si="8"/>
        <v>7.0600001811981308</v>
      </c>
    </row>
    <row r="176" spans="2:22" x14ac:dyDescent="0.35">
      <c r="B176" s="7">
        <v>1844505072</v>
      </c>
      <c r="C176" s="8">
        <v>42481</v>
      </c>
      <c r="D176" s="7">
        <v>8054</v>
      </c>
      <c r="E176" s="9">
        <v>5.3200001716613796</v>
      </c>
      <c r="F176" s="9">
        <v>0.119999997317791</v>
      </c>
      <c r="G176" s="9">
        <v>0.519999980926514</v>
      </c>
      <c r="H176" s="9">
        <v>4.6799998283386204</v>
      </c>
      <c r="I176" s="9">
        <v>0</v>
      </c>
      <c r="J176" s="7">
        <v>2</v>
      </c>
      <c r="K176" s="7">
        <v>13</v>
      </c>
      <c r="L176" s="7">
        <v>308</v>
      </c>
      <c r="M176" s="7">
        <v>1117</v>
      </c>
      <c r="N176" s="7">
        <v>2062</v>
      </c>
      <c r="O176" s="9">
        <v>72.035821374029837</v>
      </c>
      <c r="P176" s="9">
        <v>25.185223792835817</v>
      </c>
      <c r="Q176" s="7">
        <v>77.398575857587289</v>
      </c>
      <c r="R176" s="7">
        <v>419.46731234866826</v>
      </c>
      <c r="S176" s="7">
        <v>458.63922518159808</v>
      </c>
      <c r="T176" s="6" t="str">
        <f t="shared" si="6"/>
        <v>Healthy</v>
      </c>
      <c r="U176" s="7">
        <f t="shared" si="7"/>
        <v>323</v>
      </c>
      <c r="V176" s="9">
        <f t="shared" si="8"/>
        <v>5.319999806582925</v>
      </c>
    </row>
    <row r="177" spans="2:22" x14ac:dyDescent="0.35">
      <c r="B177" s="7">
        <v>3977333714</v>
      </c>
      <c r="C177" s="8">
        <v>42492</v>
      </c>
      <c r="D177" s="7">
        <v>16520</v>
      </c>
      <c r="E177" s="9">
        <v>11.050000190734901</v>
      </c>
      <c r="F177" s="9">
        <v>1.53999996185303</v>
      </c>
      <c r="G177" s="9">
        <v>6.4800000190734899</v>
      </c>
      <c r="H177" s="9">
        <v>3.0199999809265101</v>
      </c>
      <c r="I177" s="9">
        <v>0</v>
      </c>
      <c r="J177" s="7">
        <v>24</v>
      </c>
      <c r="K177" s="7">
        <v>143</v>
      </c>
      <c r="L177" s="7">
        <v>176</v>
      </c>
      <c r="M177" s="7">
        <v>713</v>
      </c>
      <c r="N177" s="7">
        <v>1760</v>
      </c>
      <c r="O177" s="9">
        <v>72.035821374029837</v>
      </c>
      <c r="P177" s="9">
        <v>25.185223792835817</v>
      </c>
      <c r="Q177" s="7">
        <v>77.398575857587289</v>
      </c>
      <c r="R177" s="7">
        <v>230</v>
      </c>
      <c r="S177" s="7">
        <v>384</v>
      </c>
      <c r="T177" s="6" t="str">
        <f t="shared" si="6"/>
        <v>Healthy</v>
      </c>
      <c r="U177" s="7">
        <f t="shared" si="7"/>
        <v>343</v>
      </c>
      <c r="V177" s="9">
        <f t="shared" si="8"/>
        <v>11.039999961853031</v>
      </c>
    </row>
    <row r="178" spans="2:22" x14ac:dyDescent="0.35">
      <c r="B178" s="7">
        <v>1844505072</v>
      </c>
      <c r="C178" s="8">
        <v>42482</v>
      </c>
      <c r="D178" s="7">
        <v>5372</v>
      </c>
      <c r="E178" s="9">
        <v>3.5499999523162802</v>
      </c>
      <c r="F178" s="9">
        <v>0</v>
      </c>
      <c r="G178" s="9">
        <v>0</v>
      </c>
      <c r="H178" s="9">
        <v>3.5499999523162802</v>
      </c>
      <c r="I178" s="9">
        <v>0</v>
      </c>
      <c r="J178" s="7">
        <v>0</v>
      </c>
      <c r="K178" s="7">
        <v>0</v>
      </c>
      <c r="L178" s="7">
        <v>220</v>
      </c>
      <c r="M178" s="7">
        <v>1220</v>
      </c>
      <c r="N178" s="7">
        <v>1827</v>
      </c>
      <c r="O178" s="9">
        <v>72.035821374029837</v>
      </c>
      <c r="P178" s="9">
        <v>25.185223792835817</v>
      </c>
      <c r="Q178" s="7">
        <v>77.398575857587289</v>
      </c>
      <c r="R178" s="7">
        <v>419.46731234866826</v>
      </c>
      <c r="S178" s="7">
        <v>458.63922518159808</v>
      </c>
      <c r="T178" s="6" t="str">
        <f t="shared" si="6"/>
        <v>Healthy</v>
      </c>
      <c r="U178" s="7">
        <f t="shared" si="7"/>
        <v>220</v>
      </c>
      <c r="V178" s="9">
        <f t="shared" si="8"/>
        <v>3.5499999523162802</v>
      </c>
    </row>
    <row r="179" spans="2:22" x14ac:dyDescent="0.35">
      <c r="B179" s="7">
        <v>3977333714</v>
      </c>
      <c r="C179" s="8">
        <v>42493</v>
      </c>
      <c r="D179" s="7">
        <v>14335</v>
      </c>
      <c r="E179" s="9">
        <v>9.5900001525878906</v>
      </c>
      <c r="F179" s="9">
        <v>3.3199999332428001</v>
      </c>
      <c r="G179" s="9">
        <v>1.7400000095367401</v>
      </c>
      <c r="H179" s="9">
        <v>4.5300002098083496</v>
      </c>
      <c r="I179" s="9">
        <v>0</v>
      </c>
      <c r="J179" s="7">
        <v>47</v>
      </c>
      <c r="K179" s="7">
        <v>41</v>
      </c>
      <c r="L179" s="7">
        <v>258</v>
      </c>
      <c r="M179" s="7">
        <v>594</v>
      </c>
      <c r="N179" s="7">
        <v>1710</v>
      </c>
      <c r="O179" s="9">
        <v>72.035821374029837</v>
      </c>
      <c r="P179" s="9">
        <v>25.185223792835817</v>
      </c>
      <c r="Q179" s="7">
        <v>77.398575857587289</v>
      </c>
      <c r="R179" s="7">
        <v>292</v>
      </c>
      <c r="S179" s="7">
        <v>500</v>
      </c>
      <c r="T179" s="6" t="str">
        <f t="shared" si="6"/>
        <v>Healthy</v>
      </c>
      <c r="U179" s="7">
        <f t="shared" si="7"/>
        <v>346</v>
      </c>
      <c r="V179" s="9">
        <f t="shared" si="8"/>
        <v>9.5900001525878906</v>
      </c>
    </row>
    <row r="180" spans="2:22" x14ac:dyDescent="0.35">
      <c r="B180" s="7">
        <v>1844505072</v>
      </c>
      <c r="C180" s="8">
        <v>42483</v>
      </c>
      <c r="D180" s="7">
        <v>3570</v>
      </c>
      <c r="E180" s="9">
        <v>2.3599998950958301</v>
      </c>
      <c r="F180" s="9">
        <v>0</v>
      </c>
      <c r="G180" s="9">
        <v>0</v>
      </c>
      <c r="H180" s="9">
        <v>2.3599998950958301</v>
      </c>
      <c r="I180" s="9">
        <v>0</v>
      </c>
      <c r="J180" s="7">
        <v>0</v>
      </c>
      <c r="K180" s="7">
        <v>0</v>
      </c>
      <c r="L180" s="7">
        <v>139</v>
      </c>
      <c r="M180" s="7">
        <v>1301</v>
      </c>
      <c r="N180" s="7">
        <v>1645</v>
      </c>
      <c r="O180" s="9">
        <v>72.035821374029837</v>
      </c>
      <c r="P180" s="9">
        <v>25.185223792835817</v>
      </c>
      <c r="Q180" s="7">
        <v>77.398575857587289</v>
      </c>
      <c r="R180" s="7">
        <v>419.46731234866826</v>
      </c>
      <c r="S180" s="7">
        <v>458.63922518159808</v>
      </c>
      <c r="T180" s="6" t="str">
        <f t="shared" si="6"/>
        <v>Healthy</v>
      </c>
      <c r="U180" s="7">
        <f t="shared" si="7"/>
        <v>139</v>
      </c>
      <c r="V180" s="9">
        <f t="shared" si="8"/>
        <v>2.3599998950958301</v>
      </c>
    </row>
    <row r="181" spans="2:22" x14ac:dyDescent="0.35">
      <c r="B181" s="7">
        <v>3977333714</v>
      </c>
      <c r="C181" s="8">
        <v>42494</v>
      </c>
      <c r="D181" s="7">
        <v>13559</v>
      </c>
      <c r="E181" s="9">
        <v>9.4399995803833008</v>
      </c>
      <c r="F181" s="9">
        <v>1.8099999427795399</v>
      </c>
      <c r="G181" s="9">
        <v>4.5799999237060502</v>
      </c>
      <c r="H181" s="9">
        <v>2.8900001049041699</v>
      </c>
      <c r="I181" s="9">
        <v>0</v>
      </c>
      <c r="J181" s="7">
        <v>14</v>
      </c>
      <c r="K181" s="7">
        <v>96</v>
      </c>
      <c r="L181" s="7">
        <v>142</v>
      </c>
      <c r="M181" s="7">
        <v>852</v>
      </c>
      <c r="N181" s="7">
        <v>1628</v>
      </c>
      <c r="O181" s="9">
        <v>72.035821374029837</v>
      </c>
      <c r="P181" s="9">
        <v>25.185223792835817</v>
      </c>
      <c r="Q181" s="7">
        <v>77.398575857587289</v>
      </c>
      <c r="R181" s="7">
        <v>213</v>
      </c>
      <c r="S181" s="7">
        <v>336</v>
      </c>
      <c r="T181" s="6" t="str">
        <f t="shared" si="6"/>
        <v>Healthy</v>
      </c>
      <c r="U181" s="7">
        <f t="shared" si="7"/>
        <v>252</v>
      </c>
      <c r="V181" s="9">
        <f t="shared" si="8"/>
        <v>9.2799999713897598</v>
      </c>
    </row>
    <row r="182" spans="2:22" x14ac:dyDescent="0.35">
      <c r="B182" s="7">
        <v>1844505072</v>
      </c>
      <c r="C182" s="8">
        <v>42484</v>
      </c>
      <c r="D182" s="7">
        <v>0</v>
      </c>
      <c r="E182" s="9">
        <v>0</v>
      </c>
      <c r="F182" s="9">
        <v>0</v>
      </c>
      <c r="G182" s="9">
        <v>0</v>
      </c>
      <c r="H182" s="9">
        <v>0</v>
      </c>
      <c r="I182" s="9">
        <v>0</v>
      </c>
      <c r="J182" s="7">
        <v>0</v>
      </c>
      <c r="K182" s="7">
        <v>0</v>
      </c>
      <c r="L182" s="7">
        <v>0</v>
      </c>
      <c r="M182" s="7">
        <v>1440</v>
      </c>
      <c r="N182" s="7">
        <v>1347</v>
      </c>
      <c r="O182" s="9">
        <v>72.035821374029837</v>
      </c>
      <c r="P182" s="9">
        <v>25.185223792835817</v>
      </c>
      <c r="Q182" s="7">
        <v>77.398575857587289</v>
      </c>
      <c r="R182" s="7">
        <v>419.46731234866826</v>
      </c>
      <c r="S182" s="7">
        <v>458.63922518159808</v>
      </c>
      <c r="T182" s="6" t="str">
        <f t="shared" si="6"/>
        <v>Healthy</v>
      </c>
      <c r="U182" s="7">
        <f t="shared" si="7"/>
        <v>0</v>
      </c>
      <c r="V182" s="9">
        <f t="shared" si="8"/>
        <v>0</v>
      </c>
    </row>
    <row r="183" spans="2:22" x14ac:dyDescent="0.35">
      <c r="B183" s="7">
        <v>3977333714</v>
      </c>
      <c r="C183" s="8">
        <v>42495</v>
      </c>
      <c r="D183" s="7">
        <v>12312</v>
      </c>
      <c r="E183" s="9">
        <v>8.5799999237060494</v>
      </c>
      <c r="F183" s="9">
        <v>1.7599999904632599</v>
      </c>
      <c r="G183" s="9">
        <v>4.1100001335143999</v>
      </c>
      <c r="H183" s="9">
        <v>2.71000003814697</v>
      </c>
      <c r="I183" s="9">
        <v>0</v>
      </c>
      <c r="J183" s="7">
        <v>14</v>
      </c>
      <c r="K183" s="7">
        <v>88</v>
      </c>
      <c r="L183" s="7">
        <v>178</v>
      </c>
      <c r="M183" s="7">
        <v>680</v>
      </c>
      <c r="N183" s="7">
        <v>1618</v>
      </c>
      <c r="O183" s="9">
        <v>72.035821374029837</v>
      </c>
      <c r="P183" s="9">
        <v>25.185223792835817</v>
      </c>
      <c r="Q183" s="7">
        <v>77.398575857587289</v>
      </c>
      <c r="R183" s="7">
        <v>318</v>
      </c>
      <c r="S183" s="7">
        <v>480</v>
      </c>
      <c r="T183" s="6" t="str">
        <f t="shared" si="6"/>
        <v>Healthy</v>
      </c>
      <c r="U183" s="7">
        <f t="shared" si="7"/>
        <v>280</v>
      </c>
      <c r="V183" s="9">
        <f t="shared" si="8"/>
        <v>8.5800001621246302</v>
      </c>
    </row>
    <row r="184" spans="2:22" x14ac:dyDescent="0.35">
      <c r="B184" s="7">
        <v>1844505072</v>
      </c>
      <c r="C184" s="8">
        <v>42485</v>
      </c>
      <c r="D184" s="7">
        <v>0</v>
      </c>
      <c r="E184" s="9">
        <v>0</v>
      </c>
      <c r="F184" s="9">
        <v>0</v>
      </c>
      <c r="G184" s="9">
        <v>0</v>
      </c>
      <c r="H184" s="9">
        <v>0</v>
      </c>
      <c r="I184" s="9">
        <v>0</v>
      </c>
      <c r="J184" s="7">
        <v>0</v>
      </c>
      <c r="K184" s="7">
        <v>0</v>
      </c>
      <c r="L184" s="7">
        <v>0</v>
      </c>
      <c r="M184" s="7">
        <v>1440</v>
      </c>
      <c r="N184" s="7">
        <v>1347</v>
      </c>
      <c r="O184" s="9">
        <v>72.035821374029837</v>
      </c>
      <c r="P184" s="9">
        <v>25.185223792835817</v>
      </c>
      <c r="Q184" s="7">
        <v>77.398575857587289</v>
      </c>
      <c r="R184" s="7">
        <v>419.46731234866826</v>
      </c>
      <c r="S184" s="7">
        <v>458.63922518159808</v>
      </c>
      <c r="T184" s="6" t="str">
        <f t="shared" si="6"/>
        <v>Healthy</v>
      </c>
      <c r="U184" s="7">
        <f t="shared" si="7"/>
        <v>0</v>
      </c>
      <c r="V184" s="9">
        <f t="shared" si="8"/>
        <v>0</v>
      </c>
    </row>
    <row r="185" spans="2:22" x14ac:dyDescent="0.35">
      <c r="B185" s="7">
        <v>3977333714</v>
      </c>
      <c r="C185" s="8">
        <v>42496</v>
      </c>
      <c r="D185" s="7">
        <v>11677</v>
      </c>
      <c r="E185" s="9">
        <v>8.2799997329711896</v>
      </c>
      <c r="F185" s="9">
        <v>3.1099998950958301</v>
      </c>
      <c r="G185" s="9">
        <v>2.5099999904632599</v>
      </c>
      <c r="H185" s="9">
        <v>2.6700000762939502</v>
      </c>
      <c r="I185" s="9">
        <v>0</v>
      </c>
      <c r="J185" s="7">
        <v>29</v>
      </c>
      <c r="K185" s="7">
        <v>55</v>
      </c>
      <c r="L185" s="7">
        <v>168</v>
      </c>
      <c r="M185" s="7">
        <v>676</v>
      </c>
      <c r="N185" s="7">
        <v>1590</v>
      </c>
      <c r="O185" s="9">
        <v>72.035821374029837</v>
      </c>
      <c r="P185" s="9">
        <v>25.185223792835817</v>
      </c>
      <c r="Q185" s="7">
        <v>77.398575857587289</v>
      </c>
      <c r="R185" s="7">
        <v>323</v>
      </c>
      <c r="S185" s="7">
        <v>512</v>
      </c>
      <c r="T185" s="6" t="str">
        <f t="shared" si="6"/>
        <v>Healthy</v>
      </c>
      <c r="U185" s="7">
        <f t="shared" si="7"/>
        <v>252</v>
      </c>
      <c r="V185" s="9">
        <f t="shared" si="8"/>
        <v>8.2899999618530398</v>
      </c>
    </row>
    <row r="186" spans="2:22" x14ac:dyDescent="0.35">
      <c r="B186" s="7">
        <v>1844505072</v>
      </c>
      <c r="C186" s="8">
        <v>42486</v>
      </c>
      <c r="D186" s="7">
        <v>0</v>
      </c>
      <c r="E186" s="9">
        <v>0</v>
      </c>
      <c r="F186" s="9">
        <v>0</v>
      </c>
      <c r="G186" s="9">
        <v>0</v>
      </c>
      <c r="H186" s="9">
        <v>0</v>
      </c>
      <c r="I186" s="9">
        <v>0</v>
      </c>
      <c r="J186" s="7">
        <v>0</v>
      </c>
      <c r="K186" s="7">
        <v>0</v>
      </c>
      <c r="L186" s="7">
        <v>0</v>
      </c>
      <c r="M186" s="7">
        <v>1440</v>
      </c>
      <c r="N186" s="7">
        <v>1347</v>
      </c>
      <c r="O186" s="9">
        <v>72.035821374029837</v>
      </c>
      <c r="P186" s="9">
        <v>25.185223792835817</v>
      </c>
      <c r="Q186" s="7">
        <v>77.398575857587289</v>
      </c>
      <c r="R186" s="7">
        <v>419.46731234866826</v>
      </c>
      <c r="S186" s="7">
        <v>458.63922518159808</v>
      </c>
      <c r="T186" s="6" t="str">
        <f t="shared" si="6"/>
        <v>Healthy</v>
      </c>
      <c r="U186" s="7">
        <f t="shared" si="7"/>
        <v>0</v>
      </c>
      <c r="V186" s="9">
        <f t="shared" si="8"/>
        <v>0</v>
      </c>
    </row>
    <row r="187" spans="2:22" x14ac:dyDescent="0.35">
      <c r="B187" s="7">
        <v>3977333714</v>
      </c>
      <c r="C187" s="8">
        <v>42497</v>
      </c>
      <c r="D187" s="7">
        <v>11550</v>
      </c>
      <c r="E187" s="9">
        <v>7.7300000190734899</v>
      </c>
      <c r="F187" s="9">
        <v>0</v>
      </c>
      <c r="G187" s="9">
        <v>4.1300001144409197</v>
      </c>
      <c r="H187" s="9">
        <v>3.5899999141693102</v>
      </c>
      <c r="I187" s="9">
        <v>0</v>
      </c>
      <c r="J187" s="7">
        <v>0</v>
      </c>
      <c r="K187" s="7">
        <v>86</v>
      </c>
      <c r="L187" s="7">
        <v>208</v>
      </c>
      <c r="M187" s="7">
        <v>703</v>
      </c>
      <c r="N187" s="7">
        <v>1574</v>
      </c>
      <c r="O187" s="9">
        <v>72.035821374029837</v>
      </c>
      <c r="P187" s="9">
        <v>25.185223792835817</v>
      </c>
      <c r="Q187" s="7">
        <v>77.398575857587289</v>
      </c>
      <c r="R187" s="7">
        <v>237</v>
      </c>
      <c r="S187" s="7">
        <v>443</v>
      </c>
      <c r="T187" s="6" t="str">
        <f t="shared" si="6"/>
        <v>Healthy</v>
      </c>
      <c r="U187" s="7">
        <f t="shared" si="7"/>
        <v>294</v>
      </c>
      <c r="V187" s="9">
        <f t="shared" si="8"/>
        <v>7.7200000286102295</v>
      </c>
    </row>
    <row r="188" spans="2:22" x14ac:dyDescent="0.35">
      <c r="B188" s="7">
        <v>1844505072</v>
      </c>
      <c r="C188" s="8">
        <v>42487</v>
      </c>
      <c r="D188" s="7">
        <v>4</v>
      </c>
      <c r="E188" s="9">
        <v>0</v>
      </c>
      <c r="F188" s="9">
        <v>0</v>
      </c>
      <c r="G188" s="9">
        <v>0</v>
      </c>
      <c r="H188" s="9">
        <v>0</v>
      </c>
      <c r="I188" s="9">
        <v>0</v>
      </c>
      <c r="J188" s="7">
        <v>0</v>
      </c>
      <c r="K188" s="7">
        <v>0</v>
      </c>
      <c r="L188" s="7">
        <v>1</v>
      </c>
      <c r="M188" s="7">
        <v>1439</v>
      </c>
      <c r="N188" s="7">
        <v>1348</v>
      </c>
      <c r="O188" s="9">
        <v>72.035821374029837</v>
      </c>
      <c r="P188" s="9">
        <v>25.185223792835817</v>
      </c>
      <c r="Q188" s="7">
        <v>77.398575857587289</v>
      </c>
      <c r="R188" s="7">
        <v>419.46731234866826</v>
      </c>
      <c r="S188" s="7">
        <v>458.63922518159808</v>
      </c>
      <c r="T188" s="6" t="str">
        <f t="shared" si="6"/>
        <v>Healthy</v>
      </c>
      <c r="U188" s="7">
        <f t="shared" si="7"/>
        <v>1</v>
      </c>
      <c r="V188" s="9">
        <f t="shared" si="8"/>
        <v>0</v>
      </c>
    </row>
    <row r="189" spans="2:22" x14ac:dyDescent="0.35">
      <c r="B189" s="7">
        <v>3977333714</v>
      </c>
      <c r="C189" s="8">
        <v>42498</v>
      </c>
      <c r="D189" s="7">
        <v>13585</v>
      </c>
      <c r="E189" s="9">
        <v>9.0900001525878906</v>
      </c>
      <c r="F189" s="9">
        <v>0.68000000715255704</v>
      </c>
      <c r="G189" s="9">
        <v>5.2399997711181596</v>
      </c>
      <c r="H189" s="9">
        <v>3.1700000762939502</v>
      </c>
      <c r="I189" s="9">
        <v>0</v>
      </c>
      <c r="J189" s="7">
        <v>9</v>
      </c>
      <c r="K189" s="7">
        <v>116</v>
      </c>
      <c r="L189" s="7">
        <v>171</v>
      </c>
      <c r="M189" s="7">
        <v>688</v>
      </c>
      <c r="N189" s="7">
        <v>1633</v>
      </c>
      <c r="O189" s="9">
        <v>72.035821374029837</v>
      </c>
      <c r="P189" s="9">
        <v>25.185223792835817</v>
      </c>
      <c r="Q189" s="7">
        <v>77.398575857587289</v>
      </c>
      <c r="R189" s="7">
        <v>259</v>
      </c>
      <c r="S189" s="7">
        <v>456</v>
      </c>
      <c r="T189" s="6" t="str">
        <f t="shared" si="6"/>
        <v>Healthy</v>
      </c>
      <c r="U189" s="7">
        <f t="shared" si="7"/>
        <v>296</v>
      </c>
      <c r="V189" s="9">
        <f t="shared" si="8"/>
        <v>9.0899998545646667</v>
      </c>
    </row>
    <row r="190" spans="2:22" x14ac:dyDescent="0.35">
      <c r="B190" s="7">
        <v>1844505072</v>
      </c>
      <c r="C190" s="8">
        <v>42488</v>
      </c>
      <c r="D190" s="7">
        <v>6907</v>
      </c>
      <c r="E190" s="9">
        <v>4.5700001716613796</v>
      </c>
      <c r="F190" s="9">
        <v>0</v>
      </c>
      <c r="G190" s="9">
        <v>0</v>
      </c>
      <c r="H190" s="9">
        <v>4.5599999427795401</v>
      </c>
      <c r="I190" s="9">
        <v>0</v>
      </c>
      <c r="J190" s="7">
        <v>0</v>
      </c>
      <c r="K190" s="7">
        <v>0</v>
      </c>
      <c r="L190" s="7">
        <v>302</v>
      </c>
      <c r="M190" s="7">
        <v>1138</v>
      </c>
      <c r="N190" s="7">
        <v>1992</v>
      </c>
      <c r="O190" s="9">
        <v>72.035821374029837</v>
      </c>
      <c r="P190" s="9">
        <v>25.185223792835817</v>
      </c>
      <c r="Q190" s="7">
        <v>77.398575857587289</v>
      </c>
      <c r="R190" s="7">
        <v>419.46731234866826</v>
      </c>
      <c r="S190" s="7">
        <v>458.63922518159808</v>
      </c>
      <c r="T190" s="6" t="str">
        <f t="shared" si="6"/>
        <v>Healthy</v>
      </c>
      <c r="U190" s="7">
        <f t="shared" si="7"/>
        <v>302</v>
      </c>
      <c r="V190" s="9">
        <f t="shared" si="8"/>
        <v>4.5599999427795401</v>
      </c>
    </row>
    <row r="191" spans="2:22" x14ac:dyDescent="0.35">
      <c r="B191" s="7">
        <v>3977333714</v>
      </c>
      <c r="C191" s="8">
        <v>42500</v>
      </c>
      <c r="D191" s="7">
        <v>13072</v>
      </c>
      <c r="E191" s="9">
        <v>8.7799997329711896</v>
      </c>
      <c r="F191" s="9">
        <v>7.0000000298023196E-2</v>
      </c>
      <c r="G191" s="9">
        <v>5.4000000953674299</v>
      </c>
      <c r="H191" s="9">
        <v>3.3099999427795401</v>
      </c>
      <c r="I191" s="9">
        <v>0</v>
      </c>
      <c r="J191" s="7">
        <v>1</v>
      </c>
      <c r="K191" s="7">
        <v>115</v>
      </c>
      <c r="L191" s="7">
        <v>196</v>
      </c>
      <c r="M191" s="7">
        <v>676</v>
      </c>
      <c r="N191" s="7">
        <v>1630</v>
      </c>
      <c r="O191" s="9">
        <v>72.035821374029837</v>
      </c>
      <c r="P191" s="9">
        <v>25.185223792835817</v>
      </c>
      <c r="Q191" s="7">
        <v>77.398575857587289</v>
      </c>
      <c r="R191" s="7">
        <v>312</v>
      </c>
      <c r="S191" s="7">
        <v>452</v>
      </c>
      <c r="T191" s="6" t="str">
        <f t="shared" si="6"/>
        <v>Healthy</v>
      </c>
      <c r="U191" s="7">
        <f t="shared" si="7"/>
        <v>312</v>
      </c>
      <c r="V191" s="9">
        <f t="shared" si="8"/>
        <v>8.7800000384449923</v>
      </c>
    </row>
    <row r="192" spans="2:22" x14ac:dyDescent="0.35">
      <c r="B192" s="7">
        <v>1844505072</v>
      </c>
      <c r="C192" s="8">
        <v>42489</v>
      </c>
      <c r="D192" s="7">
        <v>4920</v>
      </c>
      <c r="E192" s="9">
        <v>3.25</v>
      </c>
      <c r="F192" s="9">
        <v>0</v>
      </c>
      <c r="G192" s="9">
        <v>0</v>
      </c>
      <c r="H192" s="9">
        <v>3.25</v>
      </c>
      <c r="I192" s="9">
        <v>0</v>
      </c>
      <c r="J192" s="7">
        <v>0</v>
      </c>
      <c r="K192" s="7">
        <v>0</v>
      </c>
      <c r="L192" s="7">
        <v>247</v>
      </c>
      <c r="M192" s="7">
        <v>1082</v>
      </c>
      <c r="N192" s="7">
        <v>1856</v>
      </c>
      <c r="O192" s="9">
        <v>72.035821374029837</v>
      </c>
      <c r="P192" s="9">
        <v>25.185223792835817</v>
      </c>
      <c r="Q192" s="7">
        <v>77.398575857587289</v>
      </c>
      <c r="R192" s="7">
        <v>419.46731234866826</v>
      </c>
      <c r="S192" s="7">
        <v>458.63922518159808</v>
      </c>
      <c r="T192" s="6" t="str">
        <f t="shared" si="6"/>
        <v>Healthy</v>
      </c>
      <c r="U192" s="7">
        <f t="shared" si="7"/>
        <v>247</v>
      </c>
      <c r="V192" s="9">
        <f t="shared" si="8"/>
        <v>3.25</v>
      </c>
    </row>
    <row r="193" spans="2:22" x14ac:dyDescent="0.35">
      <c r="B193" s="7">
        <v>4020332650</v>
      </c>
      <c r="C193" s="8">
        <v>42472</v>
      </c>
      <c r="D193" s="7">
        <v>8539</v>
      </c>
      <c r="E193" s="9">
        <v>6.1199998855590803</v>
      </c>
      <c r="F193" s="9">
        <v>0.15000000596046401</v>
      </c>
      <c r="G193" s="9">
        <v>0.239999994635582</v>
      </c>
      <c r="H193" s="9">
        <v>5.6799998283386204</v>
      </c>
      <c r="I193" s="9">
        <v>0</v>
      </c>
      <c r="J193" s="7">
        <v>4</v>
      </c>
      <c r="K193" s="7">
        <v>15</v>
      </c>
      <c r="L193" s="7">
        <v>331</v>
      </c>
      <c r="M193" s="7">
        <v>712</v>
      </c>
      <c r="N193" s="7">
        <v>3654</v>
      </c>
      <c r="O193" s="9">
        <v>72.035821374029837</v>
      </c>
      <c r="P193" s="9">
        <v>25.185223792835817</v>
      </c>
      <c r="Q193" s="7">
        <v>83.499013632482402</v>
      </c>
      <c r="R193" s="7">
        <v>501</v>
      </c>
      <c r="S193" s="7">
        <v>541</v>
      </c>
      <c r="T193" s="6" t="str">
        <f t="shared" si="6"/>
        <v>Healthy</v>
      </c>
      <c r="U193" s="7">
        <f t="shared" si="7"/>
        <v>350</v>
      </c>
      <c r="V193" s="9">
        <f t="shared" si="8"/>
        <v>6.0699998289346659</v>
      </c>
    </row>
    <row r="194" spans="2:22" x14ac:dyDescent="0.35">
      <c r="B194" s="7">
        <v>4020332650</v>
      </c>
      <c r="C194" s="8">
        <v>42476</v>
      </c>
      <c r="D194" s="7">
        <v>1982</v>
      </c>
      <c r="E194" s="9">
        <v>1.41999995708466</v>
      </c>
      <c r="F194" s="9">
        <v>0.44999998807907099</v>
      </c>
      <c r="G194" s="9">
        <v>0.37000000476837203</v>
      </c>
      <c r="H194" s="9">
        <v>0.58999997377395597</v>
      </c>
      <c r="I194" s="9">
        <v>0</v>
      </c>
      <c r="J194" s="7">
        <v>65</v>
      </c>
      <c r="K194" s="7">
        <v>21</v>
      </c>
      <c r="L194" s="7">
        <v>55</v>
      </c>
      <c r="M194" s="7">
        <v>1222</v>
      </c>
      <c r="N194" s="7">
        <v>3051</v>
      </c>
      <c r="O194" s="9">
        <v>72.035821374029837</v>
      </c>
      <c r="P194" s="9">
        <v>25.185223792835817</v>
      </c>
      <c r="Q194" s="7">
        <v>100.90332042707968</v>
      </c>
      <c r="R194" s="7">
        <v>77</v>
      </c>
      <c r="S194" s="7">
        <v>77</v>
      </c>
      <c r="T194" s="6" t="str">
        <f t="shared" si="6"/>
        <v>Healthy</v>
      </c>
      <c r="U194" s="7">
        <f t="shared" si="7"/>
        <v>141</v>
      </c>
      <c r="V194" s="9">
        <f t="shared" si="8"/>
        <v>1.4099999666213989</v>
      </c>
    </row>
    <row r="195" spans="2:22" x14ac:dyDescent="0.35">
      <c r="B195" s="7">
        <v>4020332650</v>
      </c>
      <c r="C195" s="8">
        <v>42493</v>
      </c>
      <c r="D195" s="7">
        <v>4496</v>
      </c>
      <c r="E195" s="9">
        <v>3.2200000286102299</v>
      </c>
      <c r="F195" s="9">
        <v>0</v>
      </c>
      <c r="G195" s="9">
        <v>0</v>
      </c>
      <c r="H195" s="9">
        <v>3.1500000953674299</v>
      </c>
      <c r="I195" s="9">
        <v>5.0000000745058101E-2</v>
      </c>
      <c r="J195" s="7">
        <v>0</v>
      </c>
      <c r="K195" s="7">
        <v>0</v>
      </c>
      <c r="L195" s="7">
        <v>174</v>
      </c>
      <c r="M195" s="7">
        <v>950</v>
      </c>
      <c r="N195" s="7">
        <v>2828</v>
      </c>
      <c r="O195" s="9">
        <v>72.035821374029837</v>
      </c>
      <c r="P195" s="9">
        <v>25.185223792835817</v>
      </c>
      <c r="Q195" s="7">
        <v>77.8770095559303</v>
      </c>
      <c r="R195" s="7">
        <v>322</v>
      </c>
      <c r="S195" s="7">
        <v>332</v>
      </c>
      <c r="T195" s="6" t="str">
        <f t="shared" si="6"/>
        <v>Healthy</v>
      </c>
      <c r="U195" s="7">
        <f t="shared" si="7"/>
        <v>174</v>
      </c>
      <c r="V195" s="9">
        <f t="shared" si="8"/>
        <v>3.1500000953674299</v>
      </c>
    </row>
    <row r="196" spans="2:22" x14ac:dyDescent="0.35">
      <c r="B196" s="7">
        <v>1844505072</v>
      </c>
      <c r="C196" s="8">
        <v>42492</v>
      </c>
      <c r="D196" s="7">
        <v>0</v>
      </c>
      <c r="E196" s="9">
        <v>0</v>
      </c>
      <c r="F196" s="9">
        <v>0</v>
      </c>
      <c r="G196" s="9">
        <v>0</v>
      </c>
      <c r="H196" s="9">
        <v>0</v>
      </c>
      <c r="I196" s="9">
        <v>0</v>
      </c>
      <c r="J196" s="7">
        <v>0</v>
      </c>
      <c r="K196" s="7">
        <v>0</v>
      </c>
      <c r="L196" s="7">
        <v>0</v>
      </c>
      <c r="M196" s="7">
        <v>1440</v>
      </c>
      <c r="N196" s="7">
        <v>1348</v>
      </c>
      <c r="O196" s="9">
        <v>72.035821374029837</v>
      </c>
      <c r="P196" s="9">
        <v>25.185223792835817</v>
      </c>
      <c r="Q196" s="7">
        <v>77.398575857587289</v>
      </c>
      <c r="R196" s="7">
        <v>419.46731234866826</v>
      </c>
      <c r="S196" s="7">
        <v>458.63922518159808</v>
      </c>
      <c r="T196" s="6" t="str">
        <f t="shared" si="6"/>
        <v>Healthy</v>
      </c>
      <c r="U196" s="7">
        <f t="shared" si="7"/>
        <v>0</v>
      </c>
      <c r="V196" s="9">
        <f t="shared" si="8"/>
        <v>0</v>
      </c>
    </row>
    <row r="197" spans="2:22" x14ac:dyDescent="0.35">
      <c r="B197" s="7">
        <v>4020332650</v>
      </c>
      <c r="C197" s="8">
        <v>42494</v>
      </c>
      <c r="D197" s="7">
        <v>10252</v>
      </c>
      <c r="E197" s="9">
        <v>7.3499999046325701</v>
      </c>
      <c r="F197" s="9">
        <v>0.67000001668930098</v>
      </c>
      <c r="G197" s="9">
        <v>1.03999996185303</v>
      </c>
      <c r="H197" s="9">
        <v>5.5799999237060502</v>
      </c>
      <c r="I197" s="9">
        <v>0</v>
      </c>
      <c r="J197" s="7">
        <v>13</v>
      </c>
      <c r="K197" s="7">
        <v>46</v>
      </c>
      <c r="L197" s="7">
        <v>346</v>
      </c>
      <c r="M197" s="7">
        <v>531</v>
      </c>
      <c r="N197" s="7">
        <v>3879</v>
      </c>
      <c r="O197" s="9">
        <v>72.035821374029837</v>
      </c>
      <c r="P197" s="9">
        <v>25.185223792835817</v>
      </c>
      <c r="Q197" s="7">
        <v>83.456166180367802</v>
      </c>
      <c r="R197" s="7">
        <v>478</v>
      </c>
      <c r="S197" s="7">
        <v>536</v>
      </c>
      <c r="T197" s="6" t="str">
        <f t="shared" ref="T197:T260" si="9">IF(P197&lt;18.5,"Underweight",IF(P197&lt;25.5,"Healthy",IF(P197&lt;30,"Overweight","Obese")))</f>
        <v>Healthy</v>
      </c>
      <c r="U197" s="7">
        <f t="shared" ref="U197:U260" si="10">J197 + K197 + L197</f>
        <v>405</v>
      </c>
      <c r="V197" s="9">
        <f t="shared" ref="V197:V260" si="11">F197+G197+H197</f>
        <v>7.2899999022483808</v>
      </c>
    </row>
    <row r="198" spans="2:22" x14ac:dyDescent="0.35">
      <c r="B198" s="7">
        <v>1844505072</v>
      </c>
      <c r="C198" s="8">
        <v>42493</v>
      </c>
      <c r="D198" s="7">
        <v>4059</v>
      </c>
      <c r="E198" s="9">
        <v>2.6800000667571999</v>
      </c>
      <c r="F198" s="9">
        <v>0</v>
      </c>
      <c r="G198" s="9">
        <v>0</v>
      </c>
      <c r="H198" s="9">
        <v>2.6800000667571999</v>
      </c>
      <c r="I198" s="9">
        <v>0</v>
      </c>
      <c r="J198" s="7">
        <v>0</v>
      </c>
      <c r="K198" s="7">
        <v>0</v>
      </c>
      <c r="L198" s="7">
        <v>184</v>
      </c>
      <c r="M198" s="7">
        <v>1256</v>
      </c>
      <c r="N198" s="7">
        <v>1742</v>
      </c>
      <c r="O198" s="9">
        <v>72.035821374029837</v>
      </c>
      <c r="P198" s="9">
        <v>25.185223792835817</v>
      </c>
      <c r="Q198" s="7">
        <v>77.398575857587289</v>
      </c>
      <c r="R198" s="7">
        <v>419.46731234866826</v>
      </c>
      <c r="S198" s="7">
        <v>458.63922518159808</v>
      </c>
      <c r="T198" s="6" t="str">
        <f t="shared" si="9"/>
        <v>Healthy</v>
      </c>
      <c r="U198" s="7">
        <f t="shared" si="10"/>
        <v>184</v>
      </c>
      <c r="V198" s="9">
        <f t="shared" si="11"/>
        <v>2.6800000667571999</v>
      </c>
    </row>
    <row r="199" spans="2:22" x14ac:dyDescent="0.35">
      <c r="B199" s="7">
        <v>4020332650</v>
      </c>
      <c r="C199" s="8">
        <v>42495</v>
      </c>
      <c r="D199" s="7">
        <v>11728</v>
      </c>
      <c r="E199" s="9">
        <v>8.4300003051757795</v>
      </c>
      <c r="F199" s="9">
        <v>2.6199998855590798</v>
      </c>
      <c r="G199" s="9">
        <v>1.6799999475479099</v>
      </c>
      <c r="H199" s="9">
        <v>4.03999996185303</v>
      </c>
      <c r="I199" s="9">
        <v>7.0000000298023196E-2</v>
      </c>
      <c r="J199" s="7">
        <v>38</v>
      </c>
      <c r="K199" s="7">
        <v>42</v>
      </c>
      <c r="L199" s="7">
        <v>196</v>
      </c>
      <c r="M199" s="7">
        <v>916</v>
      </c>
      <c r="N199" s="7">
        <v>3429</v>
      </c>
      <c r="O199" s="9">
        <v>72.035821374029837</v>
      </c>
      <c r="P199" s="9">
        <v>25.185223792835817</v>
      </c>
      <c r="Q199" s="7">
        <v>85.574743106895426</v>
      </c>
      <c r="R199" s="7">
        <v>226</v>
      </c>
      <c r="S199" s="7">
        <v>248</v>
      </c>
      <c r="T199" s="6" t="str">
        <f t="shared" si="9"/>
        <v>Healthy</v>
      </c>
      <c r="U199" s="7">
        <f t="shared" si="10"/>
        <v>276</v>
      </c>
      <c r="V199" s="9">
        <f t="shared" si="11"/>
        <v>8.3399997949600184</v>
      </c>
    </row>
    <row r="200" spans="2:22" x14ac:dyDescent="0.35">
      <c r="B200" s="7">
        <v>1844505072</v>
      </c>
      <c r="C200" s="8">
        <v>42494</v>
      </c>
      <c r="D200" s="7">
        <v>2080</v>
      </c>
      <c r="E200" s="9">
        <v>1.37000000476837</v>
      </c>
      <c r="F200" s="9">
        <v>0</v>
      </c>
      <c r="G200" s="9">
        <v>0</v>
      </c>
      <c r="H200" s="9">
        <v>1.37000000476837</v>
      </c>
      <c r="I200" s="9">
        <v>0</v>
      </c>
      <c r="J200" s="7">
        <v>0</v>
      </c>
      <c r="K200" s="7">
        <v>0</v>
      </c>
      <c r="L200" s="7">
        <v>87</v>
      </c>
      <c r="M200" s="7">
        <v>1353</v>
      </c>
      <c r="N200" s="7">
        <v>1549</v>
      </c>
      <c r="O200" s="9">
        <v>72.035821374029837</v>
      </c>
      <c r="P200" s="9">
        <v>25.185223792835817</v>
      </c>
      <c r="Q200" s="7">
        <v>77.398575857587289</v>
      </c>
      <c r="R200" s="7">
        <v>419.46731234866826</v>
      </c>
      <c r="S200" s="7">
        <v>458.63922518159808</v>
      </c>
      <c r="T200" s="6" t="str">
        <f t="shared" si="9"/>
        <v>Healthy</v>
      </c>
      <c r="U200" s="7">
        <f t="shared" si="10"/>
        <v>87</v>
      </c>
      <c r="V200" s="9">
        <f t="shared" si="11"/>
        <v>1.37000000476837</v>
      </c>
    </row>
    <row r="201" spans="2:22" x14ac:dyDescent="0.35">
      <c r="B201" s="7">
        <v>4020332650</v>
      </c>
      <c r="C201" s="8">
        <v>42496</v>
      </c>
      <c r="D201" s="7">
        <v>4369</v>
      </c>
      <c r="E201" s="9">
        <v>3.1300001144409202</v>
      </c>
      <c r="F201" s="9">
        <v>0</v>
      </c>
      <c r="G201" s="9">
        <v>0</v>
      </c>
      <c r="H201" s="9">
        <v>3.0999999046325701</v>
      </c>
      <c r="I201" s="9">
        <v>9.9999997764825804E-3</v>
      </c>
      <c r="J201" s="7">
        <v>0</v>
      </c>
      <c r="K201" s="7">
        <v>0</v>
      </c>
      <c r="L201" s="7">
        <v>177</v>
      </c>
      <c r="M201" s="7">
        <v>855</v>
      </c>
      <c r="N201" s="7">
        <v>2704</v>
      </c>
      <c r="O201" s="9">
        <v>72.035821374029837</v>
      </c>
      <c r="P201" s="9">
        <v>25.185223792835817</v>
      </c>
      <c r="Q201" s="7">
        <v>75.642832282764218</v>
      </c>
      <c r="R201" s="7">
        <v>385</v>
      </c>
      <c r="S201" s="7">
        <v>408</v>
      </c>
      <c r="T201" s="6" t="str">
        <f t="shared" si="9"/>
        <v>Healthy</v>
      </c>
      <c r="U201" s="7">
        <f t="shared" si="10"/>
        <v>177</v>
      </c>
      <c r="V201" s="9">
        <f t="shared" si="11"/>
        <v>3.0999999046325701</v>
      </c>
    </row>
    <row r="202" spans="2:22" x14ac:dyDescent="0.35">
      <c r="B202" s="7">
        <v>1844505072</v>
      </c>
      <c r="C202" s="8">
        <v>42495</v>
      </c>
      <c r="D202" s="7">
        <v>2237</v>
      </c>
      <c r="E202" s="9">
        <v>1.4800000190734901</v>
      </c>
      <c r="F202" s="9">
        <v>0</v>
      </c>
      <c r="G202" s="9">
        <v>0</v>
      </c>
      <c r="H202" s="9">
        <v>1.4800000190734901</v>
      </c>
      <c r="I202" s="9">
        <v>0</v>
      </c>
      <c r="J202" s="7">
        <v>0</v>
      </c>
      <c r="K202" s="7">
        <v>0</v>
      </c>
      <c r="L202" s="7">
        <v>120</v>
      </c>
      <c r="M202" s="7">
        <v>1320</v>
      </c>
      <c r="N202" s="7">
        <v>1589</v>
      </c>
      <c r="O202" s="9">
        <v>72.035821374029837</v>
      </c>
      <c r="P202" s="9">
        <v>25.185223792835817</v>
      </c>
      <c r="Q202" s="7">
        <v>77.398575857587289</v>
      </c>
      <c r="R202" s="7">
        <v>419.46731234866826</v>
      </c>
      <c r="S202" s="7">
        <v>458.63922518159808</v>
      </c>
      <c r="T202" s="6" t="str">
        <f t="shared" si="9"/>
        <v>Healthy</v>
      </c>
      <c r="U202" s="7">
        <f t="shared" si="10"/>
        <v>120</v>
      </c>
      <c r="V202" s="9">
        <f t="shared" si="11"/>
        <v>1.4800000190734901</v>
      </c>
    </row>
    <row r="203" spans="2:22" x14ac:dyDescent="0.35">
      <c r="B203" s="7">
        <v>4020332650</v>
      </c>
      <c r="C203" s="8">
        <v>42498</v>
      </c>
      <c r="D203" s="7">
        <v>5862</v>
      </c>
      <c r="E203" s="9">
        <v>4.1999998092651403</v>
      </c>
      <c r="F203" s="9">
        <v>0</v>
      </c>
      <c r="G203" s="9">
        <v>0</v>
      </c>
      <c r="H203" s="9">
        <v>4.1500000953674299</v>
      </c>
      <c r="I203" s="9">
        <v>0</v>
      </c>
      <c r="J203" s="7">
        <v>0</v>
      </c>
      <c r="K203" s="7">
        <v>0</v>
      </c>
      <c r="L203" s="7">
        <v>263</v>
      </c>
      <c r="M203" s="7">
        <v>775</v>
      </c>
      <c r="N203" s="7">
        <v>3089</v>
      </c>
      <c r="O203" s="9">
        <v>72.035821374029837</v>
      </c>
      <c r="P203" s="9">
        <v>25.185223792835817</v>
      </c>
      <c r="Q203" s="7">
        <v>78.041061238896404</v>
      </c>
      <c r="R203" s="7">
        <v>364</v>
      </c>
      <c r="S203" s="7">
        <v>402</v>
      </c>
      <c r="T203" s="6" t="str">
        <f t="shared" si="9"/>
        <v>Healthy</v>
      </c>
      <c r="U203" s="7">
        <f t="shared" si="10"/>
        <v>263</v>
      </c>
      <c r="V203" s="9">
        <f t="shared" si="11"/>
        <v>4.1500000953674299</v>
      </c>
    </row>
    <row r="204" spans="2:22" x14ac:dyDescent="0.35">
      <c r="B204" s="7">
        <v>1844505072</v>
      </c>
      <c r="C204" s="8">
        <v>42496</v>
      </c>
      <c r="D204" s="7">
        <v>44</v>
      </c>
      <c r="E204" s="9">
        <v>2.9999999329447701E-2</v>
      </c>
      <c r="F204" s="9">
        <v>0</v>
      </c>
      <c r="G204" s="9">
        <v>0</v>
      </c>
      <c r="H204" s="9">
        <v>2.9999999329447701E-2</v>
      </c>
      <c r="I204" s="9">
        <v>0</v>
      </c>
      <c r="J204" s="7">
        <v>0</v>
      </c>
      <c r="K204" s="7">
        <v>0</v>
      </c>
      <c r="L204" s="7">
        <v>2</v>
      </c>
      <c r="M204" s="7">
        <v>1438</v>
      </c>
      <c r="N204" s="7">
        <v>1351</v>
      </c>
      <c r="O204" s="9">
        <v>72.035821374029837</v>
      </c>
      <c r="P204" s="9">
        <v>25.185223792835817</v>
      </c>
      <c r="Q204" s="7">
        <v>77.398575857587289</v>
      </c>
      <c r="R204" s="7">
        <v>419.46731234866826</v>
      </c>
      <c r="S204" s="7">
        <v>458.63922518159808</v>
      </c>
      <c r="T204" s="6" t="str">
        <f t="shared" si="9"/>
        <v>Healthy</v>
      </c>
      <c r="U204" s="7">
        <f t="shared" si="10"/>
        <v>2</v>
      </c>
      <c r="V204" s="9">
        <f t="shared" si="11"/>
        <v>2.9999999329447701E-2</v>
      </c>
    </row>
    <row r="205" spans="2:22" x14ac:dyDescent="0.35">
      <c r="B205" s="7">
        <v>4020332650</v>
      </c>
      <c r="C205" s="8">
        <v>42500</v>
      </c>
      <c r="D205" s="7">
        <v>5546</v>
      </c>
      <c r="E205" s="9">
        <v>3.9800000190734899</v>
      </c>
      <c r="F205" s="9">
        <v>0</v>
      </c>
      <c r="G205" s="9">
        <v>0</v>
      </c>
      <c r="H205" s="9">
        <v>3.8699998855590798</v>
      </c>
      <c r="I205" s="9">
        <v>3.9999999105930301E-2</v>
      </c>
      <c r="J205" s="7">
        <v>0</v>
      </c>
      <c r="K205" s="7">
        <v>0</v>
      </c>
      <c r="L205" s="7">
        <v>206</v>
      </c>
      <c r="M205" s="7">
        <v>774</v>
      </c>
      <c r="N205" s="7">
        <v>2926</v>
      </c>
      <c r="O205" s="9">
        <v>72.035821374029837</v>
      </c>
      <c r="P205" s="9">
        <v>25.185223792835817</v>
      </c>
      <c r="Q205" s="7">
        <v>72.619703790247755</v>
      </c>
      <c r="R205" s="7">
        <v>442</v>
      </c>
      <c r="S205" s="7">
        <v>494</v>
      </c>
      <c r="T205" s="6" t="str">
        <f t="shared" si="9"/>
        <v>Healthy</v>
      </c>
      <c r="U205" s="7">
        <f t="shared" si="10"/>
        <v>206</v>
      </c>
      <c r="V205" s="9">
        <f t="shared" si="11"/>
        <v>3.8699998855590798</v>
      </c>
    </row>
    <row r="206" spans="2:22" x14ac:dyDescent="0.35">
      <c r="B206" s="7">
        <v>1844505072</v>
      </c>
      <c r="C206" s="8">
        <v>42497</v>
      </c>
      <c r="D206" s="7">
        <v>0</v>
      </c>
      <c r="E206" s="9">
        <v>0</v>
      </c>
      <c r="F206" s="9">
        <v>0</v>
      </c>
      <c r="G206" s="9">
        <v>0</v>
      </c>
      <c r="H206" s="9">
        <v>0</v>
      </c>
      <c r="I206" s="9">
        <v>0</v>
      </c>
      <c r="J206" s="7">
        <v>0</v>
      </c>
      <c r="K206" s="7">
        <v>0</v>
      </c>
      <c r="L206" s="7">
        <v>0</v>
      </c>
      <c r="M206" s="7">
        <v>1440</v>
      </c>
      <c r="N206" s="7">
        <v>1347</v>
      </c>
      <c r="O206" s="9">
        <v>72.035821374029837</v>
      </c>
      <c r="P206" s="9">
        <v>25.185223792835817</v>
      </c>
      <c r="Q206" s="7">
        <v>77.398575857587289</v>
      </c>
      <c r="R206" s="7">
        <v>419.46731234866826</v>
      </c>
      <c r="S206" s="7">
        <v>458.63922518159808</v>
      </c>
      <c r="T206" s="6" t="str">
        <f t="shared" si="9"/>
        <v>Healthy</v>
      </c>
      <c r="U206" s="7">
        <f t="shared" si="10"/>
        <v>0</v>
      </c>
      <c r="V206" s="9">
        <f t="shared" si="11"/>
        <v>0</v>
      </c>
    </row>
    <row r="207" spans="2:22" x14ac:dyDescent="0.35">
      <c r="B207" s="7">
        <v>4319703577</v>
      </c>
      <c r="C207" s="8">
        <v>42474</v>
      </c>
      <c r="D207" s="7">
        <v>10210</v>
      </c>
      <c r="E207" s="9">
        <v>6.8800001144409197</v>
      </c>
      <c r="F207" s="9">
        <v>0.109999999403954</v>
      </c>
      <c r="G207" s="9">
        <v>0.33000001311302202</v>
      </c>
      <c r="H207" s="9">
        <v>6.4400000572204599</v>
      </c>
      <c r="I207" s="9">
        <v>0</v>
      </c>
      <c r="J207" s="7">
        <v>1</v>
      </c>
      <c r="K207" s="7">
        <v>9</v>
      </c>
      <c r="L207" s="7">
        <v>339</v>
      </c>
      <c r="M207" s="7">
        <v>589</v>
      </c>
      <c r="N207" s="7">
        <v>2302</v>
      </c>
      <c r="O207" s="9">
        <v>72.035821374029837</v>
      </c>
      <c r="P207" s="9">
        <v>25.185223792835817</v>
      </c>
      <c r="Q207" s="7">
        <v>77.398575857587289</v>
      </c>
      <c r="R207" s="7">
        <v>535</v>
      </c>
      <c r="S207" s="7">
        <v>557</v>
      </c>
      <c r="T207" s="6" t="str">
        <f t="shared" si="9"/>
        <v>Healthy</v>
      </c>
      <c r="U207" s="7">
        <f t="shared" si="10"/>
        <v>349</v>
      </c>
      <c r="V207" s="9">
        <f t="shared" si="11"/>
        <v>6.8800000697374362</v>
      </c>
    </row>
    <row r="208" spans="2:22" x14ac:dyDescent="0.35">
      <c r="B208" s="7">
        <v>1844505072</v>
      </c>
      <c r="C208" s="8">
        <v>42498</v>
      </c>
      <c r="D208" s="7">
        <v>0</v>
      </c>
      <c r="E208" s="9">
        <v>0</v>
      </c>
      <c r="F208" s="9">
        <v>0</v>
      </c>
      <c r="G208" s="9">
        <v>0</v>
      </c>
      <c r="H208" s="9">
        <v>0</v>
      </c>
      <c r="I208" s="9">
        <v>0</v>
      </c>
      <c r="J208" s="7">
        <v>0</v>
      </c>
      <c r="K208" s="7">
        <v>0</v>
      </c>
      <c r="L208" s="7">
        <v>0</v>
      </c>
      <c r="M208" s="7">
        <v>1440</v>
      </c>
      <c r="N208" s="7">
        <v>1347</v>
      </c>
      <c r="O208" s="9">
        <v>72.035821374029837</v>
      </c>
      <c r="P208" s="9">
        <v>25.185223792835817</v>
      </c>
      <c r="Q208" s="7">
        <v>77.398575857587289</v>
      </c>
      <c r="R208" s="7">
        <v>419.46731234866826</v>
      </c>
      <c r="S208" s="7">
        <v>458.63922518159808</v>
      </c>
      <c r="T208" s="6" t="str">
        <f t="shared" si="9"/>
        <v>Healthy</v>
      </c>
      <c r="U208" s="7">
        <f t="shared" si="10"/>
        <v>0</v>
      </c>
      <c r="V208" s="9">
        <f t="shared" si="11"/>
        <v>0</v>
      </c>
    </row>
    <row r="209" spans="2:22" x14ac:dyDescent="0.35">
      <c r="B209" s="7">
        <v>4319703577</v>
      </c>
      <c r="C209" s="8">
        <v>42475</v>
      </c>
      <c r="D209" s="7">
        <v>5664</v>
      </c>
      <c r="E209" s="9">
        <v>3.7999999523162802</v>
      </c>
      <c r="F209" s="9">
        <v>0</v>
      </c>
      <c r="G209" s="9">
        <v>0</v>
      </c>
      <c r="H209" s="9">
        <v>3.7999999523162802</v>
      </c>
      <c r="I209" s="9">
        <v>0</v>
      </c>
      <c r="J209" s="7">
        <v>0</v>
      </c>
      <c r="K209" s="7">
        <v>0</v>
      </c>
      <c r="L209" s="7">
        <v>228</v>
      </c>
      <c r="M209" s="7">
        <v>752</v>
      </c>
      <c r="N209" s="7">
        <v>1985</v>
      </c>
      <c r="O209" s="9">
        <v>72.035821374029837</v>
      </c>
      <c r="P209" s="9">
        <v>25.185223792835817</v>
      </c>
      <c r="Q209" s="7">
        <v>77.398575857587289</v>
      </c>
      <c r="R209" s="7">
        <v>465</v>
      </c>
      <c r="S209" s="7">
        <v>491</v>
      </c>
      <c r="T209" s="6" t="str">
        <f t="shared" si="9"/>
        <v>Healthy</v>
      </c>
      <c r="U209" s="7">
        <f t="shared" si="10"/>
        <v>228</v>
      </c>
      <c r="V209" s="9">
        <f t="shared" si="11"/>
        <v>3.7999999523162802</v>
      </c>
    </row>
    <row r="210" spans="2:22" x14ac:dyDescent="0.35">
      <c r="B210" s="7">
        <v>1844505072</v>
      </c>
      <c r="C210" s="8">
        <v>42499</v>
      </c>
      <c r="D210" s="7">
        <v>0</v>
      </c>
      <c r="E210" s="9">
        <v>0</v>
      </c>
      <c r="F210" s="9">
        <v>0</v>
      </c>
      <c r="G210" s="9">
        <v>0</v>
      </c>
      <c r="H210" s="9">
        <v>0</v>
      </c>
      <c r="I210" s="9">
        <v>0</v>
      </c>
      <c r="J210" s="7">
        <v>0</v>
      </c>
      <c r="K210" s="7">
        <v>0</v>
      </c>
      <c r="L210" s="7">
        <v>0</v>
      </c>
      <c r="M210" s="7">
        <v>1440</v>
      </c>
      <c r="N210" s="7">
        <v>1347</v>
      </c>
      <c r="O210" s="9">
        <v>72.035821374029837</v>
      </c>
      <c r="P210" s="9">
        <v>25.185223792835817</v>
      </c>
      <c r="Q210" s="7">
        <v>77.398575857587289</v>
      </c>
      <c r="R210" s="7">
        <v>419.46731234866826</v>
      </c>
      <c r="S210" s="7">
        <v>458.63922518159808</v>
      </c>
      <c r="T210" s="6" t="str">
        <f t="shared" si="9"/>
        <v>Healthy</v>
      </c>
      <c r="U210" s="7">
        <f t="shared" si="10"/>
        <v>0</v>
      </c>
      <c r="V210" s="9">
        <f t="shared" si="11"/>
        <v>0</v>
      </c>
    </row>
    <row r="211" spans="2:22" x14ac:dyDescent="0.35">
      <c r="B211" s="7">
        <v>4319703577</v>
      </c>
      <c r="C211" s="8">
        <v>42476</v>
      </c>
      <c r="D211" s="7">
        <v>4744</v>
      </c>
      <c r="E211" s="9">
        <v>3.1800000667571999</v>
      </c>
      <c r="F211" s="9">
        <v>0</v>
      </c>
      <c r="G211" s="9">
        <v>0</v>
      </c>
      <c r="H211" s="9">
        <v>3.1800000667571999</v>
      </c>
      <c r="I211" s="9">
        <v>0</v>
      </c>
      <c r="J211" s="7">
        <v>0</v>
      </c>
      <c r="K211" s="7">
        <v>0</v>
      </c>
      <c r="L211" s="7">
        <v>194</v>
      </c>
      <c r="M211" s="7">
        <v>724</v>
      </c>
      <c r="N211" s="7">
        <v>1884</v>
      </c>
      <c r="O211" s="9">
        <v>72.035821374029837</v>
      </c>
      <c r="P211" s="9">
        <v>25.185223792835817</v>
      </c>
      <c r="Q211" s="7">
        <v>77.398575857587289</v>
      </c>
      <c r="R211" s="7">
        <v>506</v>
      </c>
      <c r="S211" s="7">
        <v>522</v>
      </c>
      <c r="T211" s="6" t="str">
        <f t="shared" si="9"/>
        <v>Healthy</v>
      </c>
      <c r="U211" s="7">
        <f t="shared" si="10"/>
        <v>194</v>
      </c>
      <c r="V211" s="9">
        <f t="shared" si="11"/>
        <v>3.1800000667571999</v>
      </c>
    </row>
    <row r="212" spans="2:22" x14ac:dyDescent="0.35">
      <c r="B212" s="7">
        <v>1844505072</v>
      </c>
      <c r="C212" s="8">
        <v>42500</v>
      </c>
      <c r="D212" s="7">
        <v>0</v>
      </c>
      <c r="E212" s="9">
        <v>0</v>
      </c>
      <c r="F212" s="9">
        <v>0</v>
      </c>
      <c r="G212" s="9">
        <v>0</v>
      </c>
      <c r="H212" s="9">
        <v>0</v>
      </c>
      <c r="I212" s="9">
        <v>0</v>
      </c>
      <c r="J212" s="7">
        <v>0</v>
      </c>
      <c r="K212" s="7">
        <v>0</v>
      </c>
      <c r="L212" s="7">
        <v>0</v>
      </c>
      <c r="M212" s="7">
        <v>1440</v>
      </c>
      <c r="N212" s="7">
        <v>1347</v>
      </c>
      <c r="O212" s="9">
        <v>72.035821374029837</v>
      </c>
      <c r="P212" s="9">
        <v>25.185223792835817</v>
      </c>
      <c r="Q212" s="7">
        <v>77.398575857587289</v>
      </c>
      <c r="R212" s="7">
        <v>419.46731234866826</v>
      </c>
      <c r="S212" s="7">
        <v>458.63922518159808</v>
      </c>
      <c r="T212" s="6" t="str">
        <f t="shared" si="9"/>
        <v>Healthy</v>
      </c>
      <c r="U212" s="7">
        <f t="shared" si="10"/>
        <v>0</v>
      </c>
      <c r="V212" s="9">
        <f t="shared" si="11"/>
        <v>0</v>
      </c>
    </row>
    <row r="213" spans="2:22" x14ac:dyDescent="0.35">
      <c r="B213" s="7">
        <v>4319703577</v>
      </c>
      <c r="C213" s="8">
        <v>42478</v>
      </c>
      <c r="D213" s="7">
        <v>2276</v>
      </c>
      <c r="E213" s="9">
        <v>1.54999995231628</v>
      </c>
      <c r="F213" s="9">
        <v>7.0000000298023196E-2</v>
      </c>
      <c r="G213" s="9">
        <v>0.33000001311302202</v>
      </c>
      <c r="H213" s="9">
        <v>1.12000000476837</v>
      </c>
      <c r="I213" s="9">
        <v>0</v>
      </c>
      <c r="J213" s="7">
        <v>1</v>
      </c>
      <c r="K213" s="7">
        <v>9</v>
      </c>
      <c r="L213" s="7">
        <v>58</v>
      </c>
      <c r="M213" s="7">
        <v>824</v>
      </c>
      <c r="N213" s="7">
        <v>1632</v>
      </c>
      <c r="O213" s="9">
        <v>72.035821374029837</v>
      </c>
      <c r="P213" s="9">
        <v>25.185223792835817</v>
      </c>
      <c r="Q213" s="7">
        <v>77.398575857587289</v>
      </c>
      <c r="R213" s="7">
        <v>515</v>
      </c>
      <c r="S213" s="7">
        <v>551</v>
      </c>
      <c r="T213" s="6" t="str">
        <f t="shared" si="9"/>
        <v>Healthy</v>
      </c>
      <c r="U213" s="7">
        <f t="shared" si="10"/>
        <v>68</v>
      </c>
      <c r="V213" s="9">
        <f t="shared" si="11"/>
        <v>1.5200000181794153</v>
      </c>
    </row>
    <row r="214" spans="2:22" x14ac:dyDescent="0.35">
      <c r="B214" s="7">
        <v>1844505072</v>
      </c>
      <c r="C214" s="8">
        <v>42501</v>
      </c>
      <c r="D214" s="7">
        <v>0</v>
      </c>
      <c r="E214" s="9">
        <v>0</v>
      </c>
      <c r="F214" s="9">
        <v>0</v>
      </c>
      <c r="G214" s="9">
        <v>0</v>
      </c>
      <c r="H214" s="9">
        <v>0</v>
      </c>
      <c r="I214" s="9">
        <v>0</v>
      </c>
      <c r="J214" s="7">
        <v>0</v>
      </c>
      <c r="K214" s="7">
        <v>0</v>
      </c>
      <c r="L214" s="7">
        <v>0</v>
      </c>
      <c r="M214" s="7">
        <v>1440</v>
      </c>
      <c r="N214" s="7">
        <v>1347</v>
      </c>
      <c r="O214" s="9">
        <v>72.035821374029837</v>
      </c>
      <c r="P214" s="9">
        <v>25.185223792835817</v>
      </c>
      <c r="Q214" s="7">
        <v>77.398575857587289</v>
      </c>
      <c r="R214" s="7">
        <v>419.46731234866826</v>
      </c>
      <c r="S214" s="7">
        <v>458.63922518159808</v>
      </c>
      <c r="T214" s="6" t="str">
        <f t="shared" si="9"/>
        <v>Healthy</v>
      </c>
      <c r="U214" s="7">
        <f t="shared" si="10"/>
        <v>0</v>
      </c>
      <c r="V214" s="9">
        <f t="shared" si="11"/>
        <v>0</v>
      </c>
    </row>
    <row r="215" spans="2:22" x14ac:dyDescent="0.35">
      <c r="B215" s="7">
        <v>4319703577</v>
      </c>
      <c r="C215" s="8">
        <v>42479</v>
      </c>
      <c r="D215" s="7">
        <v>8925</v>
      </c>
      <c r="E215" s="9">
        <v>5.9899997711181596</v>
      </c>
      <c r="F215" s="9">
        <v>0</v>
      </c>
      <c r="G215" s="9">
        <v>0</v>
      </c>
      <c r="H215" s="9">
        <v>5.9899997711181596</v>
      </c>
      <c r="I215" s="9">
        <v>0</v>
      </c>
      <c r="J215" s="7">
        <v>0</v>
      </c>
      <c r="K215" s="7">
        <v>0</v>
      </c>
      <c r="L215" s="7">
        <v>311</v>
      </c>
      <c r="M215" s="7">
        <v>604</v>
      </c>
      <c r="N215" s="7">
        <v>2200</v>
      </c>
      <c r="O215" s="9">
        <v>72.035821374029837</v>
      </c>
      <c r="P215" s="9">
        <v>25.185223792835817</v>
      </c>
      <c r="Q215" s="7">
        <v>77.398575857587289</v>
      </c>
      <c r="R215" s="7">
        <v>461</v>
      </c>
      <c r="S215" s="7">
        <v>498</v>
      </c>
      <c r="T215" s="6" t="str">
        <f t="shared" si="9"/>
        <v>Healthy</v>
      </c>
      <c r="U215" s="7">
        <f t="shared" si="10"/>
        <v>311</v>
      </c>
      <c r="V215" s="9">
        <f t="shared" si="11"/>
        <v>5.9899997711181596</v>
      </c>
    </row>
    <row r="216" spans="2:22" x14ac:dyDescent="0.35">
      <c r="B216" s="7">
        <v>1844505072</v>
      </c>
      <c r="C216" s="8">
        <v>42502</v>
      </c>
      <c r="D216" s="7">
        <v>0</v>
      </c>
      <c r="E216" s="9">
        <v>0</v>
      </c>
      <c r="F216" s="9">
        <v>0</v>
      </c>
      <c r="G216" s="9">
        <v>0</v>
      </c>
      <c r="H216" s="9">
        <v>0</v>
      </c>
      <c r="I216" s="9">
        <v>0</v>
      </c>
      <c r="J216" s="7">
        <v>0</v>
      </c>
      <c r="K216" s="7">
        <v>0</v>
      </c>
      <c r="L216" s="7">
        <v>0</v>
      </c>
      <c r="M216" s="7">
        <v>711</v>
      </c>
      <c r="N216" s="7">
        <v>665</v>
      </c>
      <c r="O216" s="9">
        <v>72.035821374029837</v>
      </c>
      <c r="P216" s="9">
        <v>25.185223792835817</v>
      </c>
      <c r="Q216" s="7">
        <v>77.398575857587289</v>
      </c>
      <c r="R216" s="7">
        <v>419.46731234866826</v>
      </c>
      <c r="S216" s="7">
        <v>458.63922518159808</v>
      </c>
      <c r="T216" s="6" t="str">
        <f t="shared" si="9"/>
        <v>Healthy</v>
      </c>
      <c r="U216" s="7">
        <f t="shared" si="10"/>
        <v>0</v>
      </c>
      <c r="V216" s="9">
        <f t="shared" si="11"/>
        <v>0</v>
      </c>
    </row>
    <row r="217" spans="2:22" x14ac:dyDescent="0.35">
      <c r="B217" s="7">
        <v>4319703577</v>
      </c>
      <c r="C217" s="8">
        <v>42480</v>
      </c>
      <c r="D217" s="7">
        <v>8954</v>
      </c>
      <c r="E217" s="9">
        <v>6.0100002288818404</v>
      </c>
      <c r="F217" s="9">
        <v>0</v>
      </c>
      <c r="G217" s="9">
        <v>0.68000000715255704</v>
      </c>
      <c r="H217" s="9">
        <v>5.3099999427795401</v>
      </c>
      <c r="I217" s="9">
        <v>0</v>
      </c>
      <c r="J217" s="7">
        <v>0</v>
      </c>
      <c r="K217" s="7">
        <v>18</v>
      </c>
      <c r="L217" s="7">
        <v>306</v>
      </c>
      <c r="M217" s="7">
        <v>671</v>
      </c>
      <c r="N217" s="7">
        <v>2220</v>
      </c>
      <c r="O217" s="9">
        <v>72.035821374029837</v>
      </c>
      <c r="P217" s="9">
        <v>25.185223792835817</v>
      </c>
      <c r="Q217" s="7">
        <v>77.398575857587289</v>
      </c>
      <c r="R217" s="7">
        <v>523</v>
      </c>
      <c r="S217" s="7">
        <v>543</v>
      </c>
      <c r="T217" s="6" t="str">
        <f t="shared" si="9"/>
        <v>Healthy</v>
      </c>
      <c r="U217" s="7">
        <f t="shared" si="10"/>
        <v>324</v>
      </c>
      <c r="V217" s="9">
        <f t="shared" si="11"/>
        <v>5.9899999499320975</v>
      </c>
    </row>
    <row r="218" spans="2:22" x14ac:dyDescent="0.35">
      <c r="B218" s="7">
        <v>4319703577</v>
      </c>
      <c r="C218" s="8">
        <v>42481</v>
      </c>
      <c r="D218" s="7">
        <v>3702</v>
      </c>
      <c r="E218" s="9">
        <v>2.4800000190734899</v>
      </c>
      <c r="F218" s="9">
        <v>0</v>
      </c>
      <c r="G218" s="9">
        <v>0</v>
      </c>
      <c r="H218" s="9">
        <v>0.34999999403953602</v>
      </c>
      <c r="I218" s="9">
        <v>0</v>
      </c>
      <c r="J218" s="7">
        <v>0</v>
      </c>
      <c r="K218" s="7">
        <v>0</v>
      </c>
      <c r="L218" s="7">
        <v>34</v>
      </c>
      <c r="M218" s="7">
        <v>1265</v>
      </c>
      <c r="N218" s="7">
        <v>1792</v>
      </c>
      <c r="O218" s="9">
        <v>72.035821374029837</v>
      </c>
      <c r="P218" s="9">
        <v>25.185223792835817</v>
      </c>
      <c r="Q218" s="7">
        <v>77.398575857587289</v>
      </c>
      <c r="R218" s="7">
        <v>59</v>
      </c>
      <c r="S218" s="7">
        <v>65</v>
      </c>
      <c r="T218" s="6" t="str">
        <f t="shared" si="9"/>
        <v>Healthy</v>
      </c>
      <c r="U218" s="7">
        <f t="shared" si="10"/>
        <v>34</v>
      </c>
      <c r="V218" s="9">
        <f t="shared" si="11"/>
        <v>0.34999999403953602</v>
      </c>
    </row>
    <row r="219" spans="2:22" x14ac:dyDescent="0.35">
      <c r="B219" s="7">
        <v>4319703577</v>
      </c>
      <c r="C219" s="8">
        <v>42482</v>
      </c>
      <c r="D219" s="7">
        <v>4500</v>
      </c>
      <c r="E219" s="9">
        <v>3.0199999809265101</v>
      </c>
      <c r="F219" s="9">
        <v>5.9999998658895499E-2</v>
      </c>
      <c r="G219" s="9">
        <v>0.81000000238418601</v>
      </c>
      <c r="H219" s="9">
        <v>2.1500000953674299</v>
      </c>
      <c r="I219" s="9">
        <v>0</v>
      </c>
      <c r="J219" s="7">
        <v>1</v>
      </c>
      <c r="K219" s="7">
        <v>19</v>
      </c>
      <c r="L219" s="7">
        <v>176</v>
      </c>
      <c r="M219" s="7">
        <v>709</v>
      </c>
      <c r="N219" s="7">
        <v>1886</v>
      </c>
      <c r="O219" s="9">
        <v>72.035821374029837</v>
      </c>
      <c r="P219" s="9">
        <v>25.185223792835817</v>
      </c>
      <c r="Q219" s="7">
        <v>77.398575857587289</v>
      </c>
      <c r="R219" s="7">
        <v>533</v>
      </c>
      <c r="S219" s="7">
        <v>550</v>
      </c>
      <c r="T219" s="6" t="str">
        <f t="shared" si="9"/>
        <v>Healthy</v>
      </c>
      <c r="U219" s="7">
        <f t="shared" si="10"/>
        <v>196</v>
      </c>
      <c r="V219" s="9">
        <f t="shared" si="11"/>
        <v>3.0200000964105111</v>
      </c>
    </row>
    <row r="220" spans="2:22" x14ac:dyDescent="0.35">
      <c r="B220" s="7">
        <v>1927972279</v>
      </c>
      <c r="C220" s="8">
        <v>42474</v>
      </c>
      <c r="D220" s="7">
        <v>2163</v>
      </c>
      <c r="E220" s="9">
        <v>1.5</v>
      </c>
      <c r="F220" s="9">
        <v>0</v>
      </c>
      <c r="G220" s="9">
        <v>0.40000000596046398</v>
      </c>
      <c r="H220" s="9">
        <v>1.1000000238418599</v>
      </c>
      <c r="I220" s="9">
        <v>0</v>
      </c>
      <c r="J220" s="7">
        <v>0</v>
      </c>
      <c r="K220" s="7">
        <v>9</v>
      </c>
      <c r="L220" s="7">
        <v>88</v>
      </c>
      <c r="M220" s="7">
        <v>1292</v>
      </c>
      <c r="N220" s="7">
        <v>2383</v>
      </c>
      <c r="O220" s="9">
        <v>72.035821374029837</v>
      </c>
      <c r="P220" s="9">
        <v>25.185223792835817</v>
      </c>
      <c r="Q220" s="7">
        <v>77.398575857587289</v>
      </c>
      <c r="R220" s="7">
        <v>419.46731234866826</v>
      </c>
      <c r="S220" s="7">
        <v>458.63922518159808</v>
      </c>
      <c r="T220" s="6" t="str">
        <f t="shared" si="9"/>
        <v>Healthy</v>
      </c>
      <c r="U220" s="7">
        <f t="shared" si="10"/>
        <v>97</v>
      </c>
      <c r="V220" s="9">
        <f t="shared" si="11"/>
        <v>1.5000000298023239</v>
      </c>
    </row>
    <row r="221" spans="2:22" x14ac:dyDescent="0.35">
      <c r="B221" s="7">
        <v>4319703577</v>
      </c>
      <c r="C221" s="8">
        <v>42483</v>
      </c>
      <c r="D221" s="7">
        <v>4935</v>
      </c>
      <c r="E221" s="9">
        <v>3.3099999427795401</v>
      </c>
      <c r="F221" s="9">
        <v>0</v>
      </c>
      <c r="G221" s="9">
        <v>0</v>
      </c>
      <c r="H221" s="9">
        <v>3.3099999427795401</v>
      </c>
      <c r="I221" s="9">
        <v>0</v>
      </c>
      <c r="J221" s="7">
        <v>0</v>
      </c>
      <c r="K221" s="7">
        <v>0</v>
      </c>
      <c r="L221" s="7">
        <v>233</v>
      </c>
      <c r="M221" s="7">
        <v>546</v>
      </c>
      <c r="N221" s="7">
        <v>1945</v>
      </c>
      <c r="O221" s="9">
        <v>72.035821374029837</v>
      </c>
      <c r="P221" s="9">
        <v>25.185223792835817</v>
      </c>
      <c r="Q221" s="7">
        <v>77.398575857587289</v>
      </c>
      <c r="R221" s="7">
        <v>692</v>
      </c>
      <c r="S221" s="7">
        <v>722</v>
      </c>
      <c r="T221" s="6" t="str">
        <f t="shared" si="9"/>
        <v>Healthy</v>
      </c>
      <c r="U221" s="7">
        <f t="shared" si="10"/>
        <v>233</v>
      </c>
      <c r="V221" s="9">
        <f t="shared" si="11"/>
        <v>3.3099999427795401</v>
      </c>
    </row>
    <row r="222" spans="2:22" x14ac:dyDescent="0.35">
      <c r="B222" s="7">
        <v>4319703577</v>
      </c>
      <c r="C222" s="8">
        <v>42484</v>
      </c>
      <c r="D222" s="7">
        <v>4081</v>
      </c>
      <c r="E222" s="9">
        <v>2.7400000095367401</v>
      </c>
      <c r="F222" s="9">
        <v>5.9999998658895499E-2</v>
      </c>
      <c r="G222" s="9">
        <v>0.20000000298023199</v>
      </c>
      <c r="H222" s="9">
        <v>2.4700000286102299</v>
      </c>
      <c r="I222" s="9">
        <v>0</v>
      </c>
      <c r="J222" s="7">
        <v>1</v>
      </c>
      <c r="K222" s="7">
        <v>5</v>
      </c>
      <c r="L222" s="7">
        <v>191</v>
      </c>
      <c r="M222" s="7">
        <v>692</v>
      </c>
      <c r="N222" s="7">
        <v>1880</v>
      </c>
      <c r="O222" s="9">
        <v>72.035821374029837</v>
      </c>
      <c r="P222" s="9">
        <v>25.185223792835817</v>
      </c>
      <c r="Q222" s="7">
        <v>77.398575857587289</v>
      </c>
      <c r="R222" s="7">
        <v>467</v>
      </c>
      <c r="S222" s="7">
        <v>501</v>
      </c>
      <c r="T222" s="6" t="str">
        <f t="shared" si="9"/>
        <v>Healthy</v>
      </c>
      <c r="U222" s="7">
        <f t="shared" si="10"/>
        <v>197</v>
      </c>
      <c r="V222" s="9">
        <f t="shared" si="11"/>
        <v>2.7300000302493572</v>
      </c>
    </row>
    <row r="223" spans="2:22" x14ac:dyDescent="0.35">
      <c r="B223" s="7">
        <v>1927972279</v>
      </c>
      <c r="C223" s="8">
        <v>42476</v>
      </c>
      <c r="D223" s="7">
        <v>0</v>
      </c>
      <c r="E223" s="9">
        <v>0</v>
      </c>
      <c r="F223" s="9">
        <v>0</v>
      </c>
      <c r="G223" s="9">
        <v>0</v>
      </c>
      <c r="H223" s="9">
        <v>0</v>
      </c>
      <c r="I223" s="9">
        <v>0</v>
      </c>
      <c r="J223" s="7">
        <v>0</v>
      </c>
      <c r="K223" s="7">
        <v>0</v>
      </c>
      <c r="L223" s="7">
        <v>0</v>
      </c>
      <c r="M223" s="7">
        <v>1440</v>
      </c>
      <c r="N223" s="7">
        <v>2064</v>
      </c>
      <c r="O223" s="9">
        <v>72.035821374029837</v>
      </c>
      <c r="P223" s="9">
        <v>25.185223792835817</v>
      </c>
      <c r="Q223" s="7">
        <v>77.398575857587289</v>
      </c>
      <c r="R223" s="7">
        <v>419.46731234866826</v>
      </c>
      <c r="S223" s="7">
        <v>458.63922518159808</v>
      </c>
      <c r="T223" s="6" t="str">
        <f t="shared" si="9"/>
        <v>Healthy</v>
      </c>
      <c r="U223" s="7">
        <f t="shared" si="10"/>
        <v>0</v>
      </c>
      <c r="V223" s="9">
        <f t="shared" si="11"/>
        <v>0</v>
      </c>
    </row>
    <row r="224" spans="2:22" x14ac:dyDescent="0.35">
      <c r="B224" s="7">
        <v>4319703577</v>
      </c>
      <c r="C224" s="8">
        <v>42485</v>
      </c>
      <c r="D224" s="7">
        <v>9259</v>
      </c>
      <c r="E224" s="9">
        <v>6.21000003814697</v>
      </c>
      <c r="F224" s="9">
        <v>0</v>
      </c>
      <c r="G224" s="9">
        <v>0.28000000119209301</v>
      </c>
      <c r="H224" s="9">
        <v>5.9299998283386204</v>
      </c>
      <c r="I224" s="9">
        <v>0</v>
      </c>
      <c r="J224" s="7">
        <v>0</v>
      </c>
      <c r="K224" s="7">
        <v>8</v>
      </c>
      <c r="L224" s="7">
        <v>390</v>
      </c>
      <c r="M224" s="7">
        <v>544</v>
      </c>
      <c r="N224" s="7">
        <v>2314</v>
      </c>
      <c r="O224" s="9">
        <v>72.035821374029837</v>
      </c>
      <c r="P224" s="9">
        <v>25.185223792835817</v>
      </c>
      <c r="Q224" s="7">
        <v>77.398575857587289</v>
      </c>
      <c r="R224" s="7">
        <v>488</v>
      </c>
      <c r="S224" s="7">
        <v>506</v>
      </c>
      <c r="T224" s="6" t="str">
        <f t="shared" si="9"/>
        <v>Healthy</v>
      </c>
      <c r="U224" s="7">
        <f t="shared" si="10"/>
        <v>398</v>
      </c>
      <c r="V224" s="9">
        <f t="shared" si="11"/>
        <v>6.2099998295307133</v>
      </c>
    </row>
    <row r="225" spans="2:22" x14ac:dyDescent="0.35">
      <c r="B225" s="7">
        <v>1927972279</v>
      </c>
      <c r="C225" s="8">
        <v>42477</v>
      </c>
      <c r="D225" s="7">
        <v>0</v>
      </c>
      <c r="E225" s="9">
        <v>0</v>
      </c>
      <c r="F225" s="9">
        <v>0</v>
      </c>
      <c r="G225" s="9">
        <v>0</v>
      </c>
      <c r="H225" s="9">
        <v>0</v>
      </c>
      <c r="I225" s="9">
        <v>0</v>
      </c>
      <c r="J225" s="7">
        <v>0</v>
      </c>
      <c r="K225" s="7">
        <v>0</v>
      </c>
      <c r="L225" s="7">
        <v>0</v>
      </c>
      <c r="M225" s="7">
        <v>1440</v>
      </c>
      <c r="N225" s="7">
        <v>2063</v>
      </c>
      <c r="O225" s="9">
        <v>72.035821374029837</v>
      </c>
      <c r="P225" s="9">
        <v>25.185223792835817</v>
      </c>
      <c r="Q225" s="7">
        <v>77.398575857587289</v>
      </c>
      <c r="R225" s="7">
        <v>419.46731234866826</v>
      </c>
      <c r="S225" s="7">
        <v>458.63922518159808</v>
      </c>
      <c r="T225" s="6" t="str">
        <f t="shared" si="9"/>
        <v>Healthy</v>
      </c>
      <c r="U225" s="7">
        <f t="shared" si="10"/>
        <v>0</v>
      </c>
      <c r="V225" s="9">
        <f t="shared" si="11"/>
        <v>0</v>
      </c>
    </row>
    <row r="226" spans="2:22" x14ac:dyDescent="0.35">
      <c r="B226" s="7">
        <v>4319703577</v>
      </c>
      <c r="C226" s="8">
        <v>42486</v>
      </c>
      <c r="D226" s="7">
        <v>9899</v>
      </c>
      <c r="E226" s="9">
        <v>6.6399998664856001</v>
      </c>
      <c r="F226" s="9">
        <v>0.56999999284744296</v>
      </c>
      <c r="G226" s="9">
        <v>0.92000001668930098</v>
      </c>
      <c r="H226" s="9">
        <v>5.1500000953674299</v>
      </c>
      <c r="I226" s="9">
        <v>0</v>
      </c>
      <c r="J226" s="7">
        <v>8</v>
      </c>
      <c r="K226" s="7">
        <v>21</v>
      </c>
      <c r="L226" s="7">
        <v>288</v>
      </c>
      <c r="M226" s="7">
        <v>649</v>
      </c>
      <c r="N226" s="7">
        <v>2236</v>
      </c>
      <c r="O226" s="9">
        <v>72.035821374029837</v>
      </c>
      <c r="P226" s="9">
        <v>25.185223792835817</v>
      </c>
      <c r="Q226" s="7">
        <v>77.398575857587289</v>
      </c>
      <c r="R226" s="7">
        <v>505</v>
      </c>
      <c r="S226" s="7">
        <v>516</v>
      </c>
      <c r="T226" s="6" t="str">
        <f t="shared" si="9"/>
        <v>Healthy</v>
      </c>
      <c r="U226" s="7">
        <f t="shared" si="10"/>
        <v>317</v>
      </c>
      <c r="V226" s="9">
        <f t="shared" si="11"/>
        <v>6.6400001049041739</v>
      </c>
    </row>
    <row r="227" spans="2:22" x14ac:dyDescent="0.35">
      <c r="B227" s="7">
        <v>1927972279</v>
      </c>
      <c r="C227" s="8">
        <v>42478</v>
      </c>
      <c r="D227" s="7">
        <v>244</v>
      </c>
      <c r="E227" s="9">
        <v>0.17000000178813901</v>
      </c>
      <c r="F227" s="9">
        <v>0</v>
      </c>
      <c r="G227" s="9">
        <v>0</v>
      </c>
      <c r="H227" s="9">
        <v>0.17000000178813901</v>
      </c>
      <c r="I227" s="9">
        <v>0</v>
      </c>
      <c r="J227" s="7">
        <v>0</v>
      </c>
      <c r="K227" s="7">
        <v>0</v>
      </c>
      <c r="L227" s="7">
        <v>17</v>
      </c>
      <c r="M227" s="7">
        <v>1423</v>
      </c>
      <c r="N227" s="7">
        <v>2111</v>
      </c>
      <c r="O227" s="9">
        <v>72.035821374029837</v>
      </c>
      <c r="P227" s="9">
        <v>25.185223792835817</v>
      </c>
      <c r="Q227" s="7">
        <v>77.398575857587289</v>
      </c>
      <c r="R227" s="7">
        <v>419.46731234866826</v>
      </c>
      <c r="S227" s="7">
        <v>458.63922518159808</v>
      </c>
      <c r="T227" s="6" t="str">
        <f t="shared" si="9"/>
        <v>Healthy</v>
      </c>
      <c r="U227" s="7">
        <f t="shared" si="10"/>
        <v>17</v>
      </c>
      <c r="V227" s="9">
        <f t="shared" si="11"/>
        <v>0.17000000178813901</v>
      </c>
    </row>
    <row r="228" spans="2:22" x14ac:dyDescent="0.35">
      <c r="B228" s="7">
        <v>4319703577</v>
      </c>
      <c r="C228" s="8">
        <v>42487</v>
      </c>
      <c r="D228" s="7">
        <v>10780</v>
      </c>
      <c r="E228" s="9">
        <v>7.2300000190734899</v>
      </c>
      <c r="F228" s="9">
        <v>0.40999999642372098</v>
      </c>
      <c r="G228" s="9">
        <v>1.91999995708466</v>
      </c>
      <c r="H228" s="9">
        <v>4.9099998474121103</v>
      </c>
      <c r="I228" s="9">
        <v>0</v>
      </c>
      <c r="J228" s="7">
        <v>6</v>
      </c>
      <c r="K228" s="7">
        <v>47</v>
      </c>
      <c r="L228" s="7">
        <v>300</v>
      </c>
      <c r="M228" s="7">
        <v>680</v>
      </c>
      <c r="N228" s="7">
        <v>2324</v>
      </c>
      <c r="O228" s="9">
        <v>72.035821374029837</v>
      </c>
      <c r="P228" s="9">
        <v>25.185223792835817</v>
      </c>
      <c r="Q228" s="7">
        <v>77.398575857587289</v>
      </c>
      <c r="R228" s="7">
        <v>286</v>
      </c>
      <c r="S228" s="7">
        <v>307</v>
      </c>
      <c r="T228" s="6" t="str">
        <f t="shared" si="9"/>
        <v>Healthy</v>
      </c>
      <c r="U228" s="7">
        <f t="shared" si="10"/>
        <v>353</v>
      </c>
      <c r="V228" s="9">
        <f t="shared" si="11"/>
        <v>7.2399998009204918</v>
      </c>
    </row>
    <row r="229" spans="2:22" x14ac:dyDescent="0.35">
      <c r="B229" s="7">
        <v>1927972279</v>
      </c>
      <c r="C229" s="8">
        <v>42479</v>
      </c>
      <c r="D229" s="7">
        <v>0</v>
      </c>
      <c r="E229" s="9">
        <v>0</v>
      </c>
      <c r="F229" s="9">
        <v>0</v>
      </c>
      <c r="G229" s="9">
        <v>0</v>
      </c>
      <c r="H229" s="9">
        <v>0</v>
      </c>
      <c r="I229" s="9">
        <v>0</v>
      </c>
      <c r="J229" s="7">
        <v>0</v>
      </c>
      <c r="K229" s="7">
        <v>0</v>
      </c>
      <c r="L229" s="7">
        <v>0</v>
      </c>
      <c r="M229" s="7">
        <v>1440</v>
      </c>
      <c r="N229" s="7">
        <v>2063</v>
      </c>
      <c r="O229" s="9">
        <v>72.035821374029837</v>
      </c>
      <c r="P229" s="9">
        <v>25.185223792835817</v>
      </c>
      <c r="Q229" s="7">
        <v>77.398575857587289</v>
      </c>
      <c r="R229" s="7">
        <v>419.46731234866826</v>
      </c>
      <c r="S229" s="7">
        <v>458.63922518159808</v>
      </c>
      <c r="T229" s="6" t="str">
        <f t="shared" si="9"/>
        <v>Healthy</v>
      </c>
      <c r="U229" s="7">
        <f t="shared" si="10"/>
        <v>0</v>
      </c>
      <c r="V229" s="9">
        <f t="shared" si="11"/>
        <v>0</v>
      </c>
    </row>
    <row r="230" spans="2:22" x14ac:dyDescent="0.35">
      <c r="B230" s="7">
        <v>4319703577</v>
      </c>
      <c r="C230" s="8">
        <v>42488</v>
      </c>
      <c r="D230" s="7">
        <v>10817</v>
      </c>
      <c r="E230" s="9">
        <v>7.2800002098083496</v>
      </c>
      <c r="F230" s="9">
        <v>1.0099999904632599</v>
      </c>
      <c r="G230" s="9">
        <v>0.33000001311302202</v>
      </c>
      <c r="H230" s="9">
        <v>5.9400000572204599</v>
      </c>
      <c r="I230" s="9">
        <v>0</v>
      </c>
      <c r="J230" s="7">
        <v>13</v>
      </c>
      <c r="K230" s="7">
        <v>8</v>
      </c>
      <c r="L230" s="7">
        <v>359</v>
      </c>
      <c r="M230" s="7">
        <v>552</v>
      </c>
      <c r="N230" s="7">
        <v>2367</v>
      </c>
      <c r="O230" s="9">
        <v>72.035821374029837</v>
      </c>
      <c r="P230" s="9">
        <v>25.185223792835817</v>
      </c>
      <c r="Q230" s="7">
        <v>77.398575857587289</v>
      </c>
      <c r="R230" s="7">
        <v>497</v>
      </c>
      <c r="S230" s="7">
        <v>522</v>
      </c>
      <c r="T230" s="6" t="str">
        <f t="shared" si="9"/>
        <v>Healthy</v>
      </c>
      <c r="U230" s="7">
        <f t="shared" si="10"/>
        <v>380</v>
      </c>
      <c r="V230" s="9">
        <f t="shared" si="11"/>
        <v>7.2800000607967421</v>
      </c>
    </row>
    <row r="231" spans="2:22" x14ac:dyDescent="0.35">
      <c r="B231" s="7">
        <v>1927972279</v>
      </c>
      <c r="C231" s="8">
        <v>42480</v>
      </c>
      <c r="D231" s="7">
        <v>0</v>
      </c>
      <c r="E231" s="9">
        <v>0</v>
      </c>
      <c r="F231" s="9">
        <v>0</v>
      </c>
      <c r="G231" s="9">
        <v>0</v>
      </c>
      <c r="H231" s="9">
        <v>0</v>
      </c>
      <c r="I231" s="9">
        <v>0</v>
      </c>
      <c r="J231" s="7">
        <v>0</v>
      </c>
      <c r="K231" s="7">
        <v>0</v>
      </c>
      <c r="L231" s="7">
        <v>0</v>
      </c>
      <c r="M231" s="7">
        <v>1440</v>
      </c>
      <c r="N231" s="7">
        <v>2063</v>
      </c>
      <c r="O231" s="9">
        <v>72.035821374029837</v>
      </c>
      <c r="P231" s="9">
        <v>25.185223792835817</v>
      </c>
      <c r="Q231" s="7">
        <v>77.398575857587289</v>
      </c>
      <c r="R231" s="7">
        <v>419.46731234866826</v>
      </c>
      <c r="S231" s="7">
        <v>458.63922518159808</v>
      </c>
      <c r="T231" s="6" t="str">
        <f t="shared" si="9"/>
        <v>Healthy</v>
      </c>
      <c r="U231" s="7">
        <f t="shared" si="10"/>
        <v>0</v>
      </c>
      <c r="V231" s="9">
        <f t="shared" si="11"/>
        <v>0</v>
      </c>
    </row>
    <row r="232" spans="2:22" x14ac:dyDescent="0.35">
      <c r="B232" s="7">
        <v>4319703577</v>
      </c>
      <c r="C232" s="8">
        <v>42489</v>
      </c>
      <c r="D232" s="7">
        <v>7990</v>
      </c>
      <c r="E232" s="9">
        <v>5.3600001335143999</v>
      </c>
      <c r="F232" s="9">
        <v>0.44999998807907099</v>
      </c>
      <c r="G232" s="9">
        <v>0.79000002145767201</v>
      </c>
      <c r="H232" s="9">
        <v>4.1199998855590803</v>
      </c>
      <c r="I232" s="9">
        <v>0</v>
      </c>
      <c r="J232" s="7">
        <v>6</v>
      </c>
      <c r="K232" s="7">
        <v>18</v>
      </c>
      <c r="L232" s="7">
        <v>289</v>
      </c>
      <c r="M232" s="7">
        <v>624</v>
      </c>
      <c r="N232" s="7">
        <v>2175</v>
      </c>
      <c r="O232" s="9">
        <v>72.035821374029837</v>
      </c>
      <c r="P232" s="9">
        <v>25.185223792835817</v>
      </c>
      <c r="Q232" s="7">
        <v>77.398575857587289</v>
      </c>
      <c r="R232" s="7">
        <v>523</v>
      </c>
      <c r="S232" s="7">
        <v>546</v>
      </c>
      <c r="T232" s="6" t="str">
        <f t="shared" si="9"/>
        <v>Healthy</v>
      </c>
      <c r="U232" s="7">
        <f t="shared" si="10"/>
        <v>313</v>
      </c>
      <c r="V232" s="9">
        <f t="shared" si="11"/>
        <v>5.3599998950958234</v>
      </c>
    </row>
    <row r="233" spans="2:22" x14ac:dyDescent="0.35">
      <c r="B233" s="7">
        <v>1927972279</v>
      </c>
      <c r="C233" s="8">
        <v>42481</v>
      </c>
      <c r="D233" s="7">
        <v>0</v>
      </c>
      <c r="E233" s="9">
        <v>0</v>
      </c>
      <c r="F233" s="9">
        <v>0</v>
      </c>
      <c r="G233" s="9">
        <v>0</v>
      </c>
      <c r="H233" s="9">
        <v>0</v>
      </c>
      <c r="I233" s="9">
        <v>0</v>
      </c>
      <c r="J233" s="7">
        <v>0</v>
      </c>
      <c r="K233" s="7">
        <v>0</v>
      </c>
      <c r="L233" s="7">
        <v>0</v>
      </c>
      <c r="M233" s="7">
        <v>1440</v>
      </c>
      <c r="N233" s="7">
        <v>2064</v>
      </c>
      <c r="O233" s="9">
        <v>72.035821374029837</v>
      </c>
      <c r="P233" s="9">
        <v>25.185223792835817</v>
      </c>
      <c r="Q233" s="7">
        <v>77.398575857587289</v>
      </c>
      <c r="R233" s="7">
        <v>419.46731234866826</v>
      </c>
      <c r="S233" s="7">
        <v>458.63922518159808</v>
      </c>
      <c r="T233" s="6" t="str">
        <f t="shared" si="9"/>
        <v>Healthy</v>
      </c>
      <c r="U233" s="7">
        <f t="shared" si="10"/>
        <v>0</v>
      </c>
      <c r="V233" s="9">
        <f t="shared" si="11"/>
        <v>0</v>
      </c>
    </row>
    <row r="234" spans="2:22" x14ac:dyDescent="0.35">
      <c r="B234" s="7">
        <v>4319703577</v>
      </c>
      <c r="C234" s="8">
        <v>42490</v>
      </c>
      <c r="D234" s="7">
        <v>8221</v>
      </c>
      <c r="E234" s="9">
        <v>5.5199999809265101</v>
      </c>
      <c r="F234" s="9">
        <v>0.40000000596046398</v>
      </c>
      <c r="G234" s="9">
        <v>1.6100000143051101</v>
      </c>
      <c r="H234" s="9">
        <v>3.5099999904632599</v>
      </c>
      <c r="I234" s="9">
        <v>0</v>
      </c>
      <c r="J234" s="7">
        <v>6</v>
      </c>
      <c r="K234" s="7">
        <v>38</v>
      </c>
      <c r="L234" s="7">
        <v>196</v>
      </c>
      <c r="M234" s="7">
        <v>695</v>
      </c>
      <c r="N234" s="7">
        <v>2092</v>
      </c>
      <c r="O234" s="9">
        <v>72.035821374029837</v>
      </c>
      <c r="P234" s="9">
        <v>25.185223792835817</v>
      </c>
      <c r="Q234" s="7">
        <v>77.398575857587289</v>
      </c>
      <c r="R234" s="7">
        <v>490</v>
      </c>
      <c r="S234" s="7">
        <v>516</v>
      </c>
      <c r="T234" s="6" t="str">
        <f t="shared" si="9"/>
        <v>Healthy</v>
      </c>
      <c r="U234" s="7">
        <f t="shared" si="10"/>
        <v>240</v>
      </c>
      <c r="V234" s="9">
        <f t="shared" si="11"/>
        <v>5.5200000107288343</v>
      </c>
    </row>
    <row r="235" spans="2:22" x14ac:dyDescent="0.35">
      <c r="B235" s="7">
        <v>1927972279</v>
      </c>
      <c r="C235" s="8">
        <v>42482</v>
      </c>
      <c r="D235" s="7">
        <v>149</v>
      </c>
      <c r="E235" s="9">
        <v>0.10000000149011599</v>
      </c>
      <c r="F235" s="9">
        <v>0</v>
      </c>
      <c r="G235" s="9">
        <v>0</v>
      </c>
      <c r="H235" s="9">
        <v>0.10000000149011599</v>
      </c>
      <c r="I235" s="9">
        <v>0</v>
      </c>
      <c r="J235" s="7">
        <v>0</v>
      </c>
      <c r="K235" s="7">
        <v>0</v>
      </c>
      <c r="L235" s="7">
        <v>10</v>
      </c>
      <c r="M235" s="7">
        <v>1430</v>
      </c>
      <c r="N235" s="7">
        <v>2093</v>
      </c>
      <c r="O235" s="9">
        <v>72.035821374029837</v>
      </c>
      <c r="P235" s="9">
        <v>25.185223792835817</v>
      </c>
      <c r="Q235" s="7">
        <v>77.398575857587289</v>
      </c>
      <c r="R235" s="7">
        <v>419.46731234866826</v>
      </c>
      <c r="S235" s="7">
        <v>458.63922518159808</v>
      </c>
      <c r="T235" s="6" t="str">
        <f t="shared" si="9"/>
        <v>Healthy</v>
      </c>
      <c r="U235" s="7">
        <f t="shared" si="10"/>
        <v>10</v>
      </c>
      <c r="V235" s="9">
        <f t="shared" si="11"/>
        <v>0.10000000149011599</v>
      </c>
    </row>
    <row r="236" spans="2:22" x14ac:dyDescent="0.35">
      <c r="B236" s="7">
        <v>4319703577</v>
      </c>
      <c r="C236" s="8">
        <v>42491</v>
      </c>
      <c r="D236" s="7">
        <v>1251</v>
      </c>
      <c r="E236" s="9">
        <v>0.83999997377395597</v>
      </c>
      <c r="F236" s="9">
        <v>0</v>
      </c>
      <c r="G236" s="9">
        <v>0</v>
      </c>
      <c r="H236" s="9">
        <v>0.83999997377395597</v>
      </c>
      <c r="I236" s="9">
        <v>0</v>
      </c>
      <c r="J236" s="7">
        <v>0</v>
      </c>
      <c r="K236" s="7">
        <v>0</v>
      </c>
      <c r="L236" s="7">
        <v>67</v>
      </c>
      <c r="M236" s="7">
        <v>836</v>
      </c>
      <c r="N236" s="7">
        <v>1593</v>
      </c>
      <c r="O236" s="9">
        <v>72.035821374029837</v>
      </c>
      <c r="P236" s="9">
        <v>25.185223792835817</v>
      </c>
      <c r="Q236" s="7">
        <v>77.398575857587289</v>
      </c>
      <c r="R236" s="7">
        <v>484</v>
      </c>
      <c r="S236" s="7">
        <v>500</v>
      </c>
      <c r="T236" s="6" t="str">
        <f t="shared" si="9"/>
        <v>Healthy</v>
      </c>
      <c r="U236" s="7">
        <f t="shared" si="10"/>
        <v>67</v>
      </c>
      <c r="V236" s="9">
        <f t="shared" si="11"/>
        <v>0.83999997377395597</v>
      </c>
    </row>
    <row r="237" spans="2:22" x14ac:dyDescent="0.35">
      <c r="B237" s="7">
        <v>1927972279</v>
      </c>
      <c r="C237" s="8">
        <v>42483</v>
      </c>
      <c r="D237" s="7">
        <v>2945</v>
      </c>
      <c r="E237" s="9">
        <v>2.03999996185303</v>
      </c>
      <c r="F237" s="9">
        <v>0</v>
      </c>
      <c r="G237" s="9">
        <v>0</v>
      </c>
      <c r="H237" s="9">
        <v>2.03999996185303</v>
      </c>
      <c r="I237" s="9">
        <v>0</v>
      </c>
      <c r="J237" s="7">
        <v>0</v>
      </c>
      <c r="K237" s="7">
        <v>0</v>
      </c>
      <c r="L237" s="7">
        <v>145</v>
      </c>
      <c r="M237" s="7">
        <v>1295</v>
      </c>
      <c r="N237" s="7">
        <v>2499</v>
      </c>
      <c r="O237" s="9">
        <v>72.035821374029837</v>
      </c>
      <c r="P237" s="9">
        <v>25.185223792835817</v>
      </c>
      <c r="Q237" s="7">
        <v>77.398575857587289</v>
      </c>
      <c r="R237" s="7">
        <v>419.46731234866826</v>
      </c>
      <c r="S237" s="7">
        <v>458.63922518159808</v>
      </c>
      <c r="T237" s="6" t="str">
        <f t="shared" si="9"/>
        <v>Healthy</v>
      </c>
      <c r="U237" s="7">
        <f t="shared" si="10"/>
        <v>145</v>
      </c>
      <c r="V237" s="9">
        <f t="shared" si="11"/>
        <v>2.03999996185303</v>
      </c>
    </row>
    <row r="238" spans="2:22" x14ac:dyDescent="0.35">
      <c r="B238" s="7">
        <v>4319703577</v>
      </c>
      <c r="C238" s="8">
        <v>42492</v>
      </c>
      <c r="D238" s="7">
        <v>9261</v>
      </c>
      <c r="E238" s="9">
        <v>6.2399997711181596</v>
      </c>
      <c r="F238" s="9">
        <v>0</v>
      </c>
      <c r="G238" s="9">
        <v>0.43999999761581399</v>
      </c>
      <c r="H238" s="9">
        <v>5.71000003814697</v>
      </c>
      <c r="I238" s="9">
        <v>0</v>
      </c>
      <c r="J238" s="7">
        <v>0</v>
      </c>
      <c r="K238" s="7">
        <v>11</v>
      </c>
      <c r="L238" s="7">
        <v>344</v>
      </c>
      <c r="M238" s="7">
        <v>585</v>
      </c>
      <c r="N238" s="7">
        <v>2270</v>
      </c>
      <c r="O238" s="9">
        <v>72.035821374029837</v>
      </c>
      <c r="P238" s="9">
        <v>25.185223792835817</v>
      </c>
      <c r="Q238" s="7">
        <v>77.398575857587289</v>
      </c>
      <c r="R238" s="7">
        <v>478</v>
      </c>
      <c r="S238" s="7">
        <v>506</v>
      </c>
      <c r="T238" s="6" t="str">
        <f t="shared" si="9"/>
        <v>Healthy</v>
      </c>
      <c r="U238" s="7">
        <f t="shared" si="10"/>
        <v>355</v>
      </c>
      <c r="V238" s="9">
        <f t="shared" si="11"/>
        <v>6.1500000357627842</v>
      </c>
    </row>
    <row r="239" spans="2:22" x14ac:dyDescent="0.35">
      <c r="B239" s="7">
        <v>1927972279</v>
      </c>
      <c r="C239" s="8">
        <v>42484</v>
      </c>
      <c r="D239" s="7">
        <v>2090</v>
      </c>
      <c r="E239" s="9">
        <v>1.45000004768372</v>
      </c>
      <c r="F239" s="9">
        <v>7.0000000298023196E-2</v>
      </c>
      <c r="G239" s="9">
        <v>0.239999994635582</v>
      </c>
      <c r="H239" s="9">
        <v>1.1399999856948899</v>
      </c>
      <c r="I239" s="9">
        <v>0</v>
      </c>
      <c r="J239" s="7">
        <v>1</v>
      </c>
      <c r="K239" s="7">
        <v>6</v>
      </c>
      <c r="L239" s="7">
        <v>75</v>
      </c>
      <c r="M239" s="7">
        <v>1358</v>
      </c>
      <c r="N239" s="7">
        <v>2324</v>
      </c>
      <c r="O239" s="9">
        <v>72.035821374029837</v>
      </c>
      <c r="P239" s="9">
        <v>25.185223792835817</v>
      </c>
      <c r="Q239" s="7">
        <v>77.398575857587289</v>
      </c>
      <c r="R239" s="7">
        <v>419.46731234866826</v>
      </c>
      <c r="S239" s="7">
        <v>458.63922518159808</v>
      </c>
      <c r="T239" s="6" t="str">
        <f t="shared" si="9"/>
        <v>Healthy</v>
      </c>
      <c r="U239" s="7">
        <f t="shared" si="10"/>
        <v>82</v>
      </c>
      <c r="V239" s="9">
        <f t="shared" si="11"/>
        <v>1.4499999806284951</v>
      </c>
    </row>
    <row r="240" spans="2:22" x14ac:dyDescent="0.35">
      <c r="B240" s="7">
        <v>4319703577</v>
      </c>
      <c r="C240" s="8">
        <v>42493</v>
      </c>
      <c r="D240" s="7">
        <v>9648</v>
      </c>
      <c r="E240" s="9">
        <v>6.4699997901916504</v>
      </c>
      <c r="F240" s="9">
        <v>0.57999998331069902</v>
      </c>
      <c r="G240" s="9">
        <v>1.0700000524520901</v>
      </c>
      <c r="H240" s="9">
        <v>4.8299999237060502</v>
      </c>
      <c r="I240" s="9">
        <v>0</v>
      </c>
      <c r="J240" s="7">
        <v>8</v>
      </c>
      <c r="K240" s="7">
        <v>26</v>
      </c>
      <c r="L240" s="7">
        <v>287</v>
      </c>
      <c r="M240" s="7">
        <v>669</v>
      </c>
      <c r="N240" s="7">
        <v>2235</v>
      </c>
      <c r="O240" s="9">
        <v>72.035821374029837</v>
      </c>
      <c r="P240" s="9">
        <v>25.185223792835817</v>
      </c>
      <c r="Q240" s="7">
        <v>77.398575857587289</v>
      </c>
      <c r="R240" s="7">
        <v>474</v>
      </c>
      <c r="S240" s="7">
        <v>512</v>
      </c>
      <c r="T240" s="6" t="str">
        <f t="shared" si="9"/>
        <v>Healthy</v>
      </c>
      <c r="U240" s="7">
        <f t="shared" si="10"/>
        <v>321</v>
      </c>
      <c r="V240" s="9">
        <f t="shared" si="11"/>
        <v>6.4799999594688398</v>
      </c>
    </row>
    <row r="241" spans="2:22" x14ac:dyDescent="0.35">
      <c r="B241" s="7">
        <v>1927972279</v>
      </c>
      <c r="C241" s="8">
        <v>42485</v>
      </c>
      <c r="D241" s="7">
        <v>152</v>
      </c>
      <c r="E241" s="9">
        <v>0.109999999403954</v>
      </c>
      <c r="F241" s="9">
        <v>0</v>
      </c>
      <c r="G241" s="9">
        <v>0</v>
      </c>
      <c r="H241" s="9">
        <v>0.109999999403954</v>
      </c>
      <c r="I241" s="9">
        <v>0</v>
      </c>
      <c r="J241" s="7">
        <v>0</v>
      </c>
      <c r="K241" s="7">
        <v>0</v>
      </c>
      <c r="L241" s="7">
        <v>12</v>
      </c>
      <c r="M241" s="7">
        <v>1303</v>
      </c>
      <c r="N241" s="7">
        <v>2100</v>
      </c>
      <c r="O241" s="9">
        <v>72.035821374029837</v>
      </c>
      <c r="P241" s="9">
        <v>25.185223792835817</v>
      </c>
      <c r="Q241" s="7">
        <v>77.398575857587289</v>
      </c>
      <c r="R241" s="7">
        <v>419.46731234866826</v>
      </c>
      <c r="S241" s="7">
        <v>458.63922518159808</v>
      </c>
      <c r="T241" s="6" t="str">
        <f t="shared" si="9"/>
        <v>Healthy</v>
      </c>
      <c r="U241" s="7">
        <f t="shared" si="10"/>
        <v>12</v>
      </c>
      <c r="V241" s="9">
        <f t="shared" si="11"/>
        <v>0.109999999403954</v>
      </c>
    </row>
    <row r="242" spans="2:22" x14ac:dyDescent="0.35">
      <c r="B242" s="7">
        <v>4319703577</v>
      </c>
      <c r="C242" s="8">
        <v>42496</v>
      </c>
      <c r="D242" s="7">
        <v>9524</v>
      </c>
      <c r="E242" s="9">
        <v>6.4200000762939498</v>
      </c>
      <c r="F242" s="9">
        <v>0.40999999642372098</v>
      </c>
      <c r="G242" s="9">
        <v>0.46999999880790699</v>
      </c>
      <c r="H242" s="9">
        <v>5.46000003814697</v>
      </c>
      <c r="I242" s="9">
        <v>0</v>
      </c>
      <c r="J242" s="7">
        <v>6</v>
      </c>
      <c r="K242" s="7">
        <v>11</v>
      </c>
      <c r="L242" s="7">
        <v>314</v>
      </c>
      <c r="M242" s="7">
        <v>692</v>
      </c>
      <c r="N242" s="7">
        <v>2266</v>
      </c>
      <c r="O242" s="9">
        <v>72.035821374029837</v>
      </c>
      <c r="P242" s="9">
        <v>25.185223792835817</v>
      </c>
      <c r="Q242" s="7">
        <v>77.398575857587289</v>
      </c>
      <c r="R242" s="7">
        <v>450</v>
      </c>
      <c r="S242" s="7">
        <v>491</v>
      </c>
      <c r="T242" s="6" t="str">
        <f t="shared" si="9"/>
        <v>Healthy</v>
      </c>
      <c r="U242" s="7">
        <f t="shared" si="10"/>
        <v>331</v>
      </c>
      <c r="V242" s="9">
        <f t="shared" si="11"/>
        <v>6.3400000333785975</v>
      </c>
    </row>
    <row r="243" spans="2:22" x14ac:dyDescent="0.35">
      <c r="B243" s="7">
        <v>4319703577</v>
      </c>
      <c r="C243" s="8">
        <v>42497</v>
      </c>
      <c r="D243" s="7">
        <v>7937</v>
      </c>
      <c r="E243" s="9">
        <v>5.3299999237060502</v>
      </c>
      <c r="F243" s="9">
        <v>0.18999999761581399</v>
      </c>
      <c r="G243" s="9">
        <v>1.04999995231628</v>
      </c>
      <c r="H243" s="9">
        <v>4.0799999237060502</v>
      </c>
      <c r="I243" s="9">
        <v>0</v>
      </c>
      <c r="J243" s="7">
        <v>3</v>
      </c>
      <c r="K243" s="7">
        <v>28</v>
      </c>
      <c r="L243" s="7">
        <v>279</v>
      </c>
      <c r="M243" s="7">
        <v>586</v>
      </c>
      <c r="N243" s="7">
        <v>2158</v>
      </c>
      <c r="O243" s="9">
        <v>72.035821374029837</v>
      </c>
      <c r="P243" s="9">
        <v>25.185223792835817</v>
      </c>
      <c r="Q243" s="7">
        <v>77.398575857587289</v>
      </c>
      <c r="R243" s="7">
        <v>507</v>
      </c>
      <c r="S243" s="7">
        <v>530</v>
      </c>
      <c r="T243" s="6" t="str">
        <f t="shared" si="9"/>
        <v>Healthy</v>
      </c>
      <c r="U243" s="7">
        <f t="shared" si="10"/>
        <v>310</v>
      </c>
      <c r="V243" s="9">
        <f t="shared" si="11"/>
        <v>5.3199998736381442</v>
      </c>
    </row>
    <row r="244" spans="2:22" x14ac:dyDescent="0.35">
      <c r="B244" s="7">
        <v>1927972279</v>
      </c>
      <c r="C244" s="8">
        <v>42487</v>
      </c>
      <c r="D244" s="7">
        <v>0</v>
      </c>
      <c r="E244" s="9">
        <v>0</v>
      </c>
      <c r="F244" s="9">
        <v>0</v>
      </c>
      <c r="G244" s="9">
        <v>0</v>
      </c>
      <c r="H244" s="9">
        <v>0</v>
      </c>
      <c r="I244" s="9">
        <v>0</v>
      </c>
      <c r="J244" s="7">
        <v>0</v>
      </c>
      <c r="K244" s="7">
        <v>0</v>
      </c>
      <c r="L244" s="7">
        <v>0</v>
      </c>
      <c r="M244" s="7">
        <v>1440</v>
      </c>
      <c r="N244" s="7">
        <v>2063</v>
      </c>
      <c r="O244" s="9">
        <v>72.035821374029837</v>
      </c>
      <c r="P244" s="9">
        <v>25.185223792835817</v>
      </c>
      <c r="Q244" s="7">
        <v>77.398575857587289</v>
      </c>
      <c r="R244" s="7">
        <v>419.46731234866826</v>
      </c>
      <c r="S244" s="7">
        <v>458.63922518159808</v>
      </c>
      <c r="T244" s="6" t="str">
        <f t="shared" si="9"/>
        <v>Healthy</v>
      </c>
      <c r="U244" s="7">
        <f t="shared" si="10"/>
        <v>0</v>
      </c>
      <c r="V244" s="9">
        <f t="shared" si="11"/>
        <v>0</v>
      </c>
    </row>
    <row r="245" spans="2:22" x14ac:dyDescent="0.35">
      <c r="B245" s="7">
        <v>4319703577</v>
      </c>
      <c r="C245" s="8">
        <v>42498</v>
      </c>
      <c r="D245" s="7">
        <v>3672</v>
      </c>
      <c r="E245" s="9">
        <v>2.46000003814697</v>
      </c>
      <c r="F245" s="9">
        <v>0</v>
      </c>
      <c r="G245" s="9">
        <v>0</v>
      </c>
      <c r="H245" s="9">
        <v>2.46000003814697</v>
      </c>
      <c r="I245" s="9">
        <v>0</v>
      </c>
      <c r="J245" s="7">
        <v>0</v>
      </c>
      <c r="K245" s="7">
        <v>0</v>
      </c>
      <c r="L245" s="7">
        <v>153</v>
      </c>
      <c r="M245" s="7">
        <v>603</v>
      </c>
      <c r="N245" s="7">
        <v>1792</v>
      </c>
      <c r="O245" s="9">
        <v>72.035821374029837</v>
      </c>
      <c r="P245" s="9">
        <v>25.185223792835817</v>
      </c>
      <c r="Q245" s="7">
        <v>77.398575857587289</v>
      </c>
      <c r="R245" s="7">
        <v>602</v>
      </c>
      <c r="S245" s="7">
        <v>638</v>
      </c>
      <c r="T245" s="6" t="str">
        <f t="shared" si="9"/>
        <v>Healthy</v>
      </c>
      <c r="U245" s="7">
        <f t="shared" si="10"/>
        <v>153</v>
      </c>
      <c r="V245" s="9">
        <f t="shared" si="11"/>
        <v>2.46000003814697</v>
      </c>
    </row>
    <row r="246" spans="2:22" x14ac:dyDescent="0.35">
      <c r="B246" s="7">
        <v>4319703577</v>
      </c>
      <c r="C246" s="8">
        <v>42499</v>
      </c>
      <c r="D246" s="7">
        <v>10378</v>
      </c>
      <c r="E246" s="9">
        <v>6.96000003814697</v>
      </c>
      <c r="F246" s="9">
        <v>0.140000000596046</v>
      </c>
      <c r="G246" s="9">
        <v>0.56000000238418601</v>
      </c>
      <c r="H246" s="9">
        <v>6.25</v>
      </c>
      <c r="I246" s="9">
        <v>0</v>
      </c>
      <c r="J246" s="7">
        <v>2</v>
      </c>
      <c r="K246" s="7">
        <v>14</v>
      </c>
      <c r="L246" s="7">
        <v>374</v>
      </c>
      <c r="M246" s="7">
        <v>490</v>
      </c>
      <c r="N246" s="7">
        <v>2345</v>
      </c>
      <c r="O246" s="9">
        <v>72.035821374029837</v>
      </c>
      <c r="P246" s="9">
        <v>25.185223792835817</v>
      </c>
      <c r="Q246" s="7">
        <v>77.398575857587289</v>
      </c>
      <c r="R246" s="7">
        <v>535</v>
      </c>
      <c r="S246" s="7">
        <v>565</v>
      </c>
      <c r="T246" s="6" t="str">
        <f t="shared" si="9"/>
        <v>Healthy</v>
      </c>
      <c r="U246" s="7">
        <f t="shared" si="10"/>
        <v>390</v>
      </c>
      <c r="V246" s="9">
        <f t="shared" si="11"/>
        <v>6.9500000029802322</v>
      </c>
    </row>
    <row r="247" spans="2:22" x14ac:dyDescent="0.35">
      <c r="B247" s="7">
        <v>1927972279</v>
      </c>
      <c r="C247" s="8">
        <v>42489</v>
      </c>
      <c r="D247" s="7">
        <v>0</v>
      </c>
      <c r="E247" s="9">
        <v>0</v>
      </c>
      <c r="F247" s="9">
        <v>0</v>
      </c>
      <c r="G247" s="9">
        <v>0</v>
      </c>
      <c r="H247" s="9">
        <v>0</v>
      </c>
      <c r="I247" s="9">
        <v>0</v>
      </c>
      <c r="J247" s="7">
        <v>0</v>
      </c>
      <c r="K247" s="7">
        <v>0</v>
      </c>
      <c r="L247" s="7">
        <v>0</v>
      </c>
      <c r="M247" s="7">
        <v>1440</v>
      </c>
      <c r="N247" s="7">
        <v>2063</v>
      </c>
      <c r="O247" s="9">
        <v>72.035821374029837</v>
      </c>
      <c r="P247" s="9">
        <v>25.185223792835817</v>
      </c>
      <c r="Q247" s="7">
        <v>77.398575857587289</v>
      </c>
      <c r="R247" s="7">
        <v>419.46731234866826</v>
      </c>
      <c r="S247" s="7">
        <v>458.63922518159808</v>
      </c>
      <c r="T247" s="6" t="str">
        <f t="shared" si="9"/>
        <v>Healthy</v>
      </c>
      <c r="U247" s="7">
        <f t="shared" si="10"/>
        <v>0</v>
      </c>
      <c r="V247" s="9">
        <f t="shared" si="11"/>
        <v>0</v>
      </c>
    </row>
    <row r="248" spans="2:22" x14ac:dyDescent="0.35">
      <c r="B248" s="7">
        <v>4319703577</v>
      </c>
      <c r="C248" s="8">
        <v>42500</v>
      </c>
      <c r="D248" s="7">
        <v>9487</v>
      </c>
      <c r="E248" s="9">
        <v>6.3699998855590803</v>
      </c>
      <c r="F248" s="9">
        <v>0.20999999344348899</v>
      </c>
      <c r="G248" s="9">
        <v>0.46000000834464999</v>
      </c>
      <c r="H248" s="9">
        <v>5.6999998092651403</v>
      </c>
      <c r="I248" s="9">
        <v>0</v>
      </c>
      <c r="J248" s="7">
        <v>3</v>
      </c>
      <c r="K248" s="7">
        <v>12</v>
      </c>
      <c r="L248" s="7">
        <v>329</v>
      </c>
      <c r="M248" s="7">
        <v>555</v>
      </c>
      <c r="N248" s="7">
        <v>2260</v>
      </c>
      <c r="O248" s="9">
        <v>72.035821374029837</v>
      </c>
      <c r="P248" s="9">
        <v>25.185223792835817</v>
      </c>
      <c r="Q248" s="7">
        <v>77.398575857587289</v>
      </c>
      <c r="R248" s="7">
        <v>487</v>
      </c>
      <c r="S248" s="7">
        <v>517</v>
      </c>
      <c r="T248" s="6" t="str">
        <f t="shared" si="9"/>
        <v>Healthy</v>
      </c>
      <c r="U248" s="7">
        <f t="shared" si="10"/>
        <v>344</v>
      </c>
      <c r="V248" s="9">
        <f t="shared" si="11"/>
        <v>6.3699998110532796</v>
      </c>
    </row>
    <row r="249" spans="2:22" x14ac:dyDescent="0.35">
      <c r="B249" s="7">
        <v>1927972279</v>
      </c>
      <c r="C249" s="8">
        <v>42490</v>
      </c>
      <c r="D249" s="7">
        <v>0</v>
      </c>
      <c r="E249" s="9">
        <v>0</v>
      </c>
      <c r="F249" s="9">
        <v>0</v>
      </c>
      <c r="G249" s="9">
        <v>0</v>
      </c>
      <c r="H249" s="9">
        <v>0</v>
      </c>
      <c r="I249" s="9">
        <v>0</v>
      </c>
      <c r="J249" s="7">
        <v>0</v>
      </c>
      <c r="K249" s="7">
        <v>0</v>
      </c>
      <c r="L249" s="7">
        <v>0</v>
      </c>
      <c r="M249" s="7">
        <v>1440</v>
      </c>
      <c r="N249" s="7">
        <v>2064</v>
      </c>
      <c r="O249" s="9">
        <v>72.035821374029837</v>
      </c>
      <c r="P249" s="9">
        <v>25.185223792835817</v>
      </c>
      <c r="Q249" s="7">
        <v>77.398575857587289</v>
      </c>
      <c r="R249" s="7">
        <v>419.46731234866826</v>
      </c>
      <c r="S249" s="7">
        <v>458.63922518159808</v>
      </c>
      <c r="T249" s="6" t="str">
        <f t="shared" si="9"/>
        <v>Healthy</v>
      </c>
      <c r="U249" s="7">
        <f t="shared" si="10"/>
        <v>0</v>
      </c>
      <c r="V249" s="9">
        <f t="shared" si="11"/>
        <v>0</v>
      </c>
    </row>
    <row r="250" spans="2:22" x14ac:dyDescent="0.35">
      <c r="B250" s="7">
        <v>4319703577</v>
      </c>
      <c r="C250" s="8">
        <v>42501</v>
      </c>
      <c r="D250" s="7">
        <v>9129</v>
      </c>
      <c r="E250" s="9">
        <v>6.1300001144409197</v>
      </c>
      <c r="F250" s="9">
        <v>0.20000000298023199</v>
      </c>
      <c r="G250" s="9">
        <v>0.74000000953674305</v>
      </c>
      <c r="H250" s="9">
        <v>5.1799998283386204</v>
      </c>
      <c r="I250" s="9">
        <v>0</v>
      </c>
      <c r="J250" s="7">
        <v>3</v>
      </c>
      <c r="K250" s="7">
        <v>18</v>
      </c>
      <c r="L250" s="7">
        <v>311</v>
      </c>
      <c r="M250" s="7">
        <v>574</v>
      </c>
      <c r="N250" s="7">
        <v>2232</v>
      </c>
      <c r="O250" s="9">
        <v>72.035821374029837</v>
      </c>
      <c r="P250" s="9">
        <v>25.185223792835817</v>
      </c>
      <c r="Q250" s="7">
        <v>77.398575857587289</v>
      </c>
      <c r="R250" s="7">
        <v>529</v>
      </c>
      <c r="S250" s="7">
        <v>558</v>
      </c>
      <c r="T250" s="6" t="str">
        <f t="shared" si="9"/>
        <v>Healthy</v>
      </c>
      <c r="U250" s="7">
        <f t="shared" si="10"/>
        <v>332</v>
      </c>
      <c r="V250" s="9">
        <f t="shared" si="11"/>
        <v>6.1199998408555958</v>
      </c>
    </row>
    <row r="251" spans="2:22" x14ac:dyDescent="0.35">
      <c r="B251" s="7">
        <v>1927972279</v>
      </c>
      <c r="C251" s="8">
        <v>42491</v>
      </c>
      <c r="D251" s="7">
        <v>2704</v>
      </c>
      <c r="E251" s="9">
        <v>1.87000000476837</v>
      </c>
      <c r="F251" s="9">
        <v>1.0099999904632599</v>
      </c>
      <c r="G251" s="9">
        <v>2.9999999329447701E-2</v>
      </c>
      <c r="H251" s="9">
        <v>0.82999998331069902</v>
      </c>
      <c r="I251" s="9">
        <v>0</v>
      </c>
      <c r="J251" s="7">
        <v>14</v>
      </c>
      <c r="K251" s="7">
        <v>1</v>
      </c>
      <c r="L251" s="7">
        <v>70</v>
      </c>
      <c r="M251" s="7">
        <v>1355</v>
      </c>
      <c r="N251" s="7">
        <v>2411</v>
      </c>
      <c r="O251" s="9">
        <v>72.035821374029837</v>
      </c>
      <c r="P251" s="9">
        <v>25.185223792835817</v>
      </c>
      <c r="Q251" s="7">
        <v>77.398575857587289</v>
      </c>
      <c r="R251" s="7">
        <v>419.46731234866826</v>
      </c>
      <c r="S251" s="7">
        <v>458.63922518159808</v>
      </c>
      <c r="T251" s="6" t="str">
        <f t="shared" si="9"/>
        <v>Healthy</v>
      </c>
      <c r="U251" s="7">
        <f t="shared" si="10"/>
        <v>85</v>
      </c>
      <c r="V251" s="9">
        <f t="shared" si="11"/>
        <v>1.8699999731034067</v>
      </c>
    </row>
    <row r="252" spans="2:22" x14ac:dyDescent="0.35">
      <c r="B252" s="7">
        <v>4319703577</v>
      </c>
      <c r="C252" s="8">
        <v>42502</v>
      </c>
      <c r="D252" s="7">
        <v>17</v>
      </c>
      <c r="E252" s="9">
        <v>9.9999997764825804E-3</v>
      </c>
      <c r="F252" s="9">
        <v>0</v>
      </c>
      <c r="G252" s="9">
        <v>0</v>
      </c>
      <c r="H252" s="9">
        <v>9.9999997764825804E-3</v>
      </c>
      <c r="I252" s="9">
        <v>0</v>
      </c>
      <c r="J252" s="7">
        <v>0</v>
      </c>
      <c r="K252" s="7">
        <v>0</v>
      </c>
      <c r="L252" s="7">
        <v>2</v>
      </c>
      <c r="M252" s="7">
        <v>0</v>
      </c>
      <c r="N252" s="7">
        <v>257</v>
      </c>
      <c r="O252" s="9">
        <v>72.035821374029837</v>
      </c>
      <c r="P252" s="9">
        <v>25.185223792835817</v>
      </c>
      <c r="Q252" s="7">
        <v>77.398575857587289</v>
      </c>
      <c r="R252" s="7">
        <v>302</v>
      </c>
      <c r="S252" s="7">
        <v>321</v>
      </c>
      <c r="T252" s="6" t="str">
        <f t="shared" si="9"/>
        <v>Healthy</v>
      </c>
      <c r="U252" s="7">
        <f t="shared" si="10"/>
        <v>2</v>
      </c>
      <c r="V252" s="9">
        <f t="shared" si="11"/>
        <v>9.9999997764825804E-3</v>
      </c>
    </row>
    <row r="253" spans="2:22" x14ac:dyDescent="0.35">
      <c r="B253" s="7">
        <v>1927972279</v>
      </c>
      <c r="C253" s="8">
        <v>42492</v>
      </c>
      <c r="D253" s="7">
        <v>3790</v>
      </c>
      <c r="E253" s="9">
        <v>2.6199998855590798</v>
      </c>
      <c r="F253" s="9">
        <v>1.1599999666214</v>
      </c>
      <c r="G253" s="9">
        <v>0.30000001192092901</v>
      </c>
      <c r="H253" s="9">
        <v>1.1599999666214</v>
      </c>
      <c r="I253" s="9">
        <v>0</v>
      </c>
      <c r="J253" s="7">
        <v>16</v>
      </c>
      <c r="K253" s="7">
        <v>8</v>
      </c>
      <c r="L253" s="7">
        <v>94</v>
      </c>
      <c r="M253" s="7">
        <v>1322</v>
      </c>
      <c r="N253" s="7">
        <v>2505</v>
      </c>
      <c r="O253" s="9">
        <v>72.035821374029837</v>
      </c>
      <c r="P253" s="9">
        <v>25.185223792835817</v>
      </c>
      <c r="Q253" s="7">
        <v>77.398575857587289</v>
      </c>
      <c r="R253" s="7">
        <v>419.46731234866826</v>
      </c>
      <c r="S253" s="7">
        <v>458.63922518159808</v>
      </c>
      <c r="T253" s="6" t="str">
        <f t="shared" si="9"/>
        <v>Healthy</v>
      </c>
      <c r="U253" s="7">
        <f t="shared" si="10"/>
        <v>118</v>
      </c>
      <c r="V253" s="9">
        <f t="shared" si="11"/>
        <v>2.619999945163729</v>
      </c>
    </row>
    <row r="254" spans="2:22" x14ac:dyDescent="0.35">
      <c r="B254" s="7">
        <v>1927972279</v>
      </c>
      <c r="C254" s="8">
        <v>42493</v>
      </c>
      <c r="D254" s="7">
        <v>1326</v>
      </c>
      <c r="E254" s="9">
        <v>0.92000001668930098</v>
      </c>
      <c r="F254" s="9">
        <v>0.730000019073486</v>
      </c>
      <c r="G254" s="9">
        <v>0</v>
      </c>
      <c r="H254" s="9">
        <v>0.18000000715255701</v>
      </c>
      <c r="I254" s="9">
        <v>0</v>
      </c>
      <c r="J254" s="7">
        <v>10</v>
      </c>
      <c r="K254" s="7">
        <v>0</v>
      </c>
      <c r="L254" s="7">
        <v>17</v>
      </c>
      <c r="M254" s="7">
        <v>1413</v>
      </c>
      <c r="N254" s="7">
        <v>2195</v>
      </c>
      <c r="O254" s="9">
        <v>72.035821374029837</v>
      </c>
      <c r="P254" s="9">
        <v>25.185223792835817</v>
      </c>
      <c r="Q254" s="7">
        <v>77.398575857587289</v>
      </c>
      <c r="R254" s="7">
        <v>419.46731234866826</v>
      </c>
      <c r="S254" s="7">
        <v>458.63922518159808</v>
      </c>
      <c r="T254" s="6" t="str">
        <f t="shared" si="9"/>
        <v>Healthy</v>
      </c>
      <c r="U254" s="7">
        <f t="shared" si="10"/>
        <v>27</v>
      </c>
      <c r="V254" s="9">
        <f t="shared" si="11"/>
        <v>0.91000002622604304</v>
      </c>
    </row>
    <row r="255" spans="2:22" x14ac:dyDescent="0.35">
      <c r="B255" s="7">
        <v>1927972279</v>
      </c>
      <c r="C255" s="8">
        <v>42494</v>
      </c>
      <c r="D255" s="7">
        <v>1786</v>
      </c>
      <c r="E255" s="9">
        <v>1.2400000095367401</v>
      </c>
      <c r="F255" s="9">
        <v>0</v>
      </c>
      <c r="G255" s="9">
        <v>0</v>
      </c>
      <c r="H255" s="9">
        <v>1.2400000095367401</v>
      </c>
      <c r="I255" s="9">
        <v>0</v>
      </c>
      <c r="J255" s="7">
        <v>0</v>
      </c>
      <c r="K255" s="7">
        <v>0</v>
      </c>
      <c r="L255" s="7">
        <v>87</v>
      </c>
      <c r="M255" s="7">
        <v>1353</v>
      </c>
      <c r="N255" s="7">
        <v>2338</v>
      </c>
      <c r="O255" s="9">
        <v>72.035821374029837</v>
      </c>
      <c r="P255" s="9">
        <v>25.185223792835817</v>
      </c>
      <c r="Q255" s="7">
        <v>77.398575857587289</v>
      </c>
      <c r="R255" s="7">
        <v>419.46731234866826</v>
      </c>
      <c r="S255" s="7">
        <v>458.63922518159808</v>
      </c>
      <c r="T255" s="6" t="str">
        <f t="shared" si="9"/>
        <v>Healthy</v>
      </c>
      <c r="U255" s="7">
        <f t="shared" si="10"/>
        <v>87</v>
      </c>
      <c r="V255" s="9">
        <f t="shared" si="11"/>
        <v>1.2400000095367401</v>
      </c>
    </row>
    <row r="256" spans="2:22" x14ac:dyDescent="0.35">
      <c r="B256" s="7">
        <v>1927972279</v>
      </c>
      <c r="C256" s="8">
        <v>42495</v>
      </c>
      <c r="D256" s="7">
        <v>0</v>
      </c>
      <c r="E256" s="9">
        <v>0</v>
      </c>
      <c r="F256" s="9">
        <v>0</v>
      </c>
      <c r="G256" s="9">
        <v>0</v>
      </c>
      <c r="H256" s="9">
        <v>0</v>
      </c>
      <c r="I256" s="9">
        <v>0</v>
      </c>
      <c r="J256" s="7">
        <v>0</v>
      </c>
      <c r="K256" s="7">
        <v>0</v>
      </c>
      <c r="L256" s="7">
        <v>0</v>
      </c>
      <c r="M256" s="7">
        <v>1440</v>
      </c>
      <c r="N256" s="7">
        <v>2063</v>
      </c>
      <c r="O256" s="9">
        <v>72.035821374029837</v>
      </c>
      <c r="P256" s="9">
        <v>25.185223792835817</v>
      </c>
      <c r="Q256" s="7">
        <v>77.398575857587289</v>
      </c>
      <c r="R256" s="7">
        <v>419.46731234866826</v>
      </c>
      <c r="S256" s="7">
        <v>458.63922518159808</v>
      </c>
      <c r="T256" s="6" t="str">
        <f t="shared" si="9"/>
        <v>Healthy</v>
      </c>
      <c r="U256" s="7">
        <f t="shared" si="10"/>
        <v>0</v>
      </c>
      <c r="V256" s="9">
        <f t="shared" si="11"/>
        <v>0</v>
      </c>
    </row>
    <row r="257" spans="2:22" x14ac:dyDescent="0.35">
      <c r="B257" s="7">
        <v>1927972279</v>
      </c>
      <c r="C257" s="8">
        <v>42496</v>
      </c>
      <c r="D257" s="7">
        <v>2091</v>
      </c>
      <c r="E257" s="9">
        <v>1.45000004768372</v>
      </c>
      <c r="F257" s="9">
        <v>0</v>
      </c>
      <c r="G257" s="9">
        <v>0</v>
      </c>
      <c r="H257" s="9">
        <v>1.45000004768372</v>
      </c>
      <c r="I257" s="9">
        <v>0</v>
      </c>
      <c r="J257" s="7">
        <v>0</v>
      </c>
      <c r="K257" s="7">
        <v>0</v>
      </c>
      <c r="L257" s="7">
        <v>108</v>
      </c>
      <c r="M257" s="7">
        <v>1332</v>
      </c>
      <c r="N257" s="7">
        <v>2383</v>
      </c>
      <c r="O257" s="9">
        <v>72.035821374029837</v>
      </c>
      <c r="P257" s="9">
        <v>25.185223792835817</v>
      </c>
      <c r="Q257" s="7">
        <v>77.398575857587289</v>
      </c>
      <c r="R257" s="7">
        <v>419.46731234866826</v>
      </c>
      <c r="S257" s="7">
        <v>458.63922518159808</v>
      </c>
      <c r="T257" s="6" t="str">
        <f t="shared" si="9"/>
        <v>Healthy</v>
      </c>
      <c r="U257" s="7">
        <f t="shared" si="10"/>
        <v>108</v>
      </c>
      <c r="V257" s="9">
        <f t="shared" si="11"/>
        <v>1.45000004768372</v>
      </c>
    </row>
    <row r="258" spans="2:22" x14ac:dyDescent="0.35">
      <c r="B258" s="7">
        <v>1927972279</v>
      </c>
      <c r="C258" s="8">
        <v>42497</v>
      </c>
      <c r="D258" s="7">
        <v>1510</v>
      </c>
      <c r="E258" s="9">
        <v>1.03999996185303</v>
      </c>
      <c r="F258" s="9">
        <v>0</v>
      </c>
      <c r="G258" s="9">
        <v>0</v>
      </c>
      <c r="H258" s="9">
        <v>1.03999996185303</v>
      </c>
      <c r="I258" s="9">
        <v>0</v>
      </c>
      <c r="J258" s="7">
        <v>0</v>
      </c>
      <c r="K258" s="7">
        <v>0</v>
      </c>
      <c r="L258" s="7">
        <v>48</v>
      </c>
      <c r="M258" s="7">
        <v>1392</v>
      </c>
      <c r="N258" s="7">
        <v>2229</v>
      </c>
      <c r="O258" s="9">
        <v>72.035821374029837</v>
      </c>
      <c r="P258" s="9">
        <v>25.185223792835817</v>
      </c>
      <c r="Q258" s="7">
        <v>77.398575857587289</v>
      </c>
      <c r="R258" s="7">
        <v>419.46731234866826</v>
      </c>
      <c r="S258" s="7">
        <v>458.63922518159808</v>
      </c>
      <c r="T258" s="6" t="str">
        <f t="shared" si="9"/>
        <v>Healthy</v>
      </c>
      <c r="U258" s="7">
        <f t="shared" si="10"/>
        <v>48</v>
      </c>
      <c r="V258" s="9">
        <f t="shared" si="11"/>
        <v>1.03999996185303</v>
      </c>
    </row>
    <row r="259" spans="2:22" x14ac:dyDescent="0.35">
      <c r="B259" s="7">
        <v>1927972279</v>
      </c>
      <c r="C259" s="8">
        <v>42498</v>
      </c>
      <c r="D259" s="7">
        <v>0</v>
      </c>
      <c r="E259" s="9">
        <v>0</v>
      </c>
      <c r="F259" s="9">
        <v>0</v>
      </c>
      <c r="G259" s="9">
        <v>0</v>
      </c>
      <c r="H259" s="9">
        <v>0</v>
      </c>
      <c r="I259" s="9">
        <v>0</v>
      </c>
      <c r="J259" s="7">
        <v>0</v>
      </c>
      <c r="K259" s="7">
        <v>0</v>
      </c>
      <c r="L259" s="7">
        <v>0</v>
      </c>
      <c r="M259" s="7">
        <v>1440</v>
      </c>
      <c r="N259" s="7">
        <v>2063</v>
      </c>
      <c r="O259" s="9">
        <v>72.035821374029837</v>
      </c>
      <c r="P259" s="9">
        <v>25.185223792835817</v>
      </c>
      <c r="Q259" s="7">
        <v>77.398575857587289</v>
      </c>
      <c r="R259" s="7">
        <v>419.46731234866826</v>
      </c>
      <c r="S259" s="7">
        <v>458.63922518159808</v>
      </c>
      <c r="T259" s="6" t="str">
        <f t="shared" si="9"/>
        <v>Healthy</v>
      </c>
      <c r="U259" s="7">
        <f t="shared" si="10"/>
        <v>0</v>
      </c>
      <c r="V259" s="9">
        <f t="shared" si="11"/>
        <v>0</v>
      </c>
    </row>
    <row r="260" spans="2:22" x14ac:dyDescent="0.35">
      <c r="B260" s="7">
        <v>1927972279</v>
      </c>
      <c r="C260" s="8">
        <v>42499</v>
      </c>
      <c r="D260" s="7">
        <v>0</v>
      </c>
      <c r="E260" s="9">
        <v>0</v>
      </c>
      <c r="F260" s="9">
        <v>0</v>
      </c>
      <c r="G260" s="9">
        <v>0</v>
      </c>
      <c r="H260" s="9">
        <v>0</v>
      </c>
      <c r="I260" s="9">
        <v>0</v>
      </c>
      <c r="J260" s="7">
        <v>0</v>
      </c>
      <c r="K260" s="7">
        <v>0</v>
      </c>
      <c r="L260" s="7">
        <v>0</v>
      </c>
      <c r="M260" s="7">
        <v>1440</v>
      </c>
      <c r="N260" s="7">
        <v>2063</v>
      </c>
      <c r="O260" s="9">
        <v>72.035821374029837</v>
      </c>
      <c r="P260" s="9">
        <v>25.185223792835817</v>
      </c>
      <c r="Q260" s="7">
        <v>77.398575857587289</v>
      </c>
      <c r="R260" s="7">
        <v>419.46731234866826</v>
      </c>
      <c r="S260" s="7">
        <v>458.63922518159808</v>
      </c>
      <c r="T260" s="6" t="str">
        <f t="shared" si="9"/>
        <v>Healthy</v>
      </c>
      <c r="U260" s="7">
        <f t="shared" si="10"/>
        <v>0</v>
      </c>
      <c r="V260" s="9">
        <f t="shared" si="11"/>
        <v>0</v>
      </c>
    </row>
    <row r="261" spans="2:22" x14ac:dyDescent="0.35">
      <c r="B261" s="7">
        <v>1927972279</v>
      </c>
      <c r="C261" s="8">
        <v>42500</v>
      </c>
      <c r="D261" s="7">
        <v>0</v>
      </c>
      <c r="E261" s="9">
        <v>0</v>
      </c>
      <c r="F261" s="9">
        <v>0</v>
      </c>
      <c r="G261" s="9">
        <v>0</v>
      </c>
      <c r="H261" s="9">
        <v>0</v>
      </c>
      <c r="I261" s="9">
        <v>0</v>
      </c>
      <c r="J261" s="7">
        <v>0</v>
      </c>
      <c r="K261" s="7">
        <v>0</v>
      </c>
      <c r="L261" s="7">
        <v>0</v>
      </c>
      <c r="M261" s="7">
        <v>1440</v>
      </c>
      <c r="N261" s="7">
        <v>2063</v>
      </c>
      <c r="O261" s="9">
        <v>72.035821374029837</v>
      </c>
      <c r="P261" s="9">
        <v>25.185223792835817</v>
      </c>
      <c r="Q261" s="7">
        <v>77.398575857587289</v>
      </c>
      <c r="R261" s="7">
        <v>419.46731234866826</v>
      </c>
      <c r="S261" s="7">
        <v>458.63922518159808</v>
      </c>
      <c r="T261" s="6" t="str">
        <f t="shared" ref="T261:T324" si="12">IF(P261&lt;18.5,"Underweight",IF(P261&lt;25.5,"Healthy",IF(P261&lt;30,"Overweight","Obese")))</f>
        <v>Healthy</v>
      </c>
      <c r="U261" s="7">
        <f t="shared" ref="U261:U324" si="13">J261 + K261 + L261</f>
        <v>0</v>
      </c>
      <c r="V261" s="9">
        <f t="shared" ref="V261:V324" si="14">F261+G261+H261</f>
        <v>0</v>
      </c>
    </row>
    <row r="262" spans="2:22" x14ac:dyDescent="0.35">
      <c r="B262" s="7">
        <v>1927972279</v>
      </c>
      <c r="C262" s="8">
        <v>42501</v>
      </c>
      <c r="D262" s="7">
        <v>0</v>
      </c>
      <c r="E262" s="9">
        <v>0</v>
      </c>
      <c r="F262" s="9">
        <v>0</v>
      </c>
      <c r="G262" s="9">
        <v>0</v>
      </c>
      <c r="H262" s="9">
        <v>0</v>
      </c>
      <c r="I262" s="9">
        <v>0</v>
      </c>
      <c r="J262" s="7">
        <v>0</v>
      </c>
      <c r="K262" s="7">
        <v>0</v>
      </c>
      <c r="L262" s="7">
        <v>0</v>
      </c>
      <c r="M262" s="7">
        <v>1440</v>
      </c>
      <c r="N262" s="7">
        <v>2063</v>
      </c>
      <c r="O262" s="9">
        <v>72.035821374029837</v>
      </c>
      <c r="P262" s="9">
        <v>25.185223792835817</v>
      </c>
      <c r="Q262" s="7">
        <v>77.398575857587289</v>
      </c>
      <c r="R262" s="7">
        <v>419.46731234866826</v>
      </c>
      <c r="S262" s="7">
        <v>458.63922518159808</v>
      </c>
      <c r="T262" s="6" t="str">
        <f t="shared" si="12"/>
        <v>Healthy</v>
      </c>
      <c r="U262" s="7">
        <f t="shared" si="13"/>
        <v>0</v>
      </c>
      <c r="V262" s="9">
        <f t="shared" si="14"/>
        <v>0</v>
      </c>
    </row>
    <row r="263" spans="2:22" x14ac:dyDescent="0.35">
      <c r="B263" s="7">
        <v>1927972279</v>
      </c>
      <c r="C263" s="8">
        <v>42502</v>
      </c>
      <c r="D263" s="7">
        <v>0</v>
      </c>
      <c r="E263" s="9">
        <v>0</v>
      </c>
      <c r="F263" s="9">
        <v>0</v>
      </c>
      <c r="G263" s="9">
        <v>0</v>
      </c>
      <c r="H263" s="9">
        <v>0</v>
      </c>
      <c r="I263" s="9">
        <v>0</v>
      </c>
      <c r="J263" s="7">
        <v>0</v>
      </c>
      <c r="K263" s="7">
        <v>0</v>
      </c>
      <c r="L263" s="7">
        <v>0</v>
      </c>
      <c r="M263" s="7">
        <v>966</v>
      </c>
      <c r="N263" s="7">
        <v>1383</v>
      </c>
      <c r="O263" s="9">
        <v>72.035821374029837</v>
      </c>
      <c r="P263" s="9">
        <v>25.185223792835817</v>
      </c>
      <c r="Q263" s="7">
        <v>77.398575857587289</v>
      </c>
      <c r="R263" s="7">
        <v>419.46731234866826</v>
      </c>
      <c r="S263" s="7">
        <v>458.63922518159808</v>
      </c>
      <c r="T263" s="6" t="str">
        <f t="shared" si="12"/>
        <v>Healthy</v>
      </c>
      <c r="U263" s="7">
        <f t="shared" si="13"/>
        <v>0</v>
      </c>
      <c r="V263" s="9">
        <f t="shared" si="14"/>
        <v>0</v>
      </c>
    </row>
    <row r="264" spans="2:22" x14ac:dyDescent="0.35">
      <c r="B264" s="7">
        <v>2022484408</v>
      </c>
      <c r="C264" s="8">
        <v>42472</v>
      </c>
      <c r="D264" s="7">
        <v>11875</v>
      </c>
      <c r="E264" s="9">
        <v>8.3400001525878906</v>
      </c>
      <c r="F264" s="9">
        <v>3.3099999427795401</v>
      </c>
      <c r="G264" s="9">
        <v>0.769999980926514</v>
      </c>
      <c r="H264" s="9">
        <v>4.2600002288818404</v>
      </c>
      <c r="I264" s="9">
        <v>0</v>
      </c>
      <c r="J264" s="7">
        <v>42</v>
      </c>
      <c r="K264" s="7">
        <v>14</v>
      </c>
      <c r="L264" s="7">
        <v>227</v>
      </c>
      <c r="M264" s="7">
        <v>1157</v>
      </c>
      <c r="N264" s="7">
        <v>2390</v>
      </c>
      <c r="O264" s="9">
        <v>72.035821374029837</v>
      </c>
      <c r="P264" s="9">
        <v>25.185223792835817</v>
      </c>
      <c r="Q264" s="7">
        <v>75.80417700578991</v>
      </c>
      <c r="R264" s="7">
        <v>419.46731234866826</v>
      </c>
      <c r="S264" s="7">
        <v>458.63922518159808</v>
      </c>
      <c r="T264" s="6" t="str">
        <f t="shared" si="12"/>
        <v>Healthy</v>
      </c>
      <c r="U264" s="7">
        <f t="shared" si="13"/>
        <v>283</v>
      </c>
      <c r="V264" s="9">
        <f t="shared" si="14"/>
        <v>8.3400001525878942</v>
      </c>
    </row>
    <row r="265" spans="2:22" x14ac:dyDescent="0.35">
      <c r="B265" s="7">
        <v>2022484408</v>
      </c>
      <c r="C265" s="8">
        <v>42473</v>
      </c>
      <c r="D265" s="7">
        <v>12024</v>
      </c>
      <c r="E265" s="9">
        <v>8.5</v>
      </c>
      <c r="F265" s="9">
        <v>2.9900000095367401</v>
      </c>
      <c r="G265" s="9">
        <v>0.10000000149011599</v>
      </c>
      <c r="H265" s="9">
        <v>5.4099998474121103</v>
      </c>
      <c r="I265" s="9">
        <v>0</v>
      </c>
      <c r="J265" s="7">
        <v>43</v>
      </c>
      <c r="K265" s="7">
        <v>5</v>
      </c>
      <c r="L265" s="7">
        <v>292</v>
      </c>
      <c r="M265" s="7">
        <v>1100</v>
      </c>
      <c r="N265" s="7">
        <v>2601</v>
      </c>
      <c r="O265" s="9">
        <v>72.035821374029837</v>
      </c>
      <c r="P265" s="9">
        <v>25.185223792835817</v>
      </c>
      <c r="Q265" s="7">
        <v>80.337584396099032</v>
      </c>
      <c r="R265" s="7">
        <v>419.46731234866826</v>
      </c>
      <c r="S265" s="7">
        <v>458.63922518159808</v>
      </c>
      <c r="T265" s="6" t="str">
        <f t="shared" si="12"/>
        <v>Healthy</v>
      </c>
      <c r="U265" s="7">
        <f t="shared" si="13"/>
        <v>340</v>
      </c>
      <c r="V265" s="9">
        <f t="shared" si="14"/>
        <v>8.4999998584389669</v>
      </c>
    </row>
    <row r="266" spans="2:22" x14ac:dyDescent="0.35">
      <c r="B266" s="7">
        <v>2022484408</v>
      </c>
      <c r="C266" s="8">
        <v>42474</v>
      </c>
      <c r="D266" s="7">
        <v>10690</v>
      </c>
      <c r="E266" s="9">
        <v>7.5</v>
      </c>
      <c r="F266" s="9">
        <v>2.4800000190734899</v>
      </c>
      <c r="G266" s="9">
        <v>0.20999999344348899</v>
      </c>
      <c r="H266" s="9">
        <v>4.8200001716613796</v>
      </c>
      <c r="I266" s="9">
        <v>0</v>
      </c>
      <c r="J266" s="7">
        <v>32</v>
      </c>
      <c r="K266" s="7">
        <v>3</v>
      </c>
      <c r="L266" s="7">
        <v>257</v>
      </c>
      <c r="M266" s="7">
        <v>1148</v>
      </c>
      <c r="N266" s="7">
        <v>2312</v>
      </c>
      <c r="O266" s="9">
        <v>72.035821374029837</v>
      </c>
      <c r="P266" s="9">
        <v>25.185223792835817</v>
      </c>
      <c r="Q266" s="7">
        <v>72.628597122302153</v>
      </c>
      <c r="R266" s="7">
        <v>419.46731234866826</v>
      </c>
      <c r="S266" s="7">
        <v>458.63922518159808</v>
      </c>
      <c r="T266" s="6" t="str">
        <f t="shared" si="12"/>
        <v>Healthy</v>
      </c>
      <c r="U266" s="7">
        <f t="shared" si="13"/>
        <v>292</v>
      </c>
      <c r="V266" s="9">
        <f t="shared" si="14"/>
        <v>7.5100001841783586</v>
      </c>
    </row>
    <row r="267" spans="2:22" x14ac:dyDescent="0.35">
      <c r="B267" s="7">
        <v>2022484408</v>
      </c>
      <c r="C267" s="8">
        <v>42475</v>
      </c>
      <c r="D267" s="7">
        <v>11034</v>
      </c>
      <c r="E267" s="9">
        <v>8.0299997329711896</v>
      </c>
      <c r="F267" s="9">
        <v>1.9400000572204601</v>
      </c>
      <c r="G267" s="9">
        <v>0.31000000238418601</v>
      </c>
      <c r="H267" s="9">
        <v>5.7800002098083496</v>
      </c>
      <c r="I267" s="9">
        <v>0</v>
      </c>
      <c r="J267" s="7">
        <v>27</v>
      </c>
      <c r="K267" s="7">
        <v>9</v>
      </c>
      <c r="L267" s="7">
        <v>282</v>
      </c>
      <c r="M267" s="7">
        <v>1122</v>
      </c>
      <c r="N267" s="7">
        <v>2525</v>
      </c>
      <c r="O267" s="9">
        <v>72.035821374029837</v>
      </c>
      <c r="P267" s="9">
        <v>25.185223792835817</v>
      </c>
      <c r="Q267" s="7">
        <v>80.437382119954734</v>
      </c>
      <c r="R267" s="7">
        <v>419.46731234866826</v>
      </c>
      <c r="S267" s="7">
        <v>458.63922518159808</v>
      </c>
      <c r="T267" s="6" t="str">
        <f t="shared" si="12"/>
        <v>Healthy</v>
      </c>
      <c r="U267" s="7">
        <f t="shared" si="13"/>
        <v>318</v>
      </c>
      <c r="V267" s="9">
        <f t="shared" si="14"/>
        <v>8.0300002694129962</v>
      </c>
    </row>
    <row r="268" spans="2:22" x14ac:dyDescent="0.35">
      <c r="B268" s="7">
        <v>2022484408</v>
      </c>
      <c r="C268" s="8">
        <v>42476</v>
      </c>
      <c r="D268" s="7">
        <v>10100</v>
      </c>
      <c r="E268" s="9">
        <v>7.0900001525878897</v>
      </c>
      <c r="F268" s="9">
        <v>3.1500000953674299</v>
      </c>
      <c r="G268" s="9">
        <v>0.55000001192092896</v>
      </c>
      <c r="H268" s="9">
        <v>3.3900001049041699</v>
      </c>
      <c r="I268" s="9">
        <v>0</v>
      </c>
      <c r="J268" s="7">
        <v>41</v>
      </c>
      <c r="K268" s="7">
        <v>11</v>
      </c>
      <c r="L268" s="7">
        <v>151</v>
      </c>
      <c r="M268" s="7">
        <v>1237</v>
      </c>
      <c r="N268" s="7">
        <v>2177</v>
      </c>
      <c r="O268" s="9">
        <v>72.035821374029837</v>
      </c>
      <c r="P268" s="9">
        <v>25.185223792835817</v>
      </c>
      <c r="Q268" s="7">
        <v>75.960547247852375</v>
      </c>
      <c r="R268" s="7">
        <v>419.46731234866826</v>
      </c>
      <c r="S268" s="7">
        <v>458.63922518159808</v>
      </c>
      <c r="T268" s="6" t="str">
        <f t="shared" si="12"/>
        <v>Healthy</v>
      </c>
      <c r="U268" s="7">
        <f t="shared" si="13"/>
        <v>203</v>
      </c>
      <c r="V268" s="9">
        <f t="shared" si="14"/>
        <v>7.0900002121925283</v>
      </c>
    </row>
    <row r="269" spans="2:22" x14ac:dyDescent="0.35">
      <c r="B269" s="7">
        <v>2022484408</v>
      </c>
      <c r="C269" s="8">
        <v>42477</v>
      </c>
      <c r="D269" s="7">
        <v>15112</v>
      </c>
      <c r="E269" s="9">
        <v>11.3999996185303</v>
      </c>
      <c r="F269" s="9">
        <v>3.8699998855590798</v>
      </c>
      <c r="G269" s="9">
        <v>0.66000002622604403</v>
      </c>
      <c r="H269" s="9">
        <v>6.8800001144409197</v>
      </c>
      <c r="I269" s="9">
        <v>0</v>
      </c>
      <c r="J269" s="7">
        <v>28</v>
      </c>
      <c r="K269" s="7">
        <v>29</v>
      </c>
      <c r="L269" s="7">
        <v>331</v>
      </c>
      <c r="M269" s="7">
        <v>1052</v>
      </c>
      <c r="N269" s="7">
        <v>2782</v>
      </c>
      <c r="O269" s="9">
        <v>72.035821374029837</v>
      </c>
      <c r="P269" s="9">
        <v>25.185223792835817</v>
      </c>
      <c r="Q269" s="7">
        <v>83.917138237671793</v>
      </c>
      <c r="R269" s="7">
        <v>419.46731234866826</v>
      </c>
      <c r="S269" s="7">
        <v>458.63922518159808</v>
      </c>
      <c r="T269" s="6" t="str">
        <f t="shared" si="12"/>
        <v>Healthy</v>
      </c>
      <c r="U269" s="7">
        <f t="shared" si="13"/>
        <v>388</v>
      </c>
      <c r="V269" s="9">
        <f t="shared" si="14"/>
        <v>11.410000026226044</v>
      </c>
    </row>
    <row r="270" spans="2:22" x14ac:dyDescent="0.35">
      <c r="B270" s="7">
        <v>2022484408</v>
      </c>
      <c r="C270" s="8">
        <v>42478</v>
      </c>
      <c r="D270" s="7">
        <v>14131</v>
      </c>
      <c r="E270" s="9">
        <v>10.069999694824199</v>
      </c>
      <c r="F270" s="9">
        <v>3.6400001049041699</v>
      </c>
      <c r="G270" s="9">
        <v>0.119999997317791</v>
      </c>
      <c r="H270" s="9">
        <v>6.3000001907348597</v>
      </c>
      <c r="I270" s="9">
        <v>0</v>
      </c>
      <c r="J270" s="7">
        <v>48</v>
      </c>
      <c r="K270" s="7">
        <v>3</v>
      </c>
      <c r="L270" s="7">
        <v>311</v>
      </c>
      <c r="M270" s="7">
        <v>1078</v>
      </c>
      <c r="N270" s="7">
        <v>2770</v>
      </c>
      <c r="O270" s="9">
        <v>72.035821374029837</v>
      </c>
      <c r="P270" s="9">
        <v>25.185223792835817</v>
      </c>
      <c r="Q270" s="7">
        <v>82.712828770799788</v>
      </c>
      <c r="R270" s="7">
        <v>419.46731234866826</v>
      </c>
      <c r="S270" s="7">
        <v>458.63922518159808</v>
      </c>
      <c r="T270" s="6" t="str">
        <f t="shared" si="12"/>
        <v>Healthy</v>
      </c>
      <c r="U270" s="7">
        <f t="shared" si="13"/>
        <v>362</v>
      </c>
      <c r="V270" s="9">
        <f t="shared" si="14"/>
        <v>10.06000029295682</v>
      </c>
    </row>
    <row r="271" spans="2:22" x14ac:dyDescent="0.35">
      <c r="B271" s="7">
        <v>2022484408</v>
      </c>
      <c r="C271" s="8">
        <v>42479</v>
      </c>
      <c r="D271" s="7">
        <v>11548</v>
      </c>
      <c r="E271" s="9">
        <v>8.5299997329711896</v>
      </c>
      <c r="F271" s="9">
        <v>3.28999996185303</v>
      </c>
      <c r="G271" s="9">
        <v>0.239999994635582</v>
      </c>
      <c r="H271" s="9">
        <v>5</v>
      </c>
      <c r="I271" s="9">
        <v>0</v>
      </c>
      <c r="J271" s="7">
        <v>31</v>
      </c>
      <c r="K271" s="7">
        <v>7</v>
      </c>
      <c r="L271" s="7">
        <v>250</v>
      </c>
      <c r="M271" s="7">
        <v>1152</v>
      </c>
      <c r="N271" s="7">
        <v>2489</v>
      </c>
      <c r="O271" s="9">
        <v>72.035821374029837</v>
      </c>
      <c r="P271" s="9">
        <v>25.185223792835817</v>
      </c>
      <c r="Q271" s="7">
        <v>81.953999999999994</v>
      </c>
      <c r="R271" s="7">
        <v>419.46731234866826</v>
      </c>
      <c r="S271" s="7">
        <v>458.63922518159808</v>
      </c>
      <c r="T271" s="6" t="str">
        <f t="shared" si="12"/>
        <v>Healthy</v>
      </c>
      <c r="U271" s="7">
        <f t="shared" si="13"/>
        <v>288</v>
      </c>
      <c r="V271" s="9">
        <f t="shared" si="14"/>
        <v>8.5299999564886129</v>
      </c>
    </row>
    <row r="272" spans="2:22" x14ac:dyDescent="0.35">
      <c r="B272" s="7">
        <v>2022484408</v>
      </c>
      <c r="C272" s="8">
        <v>42480</v>
      </c>
      <c r="D272" s="7">
        <v>15112</v>
      </c>
      <c r="E272" s="9">
        <v>10.670000076293899</v>
      </c>
      <c r="F272" s="9">
        <v>3.3399999141693102</v>
      </c>
      <c r="G272" s="9">
        <v>1.9299999475479099</v>
      </c>
      <c r="H272" s="9">
        <v>5.4000000953674299</v>
      </c>
      <c r="I272" s="9">
        <v>0</v>
      </c>
      <c r="J272" s="7">
        <v>48</v>
      </c>
      <c r="K272" s="7">
        <v>63</v>
      </c>
      <c r="L272" s="7">
        <v>276</v>
      </c>
      <c r="M272" s="7">
        <v>1053</v>
      </c>
      <c r="N272" s="7">
        <v>2897</v>
      </c>
      <c r="O272" s="9">
        <v>72.035821374029837</v>
      </c>
      <c r="P272" s="9">
        <v>25.185223792835817</v>
      </c>
      <c r="Q272" s="7">
        <v>83.444039735099338</v>
      </c>
      <c r="R272" s="7">
        <v>419.46731234866826</v>
      </c>
      <c r="S272" s="7">
        <v>458.63922518159808</v>
      </c>
      <c r="T272" s="6" t="str">
        <f t="shared" si="12"/>
        <v>Healthy</v>
      </c>
      <c r="U272" s="7">
        <f t="shared" si="13"/>
        <v>387</v>
      </c>
      <c r="V272" s="9">
        <f t="shared" si="14"/>
        <v>10.66999995708465</v>
      </c>
    </row>
    <row r="273" spans="2:22" x14ac:dyDescent="0.35">
      <c r="B273" s="7">
        <v>2022484408</v>
      </c>
      <c r="C273" s="8">
        <v>42481</v>
      </c>
      <c r="D273" s="7">
        <v>12453</v>
      </c>
      <c r="E273" s="9">
        <v>8.7399997711181605</v>
      </c>
      <c r="F273" s="9">
        <v>3.3299999237060498</v>
      </c>
      <c r="G273" s="9">
        <v>1.1100000143051101</v>
      </c>
      <c r="H273" s="9">
        <v>4.3099999427795401</v>
      </c>
      <c r="I273" s="9">
        <v>0</v>
      </c>
      <c r="J273" s="7">
        <v>104</v>
      </c>
      <c r="K273" s="7">
        <v>53</v>
      </c>
      <c r="L273" s="7">
        <v>255</v>
      </c>
      <c r="M273" s="7">
        <v>1028</v>
      </c>
      <c r="N273" s="7">
        <v>3158</v>
      </c>
      <c r="O273" s="9">
        <v>72.035821374029837</v>
      </c>
      <c r="P273" s="9">
        <v>25.185223792835817</v>
      </c>
      <c r="Q273" s="7">
        <v>86.374819624819622</v>
      </c>
      <c r="R273" s="7">
        <v>419.46731234866826</v>
      </c>
      <c r="S273" s="7">
        <v>458.63922518159808</v>
      </c>
      <c r="T273" s="6" t="str">
        <f t="shared" si="12"/>
        <v>Healthy</v>
      </c>
      <c r="U273" s="7">
        <f t="shared" si="13"/>
        <v>412</v>
      </c>
      <c r="V273" s="9">
        <f t="shared" si="14"/>
        <v>8.7499998807906998</v>
      </c>
    </row>
    <row r="274" spans="2:22" x14ac:dyDescent="0.35">
      <c r="B274" s="7">
        <v>2022484408</v>
      </c>
      <c r="C274" s="8">
        <v>42482</v>
      </c>
      <c r="D274" s="7">
        <v>12954</v>
      </c>
      <c r="E274" s="9">
        <v>9.3299999237060494</v>
      </c>
      <c r="F274" s="9">
        <v>4.4299998283386204</v>
      </c>
      <c r="G274" s="9">
        <v>0.41999998688697798</v>
      </c>
      <c r="H274" s="9">
        <v>4.4699997901916504</v>
      </c>
      <c r="I274" s="9">
        <v>0</v>
      </c>
      <c r="J274" s="7">
        <v>52</v>
      </c>
      <c r="K274" s="7">
        <v>10</v>
      </c>
      <c r="L274" s="7">
        <v>273</v>
      </c>
      <c r="M274" s="7">
        <v>1105</v>
      </c>
      <c r="N274" s="7">
        <v>2638</v>
      </c>
      <c r="O274" s="9">
        <v>72.035821374029837</v>
      </c>
      <c r="P274" s="9">
        <v>25.185223792835817</v>
      </c>
      <c r="Q274" s="7">
        <v>80.125443577004972</v>
      </c>
      <c r="R274" s="7">
        <v>419.46731234866826</v>
      </c>
      <c r="S274" s="7">
        <v>458.63922518159808</v>
      </c>
      <c r="T274" s="6" t="str">
        <f t="shared" si="12"/>
        <v>Healthy</v>
      </c>
      <c r="U274" s="7">
        <f t="shared" si="13"/>
        <v>335</v>
      </c>
      <c r="V274" s="9">
        <f t="shared" si="14"/>
        <v>9.319999605417248</v>
      </c>
    </row>
    <row r="275" spans="2:22" x14ac:dyDescent="0.35">
      <c r="B275" s="7">
        <v>2022484408</v>
      </c>
      <c r="C275" s="8">
        <v>42483</v>
      </c>
      <c r="D275" s="7">
        <v>6001</v>
      </c>
      <c r="E275" s="9">
        <v>4.21000003814697</v>
      </c>
      <c r="F275" s="9">
        <v>0</v>
      </c>
      <c r="G275" s="9">
        <v>0</v>
      </c>
      <c r="H275" s="9">
        <v>4.21000003814697</v>
      </c>
      <c r="I275" s="9">
        <v>0</v>
      </c>
      <c r="J275" s="7">
        <v>0</v>
      </c>
      <c r="K275" s="7">
        <v>0</v>
      </c>
      <c r="L275" s="7">
        <v>249</v>
      </c>
      <c r="M275" s="7">
        <v>1191</v>
      </c>
      <c r="N275" s="7">
        <v>2069</v>
      </c>
      <c r="O275" s="9">
        <v>72.035821374029837</v>
      </c>
      <c r="P275" s="9">
        <v>25.185223792835817</v>
      </c>
      <c r="Q275" s="7">
        <v>71.755624700813783</v>
      </c>
      <c r="R275" s="7">
        <v>419.46731234866826</v>
      </c>
      <c r="S275" s="7">
        <v>458.63922518159808</v>
      </c>
      <c r="T275" s="6" t="str">
        <f t="shared" si="12"/>
        <v>Healthy</v>
      </c>
      <c r="U275" s="7">
        <f t="shared" si="13"/>
        <v>249</v>
      </c>
      <c r="V275" s="9">
        <f t="shared" si="14"/>
        <v>4.21000003814697</v>
      </c>
    </row>
    <row r="276" spans="2:22" x14ac:dyDescent="0.35">
      <c r="B276" s="7">
        <v>2022484408</v>
      </c>
      <c r="C276" s="8">
        <v>42484</v>
      </c>
      <c r="D276" s="7">
        <v>13481</v>
      </c>
      <c r="E276" s="9">
        <v>10.2799997329712</v>
      </c>
      <c r="F276" s="9">
        <v>4.5500001907348597</v>
      </c>
      <c r="G276" s="9">
        <v>1.1499999761581401</v>
      </c>
      <c r="H276" s="9">
        <v>4.5799999237060502</v>
      </c>
      <c r="I276" s="9">
        <v>0</v>
      </c>
      <c r="J276" s="7">
        <v>37</v>
      </c>
      <c r="K276" s="7">
        <v>26</v>
      </c>
      <c r="L276" s="7">
        <v>216</v>
      </c>
      <c r="M276" s="7">
        <v>1161</v>
      </c>
      <c r="N276" s="7">
        <v>2529</v>
      </c>
      <c r="O276" s="9">
        <v>72.035821374029837</v>
      </c>
      <c r="P276" s="9">
        <v>25.185223792835817</v>
      </c>
      <c r="Q276" s="7">
        <v>82.421240199572338</v>
      </c>
      <c r="R276" s="7">
        <v>419.46731234866826</v>
      </c>
      <c r="S276" s="7">
        <v>458.63922518159808</v>
      </c>
      <c r="T276" s="6" t="str">
        <f t="shared" si="12"/>
        <v>Healthy</v>
      </c>
      <c r="U276" s="7">
        <f t="shared" si="13"/>
        <v>279</v>
      </c>
      <c r="V276" s="9">
        <f t="shared" si="14"/>
        <v>10.280000090599049</v>
      </c>
    </row>
    <row r="277" spans="2:22" x14ac:dyDescent="0.35">
      <c r="B277" s="7">
        <v>2022484408</v>
      </c>
      <c r="C277" s="8">
        <v>42485</v>
      </c>
      <c r="D277" s="7">
        <v>11369</v>
      </c>
      <c r="E277" s="9">
        <v>8.0100002288818395</v>
      </c>
      <c r="F277" s="9">
        <v>3.3299999237060498</v>
      </c>
      <c r="G277" s="9">
        <v>0.21999999880790699</v>
      </c>
      <c r="H277" s="9">
        <v>4.46000003814697</v>
      </c>
      <c r="I277" s="9">
        <v>0</v>
      </c>
      <c r="J277" s="7">
        <v>44</v>
      </c>
      <c r="K277" s="7">
        <v>8</v>
      </c>
      <c r="L277" s="7">
        <v>217</v>
      </c>
      <c r="M277" s="7">
        <v>1171</v>
      </c>
      <c r="N277" s="7">
        <v>2470</v>
      </c>
      <c r="O277" s="9">
        <v>72.035821374029837</v>
      </c>
      <c r="P277" s="9">
        <v>25.185223792835817</v>
      </c>
      <c r="Q277" s="7">
        <v>82.599160545645333</v>
      </c>
      <c r="R277" s="7">
        <v>419.46731234866826</v>
      </c>
      <c r="S277" s="7">
        <v>458.63922518159808</v>
      </c>
      <c r="T277" s="6" t="str">
        <f t="shared" si="12"/>
        <v>Healthy</v>
      </c>
      <c r="U277" s="7">
        <f t="shared" si="13"/>
        <v>269</v>
      </c>
      <c r="V277" s="9">
        <f t="shared" si="14"/>
        <v>8.0099999606609273</v>
      </c>
    </row>
    <row r="278" spans="2:22" x14ac:dyDescent="0.35">
      <c r="B278" s="7">
        <v>2022484408</v>
      </c>
      <c r="C278" s="8">
        <v>42486</v>
      </c>
      <c r="D278" s="7">
        <v>10119</v>
      </c>
      <c r="E278" s="9">
        <v>7.1900000572204599</v>
      </c>
      <c r="F278" s="9">
        <v>1.4299999475479099</v>
      </c>
      <c r="G278" s="9">
        <v>0.66000002622604403</v>
      </c>
      <c r="H278" s="9">
        <v>5.1100001335143999</v>
      </c>
      <c r="I278" s="9">
        <v>0</v>
      </c>
      <c r="J278" s="7">
        <v>55</v>
      </c>
      <c r="K278" s="7">
        <v>24</v>
      </c>
      <c r="L278" s="7">
        <v>275</v>
      </c>
      <c r="M278" s="7">
        <v>1086</v>
      </c>
      <c r="N278" s="7">
        <v>2793</v>
      </c>
      <c r="O278" s="9">
        <v>72.035821374029837</v>
      </c>
      <c r="P278" s="9">
        <v>25.185223792835817</v>
      </c>
      <c r="Q278" s="7">
        <v>83.278374507697819</v>
      </c>
      <c r="R278" s="7">
        <v>419.46731234866826</v>
      </c>
      <c r="S278" s="7">
        <v>458.63922518159808</v>
      </c>
      <c r="T278" s="6" t="str">
        <f t="shared" si="12"/>
        <v>Healthy</v>
      </c>
      <c r="U278" s="7">
        <f t="shared" si="13"/>
        <v>354</v>
      </c>
      <c r="V278" s="9">
        <f t="shared" si="14"/>
        <v>7.2000001072883535</v>
      </c>
    </row>
    <row r="279" spans="2:22" x14ac:dyDescent="0.35">
      <c r="B279" s="7">
        <v>2022484408</v>
      </c>
      <c r="C279" s="8">
        <v>42487</v>
      </c>
      <c r="D279" s="7">
        <v>10159</v>
      </c>
      <c r="E279" s="9">
        <v>7.1300001144409197</v>
      </c>
      <c r="F279" s="9">
        <v>1.03999996185303</v>
      </c>
      <c r="G279" s="9">
        <v>0.97000002861022905</v>
      </c>
      <c r="H279" s="9">
        <v>5.1199998855590803</v>
      </c>
      <c r="I279" s="9">
        <v>0</v>
      </c>
      <c r="J279" s="7">
        <v>19</v>
      </c>
      <c r="K279" s="7">
        <v>20</v>
      </c>
      <c r="L279" s="7">
        <v>282</v>
      </c>
      <c r="M279" s="7">
        <v>1119</v>
      </c>
      <c r="N279" s="7">
        <v>2463</v>
      </c>
      <c r="O279" s="9">
        <v>72.035821374029837</v>
      </c>
      <c r="P279" s="9">
        <v>25.185223792835817</v>
      </c>
      <c r="Q279" s="7">
        <v>80.899121819410041</v>
      </c>
      <c r="R279" s="7">
        <v>419.46731234866826</v>
      </c>
      <c r="S279" s="7">
        <v>458.63922518159808</v>
      </c>
      <c r="T279" s="6" t="str">
        <f t="shared" si="12"/>
        <v>Healthy</v>
      </c>
      <c r="U279" s="7">
        <f t="shared" si="13"/>
        <v>321</v>
      </c>
      <c r="V279" s="9">
        <f t="shared" si="14"/>
        <v>7.1299998760223389</v>
      </c>
    </row>
    <row r="280" spans="2:22" x14ac:dyDescent="0.35">
      <c r="B280" s="7">
        <v>2022484408</v>
      </c>
      <c r="C280" s="8">
        <v>42488</v>
      </c>
      <c r="D280" s="7">
        <v>10140</v>
      </c>
      <c r="E280" s="9">
        <v>7.1199998855590803</v>
      </c>
      <c r="F280" s="9">
        <v>0.40999999642372098</v>
      </c>
      <c r="G280" s="9">
        <v>1.33000004291534</v>
      </c>
      <c r="H280" s="9">
        <v>5.3899998664856001</v>
      </c>
      <c r="I280" s="9">
        <v>0</v>
      </c>
      <c r="J280" s="7">
        <v>6</v>
      </c>
      <c r="K280" s="7">
        <v>20</v>
      </c>
      <c r="L280" s="7">
        <v>291</v>
      </c>
      <c r="M280" s="7">
        <v>1123</v>
      </c>
      <c r="N280" s="7">
        <v>2296</v>
      </c>
      <c r="O280" s="9">
        <v>72.035821374029837</v>
      </c>
      <c r="P280" s="9">
        <v>25.185223792835817</v>
      </c>
      <c r="Q280" s="7">
        <v>71.251033986693045</v>
      </c>
      <c r="R280" s="7">
        <v>419.46731234866826</v>
      </c>
      <c r="S280" s="7">
        <v>458.63922518159808</v>
      </c>
      <c r="T280" s="6" t="str">
        <f t="shared" si="12"/>
        <v>Healthy</v>
      </c>
      <c r="U280" s="7">
        <f t="shared" si="13"/>
        <v>317</v>
      </c>
      <c r="V280" s="9">
        <f t="shared" si="14"/>
        <v>7.1299999058246613</v>
      </c>
    </row>
    <row r="281" spans="2:22" x14ac:dyDescent="0.35">
      <c r="B281" s="7">
        <v>2022484408</v>
      </c>
      <c r="C281" s="8">
        <v>42489</v>
      </c>
      <c r="D281" s="7">
        <v>10245</v>
      </c>
      <c r="E281" s="9">
        <v>7.1900000572204599</v>
      </c>
      <c r="F281" s="9">
        <v>0.479999989271164</v>
      </c>
      <c r="G281" s="9">
        <v>1.21000003814697</v>
      </c>
      <c r="H281" s="9">
        <v>5.5</v>
      </c>
      <c r="I281" s="9">
        <v>0</v>
      </c>
      <c r="J281" s="7">
        <v>21</v>
      </c>
      <c r="K281" s="7">
        <v>40</v>
      </c>
      <c r="L281" s="7">
        <v>281</v>
      </c>
      <c r="M281" s="7">
        <v>1098</v>
      </c>
      <c r="N281" s="7">
        <v>2611</v>
      </c>
      <c r="O281" s="9">
        <v>72.035821374029837</v>
      </c>
      <c r="P281" s="9">
        <v>25.185223792835817</v>
      </c>
      <c r="Q281" s="7">
        <v>83.412872516556291</v>
      </c>
      <c r="R281" s="7">
        <v>419.46731234866826</v>
      </c>
      <c r="S281" s="7">
        <v>458.63922518159808</v>
      </c>
      <c r="T281" s="6" t="str">
        <f t="shared" si="12"/>
        <v>Healthy</v>
      </c>
      <c r="U281" s="7">
        <f t="shared" si="13"/>
        <v>342</v>
      </c>
      <c r="V281" s="9">
        <f t="shared" si="14"/>
        <v>7.1900000274181339</v>
      </c>
    </row>
    <row r="282" spans="2:22" x14ac:dyDescent="0.35">
      <c r="B282" s="7">
        <v>2022484408</v>
      </c>
      <c r="C282" s="8">
        <v>42490</v>
      </c>
      <c r="D282" s="7">
        <v>18387</v>
      </c>
      <c r="E282" s="9">
        <v>12.9099998474121</v>
      </c>
      <c r="F282" s="9">
        <v>0.93999999761581399</v>
      </c>
      <c r="G282" s="9">
        <v>1.3999999761581401</v>
      </c>
      <c r="H282" s="9">
        <v>10.569999694824199</v>
      </c>
      <c r="I282" s="9">
        <v>0</v>
      </c>
      <c r="J282" s="7">
        <v>13</v>
      </c>
      <c r="K282" s="7">
        <v>23</v>
      </c>
      <c r="L282" s="7">
        <v>361</v>
      </c>
      <c r="M282" s="7">
        <v>1043</v>
      </c>
      <c r="N282" s="7">
        <v>2732</v>
      </c>
      <c r="O282" s="9">
        <v>72.035821374029837</v>
      </c>
      <c r="P282" s="9">
        <v>25.185223792835817</v>
      </c>
      <c r="Q282" s="7">
        <v>77.549216186656949</v>
      </c>
      <c r="R282" s="7">
        <v>419.46731234866826</v>
      </c>
      <c r="S282" s="7">
        <v>458.63922518159808</v>
      </c>
      <c r="T282" s="6" t="str">
        <f t="shared" si="12"/>
        <v>Healthy</v>
      </c>
      <c r="U282" s="7">
        <f t="shared" si="13"/>
        <v>397</v>
      </c>
      <c r="V282" s="9">
        <f t="shared" si="14"/>
        <v>12.909999668598154</v>
      </c>
    </row>
    <row r="283" spans="2:22" x14ac:dyDescent="0.35">
      <c r="B283" s="7">
        <v>2022484408</v>
      </c>
      <c r="C283" s="8">
        <v>42491</v>
      </c>
      <c r="D283" s="7">
        <v>10538</v>
      </c>
      <c r="E283" s="9">
        <v>7.4000000953674299</v>
      </c>
      <c r="F283" s="9">
        <v>1.9400000572204601</v>
      </c>
      <c r="G283" s="9">
        <v>0.95999997854232799</v>
      </c>
      <c r="H283" s="9">
        <v>4.5</v>
      </c>
      <c r="I283" s="9">
        <v>0</v>
      </c>
      <c r="J283" s="7">
        <v>25</v>
      </c>
      <c r="K283" s="7">
        <v>28</v>
      </c>
      <c r="L283" s="7">
        <v>245</v>
      </c>
      <c r="M283" s="7">
        <v>1142</v>
      </c>
      <c r="N283" s="7">
        <v>2380</v>
      </c>
      <c r="O283" s="9">
        <v>72.035821374029837</v>
      </c>
      <c r="P283" s="9">
        <v>25.185223792835817</v>
      </c>
      <c r="Q283" s="7">
        <v>73.531459170013392</v>
      </c>
      <c r="R283" s="7">
        <v>419.46731234866826</v>
      </c>
      <c r="S283" s="7">
        <v>458.63922518159808</v>
      </c>
      <c r="T283" s="6" t="str">
        <f t="shared" si="12"/>
        <v>Healthy</v>
      </c>
      <c r="U283" s="7">
        <f t="shared" si="13"/>
        <v>298</v>
      </c>
      <c r="V283" s="9">
        <f t="shared" si="14"/>
        <v>7.4000000357627886</v>
      </c>
    </row>
    <row r="284" spans="2:22" x14ac:dyDescent="0.35">
      <c r="B284" s="7">
        <v>2022484408</v>
      </c>
      <c r="C284" s="8">
        <v>42492</v>
      </c>
      <c r="D284" s="7">
        <v>10379</v>
      </c>
      <c r="E284" s="9">
        <v>7.28999996185303</v>
      </c>
      <c r="F284" s="9">
        <v>2.6099998950958301</v>
      </c>
      <c r="G284" s="9">
        <v>0.34000000357627902</v>
      </c>
      <c r="H284" s="9">
        <v>4.3299999237060502</v>
      </c>
      <c r="I284" s="9">
        <v>0</v>
      </c>
      <c r="J284" s="7">
        <v>36</v>
      </c>
      <c r="K284" s="7">
        <v>8</v>
      </c>
      <c r="L284" s="7">
        <v>277</v>
      </c>
      <c r="M284" s="7">
        <v>1119</v>
      </c>
      <c r="N284" s="7">
        <v>2473</v>
      </c>
      <c r="O284" s="9">
        <v>72.035821374029837</v>
      </c>
      <c r="P284" s="9">
        <v>25.185223792835817</v>
      </c>
      <c r="Q284" s="7">
        <v>77.17174302533914</v>
      </c>
      <c r="R284" s="7">
        <v>419.46731234866826</v>
      </c>
      <c r="S284" s="7">
        <v>458.63922518159808</v>
      </c>
      <c r="T284" s="6" t="str">
        <f t="shared" si="12"/>
        <v>Healthy</v>
      </c>
      <c r="U284" s="7">
        <f t="shared" si="13"/>
        <v>321</v>
      </c>
      <c r="V284" s="9">
        <f t="shared" si="14"/>
        <v>7.2799998223781595</v>
      </c>
    </row>
    <row r="285" spans="2:22" x14ac:dyDescent="0.35">
      <c r="B285" s="7">
        <v>2022484408</v>
      </c>
      <c r="C285" s="8">
        <v>42493</v>
      </c>
      <c r="D285" s="7">
        <v>12183</v>
      </c>
      <c r="E285" s="9">
        <v>8.7399997711181605</v>
      </c>
      <c r="F285" s="9">
        <v>3.9900000095367401</v>
      </c>
      <c r="G285" s="9">
        <v>0.46000000834464999</v>
      </c>
      <c r="H285" s="9">
        <v>4.2800002098083496</v>
      </c>
      <c r="I285" s="9">
        <v>0</v>
      </c>
      <c r="J285" s="7">
        <v>72</v>
      </c>
      <c r="K285" s="7">
        <v>14</v>
      </c>
      <c r="L285" s="7">
        <v>250</v>
      </c>
      <c r="M285" s="7">
        <v>1104</v>
      </c>
      <c r="N285" s="7">
        <v>2752</v>
      </c>
      <c r="O285" s="9">
        <v>72.035821374029837</v>
      </c>
      <c r="P285" s="9">
        <v>25.185223792835817</v>
      </c>
      <c r="Q285" s="7">
        <v>83.019621583742122</v>
      </c>
      <c r="R285" s="7">
        <v>419.46731234866826</v>
      </c>
      <c r="S285" s="7">
        <v>458.63922518159808</v>
      </c>
      <c r="T285" s="6" t="str">
        <f t="shared" si="12"/>
        <v>Healthy</v>
      </c>
      <c r="U285" s="7">
        <f t="shared" si="13"/>
        <v>336</v>
      </c>
      <c r="V285" s="9">
        <f t="shared" si="14"/>
        <v>8.7300002276897395</v>
      </c>
    </row>
    <row r="286" spans="2:22" x14ac:dyDescent="0.35">
      <c r="B286" s="7">
        <v>2022484408</v>
      </c>
      <c r="C286" s="8">
        <v>42494</v>
      </c>
      <c r="D286" s="7">
        <v>11768</v>
      </c>
      <c r="E286" s="9">
        <v>8.2899999618530291</v>
      </c>
      <c r="F286" s="9">
        <v>2.5099999904632599</v>
      </c>
      <c r="G286" s="9">
        <v>0.93000000715255704</v>
      </c>
      <c r="H286" s="9">
        <v>4.8499999046325701</v>
      </c>
      <c r="I286" s="9">
        <v>0</v>
      </c>
      <c r="J286" s="7">
        <v>36</v>
      </c>
      <c r="K286" s="7">
        <v>27</v>
      </c>
      <c r="L286" s="7">
        <v>272</v>
      </c>
      <c r="M286" s="7">
        <v>1105</v>
      </c>
      <c r="N286" s="7">
        <v>2649</v>
      </c>
      <c r="O286" s="9">
        <v>72.035821374029837</v>
      </c>
      <c r="P286" s="9">
        <v>25.185223792835817</v>
      </c>
      <c r="Q286" s="7">
        <v>82.803373493975897</v>
      </c>
      <c r="R286" s="7">
        <v>419.46731234866826</v>
      </c>
      <c r="S286" s="7">
        <v>458.63922518159808</v>
      </c>
      <c r="T286" s="6" t="str">
        <f t="shared" si="12"/>
        <v>Healthy</v>
      </c>
      <c r="U286" s="7">
        <f t="shared" si="13"/>
        <v>335</v>
      </c>
      <c r="V286" s="9">
        <f t="shared" si="14"/>
        <v>8.2899999022483861</v>
      </c>
    </row>
    <row r="287" spans="2:22" x14ac:dyDescent="0.35">
      <c r="B287" s="7">
        <v>2022484408</v>
      </c>
      <c r="C287" s="8">
        <v>42495</v>
      </c>
      <c r="D287" s="7">
        <v>11895</v>
      </c>
      <c r="E287" s="9">
        <v>8.3500003814697301</v>
      </c>
      <c r="F287" s="9">
        <v>2.78999996185303</v>
      </c>
      <c r="G287" s="9">
        <v>0.86000001430511497</v>
      </c>
      <c r="H287" s="9">
        <v>4.6999998092651403</v>
      </c>
      <c r="I287" s="9">
        <v>0</v>
      </c>
      <c r="J287" s="7">
        <v>55</v>
      </c>
      <c r="K287" s="7">
        <v>20</v>
      </c>
      <c r="L287" s="7">
        <v>253</v>
      </c>
      <c r="M287" s="7">
        <v>1112</v>
      </c>
      <c r="N287" s="7">
        <v>2609</v>
      </c>
      <c r="O287" s="9">
        <v>72.035821374029837</v>
      </c>
      <c r="P287" s="9">
        <v>25.185223792835817</v>
      </c>
      <c r="Q287" s="7">
        <v>80.710031115720852</v>
      </c>
      <c r="R287" s="7">
        <v>419.46731234866826</v>
      </c>
      <c r="S287" s="7">
        <v>458.63922518159808</v>
      </c>
      <c r="T287" s="6" t="str">
        <f t="shared" si="12"/>
        <v>Healthy</v>
      </c>
      <c r="U287" s="7">
        <f t="shared" si="13"/>
        <v>328</v>
      </c>
      <c r="V287" s="9">
        <f t="shared" si="14"/>
        <v>8.3499997854232859</v>
      </c>
    </row>
    <row r="288" spans="2:22" x14ac:dyDescent="0.35">
      <c r="B288" s="7">
        <v>2022484408</v>
      </c>
      <c r="C288" s="8">
        <v>42496</v>
      </c>
      <c r="D288" s="7">
        <v>10227</v>
      </c>
      <c r="E288" s="9">
        <v>7.1799998283386204</v>
      </c>
      <c r="F288" s="9">
        <v>1.87000000476837</v>
      </c>
      <c r="G288" s="9">
        <v>0.67000001668930098</v>
      </c>
      <c r="H288" s="9">
        <v>4.6399998664856001</v>
      </c>
      <c r="I288" s="9">
        <v>0</v>
      </c>
      <c r="J288" s="7">
        <v>24</v>
      </c>
      <c r="K288" s="7">
        <v>17</v>
      </c>
      <c r="L288" s="7">
        <v>295</v>
      </c>
      <c r="M288" s="7">
        <v>1104</v>
      </c>
      <c r="N288" s="7">
        <v>2498</v>
      </c>
      <c r="O288" s="9">
        <v>72.035821374029837</v>
      </c>
      <c r="P288" s="9">
        <v>25.185223792835817</v>
      </c>
      <c r="Q288" s="7">
        <v>81.722097797685706</v>
      </c>
      <c r="R288" s="7">
        <v>419.46731234866826</v>
      </c>
      <c r="S288" s="7">
        <v>458.63922518159808</v>
      </c>
      <c r="T288" s="6" t="str">
        <f t="shared" si="12"/>
        <v>Healthy</v>
      </c>
      <c r="U288" s="7">
        <f t="shared" si="13"/>
        <v>336</v>
      </c>
      <c r="V288" s="9">
        <f t="shared" si="14"/>
        <v>7.1799998879432714</v>
      </c>
    </row>
    <row r="289" spans="2:22" x14ac:dyDescent="0.35">
      <c r="B289" s="7">
        <v>2022484408</v>
      </c>
      <c r="C289" s="8">
        <v>42497</v>
      </c>
      <c r="D289" s="7">
        <v>6708</v>
      </c>
      <c r="E289" s="9">
        <v>4.71000003814697</v>
      </c>
      <c r="F289" s="9">
        <v>1.6100000143051101</v>
      </c>
      <c r="G289" s="9">
        <v>7.9999998211860698E-2</v>
      </c>
      <c r="H289" s="9">
        <v>3.0199999809265101</v>
      </c>
      <c r="I289" s="9">
        <v>0</v>
      </c>
      <c r="J289" s="7">
        <v>20</v>
      </c>
      <c r="K289" s="7">
        <v>2</v>
      </c>
      <c r="L289" s="7">
        <v>149</v>
      </c>
      <c r="M289" s="7">
        <v>1269</v>
      </c>
      <c r="N289" s="7">
        <v>1995</v>
      </c>
      <c r="O289" s="9">
        <v>72.035821374029837</v>
      </c>
      <c r="P289" s="9">
        <v>25.185223792835817</v>
      </c>
      <c r="Q289" s="7">
        <v>76.068181818181813</v>
      </c>
      <c r="R289" s="7">
        <v>419.46731234866826</v>
      </c>
      <c r="S289" s="7">
        <v>458.63922518159808</v>
      </c>
      <c r="T289" s="6" t="str">
        <f t="shared" si="12"/>
        <v>Healthy</v>
      </c>
      <c r="U289" s="7">
        <f t="shared" si="13"/>
        <v>171</v>
      </c>
      <c r="V289" s="9">
        <f t="shared" si="14"/>
        <v>4.7099999934434811</v>
      </c>
    </row>
    <row r="290" spans="2:22" x14ac:dyDescent="0.35">
      <c r="B290" s="7">
        <v>2022484408</v>
      </c>
      <c r="C290" s="8">
        <v>42498</v>
      </c>
      <c r="D290" s="7">
        <v>3292</v>
      </c>
      <c r="E290" s="9">
        <v>2.3099999427795401</v>
      </c>
      <c r="F290" s="9">
        <v>0</v>
      </c>
      <c r="G290" s="9">
        <v>0</v>
      </c>
      <c r="H290" s="9">
        <v>2.3099999427795401</v>
      </c>
      <c r="I290" s="9">
        <v>0</v>
      </c>
      <c r="J290" s="7">
        <v>0</v>
      </c>
      <c r="K290" s="7">
        <v>0</v>
      </c>
      <c r="L290" s="7">
        <v>135</v>
      </c>
      <c r="M290" s="7">
        <v>1305</v>
      </c>
      <c r="N290" s="7">
        <v>1848</v>
      </c>
      <c r="O290" s="9">
        <v>72.035821374029837</v>
      </c>
      <c r="P290" s="9">
        <v>25.185223792835817</v>
      </c>
      <c r="Q290" s="7">
        <v>76.958720930232559</v>
      </c>
      <c r="R290" s="7">
        <v>419.46731234866826</v>
      </c>
      <c r="S290" s="7">
        <v>458.63922518159808</v>
      </c>
      <c r="T290" s="6" t="str">
        <f t="shared" si="12"/>
        <v>Healthy</v>
      </c>
      <c r="U290" s="7">
        <f t="shared" si="13"/>
        <v>135</v>
      </c>
      <c r="V290" s="9">
        <f t="shared" si="14"/>
        <v>2.3099999427795401</v>
      </c>
    </row>
    <row r="291" spans="2:22" x14ac:dyDescent="0.35">
      <c r="B291" s="7">
        <v>2022484408</v>
      </c>
      <c r="C291" s="8">
        <v>42499</v>
      </c>
      <c r="D291" s="7">
        <v>13379</v>
      </c>
      <c r="E291" s="9">
        <v>9.3900003433227504</v>
      </c>
      <c r="F291" s="9">
        <v>2.1199998855590798</v>
      </c>
      <c r="G291" s="9">
        <v>1.62999999523163</v>
      </c>
      <c r="H291" s="9">
        <v>5.6399998664856001</v>
      </c>
      <c r="I291" s="9">
        <v>0</v>
      </c>
      <c r="J291" s="7">
        <v>35</v>
      </c>
      <c r="K291" s="7">
        <v>47</v>
      </c>
      <c r="L291" s="7">
        <v>297</v>
      </c>
      <c r="M291" s="7">
        <v>1061</v>
      </c>
      <c r="N291" s="7">
        <v>2709</v>
      </c>
      <c r="O291" s="9">
        <v>72.035821374029837</v>
      </c>
      <c r="P291" s="9">
        <v>25.185223792835817</v>
      </c>
      <c r="Q291" s="7">
        <v>81.514482317170746</v>
      </c>
      <c r="R291" s="7">
        <v>419.46731234866826</v>
      </c>
      <c r="S291" s="7">
        <v>458.63922518159808</v>
      </c>
      <c r="T291" s="6" t="str">
        <f t="shared" si="12"/>
        <v>Healthy</v>
      </c>
      <c r="U291" s="7">
        <f t="shared" si="13"/>
        <v>379</v>
      </c>
      <c r="V291" s="9">
        <f t="shared" si="14"/>
        <v>9.3899997472763097</v>
      </c>
    </row>
    <row r="292" spans="2:22" x14ac:dyDescent="0.35">
      <c r="B292" s="7">
        <v>2022484408</v>
      </c>
      <c r="C292" s="8">
        <v>42500</v>
      </c>
      <c r="D292" s="7">
        <v>12798</v>
      </c>
      <c r="E292" s="9">
        <v>8.9799995422363299</v>
      </c>
      <c r="F292" s="9">
        <v>2.2200000286102299</v>
      </c>
      <c r="G292" s="9">
        <v>1.21000003814697</v>
      </c>
      <c r="H292" s="9">
        <v>5.5599999427795401</v>
      </c>
      <c r="I292" s="9">
        <v>0</v>
      </c>
      <c r="J292" s="7">
        <v>57</v>
      </c>
      <c r="K292" s="7">
        <v>28</v>
      </c>
      <c r="L292" s="7">
        <v>271</v>
      </c>
      <c r="M292" s="7">
        <v>1084</v>
      </c>
      <c r="N292" s="7">
        <v>2797</v>
      </c>
      <c r="O292" s="9">
        <v>72.035821374029837</v>
      </c>
      <c r="P292" s="9">
        <v>25.185223792835817</v>
      </c>
      <c r="Q292" s="7">
        <v>86.584797711483446</v>
      </c>
      <c r="R292" s="7">
        <v>419.46731234866826</v>
      </c>
      <c r="S292" s="7">
        <v>458.63922518159808</v>
      </c>
      <c r="T292" s="6" t="str">
        <f t="shared" si="12"/>
        <v>Healthy</v>
      </c>
      <c r="U292" s="7">
        <f t="shared" si="13"/>
        <v>356</v>
      </c>
      <c r="V292" s="9">
        <f t="shared" si="14"/>
        <v>8.9900000095367396</v>
      </c>
    </row>
    <row r="293" spans="2:22" x14ac:dyDescent="0.35">
      <c r="B293" s="7">
        <v>2022484408</v>
      </c>
      <c r="C293" s="8">
        <v>42501</v>
      </c>
      <c r="D293" s="7">
        <v>13272</v>
      </c>
      <c r="E293" s="9">
        <v>9.3199996948242205</v>
      </c>
      <c r="F293" s="9">
        <v>4.1799998283386204</v>
      </c>
      <c r="G293" s="9">
        <v>1.1499999761581401</v>
      </c>
      <c r="H293" s="9">
        <v>3.9900000095367401</v>
      </c>
      <c r="I293" s="9">
        <v>0</v>
      </c>
      <c r="J293" s="7">
        <v>58</v>
      </c>
      <c r="K293" s="7">
        <v>25</v>
      </c>
      <c r="L293" s="7">
        <v>224</v>
      </c>
      <c r="M293" s="7">
        <v>1133</v>
      </c>
      <c r="N293" s="7">
        <v>2544</v>
      </c>
      <c r="O293" s="9">
        <v>72.035821374029837</v>
      </c>
      <c r="P293" s="9">
        <v>25.185223792835817</v>
      </c>
      <c r="Q293" s="7">
        <v>83.522721921356251</v>
      </c>
      <c r="R293" s="7">
        <v>419.46731234866826</v>
      </c>
      <c r="S293" s="7">
        <v>458.63922518159808</v>
      </c>
      <c r="T293" s="6" t="str">
        <f t="shared" si="12"/>
        <v>Healthy</v>
      </c>
      <c r="U293" s="7">
        <f t="shared" si="13"/>
        <v>307</v>
      </c>
      <c r="V293" s="9">
        <f t="shared" si="14"/>
        <v>9.3199998140335012</v>
      </c>
    </row>
    <row r="294" spans="2:22" x14ac:dyDescent="0.35">
      <c r="B294" s="7">
        <v>2022484408</v>
      </c>
      <c r="C294" s="8">
        <v>42502</v>
      </c>
      <c r="D294" s="7">
        <v>9117</v>
      </c>
      <c r="E294" s="9">
        <v>6.4099998474121103</v>
      </c>
      <c r="F294" s="9">
        <v>1.2799999713897701</v>
      </c>
      <c r="G294" s="9">
        <v>0.67000001668930098</v>
      </c>
      <c r="H294" s="9">
        <v>4.4400000572204599</v>
      </c>
      <c r="I294" s="9">
        <v>0</v>
      </c>
      <c r="J294" s="7">
        <v>16</v>
      </c>
      <c r="K294" s="7">
        <v>16</v>
      </c>
      <c r="L294" s="7">
        <v>236</v>
      </c>
      <c r="M294" s="7">
        <v>728</v>
      </c>
      <c r="N294" s="7">
        <v>1853</v>
      </c>
      <c r="O294" s="9">
        <v>72.035821374029837</v>
      </c>
      <c r="P294" s="9">
        <v>25.185223792835817</v>
      </c>
      <c r="Q294" s="7">
        <v>81.413666005103494</v>
      </c>
      <c r="R294" s="7">
        <v>419.46731234866826</v>
      </c>
      <c r="S294" s="7">
        <v>458.63922518159808</v>
      </c>
      <c r="T294" s="6" t="str">
        <f t="shared" si="12"/>
        <v>Healthy</v>
      </c>
      <c r="U294" s="7">
        <f t="shared" si="13"/>
        <v>268</v>
      </c>
      <c r="V294" s="9">
        <f t="shared" si="14"/>
        <v>6.3900000452995309</v>
      </c>
    </row>
    <row r="295" spans="2:22" x14ac:dyDescent="0.35">
      <c r="B295" s="7">
        <v>2026352035</v>
      </c>
      <c r="C295" s="8">
        <v>42478</v>
      </c>
      <c r="D295" s="7">
        <v>3325</v>
      </c>
      <c r="E295" s="9">
        <v>2.0599999427795401</v>
      </c>
      <c r="F295" s="9">
        <v>0</v>
      </c>
      <c r="G295" s="9">
        <v>0</v>
      </c>
      <c r="H295" s="9">
        <v>2.0599999427795401</v>
      </c>
      <c r="I295" s="9">
        <v>0</v>
      </c>
      <c r="J295" s="7">
        <v>0</v>
      </c>
      <c r="K295" s="7">
        <v>0</v>
      </c>
      <c r="L295" s="7">
        <v>182</v>
      </c>
      <c r="M295" s="7">
        <v>1062</v>
      </c>
      <c r="N295" s="7">
        <v>1419</v>
      </c>
      <c r="O295" s="9">
        <v>72.035821374029837</v>
      </c>
      <c r="P295" s="9">
        <v>25.185223792835817</v>
      </c>
      <c r="Q295" s="7">
        <v>77.398575857587289</v>
      </c>
      <c r="R295" s="7">
        <v>419.46731234866826</v>
      </c>
      <c r="S295" s="7">
        <v>458.63922518159808</v>
      </c>
      <c r="T295" s="6" t="str">
        <f t="shared" si="12"/>
        <v>Healthy</v>
      </c>
      <c r="U295" s="7">
        <f t="shared" si="13"/>
        <v>182</v>
      </c>
      <c r="V295" s="9">
        <f t="shared" si="14"/>
        <v>2.0599999427795401</v>
      </c>
    </row>
    <row r="296" spans="2:22" x14ac:dyDescent="0.35">
      <c r="B296" s="7">
        <v>2026352035</v>
      </c>
      <c r="C296" s="8">
        <v>42486</v>
      </c>
      <c r="D296" s="7">
        <v>5933</v>
      </c>
      <c r="E296" s="9">
        <v>3.6800000667571999</v>
      </c>
      <c r="F296" s="9">
        <v>0</v>
      </c>
      <c r="G296" s="9">
        <v>0</v>
      </c>
      <c r="H296" s="9">
        <v>3.6800000667571999</v>
      </c>
      <c r="I296" s="9">
        <v>0</v>
      </c>
      <c r="J296" s="7">
        <v>0</v>
      </c>
      <c r="K296" s="7">
        <v>0</v>
      </c>
      <c r="L296" s="7">
        <v>288</v>
      </c>
      <c r="M296" s="7">
        <v>1018</v>
      </c>
      <c r="N296" s="7">
        <v>1595</v>
      </c>
      <c r="O296" s="9">
        <v>72.035821374029837</v>
      </c>
      <c r="P296" s="9">
        <v>25.185223792835817</v>
      </c>
      <c r="Q296" s="7">
        <v>77.398575857587289</v>
      </c>
      <c r="R296" s="7">
        <v>419.46731234866826</v>
      </c>
      <c r="S296" s="7">
        <v>458.63922518159808</v>
      </c>
      <c r="T296" s="6" t="str">
        <f t="shared" si="12"/>
        <v>Healthy</v>
      </c>
      <c r="U296" s="7">
        <f t="shared" si="13"/>
        <v>288</v>
      </c>
      <c r="V296" s="9">
        <f t="shared" si="14"/>
        <v>3.6800000667571999</v>
      </c>
    </row>
    <row r="297" spans="2:22" x14ac:dyDescent="0.35">
      <c r="B297" s="7">
        <v>2026352035</v>
      </c>
      <c r="C297" s="8">
        <v>42493</v>
      </c>
      <c r="D297" s="7">
        <v>5992</v>
      </c>
      <c r="E297" s="9">
        <v>3.7200000286102299</v>
      </c>
      <c r="F297" s="9">
        <v>0</v>
      </c>
      <c r="G297" s="9">
        <v>0</v>
      </c>
      <c r="H297" s="9">
        <v>3.7200000286102299</v>
      </c>
      <c r="I297" s="9">
        <v>0</v>
      </c>
      <c r="J297" s="7">
        <v>0</v>
      </c>
      <c r="K297" s="7">
        <v>0</v>
      </c>
      <c r="L297" s="7">
        <v>304</v>
      </c>
      <c r="M297" s="7">
        <v>981</v>
      </c>
      <c r="N297" s="7">
        <v>1604</v>
      </c>
      <c r="O297" s="9">
        <v>72.035821374029837</v>
      </c>
      <c r="P297" s="9">
        <v>25.185223792835817</v>
      </c>
      <c r="Q297" s="7">
        <v>77.398575857587289</v>
      </c>
      <c r="R297" s="7">
        <v>419.46731234866826</v>
      </c>
      <c r="S297" s="7">
        <v>458.63922518159808</v>
      </c>
      <c r="T297" s="6" t="str">
        <f t="shared" si="12"/>
        <v>Healthy</v>
      </c>
      <c r="U297" s="7">
        <f t="shared" si="13"/>
        <v>304</v>
      </c>
      <c r="V297" s="9">
        <f t="shared" si="14"/>
        <v>3.7200000286102299</v>
      </c>
    </row>
    <row r="298" spans="2:22" x14ac:dyDescent="0.35">
      <c r="B298" s="7">
        <v>2320127002</v>
      </c>
      <c r="C298" s="8">
        <v>42472</v>
      </c>
      <c r="D298" s="7">
        <v>10725</v>
      </c>
      <c r="E298" s="9">
        <v>7.4899997711181596</v>
      </c>
      <c r="F298" s="9">
        <v>1.16999995708466</v>
      </c>
      <c r="G298" s="9">
        <v>0.31000000238418601</v>
      </c>
      <c r="H298" s="9">
        <v>6.0100002288818404</v>
      </c>
      <c r="I298" s="9">
        <v>0</v>
      </c>
      <c r="J298" s="7">
        <v>13</v>
      </c>
      <c r="K298" s="7">
        <v>9</v>
      </c>
      <c r="L298" s="7">
        <v>306</v>
      </c>
      <c r="M298" s="7">
        <v>1112</v>
      </c>
      <c r="N298" s="7">
        <v>2124</v>
      </c>
      <c r="O298" s="9">
        <v>72.035821374029837</v>
      </c>
      <c r="P298" s="9">
        <v>25.185223792835817</v>
      </c>
      <c r="Q298" s="7">
        <v>77.398575857587289</v>
      </c>
      <c r="R298" s="7">
        <v>419.46731234866826</v>
      </c>
      <c r="S298" s="7">
        <v>458.63922518159808</v>
      </c>
      <c r="T298" s="6" t="str">
        <f t="shared" si="12"/>
        <v>Healthy</v>
      </c>
      <c r="U298" s="7">
        <f t="shared" si="13"/>
        <v>328</v>
      </c>
      <c r="V298" s="9">
        <f t="shared" si="14"/>
        <v>7.4900001883506864</v>
      </c>
    </row>
    <row r="299" spans="2:22" x14ac:dyDescent="0.35">
      <c r="B299" s="7">
        <v>2320127002</v>
      </c>
      <c r="C299" s="8">
        <v>42473</v>
      </c>
      <c r="D299" s="7">
        <v>7275</v>
      </c>
      <c r="E299" s="9">
        <v>4.9000000953674299</v>
      </c>
      <c r="F299" s="9">
        <v>0</v>
      </c>
      <c r="G299" s="9">
        <v>0</v>
      </c>
      <c r="H299" s="9">
        <v>4.9000000953674299</v>
      </c>
      <c r="I299" s="9">
        <v>0</v>
      </c>
      <c r="J299" s="7">
        <v>0</v>
      </c>
      <c r="K299" s="7">
        <v>0</v>
      </c>
      <c r="L299" s="7">
        <v>335</v>
      </c>
      <c r="M299" s="7">
        <v>1105</v>
      </c>
      <c r="N299" s="7">
        <v>2003</v>
      </c>
      <c r="O299" s="9">
        <v>72.035821374029837</v>
      </c>
      <c r="P299" s="9">
        <v>25.185223792835817</v>
      </c>
      <c r="Q299" s="7">
        <v>77.398575857587289</v>
      </c>
      <c r="R299" s="7">
        <v>419.46731234866826</v>
      </c>
      <c r="S299" s="7">
        <v>458.63922518159808</v>
      </c>
      <c r="T299" s="6" t="str">
        <f t="shared" si="12"/>
        <v>Healthy</v>
      </c>
      <c r="U299" s="7">
        <f t="shared" si="13"/>
        <v>335</v>
      </c>
      <c r="V299" s="9">
        <f t="shared" si="14"/>
        <v>4.9000000953674299</v>
      </c>
    </row>
    <row r="300" spans="2:22" x14ac:dyDescent="0.35">
      <c r="B300" s="7">
        <v>2320127002</v>
      </c>
      <c r="C300" s="8">
        <v>42474</v>
      </c>
      <c r="D300" s="7">
        <v>3973</v>
      </c>
      <c r="E300" s="9">
        <v>2.6800000667571999</v>
      </c>
      <c r="F300" s="9">
        <v>0</v>
      </c>
      <c r="G300" s="9">
        <v>0</v>
      </c>
      <c r="H300" s="9">
        <v>2.6800000667571999</v>
      </c>
      <c r="I300" s="9">
        <v>0</v>
      </c>
      <c r="J300" s="7">
        <v>0</v>
      </c>
      <c r="K300" s="7">
        <v>0</v>
      </c>
      <c r="L300" s="7">
        <v>191</v>
      </c>
      <c r="M300" s="7">
        <v>1249</v>
      </c>
      <c r="N300" s="7">
        <v>1696</v>
      </c>
      <c r="O300" s="9">
        <v>72.035821374029837</v>
      </c>
      <c r="P300" s="9">
        <v>25.185223792835817</v>
      </c>
      <c r="Q300" s="7">
        <v>77.398575857587289</v>
      </c>
      <c r="R300" s="7">
        <v>419.46731234866826</v>
      </c>
      <c r="S300" s="7">
        <v>458.63922518159808</v>
      </c>
      <c r="T300" s="6" t="str">
        <f t="shared" si="12"/>
        <v>Healthy</v>
      </c>
      <c r="U300" s="7">
        <f t="shared" si="13"/>
        <v>191</v>
      </c>
      <c r="V300" s="9">
        <f t="shared" si="14"/>
        <v>2.6800000667571999</v>
      </c>
    </row>
    <row r="301" spans="2:22" x14ac:dyDescent="0.35">
      <c r="B301" s="7">
        <v>2320127002</v>
      </c>
      <c r="C301" s="8">
        <v>42475</v>
      </c>
      <c r="D301" s="7">
        <v>5205</v>
      </c>
      <c r="E301" s="9">
        <v>3.5099999904632599</v>
      </c>
      <c r="F301" s="9">
        <v>0</v>
      </c>
      <c r="G301" s="9">
        <v>0</v>
      </c>
      <c r="H301" s="9">
        <v>3.5099999904632599</v>
      </c>
      <c r="I301" s="9">
        <v>0</v>
      </c>
      <c r="J301" s="7">
        <v>0</v>
      </c>
      <c r="K301" s="7">
        <v>0</v>
      </c>
      <c r="L301" s="7">
        <v>245</v>
      </c>
      <c r="M301" s="7">
        <v>1195</v>
      </c>
      <c r="N301" s="7">
        <v>1801</v>
      </c>
      <c r="O301" s="9">
        <v>72.035821374029837</v>
      </c>
      <c r="P301" s="9">
        <v>25.185223792835817</v>
      </c>
      <c r="Q301" s="7">
        <v>77.398575857587289</v>
      </c>
      <c r="R301" s="7">
        <v>419.46731234866826</v>
      </c>
      <c r="S301" s="7">
        <v>458.63922518159808</v>
      </c>
      <c r="T301" s="6" t="str">
        <f t="shared" si="12"/>
        <v>Healthy</v>
      </c>
      <c r="U301" s="7">
        <f t="shared" si="13"/>
        <v>245</v>
      </c>
      <c r="V301" s="9">
        <f t="shared" si="14"/>
        <v>3.5099999904632599</v>
      </c>
    </row>
    <row r="302" spans="2:22" x14ac:dyDescent="0.35">
      <c r="B302" s="7">
        <v>2320127002</v>
      </c>
      <c r="C302" s="8">
        <v>42476</v>
      </c>
      <c r="D302" s="7">
        <v>5057</v>
      </c>
      <c r="E302" s="9">
        <v>3.4100000858306898</v>
      </c>
      <c r="F302" s="9">
        <v>0</v>
      </c>
      <c r="G302" s="9">
        <v>0</v>
      </c>
      <c r="H302" s="9">
        <v>3.4000000953674299</v>
      </c>
      <c r="I302" s="9">
        <v>0</v>
      </c>
      <c r="J302" s="7">
        <v>0</v>
      </c>
      <c r="K302" s="7">
        <v>0</v>
      </c>
      <c r="L302" s="7">
        <v>195</v>
      </c>
      <c r="M302" s="7">
        <v>1245</v>
      </c>
      <c r="N302" s="7">
        <v>1724</v>
      </c>
      <c r="O302" s="9">
        <v>72.035821374029837</v>
      </c>
      <c r="P302" s="9">
        <v>25.185223792835817</v>
      </c>
      <c r="Q302" s="7">
        <v>77.398575857587289</v>
      </c>
      <c r="R302" s="7">
        <v>419.46731234866826</v>
      </c>
      <c r="S302" s="7">
        <v>458.63922518159808</v>
      </c>
      <c r="T302" s="6" t="str">
        <f t="shared" si="12"/>
        <v>Healthy</v>
      </c>
      <c r="U302" s="7">
        <f t="shared" si="13"/>
        <v>195</v>
      </c>
      <c r="V302" s="9">
        <f t="shared" si="14"/>
        <v>3.4000000953674299</v>
      </c>
    </row>
    <row r="303" spans="2:22" x14ac:dyDescent="0.35">
      <c r="B303" s="7">
        <v>2320127002</v>
      </c>
      <c r="C303" s="8">
        <v>42477</v>
      </c>
      <c r="D303" s="7">
        <v>6198</v>
      </c>
      <c r="E303" s="9">
        <v>4.1799998283386204</v>
      </c>
      <c r="F303" s="9">
        <v>0</v>
      </c>
      <c r="G303" s="9">
        <v>0</v>
      </c>
      <c r="H303" s="9">
        <v>4.1799998283386204</v>
      </c>
      <c r="I303" s="9">
        <v>0</v>
      </c>
      <c r="J303" s="7">
        <v>0</v>
      </c>
      <c r="K303" s="7">
        <v>0</v>
      </c>
      <c r="L303" s="7">
        <v>249</v>
      </c>
      <c r="M303" s="7">
        <v>1191</v>
      </c>
      <c r="N303" s="7">
        <v>1852</v>
      </c>
      <c r="O303" s="9">
        <v>72.035821374029837</v>
      </c>
      <c r="P303" s="9">
        <v>25.185223792835817</v>
      </c>
      <c r="Q303" s="7">
        <v>77.398575857587289</v>
      </c>
      <c r="R303" s="7">
        <v>419.46731234866826</v>
      </c>
      <c r="S303" s="7">
        <v>458.63922518159808</v>
      </c>
      <c r="T303" s="6" t="str">
        <f t="shared" si="12"/>
        <v>Healthy</v>
      </c>
      <c r="U303" s="7">
        <f t="shared" si="13"/>
        <v>249</v>
      </c>
      <c r="V303" s="9">
        <f t="shared" si="14"/>
        <v>4.1799998283386204</v>
      </c>
    </row>
    <row r="304" spans="2:22" x14ac:dyDescent="0.35">
      <c r="B304" s="7">
        <v>2320127002</v>
      </c>
      <c r="C304" s="8">
        <v>42478</v>
      </c>
      <c r="D304" s="7">
        <v>6559</v>
      </c>
      <c r="E304" s="9">
        <v>4.4200000762939498</v>
      </c>
      <c r="F304" s="9">
        <v>0</v>
      </c>
      <c r="G304" s="9">
        <v>0.259999990463257</v>
      </c>
      <c r="H304" s="9">
        <v>4.1399998664856001</v>
      </c>
      <c r="I304" s="9">
        <v>0</v>
      </c>
      <c r="J304" s="7">
        <v>0</v>
      </c>
      <c r="K304" s="7">
        <v>7</v>
      </c>
      <c r="L304" s="7">
        <v>260</v>
      </c>
      <c r="M304" s="7">
        <v>1173</v>
      </c>
      <c r="N304" s="7">
        <v>1905</v>
      </c>
      <c r="O304" s="9">
        <v>72.035821374029837</v>
      </c>
      <c r="P304" s="9">
        <v>25.185223792835817</v>
      </c>
      <c r="Q304" s="7">
        <v>77.398575857587289</v>
      </c>
      <c r="R304" s="7">
        <v>419.46731234866826</v>
      </c>
      <c r="S304" s="7">
        <v>458.63922518159808</v>
      </c>
      <c r="T304" s="6" t="str">
        <f t="shared" si="12"/>
        <v>Healthy</v>
      </c>
      <c r="U304" s="7">
        <f t="shared" si="13"/>
        <v>267</v>
      </c>
      <c r="V304" s="9">
        <f t="shared" si="14"/>
        <v>4.399999856948857</v>
      </c>
    </row>
    <row r="305" spans="2:22" x14ac:dyDescent="0.35">
      <c r="B305" s="7">
        <v>2320127002</v>
      </c>
      <c r="C305" s="8">
        <v>42479</v>
      </c>
      <c r="D305" s="7">
        <v>5997</v>
      </c>
      <c r="E305" s="9">
        <v>4.03999996185303</v>
      </c>
      <c r="F305" s="9">
        <v>0</v>
      </c>
      <c r="G305" s="9">
        <v>0.37999999523162797</v>
      </c>
      <c r="H305" s="9">
        <v>3.6600000858306898</v>
      </c>
      <c r="I305" s="9">
        <v>0</v>
      </c>
      <c r="J305" s="7">
        <v>0</v>
      </c>
      <c r="K305" s="7">
        <v>11</v>
      </c>
      <c r="L305" s="7">
        <v>228</v>
      </c>
      <c r="M305" s="7">
        <v>1201</v>
      </c>
      <c r="N305" s="7">
        <v>1811</v>
      </c>
      <c r="O305" s="9">
        <v>72.035821374029837</v>
      </c>
      <c r="P305" s="9">
        <v>25.185223792835817</v>
      </c>
      <c r="Q305" s="7">
        <v>77.398575857587289</v>
      </c>
      <c r="R305" s="7">
        <v>419.46731234866826</v>
      </c>
      <c r="S305" s="7">
        <v>458.63922518159808</v>
      </c>
      <c r="T305" s="6" t="str">
        <f t="shared" si="12"/>
        <v>Healthy</v>
      </c>
      <c r="U305" s="7">
        <f t="shared" si="13"/>
        <v>239</v>
      </c>
      <c r="V305" s="9">
        <f t="shared" si="14"/>
        <v>4.0400000810623178</v>
      </c>
    </row>
    <row r="306" spans="2:22" x14ac:dyDescent="0.35">
      <c r="B306" s="7">
        <v>2320127002</v>
      </c>
      <c r="C306" s="8">
        <v>42480</v>
      </c>
      <c r="D306" s="7">
        <v>7192</v>
      </c>
      <c r="E306" s="9">
        <v>4.8499999046325701</v>
      </c>
      <c r="F306" s="9">
        <v>0</v>
      </c>
      <c r="G306" s="9">
        <v>0.490000009536743</v>
      </c>
      <c r="H306" s="9">
        <v>4.3400001525878897</v>
      </c>
      <c r="I306" s="9">
        <v>0</v>
      </c>
      <c r="J306" s="7">
        <v>0</v>
      </c>
      <c r="K306" s="7">
        <v>11</v>
      </c>
      <c r="L306" s="7">
        <v>283</v>
      </c>
      <c r="M306" s="7">
        <v>1146</v>
      </c>
      <c r="N306" s="7">
        <v>1922</v>
      </c>
      <c r="O306" s="9">
        <v>72.035821374029837</v>
      </c>
      <c r="P306" s="9">
        <v>25.185223792835817</v>
      </c>
      <c r="Q306" s="7">
        <v>77.398575857587289</v>
      </c>
      <c r="R306" s="7">
        <v>419.46731234866826</v>
      </c>
      <c r="S306" s="7">
        <v>458.63922518159808</v>
      </c>
      <c r="T306" s="6" t="str">
        <f t="shared" si="12"/>
        <v>Healthy</v>
      </c>
      <c r="U306" s="7">
        <f t="shared" si="13"/>
        <v>294</v>
      </c>
      <c r="V306" s="9">
        <f t="shared" si="14"/>
        <v>4.8300001621246329</v>
      </c>
    </row>
    <row r="307" spans="2:22" x14ac:dyDescent="0.35">
      <c r="B307" s="7">
        <v>2320127002</v>
      </c>
      <c r="C307" s="8">
        <v>42481</v>
      </c>
      <c r="D307" s="7">
        <v>3404</v>
      </c>
      <c r="E307" s="9">
        <v>2.28999996185303</v>
      </c>
      <c r="F307" s="9">
        <v>5.9999998658895499E-2</v>
      </c>
      <c r="G307" s="9">
        <v>0.41999998688697798</v>
      </c>
      <c r="H307" s="9">
        <v>1.8099999427795399</v>
      </c>
      <c r="I307" s="9">
        <v>0</v>
      </c>
      <c r="J307" s="7">
        <v>1</v>
      </c>
      <c r="K307" s="7">
        <v>10</v>
      </c>
      <c r="L307" s="7">
        <v>127</v>
      </c>
      <c r="M307" s="7">
        <v>1302</v>
      </c>
      <c r="N307" s="7">
        <v>1610</v>
      </c>
      <c r="O307" s="9">
        <v>72.035821374029837</v>
      </c>
      <c r="P307" s="9">
        <v>25.185223792835817</v>
      </c>
      <c r="Q307" s="7">
        <v>77.398575857587289</v>
      </c>
      <c r="R307" s="7">
        <v>419.46731234866826</v>
      </c>
      <c r="S307" s="7">
        <v>458.63922518159808</v>
      </c>
      <c r="T307" s="6" t="str">
        <f t="shared" si="12"/>
        <v>Healthy</v>
      </c>
      <c r="U307" s="7">
        <f t="shared" si="13"/>
        <v>138</v>
      </c>
      <c r="V307" s="9">
        <f t="shared" si="14"/>
        <v>2.2899999283254133</v>
      </c>
    </row>
    <row r="308" spans="2:22" x14ac:dyDescent="0.35">
      <c r="B308" s="7">
        <v>2320127002</v>
      </c>
      <c r="C308" s="8">
        <v>42482</v>
      </c>
      <c r="D308" s="7">
        <v>5583</v>
      </c>
      <c r="E308" s="9">
        <v>3.7599999904632599</v>
      </c>
      <c r="F308" s="9">
        <v>0</v>
      </c>
      <c r="G308" s="9">
        <v>0</v>
      </c>
      <c r="H308" s="9">
        <v>3.7599999904632599</v>
      </c>
      <c r="I308" s="9">
        <v>0</v>
      </c>
      <c r="J308" s="7">
        <v>0</v>
      </c>
      <c r="K308" s="7">
        <v>0</v>
      </c>
      <c r="L308" s="7">
        <v>266</v>
      </c>
      <c r="M308" s="7">
        <v>1174</v>
      </c>
      <c r="N308" s="7">
        <v>1851</v>
      </c>
      <c r="O308" s="9">
        <v>72.035821374029837</v>
      </c>
      <c r="P308" s="9">
        <v>25.185223792835817</v>
      </c>
      <c r="Q308" s="7">
        <v>77.398575857587289</v>
      </c>
      <c r="R308" s="7">
        <v>419.46731234866826</v>
      </c>
      <c r="S308" s="7">
        <v>458.63922518159808</v>
      </c>
      <c r="T308" s="6" t="str">
        <f t="shared" si="12"/>
        <v>Healthy</v>
      </c>
      <c r="U308" s="7">
        <f t="shared" si="13"/>
        <v>266</v>
      </c>
      <c r="V308" s="9">
        <f t="shared" si="14"/>
        <v>3.7599999904632599</v>
      </c>
    </row>
    <row r="309" spans="2:22" x14ac:dyDescent="0.35">
      <c r="B309" s="7">
        <v>2320127002</v>
      </c>
      <c r="C309" s="8">
        <v>42484</v>
      </c>
      <c r="D309" s="7">
        <v>4165</v>
      </c>
      <c r="E309" s="9">
        <v>2.8099999427795401</v>
      </c>
      <c r="F309" s="9">
        <v>0</v>
      </c>
      <c r="G309" s="9">
        <v>0</v>
      </c>
      <c r="H309" s="9">
        <v>2.7999999523162802</v>
      </c>
      <c r="I309" s="9">
        <v>0</v>
      </c>
      <c r="J309" s="7">
        <v>0</v>
      </c>
      <c r="K309" s="7">
        <v>0</v>
      </c>
      <c r="L309" s="7">
        <v>204</v>
      </c>
      <c r="M309" s="7">
        <v>1236</v>
      </c>
      <c r="N309" s="7">
        <v>1725</v>
      </c>
      <c r="O309" s="9">
        <v>72.035821374029837</v>
      </c>
      <c r="P309" s="9">
        <v>25.185223792835817</v>
      </c>
      <c r="Q309" s="7">
        <v>77.398575857587289</v>
      </c>
      <c r="R309" s="7">
        <v>419.46731234866826</v>
      </c>
      <c r="S309" s="7">
        <v>458.63922518159808</v>
      </c>
      <c r="T309" s="6" t="str">
        <f t="shared" si="12"/>
        <v>Healthy</v>
      </c>
      <c r="U309" s="7">
        <f t="shared" si="13"/>
        <v>204</v>
      </c>
      <c r="V309" s="9">
        <f t="shared" si="14"/>
        <v>2.7999999523162802</v>
      </c>
    </row>
    <row r="310" spans="2:22" x14ac:dyDescent="0.35">
      <c r="B310" s="7">
        <v>2320127002</v>
      </c>
      <c r="C310" s="8">
        <v>42485</v>
      </c>
      <c r="D310" s="7">
        <v>3588</v>
      </c>
      <c r="E310" s="9">
        <v>2.4200000762939502</v>
      </c>
      <c r="F310" s="9">
        <v>0.230000004172325</v>
      </c>
      <c r="G310" s="9">
        <v>0.20000000298023199</v>
      </c>
      <c r="H310" s="9">
        <v>1.9900000095367401</v>
      </c>
      <c r="I310" s="9">
        <v>0</v>
      </c>
      <c r="J310" s="7">
        <v>3</v>
      </c>
      <c r="K310" s="7">
        <v>5</v>
      </c>
      <c r="L310" s="7">
        <v>152</v>
      </c>
      <c r="M310" s="7">
        <v>1280</v>
      </c>
      <c r="N310" s="7">
        <v>1654</v>
      </c>
      <c r="O310" s="9">
        <v>72.035821374029837</v>
      </c>
      <c r="P310" s="9">
        <v>25.185223792835817</v>
      </c>
      <c r="Q310" s="7">
        <v>77.398575857587289</v>
      </c>
      <c r="R310" s="7">
        <v>419.46731234866826</v>
      </c>
      <c r="S310" s="7">
        <v>458.63922518159808</v>
      </c>
      <c r="T310" s="6" t="str">
        <f t="shared" si="12"/>
        <v>Healthy</v>
      </c>
      <c r="U310" s="7">
        <f t="shared" si="13"/>
        <v>160</v>
      </c>
      <c r="V310" s="9">
        <f t="shared" si="14"/>
        <v>2.420000016689297</v>
      </c>
    </row>
    <row r="311" spans="2:22" x14ac:dyDescent="0.35">
      <c r="B311" s="7">
        <v>2320127002</v>
      </c>
      <c r="C311" s="8">
        <v>42486</v>
      </c>
      <c r="D311" s="7">
        <v>3409</v>
      </c>
      <c r="E311" s="9">
        <v>2.2999999523162802</v>
      </c>
      <c r="F311" s="9">
        <v>0</v>
      </c>
      <c r="G311" s="9">
        <v>0</v>
      </c>
      <c r="H311" s="9">
        <v>2.2999999523162802</v>
      </c>
      <c r="I311" s="9">
        <v>0</v>
      </c>
      <c r="J311" s="7">
        <v>0</v>
      </c>
      <c r="K311" s="7">
        <v>0</v>
      </c>
      <c r="L311" s="7">
        <v>147</v>
      </c>
      <c r="M311" s="7">
        <v>1293</v>
      </c>
      <c r="N311" s="7">
        <v>1632</v>
      </c>
      <c r="O311" s="9">
        <v>72.035821374029837</v>
      </c>
      <c r="P311" s="9">
        <v>25.185223792835817</v>
      </c>
      <c r="Q311" s="7">
        <v>77.398575857587289</v>
      </c>
      <c r="R311" s="7">
        <v>419.46731234866826</v>
      </c>
      <c r="S311" s="7">
        <v>458.63922518159808</v>
      </c>
      <c r="T311" s="6" t="str">
        <f t="shared" si="12"/>
        <v>Healthy</v>
      </c>
      <c r="U311" s="7">
        <f t="shared" si="13"/>
        <v>147</v>
      </c>
      <c r="V311" s="9">
        <f t="shared" si="14"/>
        <v>2.2999999523162802</v>
      </c>
    </row>
    <row r="312" spans="2:22" x14ac:dyDescent="0.35">
      <c r="B312" s="7">
        <v>2320127002</v>
      </c>
      <c r="C312" s="8">
        <v>42487</v>
      </c>
      <c r="D312" s="7">
        <v>1715</v>
      </c>
      <c r="E312" s="9">
        <v>1.1599999666214</v>
      </c>
      <c r="F312" s="9">
        <v>0</v>
      </c>
      <c r="G312" s="9">
        <v>0</v>
      </c>
      <c r="H312" s="9">
        <v>1.1599999666214</v>
      </c>
      <c r="I312" s="9">
        <v>0</v>
      </c>
      <c r="J312" s="7">
        <v>0</v>
      </c>
      <c r="K312" s="7">
        <v>0</v>
      </c>
      <c r="L312" s="7">
        <v>82</v>
      </c>
      <c r="M312" s="7">
        <v>1358</v>
      </c>
      <c r="N312" s="7">
        <v>1481</v>
      </c>
      <c r="O312" s="9">
        <v>72.035821374029837</v>
      </c>
      <c r="P312" s="9">
        <v>25.185223792835817</v>
      </c>
      <c r="Q312" s="7">
        <v>77.398575857587289</v>
      </c>
      <c r="R312" s="7">
        <v>419.46731234866826</v>
      </c>
      <c r="S312" s="7">
        <v>458.63922518159808</v>
      </c>
      <c r="T312" s="6" t="str">
        <f t="shared" si="12"/>
        <v>Healthy</v>
      </c>
      <c r="U312" s="7">
        <f t="shared" si="13"/>
        <v>82</v>
      </c>
      <c r="V312" s="9">
        <f t="shared" si="14"/>
        <v>1.1599999666214</v>
      </c>
    </row>
    <row r="313" spans="2:22" x14ac:dyDescent="0.35">
      <c r="B313" s="7">
        <v>2320127002</v>
      </c>
      <c r="C313" s="8">
        <v>42488</v>
      </c>
      <c r="D313" s="7">
        <v>1532</v>
      </c>
      <c r="E313" s="9">
        <v>1.0299999713897701</v>
      </c>
      <c r="F313" s="9">
        <v>0</v>
      </c>
      <c r="G313" s="9">
        <v>0</v>
      </c>
      <c r="H313" s="9">
        <v>1.0299999713897701</v>
      </c>
      <c r="I313" s="9">
        <v>0</v>
      </c>
      <c r="J313" s="7">
        <v>0</v>
      </c>
      <c r="K313" s="7">
        <v>0</v>
      </c>
      <c r="L313" s="7">
        <v>76</v>
      </c>
      <c r="M313" s="7">
        <v>1364</v>
      </c>
      <c r="N313" s="7">
        <v>1473</v>
      </c>
      <c r="O313" s="9">
        <v>72.035821374029837</v>
      </c>
      <c r="P313" s="9">
        <v>25.185223792835817</v>
      </c>
      <c r="Q313" s="7">
        <v>77.398575857587289</v>
      </c>
      <c r="R313" s="7">
        <v>419.46731234866826</v>
      </c>
      <c r="S313" s="7">
        <v>458.63922518159808</v>
      </c>
      <c r="T313" s="6" t="str">
        <f t="shared" si="12"/>
        <v>Healthy</v>
      </c>
      <c r="U313" s="7">
        <f t="shared" si="13"/>
        <v>76</v>
      </c>
      <c r="V313" s="9">
        <f t="shared" si="14"/>
        <v>1.0299999713897701</v>
      </c>
    </row>
    <row r="314" spans="2:22" x14ac:dyDescent="0.35">
      <c r="B314" s="7">
        <v>2320127002</v>
      </c>
      <c r="C314" s="8">
        <v>42489</v>
      </c>
      <c r="D314" s="7">
        <v>924</v>
      </c>
      <c r="E314" s="9">
        <v>0.62000000476837203</v>
      </c>
      <c r="F314" s="9">
        <v>0</v>
      </c>
      <c r="G314" s="9">
        <v>0</v>
      </c>
      <c r="H314" s="9">
        <v>0.62000000476837203</v>
      </c>
      <c r="I314" s="9">
        <v>0</v>
      </c>
      <c r="J314" s="7">
        <v>0</v>
      </c>
      <c r="K314" s="7">
        <v>0</v>
      </c>
      <c r="L314" s="7">
        <v>45</v>
      </c>
      <c r="M314" s="7">
        <v>1395</v>
      </c>
      <c r="N314" s="7">
        <v>1410</v>
      </c>
      <c r="O314" s="9">
        <v>72.035821374029837</v>
      </c>
      <c r="P314" s="9">
        <v>25.185223792835817</v>
      </c>
      <c r="Q314" s="7">
        <v>77.398575857587289</v>
      </c>
      <c r="R314" s="7">
        <v>419.46731234866826</v>
      </c>
      <c r="S314" s="7">
        <v>458.63922518159808</v>
      </c>
      <c r="T314" s="6" t="str">
        <f t="shared" si="12"/>
        <v>Healthy</v>
      </c>
      <c r="U314" s="7">
        <f t="shared" si="13"/>
        <v>45</v>
      </c>
      <c r="V314" s="9">
        <f t="shared" si="14"/>
        <v>0.62000000476837203</v>
      </c>
    </row>
    <row r="315" spans="2:22" x14ac:dyDescent="0.35">
      <c r="B315" s="7">
        <v>2320127002</v>
      </c>
      <c r="C315" s="8">
        <v>42490</v>
      </c>
      <c r="D315" s="7">
        <v>4571</v>
      </c>
      <c r="E315" s="9">
        <v>3.0799999237060498</v>
      </c>
      <c r="F315" s="9">
        <v>0</v>
      </c>
      <c r="G315" s="9">
        <v>0</v>
      </c>
      <c r="H315" s="9">
        <v>3.0699999332428001</v>
      </c>
      <c r="I315" s="9">
        <v>0</v>
      </c>
      <c r="J315" s="7">
        <v>0</v>
      </c>
      <c r="K315" s="7">
        <v>0</v>
      </c>
      <c r="L315" s="7">
        <v>234</v>
      </c>
      <c r="M315" s="7">
        <v>1206</v>
      </c>
      <c r="N315" s="7">
        <v>1779</v>
      </c>
      <c r="O315" s="9">
        <v>72.035821374029837</v>
      </c>
      <c r="P315" s="9">
        <v>25.185223792835817</v>
      </c>
      <c r="Q315" s="7">
        <v>77.398575857587289</v>
      </c>
      <c r="R315" s="7">
        <v>419.46731234866826</v>
      </c>
      <c r="S315" s="7">
        <v>458.63922518159808</v>
      </c>
      <c r="T315" s="6" t="str">
        <f t="shared" si="12"/>
        <v>Healthy</v>
      </c>
      <c r="U315" s="7">
        <f t="shared" si="13"/>
        <v>234</v>
      </c>
      <c r="V315" s="9">
        <f t="shared" si="14"/>
        <v>3.0699999332428001</v>
      </c>
    </row>
    <row r="316" spans="2:22" x14ac:dyDescent="0.35">
      <c r="B316" s="7">
        <v>2320127002</v>
      </c>
      <c r="C316" s="8">
        <v>42491</v>
      </c>
      <c r="D316" s="7">
        <v>772</v>
      </c>
      <c r="E316" s="9">
        <v>0.519999980926514</v>
      </c>
      <c r="F316" s="9">
        <v>0</v>
      </c>
      <c r="G316" s="9">
        <v>0</v>
      </c>
      <c r="H316" s="9">
        <v>0.519999980926514</v>
      </c>
      <c r="I316" s="9">
        <v>0</v>
      </c>
      <c r="J316" s="7">
        <v>0</v>
      </c>
      <c r="K316" s="7">
        <v>0</v>
      </c>
      <c r="L316" s="7">
        <v>40</v>
      </c>
      <c r="M316" s="7">
        <v>1400</v>
      </c>
      <c r="N316" s="7">
        <v>1403</v>
      </c>
      <c r="O316" s="9">
        <v>72.035821374029837</v>
      </c>
      <c r="P316" s="9">
        <v>25.185223792835817</v>
      </c>
      <c r="Q316" s="7">
        <v>77.398575857587289</v>
      </c>
      <c r="R316" s="7">
        <v>419.46731234866826</v>
      </c>
      <c r="S316" s="7">
        <v>458.63922518159808</v>
      </c>
      <c r="T316" s="6" t="str">
        <f t="shared" si="12"/>
        <v>Healthy</v>
      </c>
      <c r="U316" s="7">
        <f t="shared" si="13"/>
        <v>40</v>
      </c>
      <c r="V316" s="9">
        <f t="shared" si="14"/>
        <v>0.519999980926514</v>
      </c>
    </row>
    <row r="317" spans="2:22" x14ac:dyDescent="0.35">
      <c r="B317" s="7">
        <v>2320127002</v>
      </c>
      <c r="C317" s="8">
        <v>42492</v>
      </c>
      <c r="D317" s="7">
        <v>3634</v>
      </c>
      <c r="E317" s="9">
        <v>2.4500000476837198</v>
      </c>
      <c r="F317" s="9">
        <v>0.36000001430511502</v>
      </c>
      <c r="G317" s="9">
        <v>0.20999999344348899</v>
      </c>
      <c r="H317" s="9">
        <v>1.87999999523163</v>
      </c>
      <c r="I317" s="9">
        <v>0</v>
      </c>
      <c r="J317" s="7">
        <v>5</v>
      </c>
      <c r="K317" s="7">
        <v>6</v>
      </c>
      <c r="L317" s="7">
        <v>123</v>
      </c>
      <c r="M317" s="7">
        <v>1306</v>
      </c>
      <c r="N317" s="7">
        <v>1613</v>
      </c>
      <c r="O317" s="9">
        <v>72.035821374029837</v>
      </c>
      <c r="P317" s="9">
        <v>25.185223792835817</v>
      </c>
      <c r="Q317" s="7">
        <v>77.398575857587289</v>
      </c>
      <c r="R317" s="7">
        <v>419.46731234866826</v>
      </c>
      <c r="S317" s="7">
        <v>458.63922518159808</v>
      </c>
      <c r="T317" s="6" t="str">
        <f t="shared" si="12"/>
        <v>Healthy</v>
      </c>
      <c r="U317" s="7">
        <f t="shared" si="13"/>
        <v>134</v>
      </c>
      <c r="V317" s="9">
        <f t="shared" si="14"/>
        <v>2.450000002980234</v>
      </c>
    </row>
    <row r="318" spans="2:22" x14ac:dyDescent="0.35">
      <c r="B318" s="7">
        <v>2320127002</v>
      </c>
      <c r="C318" s="8">
        <v>42493</v>
      </c>
      <c r="D318" s="7">
        <v>7443</v>
      </c>
      <c r="E318" s="9">
        <v>5.0199999809265101</v>
      </c>
      <c r="F318" s="9">
        <v>1.4900000095367401</v>
      </c>
      <c r="G318" s="9">
        <v>0.37000000476837203</v>
      </c>
      <c r="H318" s="9">
        <v>3.1600000858306898</v>
      </c>
      <c r="I318" s="9">
        <v>0</v>
      </c>
      <c r="J318" s="7">
        <v>20</v>
      </c>
      <c r="K318" s="7">
        <v>10</v>
      </c>
      <c r="L318" s="7">
        <v>206</v>
      </c>
      <c r="M318" s="7">
        <v>1204</v>
      </c>
      <c r="N318" s="7">
        <v>1878</v>
      </c>
      <c r="O318" s="9">
        <v>72.035821374029837</v>
      </c>
      <c r="P318" s="9">
        <v>25.185223792835817</v>
      </c>
      <c r="Q318" s="7">
        <v>77.398575857587289</v>
      </c>
      <c r="R318" s="7">
        <v>419.46731234866826</v>
      </c>
      <c r="S318" s="7">
        <v>458.63922518159808</v>
      </c>
      <c r="T318" s="6" t="str">
        <f t="shared" si="12"/>
        <v>Healthy</v>
      </c>
      <c r="U318" s="7">
        <f t="shared" si="13"/>
        <v>236</v>
      </c>
      <c r="V318" s="9">
        <f t="shared" si="14"/>
        <v>5.0200001001358014</v>
      </c>
    </row>
    <row r="319" spans="2:22" x14ac:dyDescent="0.35">
      <c r="B319" s="7">
        <v>2320127002</v>
      </c>
      <c r="C319" s="8">
        <v>42494</v>
      </c>
      <c r="D319" s="7">
        <v>1201</v>
      </c>
      <c r="E319" s="9">
        <v>0.81000000238418601</v>
      </c>
      <c r="F319" s="9">
        <v>0</v>
      </c>
      <c r="G319" s="9">
        <v>0</v>
      </c>
      <c r="H319" s="9">
        <v>0.81000000238418601</v>
      </c>
      <c r="I319" s="9">
        <v>0</v>
      </c>
      <c r="J319" s="7">
        <v>0</v>
      </c>
      <c r="K319" s="7">
        <v>0</v>
      </c>
      <c r="L319" s="7">
        <v>52</v>
      </c>
      <c r="M319" s="7">
        <v>1388</v>
      </c>
      <c r="N319" s="7">
        <v>1426</v>
      </c>
      <c r="O319" s="9">
        <v>72.035821374029837</v>
      </c>
      <c r="P319" s="9">
        <v>25.185223792835817</v>
      </c>
      <c r="Q319" s="7">
        <v>77.398575857587289</v>
      </c>
      <c r="R319" s="7">
        <v>419.46731234866826</v>
      </c>
      <c r="S319" s="7">
        <v>458.63922518159808</v>
      </c>
      <c r="T319" s="6" t="str">
        <f t="shared" si="12"/>
        <v>Healthy</v>
      </c>
      <c r="U319" s="7">
        <f t="shared" si="13"/>
        <v>52</v>
      </c>
      <c r="V319" s="9">
        <f t="shared" si="14"/>
        <v>0.81000000238418601</v>
      </c>
    </row>
    <row r="320" spans="2:22" x14ac:dyDescent="0.35">
      <c r="B320" s="7">
        <v>2320127002</v>
      </c>
      <c r="C320" s="8">
        <v>42495</v>
      </c>
      <c r="D320" s="7">
        <v>5202</v>
      </c>
      <c r="E320" s="9">
        <v>3.5099999904632599</v>
      </c>
      <c r="F320" s="9">
        <v>0</v>
      </c>
      <c r="G320" s="9">
        <v>0.38999998569488498</v>
      </c>
      <c r="H320" s="9">
        <v>3.1099998950958301</v>
      </c>
      <c r="I320" s="9">
        <v>0</v>
      </c>
      <c r="J320" s="7">
        <v>0</v>
      </c>
      <c r="K320" s="7">
        <v>11</v>
      </c>
      <c r="L320" s="7">
        <v>223</v>
      </c>
      <c r="M320" s="7">
        <v>1206</v>
      </c>
      <c r="N320" s="7">
        <v>1780</v>
      </c>
      <c r="O320" s="9">
        <v>72.035821374029837</v>
      </c>
      <c r="P320" s="9">
        <v>25.185223792835817</v>
      </c>
      <c r="Q320" s="7">
        <v>77.398575857587289</v>
      </c>
      <c r="R320" s="7">
        <v>419.46731234866826</v>
      </c>
      <c r="S320" s="7">
        <v>458.63922518159808</v>
      </c>
      <c r="T320" s="6" t="str">
        <f t="shared" si="12"/>
        <v>Healthy</v>
      </c>
      <c r="U320" s="7">
        <f t="shared" si="13"/>
        <v>234</v>
      </c>
      <c r="V320" s="9">
        <f t="shared" si="14"/>
        <v>3.4999998807907149</v>
      </c>
    </row>
    <row r="321" spans="2:22" x14ac:dyDescent="0.35">
      <c r="B321" s="7">
        <v>2320127002</v>
      </c>
      <c r="C321" s="8">
        <v>42496</v>
      </c>
      <c r="D321" s="7">
        <v>4878</v>
      </c>
      <c r="E321" s="9">
        <v>3.28999996185303</v>
      </c>
      <c r="F321" s="9">
        <v>0</v>
      </c>
      <c r="G321" s="9">
        <v>0</v>
      </c>
      <c r="H321" s="9">
        <v>3.28999996185303</v>
      </c>
      <c r="I321" s="9">
        <v>0</v>
      </c>
      <c r="J321" s="7">
        <v>0</v>
      </c>
      <c r="K321" s="7">
        <v>0</v>
      </c>
      <c r="L321" s="7">
        <v>204</v>
      </c>
      <c r="M321" s="7">
        <v>1236</v>
      </c>
      <c r="N321" s="7">
        <v>1742</v>
      </c>
      <c r="O321" s="9">
        <v>72.035821374029837</v>
      </c>
      <c r="P321" s="9">
        <v>25.185223792835817</v>
      </c>
      <c r="Q321" s="7">
        <v>77.398575857587289</v>
      </c>
      <c r="R321" s="7">
        <v>419.46731234866826</v>
      </c>
      <c r="S321" s="7">
        <v>458.63922518159808</v>
      </c>
      <c r="T321" s="6" t="str">
        <f t="shared" si="12"/>
        <v>Healthy</v>
      </c>
      <c r="U321" s="7">
        <f t="shared" si="13"/>
        <v>204</v>
      </c>
      <c r="V321" s="9">
        <f t="shared" si="14"/>
        <v>3.28999996185303</v>
      </c>
    </row>
    <row r="322" spans="2:22" x14ac:dyDescent="0.35">
      <c r="B322" s="7">
        <v>2320127002</v>
      </c>
      <c r="C322" s="8">
        <v>42497</v>
      </c>
      <c r="D322" s="7">
        <v>7379</v>
      </c>
      <c r="E322" s="9">
        <v>4.9699997901916504</v>
      </c>
      <c r="F322" s="9">
        <v>0</v>
      </c>
      <c r="G322" s="9">
        <v>0</v>
      </c>
      <c r="H322" s="9">
        <v>4.9699997901916504</v>
      </c>
      <c r="I322" s="9">
        <v>0</v>
      </c>
      <c r="J322" s="7">
        <v>0</v>
      </c>
      <c r="K322" s="7">
        <v>0</v>
      </c>
      <c r="L322" s="7">
        <v>319</v>
      </c>
      <c r="M322" s="7">
        <v>1121</v>
      </c>
      <c r="N322" s="7">
        <v>1972</v>
      </c>
      <c r="O322" s="9">
        <v>72.035821374029837</v>
      </c>
      <c r="P322" s="9">
        <v>25.185223792835817</v>
      </c>
      <c r="Q322" s="7">
        <v>77.398575857587289</v>
      </c>
      <c r="R322" s="7">
        <v>419.46731234866826</v>
      </c>
      <c r="S322" s="7">
        <v>458.63922518159808</v>
      </c>
      <c r="T322" s="6" t="str">
        <f t="shared" si="12"/>
        <v>Healthy</v>
      </c>
      <c r="U322" s="7">
        <f t="shared" si="13"/>
        <v>319</v>
      </c>
      <c r="V322" s="9">
        <f t="shared" si="14"/>
        <v>4.9699997901916504</v>
      </c>
    </row>
    <row r="323" spans="2:22" x14ac:dyDescent="0.35">
      <c r="B323" s="7">
        <v>2320127002</v>
      </c>
      <c r="C323" s="8">
        <v>42498</v>
      </c>
      <c r="D323" s="7">
        <v>5161</v>
      </c>
      <c r="E323" s="9">
        <v>3.4800000190734899</v>
      </c>
      <c r="F323" s="9">
        <v>0</v>
      </c>
      <c r="G323" s="9">
        <v>0</v>
      </c>
      <c r="H323" s="9">
        <v>3.4700000286102299</v>
      </c>
      <c r="I323" s="9">
        <v>0</v>
      </c>
      <c r="J323" s="7">
        <v>0</v>
      </c>
      <c r="K323" s="7">
        <v>0</v>
      </c>
      <c r="L323" s="7">
        <v>247</v>
      </c>
      <c r="M323" s="7">
        <v>1193</v>
      </c>
      <c r="N323" s="7">
        <v>1821</v>
      </c>
      <c r="O323" s="9">
        <v>72.035821374029837</v>
      </c>
      <c r="P323" s="9">
        <v>25.185223792835817</v>
      </c>
      <c r="Q323" s="7">
        <v>77.398575857587289</v>
      </c>
      <c r="R323" s="7">
        <v>419.46731234866826</v>
      </c>
      <c r="S323" s="7">
        <v>458.63922518159808</v>
      </c>
      <c r="T323" s="6" t="str">
        <f t="shared" si="12"/>
        <v>Healthy</v>
      </c>
      <c r="U323" s="7">
        <f t="shared" si="13"/>
        <v>247</v>
      </c>
      <c r="V323" s="9">
        <f t="shared" si="14"/>
        <v>3.4700000286102299</v>
      </c>
    </row>
    <row r="324" spans="2:22" x14ac:dyDescent="0.35">
      <c r="B324" s="7">
        <v>2320127002</v>
      </c>
      <c r="C324" s="8">
        <v>42499</v>
      </c>
      <c r="D324" s="7">
        <v>3090</v>
      </c>
      <c r="E324" s="9">
        <v>2.0799999237060498</v>
      </c>
      <c r="F324" s="9">
        <v>0</v>
      </c>
      <c r="G324" s="9">
        <v>0</v>
      </c>
      <c r="H324" s="9">
        <v>2.0799999237060498</v>
      </c>
      <c r="I324" s="9">
        <v>0</v>
      </c>
      <c r="J324" s="7">
        <v>0</v>
      </c>
      <c r="K324" s="7">
        <v>0</v>
      </c>
      <c r="L324" s="7">
        <v>145</v>
      </c>
      <c r="M324" s="7">
        <v>1295</v>
      </c>
      <c r="N324" s="7">
        <v>1630</v>
      </c>
      <c r="O324" s="9">
        <v>72.035821374029837</v>
      </c>
      <c r="P324" s="9">
        <v>25.185223792835817</v>
      </c>
      <c r="Q324" s="7">
        <v>77.398575857587289</v>
      </c>
      <c r="R324" s="7">
        <v>419.46731234866826</v>
      </c>
      <c r="S324" s="7">
        <v>458.63922518159808</v>
      </c>
      <c r="T324" s="6" t="str">
        <f t="shared" si="12"/>
        <v>Healthy</v>
      </c>
      <c r="U324" s="7">
        <f t="shared" si="13"/>
        <v>145</v>
      </c>
      <c r="V324" s="9">
        <f t="shared" si="14"/>
        <v>2.0799999237060498</v>
      </c>
    </row>
    <row r="325" spans="2:22" x14ac:dyDescent="0.35">
      <c r="B325" s="7">
        <v>2320127002</v>
      </c>
      <c r="C325" s="8">
        <v>42500</v>
      </c>
      <c r="D325" s="7">
        <v>6227</v>
      </c>
      <c r="E325" s="9">
        <v>4.1999998092651403</v>
      </c>
      <c r="F325" s="9">
        <v>0</v>
      </c>
      <c r="G325" s="9">
        <v>0</v>
      </c>
      <c r="H325" s="9">
        <v>4.1999998092651403</v>
      </c>
      <c r="I325" s="9">
        <v>0</v>
      </c>
      <c r="J325" s="7">
        <v>0</v>
      </c>
      <c r="K325" s="7">
        <v>0</v>
      </c>
      <c r="L325" s="7">
        <v>290</v>
      </c>
      <c r="M325" s="7">
        <v>1150</v>
      </c>
      <c r="N325" s="7">
        <v>1899</v>
      </c>
      <c r="O325" s="9">
        <v>72.035821374029837</v>
      </c>
      <c r="P325" s="9">
        <v>25.185223792835817</v>
      </c>
      <c r="Q325" s="7">
        <v>77.398575857587289</v>
      </c>
      <c r="R325" s="7">
        <v>419.46731234866826</v>
      </c>
      <c r="S325" s="7">
        <v>458.63922518159808</v>
      </c>
      <c r="T325" s="6" t="str">
        <f t="shared" ref="T325:T388" si="15">IF(P325&lt;18.5,"Underweight",IF(P325&lt;25.5,"Healthy",IF(P325&lt;30,"Overweight","Obese")))</f>
        <v>Healthy</v>
      </c>
      <c r="U325" s="7">
        <f t="shared" ref="U325:U388" si="16">J325 + K325 + L325</f>
        <v>290</v>
      </c>
      <c r="V325" s="9">
        <f t="shared" ref="V325:V388" si="17">F325+G325+H325</f>
        <v>4.1999998092651403</v>
      </c>
    </row>
    <row r="326" spans="2:22" x14ac:dyDescent="0.35">
      <c r="B326" s="7">
        <v>2320127002</v>
      </c>
      <c r="C326" s="8">
        <v>42501</v>
      </c>
      <c r="D326" s="7">
        <v>6424</v>
      </c>
      <c r="E326" s="9">
        <v>4.3299999237060502</v>
      </c>
      <c r="F326" s="9">
        <v>0</v>
      </c>
      <c r="G326" s="9">
        <v>0</v>
      </c>
      <c r="H326" s="9">
        <v>4.3299999237060502</v>
      </c>
      <c r="I326" s="9">
        <v>0</v>
      </c>
      <c r="J326" s="7">
        <v>0</v>
      </c>
      <c r="K326" s="7">
        <v>0</v>
      </c>
      <c r="L326" s="7">
        <v>300</v>
      </c>
      <c r="M326" s="7">
        <v>1140</v>
      </c>
      <c r="N326" s="7">
        <v>1903</v>
      </c>
      <c r="O326" s="9">
        <v>72.035821374029837</v>
      </c>
      <c r="P326" s="9">
        <v>25.185223792835817</v>
      </c>
      <c r="Q326" s="7">
        <v>77.398575857587289</v>
      </c>
      <c r="R326" s="7">
        <v>419.46731234866826</v>
      </c>
      <c r="S326" s="7">
        <v>458.63922518159808</v>
      </c>
      <c r="T326" s="6" t="str">
        <f t="shared" si="15"/>
        <v>Healthy</v>
      </c>
      <c r="U326" s="7">
        <f t="shared" si="16"/>
        <v>300</v>
      </c>
      <c r="V326" s="9">
        <f t="shared" si="17"/>
        <v>4.3299999237060502</v>
      </c>
    </row>
    <row r="327" spans="2:22" x14ac:dyDescent="0.35">
      <c r="B327" s="7">
        <v>2320127002</v>
      </c>
      <c r="C327" s="8">
        <v>42502</v>
      </c>
      <c r="D327" s="7">
        <v>2661</v>
      </c>
      <c r="E327" s="9">
        <v>1.78999996185303</v>
      </c>
      <c r="F327" s="9">
        <v>0</v>
      </c>
      <c r="G327" s="9">
        <v>0</v>
      </c>
      <c r="H327" s="9">
        <v>1.78999996185303</v>
      </c>
      <c r="I327" s="9">
        <v>0</v>
      </c>
      <c r="J327" s="7">
        <v>0</v>
      </c>
      <c r="K327" s="7">
        <v>0</v>
      </c>
      <c r="L327" s="7">
        <v>128</v>
      </c>
      <c r="M327" s="7">
        <v>830</v>
      </c>
      <c r="N327" s="7">
        <v>1125</v>
      </c>
      <c r="O327" s="9">
        <v>72.035821374029837</v>
      </c>
      <c r="P327" s="9">
        <v>25.185223792835817</v>
      </c>
      <c r="Q327" s="7">
        <v>77.398575857587289</v>
      </c>
      <c r="R327" s="7">
        <v>419.46731234866826</v>
      </c>
      <c r="S327" s="7">
        <v>458.63922518159808</v>
      </c>
      <c r="T327" s="6" t="str">
        <f t="shared" si="15"/>
        <v>Healthy</v>
      </c>
      <c r="U327" s="7">
        <f t="shared" si="16"/>
        <v>128</v>
      </c>
      <c r="V327" s="9">
        <f t="shared" si="17"/>
        <v>1.78999996185303</v>
      </c>
    </row>
    <row r="328" spans="2:22" x14ac:dyDescent="0.35">
      <c r="B328" s="7">
        <v>2347167796</v>
      </c>
      <c r="C328" s="8">
        <v>42472</v>
      </c>
      <c r="D328" s="7">
        <v>10113</v>
      </c>
      <c r="E328" s="9">
        <v>6.8299999237060502</v>
      </c>
      <c r="F328" s="9">
        <v>2</v>
      </c>
      <c r="G328" s="9">
        <v>0.62000000476837203</v>
      </c>
      <c r="H328" s="9">
        <v>4.1999998092651403</v>
      </c>
      <c r="I328" s="9">
        <v>0</v>
      </c>
      <c r="J328" s="7">
        <v>28</v>
      </c>
      <c r="K328" s="7">
        <v>13</v>
      </c>
      <c r="L328" s="7">
        <v>320</v>
      </c>
      <c r="M328" s="7">
        <v>964</v>
      </c>
      <c r="N328" s="7">
        <v>2344</v>
      </c>
      <c r="O328" s="9">
        <v>72.035821374029837</v>
      </c>
      <c r="P328" s="9">
        <v>25.185223792835817</v>
      </c>
      <c r="Q328" s="7">
        <v>86.082333777580331</v>
      </c>
      <c r="R328" s="7">
        <v>419.46731234866826</v>
      </c>
      <c r="S328" s="7">
        <v>458.63922518159808</v>
      </c>
      <c r="T328" s="6" t="str">
        <f t="shared" si="15"/>
        <v>Healthy</v>
      </c>
      <c r="U328" s="7">
        <f t="shared" si="16"/>
        <v>361</v>
      </c>
      <c r="V328" s="9">
        <f t="shared" si="17"/>
        <v>6.8199998140335119</v>
      </c>
    </row>
    <row r="329" spans="2:22" x14ac:dyDescent="0.35">
      <c r="B329" s="7">
        <v>2347167796</v>
      </c>
      <c r="C329" s="8">
        <v>42476</v>
      </c>
      <c r="D329" s="7">
        <v>22244</v>
      </c>
      <c r="E329" s="9">
        <v>15.079999923706101</v>
      </c>
      <c r="F329" s="9">
        <v>5.4499998092651403</v>
      </c>
      <c r="G329" s="9">
        <v>4.0999999046325701</v>
      </c>
      <c r="H329" s="9">
        <v>5.5300002098083496</v>
      </c>
      <c r="I329" s="9">
        <v>0</v>
      </c>
      <c r="J329" s="7">
        <v>66</v>
      </c>
      <c r="K329" s="7">
        <v>72</v>
      </c>
      <c r="L329" s="7">
        <v>268</v>
      </c>
      <c r="M329" s="7">
        <v>968</v>
      </c>
      <c r="N329" s="7">
        <v>2670</v>
      </c>
      <c r="O329" s="9">
        <v>72.035821374029837</v>
      </c>
      <c r="P329" s="9">
        <v>25.185223792835817</v>
      </c>
      <c r="Q329" s="7">
        <v>96.62390702822357</v>
      </c>
      <c r="R329" s="7">
        <v>419.46731234866826</v>
      </c>
      <c r="S329" s="7">
        <v>458.63922518159808</v>
      </c>
      <c r="T329" s="6" t="str">
        <f t="shared" si="15"/>
        <v>Healthy</v>
      </c>
      <c r="U329" s="7">
        <f t="shared" si="16"/>
        <v>406</v>
      </c>
      <c r="V329" s="9">
        <f t="shared" si="17"/>
        <v>15.07999992370606</v>
      </c>
    </row>
    <row r="330" spans="2:22" x14ac:dyDescent="0.35">
      <c r="B330" s="7">
        <v>2347167796</v>
      </c>
      <c r="C330" s="8">
        <v>42480</v>
      </c>
      <c r="D330" s="7">
        <v>10999</v>
      </c>
      <c r="E330" s="9">
        <v>7.2699999809265101</v>
      </c>
      <c r="F330" s="9">
        <v>0.68000000715255704</v>
      </c>
      <c r="G330" s="9">
        <v>1.8099999427795399</v>
      </c>
      <c r="H330" s="9">
        <v>4.7800002098083496</v>
      </c>
      <c r="I330" s="9">
        <v>0</v>
      </c>
      <c r="J330" s="7">
        <v>11</v>
      </c>
      <c r="K330" s="7">
        <v>43</v>
      </c>
      <c r="L330" s="7">
        <v>269</v>
      </c>
      <c r="M330" s="7">
        <v>1011</v>
      </c>
      <c r="N330" s="7">
        <v>2198</v>
      </c>
      <c r="O330" s="9">
        <v>72.035821374029837</v>
      </c>
      <c r="P330" s="9">
        <v>25.185223792835817</v>
      </c>
      <c r="Q330" s="7">
        <v>78.182084963666853</v>
      </c>
      <c r="R330" s="7">
        <v>419.46731234866826</v>
      </c>
      <c r="S330" s="7">
        <v>458.63922518159808</v>
      </c>
      <c r="T330" s="6" t="str">
        <f t="shared" si="15"/>
        <v>Healthy</v>
      </c>
      <c r="U330" s="7">
        <f t="shared" si="16"/>
        <v>323</v>
      </c>
      <c r="V330" s="9">
        <f t="shared" si="17"/>
        <v>7.2700001597404462</v>
      </c>
    </row>
    <row r="331" spans="2:22" x14ac:dyDescent="0.35">
      <c r="B331" s="7">
        <v>2873212765</v>
      </c>
      <c r="C331" s="8">
        <v>42472</v>
      </c>
      <c r="D331" s="7">
        <v>8796</v>
      </c>
      <c r="E331" s="9">
        <v>5.9099998474121103</v>
      </c>
      <c r="F331" s="9">
        <v>0.109999999403954</v>
      </c>
      <c r="G331" s="9">
        <v>0.93000000715255704</v>
      </c>
      <c r="H331" s="9">
        <v>4.8800001144409197</v>
      </c>
      <c r="I331" s="9">
        <v>0</v>
      </c>
      <c r="J331" s="7">
        <v>2</v>
      </c>
      <c r="K331" s="7">
        <v>21</v>
      </c>
      <c r="L331" s="7">
        <v>356</v>
      </c>
      <c r="M331" s="7">
        <v>1061</v>
      </c>
      <c r="N331" s="7">
        <v>1982</v>
      </c>
      <c r="O331" s="9">
        <v>72.035821374029837</v>
      </c>
      <c r="P331" s="9">
        <v>25.185223792835817</v>
      </c>
      <c r="Q331" s="7">
        <v>77.398575857587289</v>
      </c>
      <c r="R331" s="7">
        <v>419.46731234866826</v>
      </c>
      <c r="S331" s="7">
        <v>458.63922518159808</v>
      </c>
      <c r="T331" s="6" t="str">
        <f t="shared" si="15"/>
        <v>Healthy</v>
      </c>
      <c r="U331" s="7">
        <f t="shared" si="16"/>
        <v>379</v>
      </c>
      <c r="V331" s="9">
        <f t="shared" si="17"/>
        <v>5.9200001209974307</v>
      </c>
    </row>
    <row r="332" spans="2:22" x14ac:dyDescent="0.35">
      <c r="B332" s="7">
        <v>2873212765</v>
      </c>
      <c r="C332" s="8">
        <v>42473</v>
      </c>
      <c r="D332" s="7">
        <v>7618</v>
      </c>
      <c r="E332" s="9">
        <v>5.1199998855590803</v>
      </c>
      <c r="F332" s="9">
        <v>0</v>
      </c>
      <c r="G332" s="9">
        <v>0.21999999880790699</v>
      </c>
      <c r="H332" s="9">
        <v>4.8800001144409197</v>
      </c>
      <c r="I332" s="9">
        <v>1.9999999552965199E-2</v>
      </c>
      <c r="J332" s="7">
        <v>0</v>
      </c>
      <c r="K332" s="7">
        <v>8</v>
      </c>
      <c r="L332" s="7">
        <v>404</v>
      </c>
      <c r="M332" s="7">
        <v>1028</v>
      </c>
      <c r="N332" s="7">
        <v>2004</v>
      </c>
      <c r="O332" s="9">
        <v>72.035821374029837</v>
      </c>
      <c r="P332" s="9">
        <v>25.185223792835817</v>
      </c>
      <c r="Q332" s="7">
        <v>77.398575857587289</v>
      </c>
      <c r="R332" s="7">
        <v>419.46731234866826</v>
      </c>
      <c r="S332" s="7">
        <v>458.63922518159808</v>
      </c>
      <c r="T332" s="6" t="str">
        <f t="shared" si="15"/>
        <v>Healthy</v>
      </c>
      <c r="U332" s="7">
        <f t="shared" si="16"/>
        <v>412</v>
      </c>
      <c r="V332" s="9">
        <f t="shared" si="17"/>
        <v>5.1000001132488268</v>
      </c>
    </row>
    <row r="333" spans="2:22" x14ac:dyDescent="0.35">
      <c r="B333" s="7">
        <v>2873212765</v>
      </c>
      <c r="C333" s="8">
        <v>42474</v>
      </c>
      <c r="D333" s="7">
        <v>7910</v>
      </c>
      <c r="E333" s="9">
        <v>5.3200001716613796</v>
      </c>
      <c r="F333" s="9">
        <v>0</v>
      </c>
      <c r="G333" s="9">
        <v>0</v>
      </c>
      <c r="H333" s="9">
        <v>5.3200001716613796</v>
      </c>
      <c r="I333" s="9">
        <v>0</v>
      </c>
      <c r="J333" s="7">
        <v>0</v>
      </c>
      <c r="K333" s="7">
        <v>0</v>
      </c>
      <c r="L333" s="7">
        <v>331</v>
      </c>
      <c r="M333" s="7">
        <v>1109</v>
      </c>
      <c r="N333" s="7">
        <v>1893</v>
      </c>
      <c r="O333" s="9">
        <v>72.035821374029837</v>
      </c>
      <c r="P333" s="9">
        <v>25.185223792835817</v>
      </c>
      <c r="Q333" s="7">
        <v>77.398575857587289</v>
      </c>
      <c r="R333" s="7">
        <v>419.46731234866826</v>
      </c>
      <c r="S333" s="7">
        <v>458.63922518159808</v>
      </c>
      <c r="T333" s="6" t="str">
        <f t="shared" si="15"/>
        <v>Healthy</v>
      </c>
      <c r="U333" s="7">
        <f t="shared" si="16"/>
        <v>331</v>
      </c>
      <c r="V333" s="9">
        <f t="shared" si="17"/>
        <v>5.3200001716613796</v>
      </c>
    </row>
    <row r="334" spans="2:22" x14ac:dyDescent="0.35">
      <c r="B334" s="7">
        <v>2873212765</v>
      </c>
      <c r="C334" s="8">
        <v>42475</v>
      </c>
      <c r="D334" s="7">
        <v>8482</v>
      </c>
      <c r="E334" s="9">
        <v>5.6999998092651403</v>
      </c>
      <c r="F334" s="9">
        <v>0</v>
      </c>
      <c r="G334" s="9">
        <v>0</v>
      </c>
      <c r="H334" s="9">
        <v>5.6900000572204599</v>
      </c>
      <c r="I334" s="9">
        <v>9.9999997764825804E-3</v>
      </c>
      <c r="J334" s="7">
        <v>0</v>
      </c>
      <c r="K334" s="7">
        <v>0</v>
      </c>
      <c r="L334" s="7">
        <v>448</v>
      </c>
      <c r="M334" s="7">
        <v>992</v>
      </c>
      <c r="N334" s="7">
        <v>2063</v>
      </c>
      <c r="O334" s="9">
        <v>72.035821374029837</v>
      </c>
      <c r="P334" s="9">
        <v>25.185223792835817</v>
      </c>
      <c r="Q334" s="7">
        <v>77.398575857587289</v>
      </c>
      <c r="R334" s="7">
        <v>419.46731234866826</v>
      </c>
      <c r="S334" s="7">
        <v>458.63922518159808</v>
      </c>
      <c r="T334" s="6" t="str">
        <f t="shared" si="15"/>
        <v>Healthy</v>
      </c>
      <c r="U334" s="7">
        <f t="shared" si="16"/>
        <v>448</v>
      </c>
      <c r="V334" s="9">
        <f t="shared" si="17"/>
        <v>5.6900000572204599</v>
      </c>
    </row>
    <row r="335" spans="2:22" x14ac:dyDescent="0.35">
      <c r="B335" s="7">
        <v>2873212765</v>
      </c>
      <c r="C335" s="8">
        <v>42476</v>
      </c>
      <c r="D335" s="7">
        <v>9685</v>
      </c>
      <c r="E335" s="9">
        <v>6.6500000953674299</v>
      </c>
      <c r="F335" s="9">
        <v>3.1099998950958301</v>
      </c>
      <c r="G335" s="9">
        <v>1.9999999552965199E-2</v>
      </c>
      <c r="H335" s="9">
        <v>3.5099999904632599</v>
      </c>
      <c r="I335" s="9">
        <v>9.9999997764825804E-3</v>
      </c>
      <c r="J335" s="7">
        <v>47</v>
      </c>
      <c r="K335" s="7">
        <v>1</v>
      </c>
      <c r="L335" s="7">
        <v>305</v>
      </c>
      <c r="M335" s="7">
        <v>1087</v>
      </c>
      <c r="N335" s="7">
        <v>2148</v>
      </c>
      <c r="O335" s="9">
        <v>72.035821374029837</v>
      </c>
      <c r="P335" s="9">
        <v>25.185223792835817</v>
      </c>
      <c r="Q335" s="7">
        <v>77.398575857587289</v>
      </c>
      <c r="R335" s="7">
        <v>419.46731234866826</v>
      </c>
      <c r="S335" s="7">
        <v>458.63922518159808</v>
      </c>
      <c r="T335" s="6" t="str">
        <f t="shared" si="15"/>
        <v>Healthy</v>
      </c>
      <c r="U335" s="7">
        <f t="shared" si="16"/>
        <v>353</v>
      </c>
      <c r="V335" s="9">
        <f t="shared" si="17"/>
        <v>6.6399998851120552</v>
      </c>
    </row>
    <row r="336" spans="2:22" x14ac:dyDescent="0.35">
      <c r="B336" s="7">
        <v>2873212765</v>
      </c>
      <c r="C336" s="8">
        <v>42477</v>
      </c>
      <c r="D336" s="7">
        <v>2524</v>
      </c>
      <c r="E336" s="9">
        <v>1.70000004768372</v>
      </c>
      <c r="F336" s="9">
        <v>0</v>
      </c>
      <c r="G336" s="9">
        <v>0.34999999403953602</v>
      </c>
      <c r="H336" s="9">
        <v>1.3400000333786</v>
      </c>
      <c r="I336" s="9">
        <v>0</v>
      </c>
      <c r="J336" s="7">
        <v>0</v>
      </c>
      <c r="K336" s="7">
        <v>8</v>
      </c>
      <c r="L336" s="7">
        <v>160</v>
      </c>
      <c r="M336" s="7">
        <v>1272</v>
      </c>
      <c r="N336" s="7">
        <v>1529</v>
      </c>
      <c r="O336" s="9">
        <v>72.035821374029837</v>
      </c>
      <c r="P336" s="9">
        <v>25.185223792835817</v>
      </c>
      <c r="Q336" s="7">
        <v>77.398575857587289</v>
      </c>
      <c r="R336" s="7">
        <v>419.46731234866826</v>
      </c>
      <c r="S336" s="7">
        <v>458.63922518159808</v>
      </c>
      <c r="T336" s="6" t="str">
        <f t="shared" si="15"/>
        <v>Healthy</v>
      </c>
      <c r="U336" s="7">
        <f t="shared" si="16"/>
        <v>168</v>
      </c>
      <c r="V336" s="9">
        <f t="shared" si="17"/>
        <v>1.6900000274181359</v>
      </c>
    </row>
    <row r="337" spans="2:22" x14ac:dyDescent="0.35">
      <c r="B337" s="7">
        <v>2873212765</v>
      </c>
      <c r="C337" s="8">
        <v>42478</v>
      </c>
      <c r="D337" s="7">
        <v>7762</v>
      </c>
      <c r="E337" s="9">
        <v>5.2399997711181596</v>
      </c>
      <c r="F337" s="9">
        <v>7.0000000298023196E-2</v>
      </c>
      <c r="G337" s="9">
        <v>0.28000000119209301</v>
      </c>
      <c r="H337" s="9">
        <v>4.8899998664856001</v>
      </c>
      <c r="I337" s="9">
        <v>0</v>
      </c>
      <c r="J337" s="7">
        <v>1</v>
      </c>
      <c r="K337" s="7">
        <v>6</v>
      </c>
      <c r="L337" s="7">
        <v>311</v>
      </c>
      <c r="M337" s="7">
        <v>1122</v>
      </c>
      <c r="N337" s="7">
        <v>1890</v>
      </c>
      <c r="O337" s="9">
        <v>72.035821374029837</v>
      </c>
      <c r="P337" s="9">
        <v>25.185223792835817</v>
      </c>
      <c r="Q337" s="7">
        <v>77.398575857587289</v>
      </c>
      <c r="R337" s="7">
        <v>419.46731234866826</v>
      </c>
      <c r="S337" s="7">
        <v>458.63922518159808</v>
      </c>
      <c r="T337" s="6" t="str">
        <f t="shared" si="15"/>
        <v>Healthy</v>
      </c>
      <c r="U337" s="7">
        <f t="shared" si="16"/>
        <v>318</v>
      </c>
      <c r="V337" s="9">
        <f t="shared" si="17"/>
        <v>5.2399998679757163</v>
      </c>
    </row>
    <row r="338" spans="2:22" x14ac:dyDescent="0.35">
      <c r="B338" s="7">
        <v>2873212765</v>
      </c>
      <c r="C338" s="8">
        <v>42479</v>
      </c>
      <c r="D338" s="7">
        <v>7948</v>
      </c>
      <c r="E338" s="9">
        <v>5.3699998855590803</v>
      </c>
      <c r="F338" s="9">
        <v>0</v>
      </c>
      <c r="G338" s="9">
        <v>0</v>
      </c>
      <c r="H338" s="9">
        <v>5.3600001335143999</v>
      </c>
      <c r="I338" s="9">
        <v>0</v>
      </c>
      <c r="J338" s="7">
        <v>0</v>
      </c>
      <c r="K338" s="7">
        <v>0</v>
      </c>
      <c r="L338" s="7">
        <v>389</v>
      </c>
      <c r="M338" s="7">
        <v>1051</v>
      </c>
      <c r="N338" s="7">
        <v>1956</v>
      </c>
      <c r="O338" s="9">
        <v>72.035821374029837</v>
      </c>
      <c r="P338" s="9">
        <v>25.185223792835817</v>
      </c>
      <c r="Q338" s="7">
        <v>77.398575857587289</v>
      </c>
      <c r="R338" s="7">
        <v>419.46731234866826</v>
      </c>
      <c r="S338" s="7">
        <v>458.63922518159808</v>
      </c>
      <c r="T338" s="6" t="str">
        <f t="shared" si="15"/>
        <v>Healthy</v>
      </c>
      <c r="U338" s="7">
        <f t="shared" si="16"/>
        <v>389</v>
      </c>
      <c r="V338" s="9">
        <f t="shared" si="17"/>
        <v>5.3600001335143999</v>
      </c>
    </row>
    <row r="339" spans="2:22" x14ac:dyDescent="0.35">
      <c r="B339" s="7">
        <v>2873212765</v>
      </c>
      <c r="C339" s="8">
        <v>42480</v>
      </c>
      <c r="D339" s="7">
        <v>9202</v>
      </c>
      <c r="E339" s="9">
        <v>6.3000001907348597</v>
      </c>
      <c r="F339" s="9">
        <v>1.5099999904632599</v>
      </c>
      <c r="G339" s="9">
        <v>0.119999997317791</v>
      </c>
      <c r="H339" s="9">
        <v>4.6599998474121103</v>
      </c>
      <c r="I339" s="9">
        <v>9.9999997764825804E-3</v>
      </c>
      <c r="J339" s="7">
        <v>22</v>
      </c>
      <c r="K339" s="7">
        <v>5</v>
      </c>
      <c r="L339" s="7">
        <v>378</v>
      </c>
      <c r="M339" s="7">
        <v>1035</v>
      </c>
      <c r="N339" s="7">
        <v>2094</v>
      </c>
      <c r="O339" s="9">
        <v>72.035821374029837</v>
      </c>
      <c r="P339" s="9">
        <v>25.185223792835817</v>
      </c>
      <c r="Q339" s="7">
        <v>77.398575857587289</v>
      </c>
      <c r="R339" s="7">
        <v>419.46731234866826</v>
      </c>
      <c r="S339" s="7">
        <v>458.63922518159808</v>
      </c>
      <c r="T339" s="6" t="str">
        <f t="shared" si="15"/>
        <v>Healthy</v>
      </c>
      <c r="U339" s="7">
        <f t="shared" si="16"/>
        <v>405</v>
      </c>
      <c r="V339" s="9">
        <f t="shared" si="17"/>
        <v>6.2899998351931607</v>
      </c>
    </row>
    <row r="340" spans="2:22" x14ac:dyDescent="0.35">
      <c r="B340" s="7">
        <v>2873212765</v>
      </c>
      <c r="C340" s="8">
        <v>42481</v>
      </c>
      <c r="D340" s="7">
        <v>8859</v>
      </c>
      <c r="E340" s="9">
        <v>5.9800000190734899</v>
      </c>
      <c r="F340" s="9">
        <v>0.129999995231628</v>
      </c>
      <c r="G340" s="9">
        <v>0.37000000476837203</v>
      </c>
      <c r="H340" s="9">
        <v>5.4699997901916504</v>
      </c>
      <c r="I340" s="9">
        <v>9.9999997764825804E-3</v>
      </c>
      <c r="J340" s="7">
        <v>2</v>
      </c>
      <c r="K340" s="7">
        <v>10</v>
      </c>
      <c r="L340" s="7">
        <v>371</v>
      </c>
      <c r="M340" s="7">
        <v>1057</v>
      </c>
      <c r="N340" s="7">
        <v>1970</v>
      </c>
      <c r="O340" s="9">
        <v>56.700000760000002</v>
      </c>
      <c r="P340" s="9">
        <v>21.450000760000002</v>
      </c>
      <c r="Q340" s="7">
        <v>77.398575857587289</v>
      </c>
      <c r="R340" s="7">
        <v>419.46731234866826</v>
      </c>
      <c r="S340" s="7">
        <v>458.63922518159808</v>
      </c>
      <c r="T340" s="6" t="str">
        <f t="shared" si="15"/>
        <v>Healthy</v>
      </c>
      <c r="U340" s="7">
        <f t="shared" si="16"/>
        <v>383</v>
      </c>
      <c r="V340" s="9">
        <f t="shared" si="17"/>
        <v>5.9699997901916504</v>
      </c>
    </row>
    <row r="341" spans="2:22" x14ac:dyDescent="0.35">
      <c r="B341" s="7">
        <v>2873212765</v>
      </c>
      <c r="C341" s="8">
        <v>42482</v>
      </c>
      <c r="D341" s="7">
        <v>7286</v>
      </c>
      <c r="E341" s="9">
        <v>4.9000000953674299</v>
      </c>
      <c r="F341" s="9">
        <v>0.46000000834464999</v>
      </c>
      <c r="G341" s="9">
        <v>0</v>
      </c>
      <c r="H341" s="9">
        <v>4.4200000762939498</v>
      </c>
      <c r="I341" s="9">
        <v>1.9999999552965199E-2</v>
      </c>
      <c r="J341" s="7">
        <v>46</v>
      </c>
      <c r="K341" s="7">
        <v>0</v>
      </c>
      <c r="L341" s="7">
        <v>366</v>
      </c>
      <c r="M341" s="7">
        <v>1028</v>
      </c>
      <c r="N341" s="7">
        <v>2241</v>
      </c>
      <c r="O341" s="9">
        <v>72.035821374029837</v>
      </c>
      <c r="P341" s="9">
        <v>25.185223792835817</v>
      </c>
      <c r="Q341" s="7">
        <v>77.398575857587289</v>
      </c>
      <c r="R341" s="7">
        <v>419.46731234866826</v>
      </c>
      <c r="S341" s="7">
        <v>458.63922518159808</v>
      </c>
      <c r="T341" s="6" t="str">
        <f t="shared" si="15"/>
        <v>Healthy</v>
      </c>
      <c r="U341" s="7">
        <f t="shared" si="16"/>
        <v>412</v>
      </c>
      <c r="V341" s="9">
        <f t="shared" si="17"/>
        <v>4.8800000846386</v>
      </c>
    </row>
    <row r="342" spans="2:22" x14ac:dyDescent="0.35">
      <c r="B342" s="7">
        <v>2873212765</v>
      </c>
      <c r="C342" s="8">
        <v>42483</v>
      </c>
      <c r="D342" s="7">
        <v>9317</v>
      </c>
      <c r="E342" s="9">
        <v>6.3499999046325701</v>
      </c>
      <c r="F342" s="9">
        <v>2.0899999141693102</v>
      </c>
      <c r="G342" s="9">
        <v>0.230000004172325</v>
      </c>
      <c r="H342" s="9">
        <v>4.0199999809265101</v>
      </c>
      <c r="I342" s="9">
        <v>9.9999997764825804E-3</v>
      </c>
      <c r="J342" s="7">
        <v>28</v>
      </c>
      <c r="K342" s="7">
        <v>5</v>
      </c>
      <c r="L342" s="7">
        <v>330</v>
      </c>
      <c r="M342" s="7">
        <v>1077</v>
      </c>
      <c r="N342" s="7">
        <v>2021</v>
      </c>
      <c r="O342" s="9">
        <v>72.035821374029837</v>
      </c>
      <c r="P342" s="9">
        <v>25.185223792835817</v>
      </c>
      <c r="Q342" s="7">
        <v>77.398575857587289</v>
      </c>
      <c r="R342" s="7">
        <v>419.46731234866826</v>
      </c>
      <c r="S342" s="7">
        <v>458.63922518159808</v>
      </c>
      <c r="T342" s="6" t="str">
        <f t="shared" si="15"/>
        <v>Healthy</v>
      </c>
      <c r="U342" s="7">
        <f t="shared" si="16"/>
        <v>363</v>
      </c>
      <c r="V342" s="9">
        <f t="shared" si="17"/>
        <v>6.339999899268145</v>
      </c>
    </row>
    <row r="343" spans="2:22" x14ac:dyDescent="0.35">
      <c r="B343" s="7">
        <v>2873212765</v>
      </c>
      <c r="C343" s="8">
        <v>42484</v>
      </c>
      <c r="D343" s="7">
        <v>6873</v>
      </c>
      <c r="E343" s="9">
        <v>4.6799998283386204</v>
      </c>
      <c r="F343" s="9">
        <v>3</v>
      </c>
      <c r="G343" s="9">
        <v>5.9999998658895499E-2</v>
      </c>
      <c r="H343" s="9">
        <v>1.62000000476837</v>
      </c>
      <c r="I343" s="9">
        <v>0</v>
      </c>
      <c r="J343" s="7">
        <v>46</v>
      </c>
      <c r="K343" s="7">
        <v>1</v>
      </c>
      <c r="L343" s="7">
        <v>190</v>
      </c>
      <c r="M343" s="7">
        <v>1203</v>
      </c>
      <c r="N343" s="7">
        <v>1898</v>
      </c>
      <c r="O343" s="9">
        <v>72.035821374029837</v>
      </c>
      <c r="P343" s="9">
        <v>25.185223792835817</v>
      </c>
      <c r="Q343" s="7">
        <v>77.398575857587289</v>
      </c>
      <c r="R343" s="7">
        <v>419.46731234866826</v>
      </c>
      <c r="S343" s="7">
        <v>458.63922518159808</v>
      </c>
      <c r="T343" s="6" t="str">
        <f t="shared" si="15"/>
        <v>Healthy</v>
      </c>
      <c r="U343" s="7">
        <f t="shared" si="16"/>
        <v>237</v>
      </c>
      <c r="V343" s="9">
        <f t="shared" si="17"/>
        <v>4.6800000034272653</v>
      </c>
    </row>
    <row r="344" spans="2:22" x14ac:dyDescent="0.35">
      <c r="B344" s="7">
        <v>2873212765</v>
      </c>
      <c r="C344" s="8">
        <v>42485</v>
      </c>
      <c r="D344" s="7">
        <v>7373</v>
      </c>
      <c r="E344" s="9">
        <v>4.9499998092651403</v>
      </c>
      <c r="F344" s="9">
        <v>0</v>
      </c>
      <c r="G344" s="9">
        <v>0</v>
      </c>
      <c r="H344" s="9">
        <v>4.9499998092651403</v>
      </c>
      <c r="I344" s="9">
        <v>0</v>
      </c>
      <c r="J344" s="7">
        <v>0</v>
      </c>
      <c r="K344" s="7">
        <v>0</v>
      </c>
      <c r="L344" s="7">
        <v>359</v>
      </c>
      <c r="M344" s="7">
        <v>1081</v>
      </c>
      <c r="N344" s="7">
        <v>1907</v>
      </c>
      <c r="O344" s="9">
        <v>72.035821374029837</v>
      </c>
      <c r="P344" s="9">
        <v>25.185223792835817</v>
      </c>
      <c r="Q344" s="7">
        <v>77.398575857587289</v>
      </c>
      <c r="R344" s="7">
        <v>419.46731234866826</v>
      </c>
      <c r="S344" s="7">
        <v>458.63922518159808</v>
      </c>
      <c r="T344" s="6" t="str">
        <f t="shared" si="15"/>
        <v>Healthy</v>
      </c>
      <c r="U344" s="7">
        <f t="shared" si="16"/>
        <v>359</v>
      </c>
      <c r="V344" s="9">
        <f t="shared" si="17"/>
        <v>4.9499998092651403</v>
      </c>
    </row>
    <row r="345" spans="2:22" x14ac:dyDescent="0.35">
      <c r="B345" s="7">
        <v>2873212765</v>
      </c>
      <c r="C345" s="8">
        <v>42486</v>
      </c>
      <c r="D345" s="7">
        <v>8242</v>
      </c>
      <c r="E345" s="9">
        <v>5.53999996185303</v>
      </c>
      <c r="F345" s="9">
        <v>0.119999997317791</v>
      </c>
      <c r="G345" s="9">
        <v>0.18000000715255701</v>
      </c>
      <c r="H345" s="9">
        <v>5.2399997711181596</v>
      </c>
      <c r="I345" s="9">
        <v>0</v>
      </c>
      <c r="J345" s="7">
        <v>2</v>
      </c>
      <c r="K345" s="7">
        <v>5</v>
      </c>
      <c r="L345" s="7">
        <v>309</v>
      </c>
      <c r="M345" s="7">
        <v>1124</v>
      </c>
      <c r="N345" s="7">
        <v>1882</v>
      </c>
      <c r="O345" s="9">
        <v>72.035821374029837</v>
      </c>
      <c r="P345" s="9">
        <v>25.185223792835817</v>
      </c>
      <c r="Q345" s="7">
        <v>77.398575857587289</v>
      </c>
      <c r="R345" s="7">
        <v>419.46731234866826</v>
      </c>
      <c r="S345" s="7">
        <v>458.63922518159808</v>
      </c>
      <c r="T345" s="6" t="str">
        <f t="shared" si="15"/>
        <v>Healthy</v>
      </c>
      <c r="U345" s="7">
        <f t="shared" si="16"/>
        <v>316</v>
      </c>
      <c r="V345" s="9">
        <f t="shared" si="17"/>
        <v>5.539999775588508</v>
      </c>
    </row>
    <row r="346" spans="2:22" x14ac:dyDescent="0.35">
      <c r="B346" s="7">
        <v>2873212765</v>
      </c>
      <c r="C346" s="8">
        <v>42487</v>
      </c>
      <c r="D346" s="7">
        <v>3516</v>
      </c>
      <c r="E346" s="9">
        <v>2.3599998950958301</v>
      </c>
      <c r="F346" s="9">
        <v>0</v>
      </c>
      <c r="G346" s="9">
        <v>0</v>
      </c>
      <c r="H346" s="9">
        <v>2.3599998950958301</v>
      </c>
      <c r="I346" s="9">
        <v>0</v>
      </c>
      <c r="J346" s="7">
        <v>46</v>
      </c>
      <c r="K346" s="7">
        <v>0</v>
      </c>
      <c r="L346" s="7">
        <v>197</v>
      </c>
      <c r="M346" s="7">
        <v>1197</v>
      </c>
      <c r="N346" s="7">
        <v>1966</v>
      </c>
      <c r="O346" s="9">
        <v>72.035821374029837</v>
      </c>
      <c r="P346" s="9">
        <v>25.185223792835817</v>
      </c>
      <c r="Q346" s="7">
        <v>77.398575857587289</v>
      </c>
      <c r="R346" s="7">
        <v>419.46731234866826</v>
      </c>
      <c r="S346" s="7">
        <v>458.63922518159808</v>
      </c>
      <c r="T346" s="6" t="str">
        <f t="shared" si="15"/>
        <v>Healthy</v>
      </c>
      <c r="U346" s="7">
        <f t="shared" si="16"/>
        <v>243</v>
      </c>
      <c r="V346" s="9">
        <f t="shared" si="17"/>
        <v>2.3599998950958301</v>
      </c>
    </row>
    <row r="347" spans="2:22" x14ac:dyDescent="0.35">
      <c r="B347" s="7">
        <v>2873212765</v>
      </c>
      <c r="C347" s="8">
        <v>42488</v>
      </c>
      <c r="D347" s="7">
        <v>7913</v>
      </c>
      <c r="E347" s="9">
        <v>5.4099998474121103</v>
      </c>
      <c r="F347" s="9">
        <v>2.1600000858306898</v>
      </c>
      <c r="G347" s="9">
        <v>0.34000000357627902</v>
      </c>
      <c r="H347" s="9">
        <v>2.9100000858306898</v>
      </c>
      <c r="I347" s="9">
        <v>0</v>
      </c>
      <c r="J347" s="7">
        <v>28</v>
      </c>
      <c r="K347" s="7">
        <v>7</v>
      </c>
      <c r="L347" s="7">
        <v>213</v>
      </c>
      <c r="M347" s="7">
        <v>1192</v>
      </c>
      <c r="N347" s="7">
        <v>1835</v>
      </c>
      <c r="O347" s="9">
        <v>72.035821374029837</v>
      </c>
      <c r="P347" s="9">
        <v>25.185223792835817</v>
      </c>
      <c r="Q347" s="7">
        <v>77.398575857587289</v>
      </c>
      <c r="R347" s="7">
        <v>419.46731234866826</v>
      </c>
      <c r="S347" s="7">
        <v>458.63922518159808</v>
      </c>
      <c r="T347" s="6" t="str">
        <f t="shared" si="15"/>
        <v>Healthy</v>
      </c>
      <c r="U347" s="7">
        <f t="shared" si="16"/>
        <v>248</v>
      </c>
      <c r="V347" s="9">
        <f t="shared" si="17"/>
        <v>5.4100001752376592</v>
      </c>
    </row>
    <row r="348" spans="2:22" x14ac:dyDescent="0.35">
      <c r="B348" s="7">
        <v>2873212765</v>
      </c>
      <c r="C348" s="8">
        <v>42489</v>
      </c>
      <c r="D348" s="7">
        <v>7365</v>
      </c>
      <c r="E348" s="9">
        <v>4.9499998092651403</v>
      </c>
      <c r="F348" s="9">
        <v>1.3600000143051101</v>
      </c>
      <c r="G348" s="9">
        <v>1.4099999666214</v>
      </c>
      <c r="H348" s="9">
        <v>2.1800000667571999</v>
      </c>
      <c r="I348" s="9">
        <v>0</v>
      </c>
      <c r="J348" s="7">
        <v>20</v>
      </c>
      <c r="K348" s="7">
        <v>23</v>
      </c>
      <c r="L348" s="7">
        <v>206</v>
      </c>
      <c r="M348" s="7">
        <v>1191</v>
      </c>
      <c r="N348" s="7">
        <v>1780</v>
      </c>
      <c r="O348" s="9">
        <v>72.035821374029837</v>
      </c>
      <c r="P348" s="9">
        <v>25.185223792835817</v>
      </c>
      <c r="Q348" s="7">
        <v>77.398575857587289</v>
      </c>
      <c r="R348" s="7">
        <v>419.46731234866826</v>
      </c>
      <c r="S348" s="7">
        <v>458.63922518159808</v>
      </c>
      <c r="T348" s="6" t="str">
        <f t="shared" si="15"/>
        <v>Healthy</v>
      </c>
      <c r="U348" s="7">
        <f t="shared" si="16"/>
        <v>249</v>
      </c>
      <c r="V348" s="9">
        <f t="shared" si="17"/>
        <v>4.9500000476837105</v>
      </c>
    </row>
    <row r="349" spans="2:22" x14ac:dyDescent="0.35">
      <c r="B349" s="7">
        <v>2873212765</v>
      </c>
      <c r="C349" s="8">
        <v>42490</v>
      </c>
      <c r="D349" s="7">
        <v>8452</v>
      </c>
      <c r="E349" s="9">
        <v>5.6799998283386204</v>
      </c>
      <c r="F349" s="9">
        <v>0.33000001311302202</v>
      </c>
      <c r="G349" s="9">
        <v>1.08000004291534</v>
      </c>
      <c r="H349" s="9">
        <v>4.2600002288818404</v>
      </c>
      <c r="I349" s="9">
        <v>9.9999997764825804E-3</v>
      </c>
      <c r="J349" s="7">
        <v>5</v>
      </c>
      <c r="K349" s="7">
        <v>20</v>
      </c>
      <c r="L349" s="7">
        <v>248</v>
      </c>
      <c r="M349" s="7">
        <v>1167</v>
      </c>
      <c r="N349" s="7">
        <v>1830</v>
      </c>
      <c r="O349" s="9">
        <v>72.035821374029837</v>
      </c>
      <c r="P349" s="9">
        <v>25.185223792835817</v>
      </c>
      <c r="Q349" s="7">
        <v>77.398575857587289</v>
      </c>
      <c r="R349" s="7">
        <v>419.46731234866826</v>
      </c>
      <c r="S349" s="7">
        <v>458.63922518159808</v>
      </c>
      <c r="T349" s="6" t="str">
        <f t="shared" si="15"/>
        <v>Healthy</v>
      </c>
      <c r="U349" s="7">
        <f t="shared" si="16"/>
        <v>273</v>
      </c>
      <c r="V349" s="9">
        <f t="shared" si="17"/>
        <v>5.670000284910202</v>
      </c>
    </row>
    <row r="350" spans="2:22" x14ac:dyDescent="0.35">
      <c r="B350" s="7">
        <v>2873212765</v>
      </c>
      <c r="C350" s="8">
        <v>42491</v>
      </c>
      <c r="D350" s="7">
        <v>7399</v>
      </c>
      <c r="E350" s="9">
        <v>4.9699997901916504</v>
      </c>
      <c r="F350" s="9">
        <v>0.490000009536743</v>
      </c>
      <c r="G350" s="9">
        <v>1.03999996185303</v>
      </c>
      <c r="H350" s="9">
        <v>3.4400000572204599</v>
      </c>
      <c r="I350" s="9">
        <v>0</v>
      </c>
      <c r="J350" s="7">
        <v>7</v>
      </c>
      <c r="K350" s="7">
        <v>18</v>
      </c>
      <c r="L350" s="7">
        <v>196</v>
      </c>
      <c r="M350" s="7">
        <v>1219</v>
      </c>
      <c r="N350" s="7">
        <v>1739</v>
      </c>
      <c r="O350" s="9">
        <v>72.035821374029837</v>
      </c>
      <c r="P350" s="9">
        <v>25.185223792835817</v>
      </c>
      <c r="Q350" s="7">
        <v>77.398575857587289</v>
      </c>
      <c r="R350" s="7">
        <v>419.46731234866826</v>
      </c>
      <c r="S350" s="7">
        <v>458.63922518159808</v>
      </c>
      <c r="T350" s="6" t="str">
        <f t="shared" si="15"/>
        <v>Healthy</v>
      </c>
      <c r="U350" s="7">
        <f t="shared" si="16"/>
        <v>221</v>
      </c>
      <c r="V350" s="9">
        <f t="shared" si="17"/>
        <v>4.970000028610233</v>
      </c>
    </row>
    <row r="351" spans="2:22" x14ac:dyDescent="0.35">
      <c r="B351" s="7">
        <v>2873212765</v>
      </c>
      <c r="C351" s="8">
        <v>42492</v>
      </c>
      <c r="D351" s="7">
        <v>7525</v>
      </c>
      <c r="E351" s="9">
        <v>5.0599999427795401</v>
      </c>
      <c r="F351" s="9">
        <v>0</v>
      </c>
      <c r="G351" s="9">
        <v>0.20999999344348899</v>
      </c>
      <c r="H351" s="9">
        <v>4.8299999237060502</v>
      </c>
      <c r="I351" s="9">
        <v>1.9999999552965199E-2</v>
      </c>
      <c r="J351" s="7">
        <v>0</v>
      </c>
      <c r="K351" s="7">
        <v>7</v>
      </c>
      <c r="L351" s="7">
        <v>334</v>
      </c>
      <c r="M351" s="7">
        <v>1099</v>
      </c>
      <c r="N351" s="7">
        <v>1878</v>
      </c>
      <c r="O351" s="9">
        <v>72.035821374029837</v>
      </c>
      <c r="P351" s="9">
        <v>25.185223792835817</v>
      </c>
      <c r="Q351" s="7">
        <v>77.398575857587289</v>
      </c>
      <c r="R351" s="7">
        <v>419.46731234866826</v>
      </c>
      <c r="S351" s="7">
        <v>458.63922518159808</v>
      </c>
      <c r="T351" s="6" t="str">
        <f t="shared" si="15"/>
        <v>Healthy</v>
      </c>
      <c r="U351" s="7">
        <f t="shared" si="16"/>
        <v>341</v>
      </c>
      <c r="V351" s="9">
        <f t="shared" si="17"/>
        <v>5.0399999171495393</v>
      </c>
    </row>
    <row r="352" spans="2:22" x14ac:dyDescent="0.35">
      <c r="B352" s="7">
        <v>2873212765</v>
      </c>
      <c r="C352" s="8">
        <v>42493</v>
      </c>
      <c r="D352" s="7">
        <v>7412</v>
      </c>
      <c r="E352" s="9">
        <v>4.9800000190734899</v>
      </c>
      <c r="F352" s="9">
        <v>5.9999998658895499E-2</v>
      </c>
      <c r="G352" s="9">
        <v>0.25</v>
      </c>
      <c r="H352" s="9">
        <v>4.6599998474121103</v>
      </c>
      <c r="I352" s="9">
        <v>9.9999997764825804E-3</v>
      </c>
      <c r="J352" s="7">
        <v>1</v>
      </c>
      <c r="K352" s="7">
        <v>6</v>
      </c>
      <c r="L352" s="7">
        <v>363</v>
      </c>
      <c r="M352" s="7">
        <v>1070</v>
      </c>
      <c r="N352" s="7">
        <v>1906</v>
      </c>
      <c r="O352" s="9">
        <v>72.035821374029837</v>
      </c>
      <c r="P352" s="9">
        <v>25.185223792835817</v>
      </c>
      <c r="Q352" s="7">
        <v>77.398575857587289</v>
      </c>
      <c r="R352" s="7">
        <v>419.46731234866826</v>
      </c>
      <c r="S352" s="7">
        <v>458.63922518159808</v>
      </c>
      <c r="T352" s="6" t="str">
        <f t="shared" si="15"/>
        <v>Healthy</v>
      </c>
      <c r="U352" s="7">
        <f t="shared" si="16"/>
        <v>370</v>
      </c>
      <c r="V352" s="9">
        <f t="shared" si="17"/>
        <v>4.9699998460710058</v>
      </c>
    </row>
    <row r="353" spans="2:22" x14ac:dyDescent="0.35">
      <c r="B353" s="7">
        <v>2873212765</v>
      </c>
      <c r="C353" s="8">
        <v>42494</v>
      </c>
      <c r="D353" s="7">
        <v>8278</v>
      </c>
      <c r="E353" s="9">
        <v>5.5599999427795401</v>
      </c>
      <c r="F353" s="9">
        <v>0</v>
      </c>
      <c r="G353" s="9">
        <v>0</v>
      </c>
      <c r="H353" s="9">
        <v>5.5599999427795401</v>
      </c>
      <c r="I353" s="9">
        <v>0</v>
      </c>
      <c r="J353" s="7">
        <v>0</v>
      </c>
      <c r="K353" s="7">
        <v>0</v>
      </c>
      <c r="L353" s="7">
        <v>420</v>
      </c>
      <c r="M353" s="7">
        <v>1020</v>
      </c>
      <c r="N353" s="7">
        <v>2015</v>
      </c>
      <c r="O353" s="9">
        <v>72.035821374029837</v>
      </c>
      <c r="P353" s="9">
        <v>25.185223792835817</v>
      </c>
      <c r="Q353" s="7">
        <v>77.398575857587289</v>
      </c>
      <c r="R353" s="7">
        <v>419.46731234866826</v>
      </c>
      <c r="S353" s="7">
        <v>458.63922518159808</v>
      </c>
      <c r="T353" s="6" t="str">
        <f t="shared" si="15"/>
        <v>Healthy</v>
      </c>
      <c r="U353" s="7">
        <f t="shared" si="16"/>
        <v>420</v>
      </c>
      <c r="V353" s="9">
        <f t="shared" si="17"/>
        <v>5.5599999427795401</v>
      </c>
    </row>
    <row r="354" spans="2:22" x14ac:dyDescent="0.35">
      <c r="B354" s="7">
        <v>2873212765</v>
      </c>
      <c r="C354" s="8">
        <v>42495</v>
      </c>
      <c r="D354" s="7">
        <v>8314</v>
      </c>
      <c r="E354" s="9">
        <v>5.6100001335143999</v>
      </c>
      <c r="F354" s="9">
        <v>0.77999997138977095</v>
      </c>
      <c r="G354" s="9">
        <v>0.80000001192092896</v>
      </c>
      <c r="H354" s="9">
        <v>4.0300002098083496</v>
      </c>
      <c r="I354" s="9">
        <v>0</v>
      </c>
      <c r="J354" s="7">
        <v>13</v>
      </c>
      <c r="K354" s="7">
        <v>23</v>
      </c>
      <c r="L354" s="7">
        <v>311</v>
      </c>
      <c r="M354" s="7">
        <v>1093</v>
      </c>
      <c r="N354" s="7">
        <v>1971</v>
      </c>
      <c r="O354" s="9">
        <v>72.035821374029837</v>
      </c>
      <c r="P354" s="9">
        <v>25.185223792835817</v>
      </c>
      <c r="Q354" s="7">
        <v>77.398575857587289</v>
      </c>
      <c r="R354" s="7">
        <v>419.46731234866826</v>
      </c>
      <c r="S354" s="7">
        <v>458.63922518159808</v>
      </c>
      <c r="T354" s="6" t="str">
        <f t="shared" si="15"/>
        <v>Healthy</v>
      </c>
      <c r="U354" s="7">
        <f t="shared" si="16"/>
        <v>347</v>
      </c>
      <c r="V354" s="9">
        <f t="shared" si="17"/>
        <v>5.6100001931190491</v>
      </c>
    </row>
    <row r="355" spans="2:22" x14ac:dyDescent="0.35">
      <c r="B355" s="7">
        <v>2873212765</v>
      </c>
      <c r="C355" s="8">
        <v>42496</v>
      </c>
      <c r="D355" s="7">
        <v>7063</v>
      </c>
      <c r="E355" s="9">
        <v>4.75</v>
      </c>
      <c r="F355" s="9">
        <v>0</v>
      </c>
      <c r="G355" s="9">
        <v>0.119999997317791</v>
      </c>
      <c r="H355" s="9">
        <v>4.6100001335143999</v>
      </c>
      <c r="I355" s="9">
        <v>9.9999997764825804E-3</v>
      </c>
      <c r="J355" s="7">
        <v>0</v>
      </c>
      <c r="K355" s="7">
        <v>5</v>
      </c>
      <c r="L355" s="7">
        <v>370</v>
      </c>
      <c r="M355" s="7">
        <v>1065</v>
      </c>
      <c r="N355" s="7">
        <v>1910</v>
      </c>
      <c r="O355" s="9">
        <v>72.035821374029837</v>
      </c>
      <c r="P355" s="9">
        <v>25.185223792835817</v>
      </c>
      <c r="Q355" s="7">
        <v>77.398575857587289</v>
      </c>
      <c r="R355" s="7">
        <v>419.46731234866826</v>
      </c>
      <c r="S355" s="7">
        <v>458.63922518159808</v>
      </c>
      <c r="T355" s="6" t="str">
        <f t="shared" si="15"/>
        <v>Healthy</v>
      </c>
      <c r="U355" s="7">
        <f t="shared" si="16"/>
        <v>375</v>
      </c>
      <c r="V355" s="9">
        <f t="shared" si="17"/>
        <v>4.7300001308321908</v>
      </c>
    </row>
    <row r="356" spans="2:22" x14ac:dyDescent="0.35">
      <c r="B356" s="7">
        <v>2873212765</v>
      </c>
      <c r="C356" s="8">
        <v>42497</v>
      </c>
      <c r="D356" s="7">
        <v>4940</v>
      </c>
      <c r="E356" s="9">
        <v>3.3800001144409202</v>
      </c>
      <c r="F356" s="9">
        <v>2.2799999713897701</v>
      </c>
      <c r="G356" s="9">
        <v>0.55000001192092896</v>
      </c>
      <c r="H356" s="9">
        <v>0.55000001192092896</v>
      </c>
      <c r="I356" s="9">
        <v>0</v>
      </c>
      <c r="J356" s="7">
        <v>75</v>
      </c>
      <c r="K356" s="7">
        <v>11</v>
      </c>
      <c r="L356" s="7">
        <v>52</v>
      </c>
      <c r="M356" s="7">
        <v>1302</v>
      </c>
      <c r="N356" s="7">
        <v>1897</v>
      </c>
      <c r="O356" s="9">
        <v>72.035821374029837</v>
      </c>
      <c r="P356" s="9">
        <v>25.185223792835817</v>
      </c>
      <c r="Q356" s="7">
        <v>77.398575857587289</v>
      </c>
      <c r="R356" s="7">
        <v>419.46731234866826</v>
      </c>
      <c r="S356" s="7">
        <v>458.63922518159808</v>
      </c>
      <c r="T356" s="6" t="str">
        <f t="shared" si="15"/>
        <v>Healthy</v>
      </c>
      <c r="U356" s="7">
        <f t="shared" si="16"/>
        <v>138</v>
      </c>
      <c r="V356" s="9">
        <f t="shared" si="17"/>
        <v>3.379999995231628</v>
      </c>
    </row>
    <row r="357" spans="2:22" x14ac:dyDescent="0.35">
      <c r="B357" s="7">
        <v>2873212765</v>
      </c>
      <c r="C357" s="8">
        <v>42498</v>
      </c>
      <c r="D357" s="7">
        <v>8168</v>
      </c>
      <c r="E357" s="9">
        <v>5.53999996185303</v>
      </c>
      <c r="F357" s="9">
        <v>2.9000000953674299</v>
      </c>
      <c r="G357" s="9">
        <v>0</v>
      </c>
      <c r="H357" s="9">
        <v>2.6400001049041699</v>
      </c>
      <c r="I357" s="9">
        <v>0</v>
      </c>
      <c r="J357" s="7">
        <v>46</v>
      </c>
      <c r="K357" s="7">
        <v>0</v>
      </c>
      <c r="L357" s="7">
        <v>326</v>
      </c>
      <c r="M357" s="7">
        <v>1068</v>
      </c>
      <c r="N357" s="7">
        <v>2096</v>
      </c>
      <c r="O357" s="9">
        <v>72.035821374029837</v>
      </c>
      <c r="P357" s="9">
        <v>25.185223792835817</v>
      </c>
      <c r="Q357" s="7">
        <v>77.398575857587289</v>
      </c>
      <c r="R357" s="7">
        <v>419.46731234866826</v>
      </c>
      <c r="S357" s="7">
        <v>458.63922518159808</v>
      </c>
      <c r="T357" s="6" t="str">
        <f t="shared" si="15"/>
        <v>Healthy</v>
      </c>
      <c r="U357" s="7">
        <f t="shared" si="16"/>
        <v>372</v>
      </c>
      <c r="V357" s="9">
        <f t="shared" si="17"/>
        <v>5.5400002002715993</v>
      </c>
    </row>
    <row r="358" spans="2:22" x14ac:dyDescent="0.35">
      <c r="B358" s="7">
        <v>2873212765</v>
      </c>
      <c r="C358" s="8">
        <v>42499</v>
      </c>
      <c r="D358" s="7">
        <v>7726</v>
      </c>
      <c r="E358" s="9">
        <v>5.1900000572204599</v>
      </c>
      <c r="F358" s="9">
        <v>0</v>
      </c>
      <c r="G358" s="9">
        <v>0</v>
      </c>
      <c r="H358" s="9">
        <v>5.1900000572204599</v>
      </c>
      <c r="I358" s="9">
        <v>0</v>
      </c>
      <c r="J358" s="7">
        <v>0</v>
      </c>
      <c r="K358" s="7">
        <v>0</v>
      </c>
      <c r="L358" s="7">
        <v>345</v>
      </c>
      <c r="M358" s="7">
        <v>1095</v>
      </c>
      <c r="N358" s="7">
        <v>1906</v>
      </c>
      <c r="O358" s="9">
        <v>72.035821374029837</v>
      </c>
      <c r="P358" s="9">
        <v>25.185223792835817</v>
      </c>
      <c r="Q358" s="7">
        <v>77.398575857587289</v>
      </c>
      <c r="R358" s="7">
        <v>419.46731234866826</v>
      </c>
      <c r="S358" s="7">
        <v>458.63922518159808</v>
      </c>
      <c r="T358" s="6" t="str">
        <f t="shared" si="15"/>
        <v>Healthy</v>
      </c>
      <c r="U358" s="7">
        <f t="shared" si="16"/>
        <v>345</v>
      </c>
      <c r="V358" s="9">
        <f t="shared" si="17"/>
        <v>5.1900000572204599</v>
      </c>
    </row>
    <row r="359" spans="2:22" x14ac:dyDescent="0.35">
      <c r="B359" s="7">
        <v>2873212765</v>
      </c>
      <c r="C359" s="8">
        <v>42500</v>
      </c>
      <c r="D359" s="7">
        <v>8275</v>
      </c>
      <c r="E359" s="9">
        <v>5.5599999427795401</v>
      </c>
      <c r="F359" s="9">
        <v>0</v>
      </c>
      <c r="G359" s="9">
        <v>0</v>
      </c>
      <c r="H359" s="9">
        <v>5.5500001907348597</v>
      </c>
      <c r="I359" s="9">
        <v>9.9999997764825804E-3</v>
      </c>
      <c r="J359" s="7">
        <v>0</v>
      </c>
      <c r="K359" s="7">
        <v>0</v>
      </c>
      <c r="L359" s="7">
        <v>373</v>
      </c>
      <c r="M359" s="7">
        <v>1067</v>
      </c>
      <c r="N359" s="7">
        <v>1962</v>
      </c>
      <c r="O359" s="9">
        <v>72.035821374029837</v>
      </c>
      <c r="P359" s="9">
        <v>25.185223792835817</v>
      </c>
      <c r="Q359" s="7">
        <v>77.398575857587289</v>
      </c>
      <c r="R359" s="7">
        <v>419.46731234866826</v>
      </c>
      <c r="S359" s="7">
        <v>458.63922518159808</v>
      </c>
      <c r="T359" s="6" t="str">
        <f t="shared" si="15"/>
        <v>Healthy</v>
      </c>
      <c r="U359" s="7">
        <f t="shared" si="16"/>
        <v>373</v>
      </c>
      <c r="V359" s="9">
        <f t="shared" si="17"/>
        <v>5.5500001907348597</v>
      </c>
    </row>
    <row r="360" spans="2:22" x14ac:dyDescent="0.35">
      <c r="B360" s="7">
        <v>2873212765</v>
      </c>
      <c r="C360" s="8">
        <v>42501</v>
      </c>
      <c r="D360" s="7">
        <v>6440</v>
      </c>
      <c r="E360" s="9">
        <v>4.3299999237060502</v>
      </c>
      <c r="F360" s="9">
        <v>0</v>
      </c>
      <c r="G360" s="9">
        <v>0</v>
      </c>
      <c r="H360" s="9">
        <v>4.3200001716613796</v>
      </c>
      <c r="I360" s="9">
        <v>9.9999997764825804E-3</v>
      </c>
      <c r="J360" s="7">
        <v>0</v>
      </c>
      <c r="K360" s="7">
        <v>0</v>
      </c>
      <c r="L360" s="7">
        <v>319</v>
      </c>
      <c r="M360" s="7">
        <v>1121</v>
      </c>
      <c r="N360" s="7">
        <v>1826</v>
      </c>
      <c r="O360" s="9">
        <v>72.035821374029837</v>
      </c>
      <c r="P360" s="9">
        <v>25.185223792835817</v>
      </c>
      <c r="Q360" s="7">
        <v>77.398575857587289</v>
      </c>
      <c r="R360" s="7">
        <v>419.46731234866826</v>
      </c>
      <c r="S360" s="7">
        <v>458.63922518159808</v>
      </c>
      <c r="T360" s="6" t="str">
        <f t="shared" si="15"/>
        <v>Healthy</v>
      </c>
      <c r="U360" s="7">
        <f t="shared" si="16"/>
        <v>319</v>
      </c>
      <c r="V360" s="9">
        <f t="shared" si="17"/>
        <v>4.3200001716613796</v>
      </c>
    </row>
    <row r="361" spans="2:22" x14ac:dyDescent="0.35">
      <c r="B361" s="7">
        <v>2873212765</v>
      </c>
      <c r="C361" s="8">
        <v>42502</v>
      </c>
      <c r="D361" s="7">
        <v>7566</v>
      </c>
      <c r="E361" s="9">
        <v>5.1100001335143999</v>
      </c>
      <c r="F361" s="9">
        <v>0</v>
      </c>
      <c r="G361" s="9">
        <v>0</v>
      </c>
      <c r="H361" s="9">
        <v>5.1100001335143999</v>
      </c>
      <c r="I361" s="9">
        <v>0</v>
      </c>
      <c r="J361" s="7">
        <v>0</v>
      </c>
      <c r="K361" s="7">
        <v>0</v>
      </c>
      <c r="L361" s="7">
        <v>268</v>
      </c>
      <c r="M361" s="7">
        <v>720</v>
      </c>
      <c r="N361" s="7">
        <v>1431</v>
      </c>
      <c r="O361" s="9">
        <v>57.299999239999998</v>
      </c>
      <c r="P361" s="9">
        <v>21.690000529999999</v>
      </c>
      <c r="Q361" s="7">
        <v>77.398575857587289</v>
      </c>
      <c r="R361" s="7">
        <v>419.46731234866826</v>
      </c>
      <c r="S361" s="7">
        <v>458.63922518159808</v>
      </c>
      <c r="T361" s="6" t="str">
        <f t="shared" si="15"/>
        <v>Healthy</v>
      </c>
      <c r="U361" s="7">
        <f t="shared" si="16"/>
        <v>268</v>
      </c>
      <c r="V361" s="9">
        <f t="shared" si="17"/>
        <v>5.1100001335143999</v>
      </c>
    </row>
    <row r="362" spans="2:22" x14ac:dyDescent="0.35">
      <c r="B362" s="7">
        <v>3372868164</v>
      </c>
      <c r="C362" s="8">
        <v>42472</v>
      </c>
      <c r="D362" s="7">
        <v>4747</v>
      </c>
      <c r="E362" s="9">
        <v>3.2400000095367401</v>
      </c>
      <c r="F362" s="9">
        <v>0</v>
      </c>
      <c r="G362" s="9">
        <v>0</v>
      </c>
      <c r="H362" s="9">
        <v>3.2300000190734899</v>
      </c>
      <c r="I362" s="9">
        <v>9.9999997764825804E-3</v>
      </c>
      <c r="J362" s="7">
        <v>0</v>
      </c>
      <c r="K362" s="7">
        <v>0</v>
      </c>
      <c r="L362" s="7">
        <v>280</v>
      </c>
      <c r="M362" s="7">
        <v>1160</v>
      </c>
      <c r="N362" s="7">
        <v>1788</v>
      </c>
      <c r="O362" s="9">
        <v>72.035821374029837</v>
      </c>
      <c r="P362" s="9">
        <v>25.185223792835817</v>
      </c>
      <c r="Q362" s="7">
        <v>77.398575857587289</v>
      </c>
      <c r="R362" s="7">
        <v>419.46731234866826</v>
      </c>
      <c r="S362" s="7">
        <v>458.63922518159808</v>
      </c>
      <c r="T362" s="6" t="str">
        <f t="shared" si="15"/>
        <v>Healthy</v>
      </c>
      <c r="U362" s="7">
        <f t="shared" si="16"/>
        <v>280</v>
      </c>
      <c r="V362" s="9">
        <f t="shared" si="17"/>
        <v>3.2300000190734899</v>
      </c>
    </row>
    <row r="363" spans="2:22" x14ac:dyDescent="0.35">
      <c r="B363" s="7">
        <v>3372868164</v>
      </c>
      <c r="C363" s="8">
        <v>42473</v>
      </c>
      <c r="D363" s="7">
        <v>9715</v>
      </c>
      <c r="E363" s="9">
        <v>6.6300001144409197</v>
      </c>
      <c r="F363" s="9">
        <v>0.99000000953674305</v>
      </c>
      <c r="G363" s="9">
        <v>0.34000000357627902</v>
      </c>
      <c r="H363" s="9">
        <v>5.2699999809265101</v>
      </c>
      <c r="I363" s="9">
        <v>1.9999999552965199E-2</v>
      </c>
      <c r="J363" s="7">
        <v>16</v>
      </c>
      <c r="K363" s="7">
        <v>8</v>
      </c>
      <c r="L363" s="7">
        <v>371</v>
      </c>
      <c r="M363" s="7">
        <v>1045</v>
      </c>
      <c r="N363" s="7">
        <v>2093</v>
      </c>
      <c r="O363" s="9">
        <v>72.035821374029837</v>
      </c>
      <c r="P363" s="9">
        <v>25.185223792835817</v>
      </c>
      <c r="Q363" s="7">
        <v>77.398575857587289</v>
      </c>
      <c r="R363" s="7">
        <v>419.46731234866826</v>
      </c>
      <c r="S363" s="7">
        <v>458.63922518159808</v>
      </c>
      <c r="T363" s="6" t="str">
        <f t="shared" si="15"/>
        <v>Healthy</v>
      </c>
      <c r="U363" s="7">
        <f t="shared" si="16"/>
        <v>395</v>
      </c>
      <c r="V363" s="9">
        <f t="shared" si="17"/>
        <v>6.599999994039532</v>
      </c>
    </row>
    <row r="364" spans="2:22" x14ac:dyDescent="0.35">
      <c r="B364" s="7">
        <v>3372868164</v>
      </c>
      <c r="C364" s="8">
        <v>42474</v>
      </c>
      <c r="D364" s="7">
        <v>8844</v>
      </c>
      <c r="E364" s="9">
        <v>6.0300002098083496</v>
      </c>
      <c r="F364" s="9">
        <v>0.34000000357627902</v>
      </c>
      <c r="G364" s="9">
        <v>1.0299999713897701</v>
      </c>
      <c r="H364" s="9">
        <v>4.6500000953674299</v>
      </c>
      <c r="I364" s="9">
        <v>9.9999997764825804E-3</v>
      </c>
      <c r="J364" s="7">
        <v>6</v>
      </c>
      <c r="K364" s="7">
        <v>25</v>
      </c>
      <c r="L364" s="7">
        <v>370</v>
      </c>
      <c r="M364" s="7">
        <v>1039</v>
      </c>
      <c r="N364" s="7">
        <v>2065</v>
      </c>
      <c r="O364" s="9">
        <v>72.035821374029837</v>
      </c>
      <c r="P364" s="9">
        <v>25.185223792835817</v>
      </c>
      <c r="Q364" s="7">
        <v>77.398575857587289</v>
      </c>
      <c r="R364" s="7">
        <v>419.46731234866826</v>
      </c>
      <c r="S364" s="7">
        <v>458.63922518159808</v>
      </c>
      <c r="T364" s="6" t="str">
        <f t="shared" si="15"/>
        <v>Healthy</v>
      </c>
      <c r="U364" s="7">
        <f t="shared" si="16"/>
        <v>401</v>
      </c>
      <c r="V364" s="9">
        <f t="shared" si="17"/>
        <v>6.0200000703334791</v>
      </c>
    </row>
    <row r="365" spans="2:22" x14ac:dyDescent="0.35">
      <c r="B365" s="7">
        <v>3372868164</v>
      </c>
      <c r="C365" s="8">
        <v>42475</v>
      </c>
      <c r="D365" s="7">
        <v>7451</v>
      </c>
      <c r="E365" s="9">
        <v>5.0799999237060502</v>
      </c>
      <c r="F365" s="9">
        <v>0</v>
      </c>
      <c r="G365" s="9">
        <v>0</v>
      </c>
      <c r="H365" s="9">
        <v>5.0599999427795401</v>
      </c>
      <c r="I365" s="9">
        <v>1.9999999552965199E-2</v>
      </c>
      <c r="J365" s="7">
        <v>0</v>
      </c>
      <c r="K365" s="7">
        <v>0</v>
      </c>
      <c r="L365" s="7">
        <v>335</v>
      </c>
      <c r="M365" s="7">
        <v>1105</v>
      </c>
      <c r="N365" s="7">
        <v>1908</v>
      </c>
      <c r="O365" s="9">
        <v>72.035821374029837</v>
      </c>
      <c r="P365" s="9">
        <v>25.185223792835817</v>
      </c>
      <c r="Q365" s="7">
        <v>77.398575857587289</v>
      </c>
      <c r="R365" s="7">
        <v>419.46731234866826</v>
      </c>
      <c r="S365" s="7">
        <v>458.63922518159808</v>
      </c>
      <c r="T365" s="6" t="str">
        <f t="shared" si="15"/>
        <v>Healthy</v>
      </c>
      <c r="U365" s="7">
        <f t="shared" si="16"/>
        <v>335</v>
      </c>
      <c r="V365" s="9">
        <f t="shared" si="17"/>
        <v>5.0599999427795401</v>
      </c>
    </row>
    <row r="366" spans="2:22" x14ac:dyDescent="0.35">
      <c r="B366" s="7">
        <v>3372868164</v>
      </c>
      <c r="C366" s="8">
        <v>42476</v>
      </c>
      <c r="D366" s="7">
        <v>6905</v>
      </c>
      <c r="E366" s="9">
        <v>4.7300000190734899</v>
      </c>
      <c r="F366" s="9">
        <v>0</v>
      </c>
      <c r="G366" s="9">
        <v>0</v>
      </c>
      <c r="H366" s="9">
        <v>4.6999998092651403</v>
      </c>
      <c r="I366" s="9">
        <v>2.9999999329447701E-2</v>
      </c>
      <c r="J366" s="7">
        <v>0</v>
      </c>
      <c r="K366" s="7">
        <v>0</v>
      </c>
      <c r="L366" s="7">
        <v>356</v>
      </c>
      <c r="M366" s="7">
        <v>1084</v>
      </c>
      <c r="N366" s="7">
        <v>1908</v>
      </c>
      <c r="O366" s="9">
        <v>72.035821374029837</v>
      </c>
      <c r="P366" s="9">
        <v>25.185223792835817</v>
      </c>
      <c r="Q366" s="7">
        <v>77.398575857587289</v>
      </c>
      <c r="R366" s="7">
        <v>419.46731234866826</v>
      </c>
      <c r="S366" s="7">
        <v>458.63922518159808</v>
      </c>
      <c r="T366" s="6" t="str">
        <f t="shared" si="15"/>
        <v>Healthy</v>
      </c>
      <c r="U366" s="7">
        <f t="shared" si="16"/>
        <v>356</v>
      </c>
      <c r="V366" s="9">
        <f t="shared" si="17"/>
        <v>4.6999998092651403</v>
      </c>
    </row>
    <row r="367" spans="2:22" x14ac:dyDescent="0.35">
      <c r="B367" s="7">
        <v>3372868164</v>
      </c>
      <c r="C367" s="8">
        <v>42477</v>
      </c>
      <c r="D367" s="7">
        <v>8199</v>
      </c>
      <c r="E367" s="9">
        <v>5.8800001144409197</v>
      </c>
      <c r="F367" s="9">
        <v>1.4099999666214</v>
      </c>
      <c r="G367" s="9">
        <v>0.10000000149011599</v>
      </c>
      <c r="H367" s="9">
        <v>4.3600001335143999</v>
      </c>
      <c r="I367" s="9">
        <v>9.9999997764825804E-3</v>
      </c>
      <c r="J367" s="7">
        <v>11</v>
      </c>
      <c r="K367" s="7">
        <v>2</v>
      </c>
      <c r="L367" s="7">
        <v>322</v>
      </c>
      <c r="M367" s="7">
        <v>1105</v>
      </c>
      <c r="N367" s="7">
        <v>1964</v>
      </c>
      <c r="O367" s="9">
        <v>72.035821374029837</v>
      </c>
      <c r="P367" s="9">
        <v>25.185223792835817</v>
      </c>
      <c r="Q367" s="7">
        <v>77.398575857587289</v>
      </c>
      <c r="R367" s="7">
        <v>419.46731234866826</v>
      </c>
      <c r="S367" s="7">
        <v>458.63922518159808</v>
      </c>
      <c r="T367" s="6" t="str">
        <f t="shared" si="15"/>
        <v>Healthy</v>
      </c>
      <c r="U367" s="7">
        <f t="shared" si="16"/>
        <v>335</v>
      </c>
      <c r="V367" s="9">
        <f t="shared" si="17"/>
        <v>5.8700001016259158</v>
      </c>
    </row>
    <row r="368" spans="2:22" x14ac:dyDescent="0.35">
      <c r="B368" s="7">
        <v>3372868164</v>
      </c>
      <c r="C368" s="8">
        <v>42478</v>
      </c>
      <c r="D368" s="7">
        <v>6798</v>
      </c>
      <c r="E368" s="9">
        <v>4.6399998664856001</v>
      </c>
      <c r="F368" s="9">
        <v>1.08000004291534</v>
      </c>
      <c r="G368" s="9">
        <v>0.20000000298023199</v>
      </c>
      <c r="H368" s="9">
        <v>3.3499999046325701</v>
      </c>
      <c r="I368" s="9">
        <v>0</v>
      </c>
      <c r="J368" s="7">
        <v>20</v>
      </c>
      <c r="K368" s="7">
        <v>7</v>
      </c>
      <c r="L368" s="7">
        <v>343</v>
      </c>
      <c r="M368" s="7">
        <v>1070</v>
      </c>
      <c r="N368" s="7">
        <v>2014</v>
      </c>
      <c r="O368" s="9">
        <v>72.035821374029837</v>
      </c>
      <c r="P368" s="9">
        <v>25.185223792835817</v>
      </c>
      <c r="Q368" s="7">
        <v>77.398575857587289</v>
      </c>
      <c r="R368" s="7">
        <v>419.46731234866826</v>
      </c>
      <c r="S368" s="7">
        <v>458.63922518159808</v>
      </c>
      <c r="T368" s="6" t="str">
        <f t="shared" si="15"/>
        <v>Healthy</v>
      </c>
      <c r="U368" s="7">
        <f t="shared" si="16"/>
        <v>370</v>
      </c>
      <c r="V368" s="9">
        <f t="shared" si="17"/>
        <v>4.6299999505281422</v>
      </c>
    </row>
    <row r="369" spans="2:22" x14ac:dyDescent="0.35">
      <c r="B369" s="7">
        <v>3372868164</v>
      </c>
      <c r="C369" s="8">
        <v>42479</v>
      </c>
      <c r="D369" s="7">
        <v>7711</v>
      </c>
      <c r="E369" s="9">
        <v>5.2600002288818404</v>
      </c>
      <c r="F369" s="9">
        <v>0</v>
      </c>
      <c r="G369" s="9">
        <v>0</v>
      </c>
      <c r="H369" s="9">
        <v>5.2399997711181596</v>
      </c>
      <c r="I369" s="9">
        <v>1.9999999552965199E-2</v>
      </c>
      <c r="J369" s="7">
        <v>0</v>
      </c>
      <c r="K369" s="7">
        <v>0</v>
      </c>
      <c r="L369" s="7">
        <v>376</v>
      </c>
      <c r="M369" s="7">
        <v>1064</v>
      </c>
      <c r="N369" s="7">
        <v>1985</v>
      </c>
      <c r="O369" s="9">
        <v>72.035821374029837</v>
      </c>
      <c r="P369" s="9">
        <v>25.185223792835817</v>
      </c>
      <c r="Q369" s="7">
        <v>77.398575857587289</v>
      </c>
      <c r="R369" s="7">
        <v>419.46731234866826</v>
      </c>
      <c r="S369" s="7">
        <v>458.63922518159808</v>
      </c>
      <c r="T369" s="6" t="str">
        <f t="shared" si="15"/>
        <v>Healthy</v>
      </c>
      <c r="U369" s="7">
        <f t="shared" si="16"/>
        <v>376</v>
      </c>
      <c r="V369" s="9">
        <f t="shared" si="17"/>
        <v>5.2399997711181596</v>
      </c>
    </row>
    <row r="370" spans="2:22" x14ac:dyDescent="0.35">
      <c r="B370" s="7">
        <v>3372868164</v>
      </c>
      <c r="C370" s="8">
        <v>42480</v>
      </c>
      <c r="D370" s="7">
        <v>4880</v>
      </c>
      <c r="E370" s="9">
        <v>3.3299999237060498</v>
      </c>
      <c r="F370" s="9">
        <v>0.83999997377395597</v>
      </c>
      <c r="G370" s="9">
        <v>9.00000035762787E-2</v>
      </c>
      <c r="H370" s="9">
        <v>2.3800001144409202</v>
      </c>
      <c r="I370" s="9">
        <v>1.9999999552965199E-2</v>
      </c>
      <c r="J370" s="7">
        <v>15</v>
      </c>
      <c r="K370" s="7">
        <v>3</v>
      </c>
      <c r="L370" s="7">
        <v>274</v>
      </c>
      <c r="M370" s="7">
        <v>1148</v>
      </c>
      <c r="N370" s="7">
        <v>1867</v>
      </c>
      <c r="O370" s="9">
        <v>72.035821374029837</v>
      </c>
      <c r="P370" s="9">
        <v>25.185223792835817</v>
      </c>
      <c r="Q370" s="7">
        <v>77.398575857587289</v>
      </c>
      <c r="R370" s="7">
        <v>419.46731234866826</v>
      </c>
      <c r="S370" s="7">
        <v>458.63922518159808</v>
      </c>
      <c r="T370" s="6" t="str">
        <f t="shared" si="15"/>
        <v>Healthy</v>
      </c>
      <c r="U370" s="7">
        <f t="shared" si="16"/>
        <v>292</v>
      </c>
      <c r="V370" s="9">
        <f t="shared" si="17"/>
        <v>3.3100000917911547</v>
      </c>
    </row>
    <row r="371" spans="2:22" x14ac:dyDescent="0.35">
      <c r="B371" s="7">
        <v>3372868164</v>
      </c>
      <c r="C371" s="8">
        <v>42481</v>
      </c>
      <c r="D371" s="7">
        <v>8857</v>
      </c>
      <c r="E371" s="9">
        <v>6.0700001716613796</v>
      </c>
      <c r="F371" s="9">
        <v>1.1499999761581401</v>
      </c>
      <c r="G371" s="9">
        <v>0.259999990463257</v>
      </c>
      <c r="H371" s="9">
        <v>4.6399998664856001</v>
      </c>
      <c r="I371" s="9">
        <v>9.9999997764825804E-3</v>
      </c>
      <c r="J371" s="7">
        <v>18</v>
      </c>
      <c r="K371" s="7">
        <v>9</v>
      </c>
      <c r="L371" s="7">
        <v>376</v>
      </c>
      <c r="M371" s="7">
        <v>1037</v>
      </c>
      <c r="N371" s="7">
        <v>2124</v>
      </c>
      <c r="O371" s="9">
        <v>72.035821374029837</v>
      </c>
      <c r="P371" s="9">
        <v>25.185223792835817</v>
      </c>
      <c r="Q371" s="7">
        <v>77.398575857587289</v>
      </c>
      <c r="R371" s="7">
        <v>419.46731234866826</v>
      </c>
      <c r="S371" s="7">
        <v>458.63922518159808</v>
      </c>
      <c r="T371" s="6" t="str">
        <f t="shared" si="15"/>
        <v>Healthy</v>
      </c>
      <c r="U371" s="7">
        <f t="shared" si="16"/>
        <v>403</v>
      </c>
      <c r="V371" s="9">
        <f t="shared" si="17"/>
        <v>6.0499998331069973</v>
      </c>
    </row>
    <row r="372" spans="2:22" x14ac:dyDescent="0.35">
      <c r="B372" s="7">
        <v>3372868164</v>
      </c>
      <c r="C372" s="8">
        <v>42482</v>
      </c>
      <c r="D372" s="7">
        <v>3843</v>
      </c>
      <c r="E372" s="9">
        <v>2.6199998855590798</v>
      </c>
      <c r="F372" s="9">
        <v>0</v>
      </c>
      <c r="G372" s="9">
        <v>0</v>
      </c>
      <c r="H372" s="9">
        <v>2.6099998950958301</v>
      </c>
      <c r="I372" s="9">
        <v>9.9999997764825804E-3</v>
      </c>
      <c r="J372" s="7">
        <v>0</v>
      </c>
      <c r="K372" s="7">
        <v>0</v>
      </c>
      <c r="L372" s="7">
        <v>206</v>
      </c>
      <c r="M372" s="7">
        <v>1234</v>
      </c>
      <c r="N372" s="7">
        <v>1669</v>
      </c>
      <c r="O372" s="9">
        <v>72.035821374029837</v>
      </c>
      <c r="P372" s="9">
        <v>25.185223792835817</v>
      </c>
      <c r="Q372" s="7">
        <v>77.398575857587289</v>
      </c>
      <c r="R372" s="7">
        <v>419.46731234866826</v>
      </c>
      <c r="S372" s="7">
        <v>458.63922518159808</v>
      </c>
      <c r="T372" s="6" t="str">
        <f t="shared" si="15"/>
        <v>Healthy</v>
      </c>
      <c r="U372" s="7">
        <f t="shared" si="16"/>
        <v>206</v>
      </c>
      <c r="V372" s="9">
        <f t="shared" si="17"/>
        <v>2.6099998950958301</v>
      </c>
    </row>
    <row r="373" spans="2:22" x14ac:dyDescent="0.35">
      <c r="B373" s="7">
        <v>3372868164</v>
      </c>
      <c r="C373" s="8">
        <v>42483</v>
      </c>
      <c r="D373" s="7">
        <v>7396</v>
      </c>
      <c r="E373" s="9">
        <v>5.0700001716613796</v>
      </c>
      <c r="F373" s="9">
        <v>1.3999999761581401</v>
      </c>
      <c r="G373" s="9">
        <v>7.9999998211860698E-2</v>
      </c>
      <c r="H373" s="9">
        <v>3.5799999237060498</v>
      </c>
      <c r="I373" s="9">
        <v>0</v>
      </c>
      <c r="J373" s="7">
        <v>20</v>
      </c>
      <c r="K373" s="7">
        <v>2</v>
      </c>
      <c r="L373" s="7">
        <v>303</v>
      </c>
      <c r="M373" s="7">
        <v>1115</v>
      </c>
      <c r="N373" s="7">
        <v>1995</v>
      </c>
      <c r="O373" s="9">
        <v>72.035821374029837</v>
      </c>
      <c r="P373" s="9">
        <v>25.185223792835817</v>
      </c>
      <c r="Q373" s="7">
        <v>77.398575857587289</v>
      </c>
      <c r="R373" s="7">
        <v>419.46731234866826</v>
      </c>
      <c r="S373" s="7">
        <v>458.63922518159808</v>
      </c>
      <c r="T373" s="6" t="str">
        <f t="shared" si="15"/>
        <v>Healthy</v>
      </c>
      <c r="U373" s="7">
        <f t="shared" si="16"/>
        <v>325</v>
      </c>
      <c r="V373" s="9">
        <f t="shared" si="17"/>
        <v>5.0599998980760503</v>
      </c>
    </row>
    <row r="374" spans="2:22" x14ac:dyDescent="0.35">
      <c r="B374" s="7">
        <v>3372868164</v>
      </c>
      <c r="C374" s="8">
        <v>42484</v>
      </c>
      <c r="D374" s="7">
        <v>6731</v>
      </c>
      <c r="E374" s="9">
        <v>4.5900001525878897</v>
      </c>
      <c r="F374" s="9">
        <v>0.88999998569488503</v>
      </c>
      <c r="G374" s="9">
        <v>0.18999999761581399</v>
      </c>
      <c r="H374" s="9">
        <v>3.4900000095367401</v>
      </c>
      <c r="I374" s="9">
        <v>1.9999999552965199E-2</v>
      </c>
      <c r="J374" s="7">
        <v>14</v>
      </c>
      <c r="K374" s="7">
        <v>7</v>
      </c>
      <c r="L374" s="7">
        <v>292</v>
      </c>
      <c r="M374" s="7">
        <v>1127</v>
      </c>
      <c r="N374" s="7">
        <v>1921</v>
      </c>
      <c r="O374" s="9">
        <v>72.035821374029837</v>
      </c>
      <c r="P374" s="9">
        <v>25.185223792835817</v>
      </c>
      <c r="Q374" s="7">
        <v>77.398575857587289</v>
      </c>
      <c r="R374" s="7">
        <v>419.46731234866826</v>
      </c>
      <c r="S374" s="7">
        <v>458.63922518159808</v>
      </c>
      <c r="T374" s="6" t="str">
        <f t="shared" si="15"/>
        <v>Healthy</v>
      </c>
      <c r="U374" s="7">
        <f t="shared" si="16"/>
        <v>313</v>
      </c>
      <c r="V374" s="9">
        <f t="shared" si="17"/>
        <v>4.5699999928474391</v>
      </c>
    </row>
    <row r="375" spans="2:22" x14ac:dyDescent="0.35">
      <c r="B375" s="7">
        <v>3372868164</v>
      </c>
      <c r="C375" s="8">
        <v>42485</v>
      </c>
      <c r="D375" s="7">
        <v>5995</v>
      </c>
      <c r="E375" s="9">
        <v>4.0900001525878897</v>
      </c>
      <c r="F375" s="9">
        <v>0</v>
      </c>
      <c r="G375" s="9">
        <v>0</v>
      </c>
      <c r="H375" s="9">
        <v>4.0900001525878897</v>
      </c>
      <c r="I375" s="9">
        <v>0</v>
      </c>
      <c r="J375" s="7">
        <v>0</v>
      </c>
      <c r="K375" s="7">
        <v>0</v>
      </c>
      <c r="L375" s="7">
        <v>416</v>
      </c>
      <c r="M375" s="7">
        <v>1024</v>
      </c>
      <c r="N375" s="7">
        <v>2010</v>
      </c>
      <c r="O375" s="9">
        <v>72.035821374029837</v>
      </c>
      <c r="P375" s="9">
        <v>25.185223792835817</v>
      </c>
      <c r="Q375" s="7">
        <v>77.398575857587289</v>
      </c>
      <c r="R375" s="7">
        <v>419.46731234866826</v>
      </c>
      <c r="S375" s="7">
        <v>458.63922518159808</v>
      </c>
      <c r="T375" s="6" t="str">
        <f t="shared" si="15"/>
        <v>Healthy</v>
      </c>
      <c r="U375" s="7">
        <f t="shared" si="16"/>
        <v>416</v>
      </c>
      <c r="V375" s="9">
        <f t="shared" si="17"/>
        <v>4.0900001525878897</v>
      </c>
    </row>
    <row r="376" spans="2:22" x14ac:dyDescent="0.35">
      <c r="B376" s="7">
        <v>3372868164</v>
      </c>
      <c r="C376" s="8">
        <v>42486</v>
      </c>
      <c r="D376" s="7">
        <v>8283</v>
      </c>
      <c r="E376" s="9">
        <v>5.78999996185303</v>
      </c>
      <c r="F376" s="9">
        <v>1.8500000238418599</v>
      </c>
      <c r="G376" s="9">
        <v>5.0000000745058101E-2</v>
      </c>
      <c r="H376" s="9">
        <v>3.8699998855590798</v>
      </c>
      <c r="I376" s="9">
        <v>9.9999997764825804E-3</v>
      </c>
      <c r="J376" s="7">
        <v>22</v>
      </c>
      <c r="K376" s="7">
        <v>2</v>
      </c>
      <c r="L376" s="7">
        <v>333</v>
      </c>
      <c r="M376" s="7">
        <v>1083</v>
      </c>
      <c r="N376" s="7">
        <v>2057</v>
      </c>
      <c r="O376" s="9">
        <v>72.035821374029837</v>
      </c>
      <c r="P376" s="9">
        <v>25.185223792835817</v>
      </c>
      <c r="Q376" s="7">
        <v>77.398575857587289</v>
      </c>
      <c r="R376" s="7">
        <v>419.46731234866826</v>
      </c>
      <c r="S376" s="7">
        <v>458.63922518159808</v>
      </c>
      <c r="T376" s="6" t="str">
        <f t="shared" si="15"/>
        <v>Healthy</v>
      </c>
      <c r="U376" s="7">
        <f t="shared" si="16"/>
        <v>357</v>
      </c>
      <c r="V376" s="9">
        <f t="shared" si="17"/>
        <v>5.769999910145998</v>
      </c>
    </row>
    <row r="377" spans="2:22" x14ac:dyDescent="0.35">
      <c r="B377" s="7">
        <v>3372868164</v>
      </c>
      <c r="C377" s="8">
        <v>42487</v>
      </c>
      <c r="D377" s="7">
        <v>7904</v>
      </c>
      <c r="E377" s="9">
        <v>5.4200000762939498</v>
      </c>
      <c r="F377" s="9">
        <v>1.58000004291534</v>
      </c>
      <c r="G377" s="9">
        <v>0.62999999523162797</v>
      </c>
      <c r="H377" s="9">
        <v>3.1900000572204599</v>
      </c>
      <c r="I377" s="9">
        <v>9.9999997764825804E-3</v>
      </c>
      <c r="J377" s="7">
        <v>24</v>
      </c>
      <c r="K377" s="7">
        <v>13</v>
      </c>
      <c r="L377" s="7">
        <v>346</v>
      </c>
      <c r="M377" s="7">
        <v>1057</v>
      </c>
      <c r="N377" s="7">
        <v>2095</v>
      </c>
      <c r="O377" s="9">
        <v>72.035821374029837</v>
      </c>
      <c r="P377" s="9">
        <v>25.185223792835817</v>
      </c>
      <c r="Q377" s="7">
        <v>77.398575857587289</v>
      </c>
      <c r="R377" s="7">
        <v>419.46731234866826</v>
      </c>
      <c r="S377" s="7">
        <v>458.63922518159808</v>
      </c>
      <c r="T377" s="6" t="str">
        <f t="shared" si="15"/>
        <v>Healthy</v>
      </c>
      <c r="U377" s="7">
        <f t="shared" si="16"/>
        <v>383</v>
      </c>
      <c r="V377" s="9">
        <f t="shared" si="17"/>
        <v>5.4000000953674281</v>
      </c>
    </row>
    <row r="378" spans="2:22" x14ac:dyDescent="0.35">
      <c r="B378" s="7">
        <v>3372868164</v>
      </c>
      <c r="C378" s="8">
        <v>42488</v>
      </c>
      <c r="D378" s="7">
        <v>5512</v>
      </c>
      <c r="E378" s="9">
        <v>3.7599999904632599</v>
      </c>
      <c r="F378" s="9">
        <v>0</v>
      </c>
      <c r="G378" s="9">
        <v>0</v>
      </c>
      <c r="H378" s="9">
        <v>3.7599999904632599</v>
      </c>
      <c r="I378" s="9">
        <v>0</v>
      </c>
      <c r="J378" s="7">
        <v>0</v>
      </c>
      <c r="K378" s="7">
        <v>0</v>
      </c>
      <c r="L378" s="7">
        <v>385</v>
      </c>
      <c r="M378" s="7">
        <v>1055</v>
      </c>
      <c r="N378" s="7">
        <v>1972</v>
      </c>
      <c r="O378" s="9">
        <v>72.035821374029837</v>
      </c>
      <c r="P378" s="9">
        <v>25.185223792835817</v>
      </c>
      <c r="Q378" s="7">
        <v>77.398575857587289</v>
      </c>
      <c r="R378" s="7">
        <v>419.46731234866826</v>
      </c>
      <c r="S378" s="7">
        <v>458.63922518159808</v>
      </c>
      <c r="T378" s="6" t="str">
        <f t="shared" si="15"/>
        <v>Healthy</v>
      </c>
      <c r="U378" s="7">
        <f t="shared" si="16"/>
        <v>385</v>
      </c>
      <c r="V378" s="9">
        <f t="shared" si="17"/>
        <v>3.7599999904632599</v>
      </c>
    </row>
    <row r="379" spans="2:22" x14ac:dyDescent="0.35">
      <c r="B379" s="7">
        <v>3372868164</v>
      </c>
      <c r="C379" s="8">
        <v>42489</v>
      </c>
      <c r="D379" s="7">
        <v>9135</v>
      </c>
      <c r="E379" s="9">
        <v>6.2300000190734899</v>
      </c>
      <c r="F379" s="9">
        <v>0</v>
      </c>
      <c r="G379" s="9">
        <v>0</v>
      </c>
      <c r="H379" s="9">
        <v>6.2199997901916504</v>
      </c>
      <c r="I379" s="9">
        <v>9.9999997764825804E-3</v>
      </c>
      <c r="J379" s="7">
        <v>0</v>
      </c>
      <c r="K379" s="7">
        <v>0</v>
      </c>
      <c r="L379" s="7">
        <v>402</v>
      </c>
      <c r="M379" s="7">
        <v>1038</v>
      </c>
      <c r="N379" s="7">
        <v>2044</v>
      </c>
      <c r="O379" s="9">
        <v>72.035821374029837</v>
      </c>
      <c r="P379" s="9">
        <v>25.185223792835817</v>
      </c>
      <c r="Q379" s="7">
        <v>77.398575857587289</v>
      </c>
      <c r="R379" s="7">
        <v>419.46731234866826</v>
      </c>
      <c r="S379" s="7">
        <v>458.63922518159808</v>
      </c>
      <c r="T379" s="6" t="str">
        <f t="shared" si="15"/>
        <v>Healthy</v>
      </c>
      <c r="U379" s="7">
        <f t="shared" si="16"/>
        <v>402</v>
      </c>
      <c r="V379" s="9">
        <f t="shared" si="17"/>
        <v>6.2199997901916504</v>
      </c>
    </row>
    <row r="380" spans="2:22" x14ac:dyDescent="0.35">
      <c r="B380" s="7">
        <v>3372868164</v>
      </c>
      <c r="C380" s="8">
        <v>42490</v>
      </c>
      <c r="D380" s="7">
        <v>5250</v>
      </c>
      <c r="E380" s="9">
        <v>3.5799999237060498</v>
      </c>
      <c r="F380" s="9">
        <v>1.0599999427795399</v>
      </c>
      <c r="G380" s="9">
        <v>9.00000035762787E-2</v>
      </c>
      <c r="H380" s="9">
        <v>2.4200000762939502</v>
      </c>
      <c r="I380" s="9">
        <v>9.9999997764825804E-3</v>
      </c>
      <c r="J380" s="7">
        <v>17</v>
      </c>
      <c r="K380" s="7">
        <v>4</v>
      </c>
      <c r="L380" s="7">
        <v>300</v>
      </c>
      <c r="M380" s="7">
        <v>1119</v>
      </c>
      <c r="N380" s="7">
        <v>1946</v>
      </c>
      <c r="O380" s="9">
        <v>72.035821374029837</v>
      </c>
      <c r="P380" s="9">
        <v>25.185223792835817</v>
      </c>
      <c r="Q380" s="7">
        <v>77.398575857587289</v>
      </c>
      <c r="R380" s="7">
        <v>419.46731234866826</v>
      </c>
      <c r="S380" s="7">
        <v>458.63922518159808</v>
      </c>
      <c r="T380" s="6" t="str">
        <f t="shared" si="15"/>
        <v>Healthy</v>
      </c>
      <c r="U380" s="7">
        <f t="shared" si="16"/>
        <v>321</v>
      </c>
      <c r="V380" s="9">
        <f t="shared" si="17"/>
        <v>3.5700000226497686</v>
      </c>
    </row>
    <row r="381" spans="2:22" x14ac:dyDescent="0.35">
      <c r="B381" s="7">
        <v>3372868164</v>
      </c>
      <c r="C381" s="8">
        <v>42491</v>
      </c>
      <c r="D381" s="7">
        <v>3077</v>
      </c>
      <c r="E381" s="9">
        <v>2.0999999046325701</v>
      </c>
      <c r="F381" s="9">
        <v>0</v>
      </c>
      <c r="G381" s="9">
        <v>0</v>
      </c>
      <c r="H381" s="9">
        <v>2.0899999141693102</v>
      </c>
      <c r="I381" s="9">
        <v>0</v>
      </c>
      <c r="J381" s="7">
        <v>0</v>
      </c>
      <c r="K381" s="7">
        <v>0</v>
      </c>
      <c r="L381" s="7">
        <v>172</v>
      </c>
      <c r="M381" s="7">
        <v>842</v>
      </c>
      <c r="N381" s="7">
        <v>1237</v>
      </c>
      <c r="O381" s="9">
        <v>72.035821374029837</v>
      </c>
      <c r="P381" s="9">
        <v>25.185223792835817</v>
      </c>
      <c r="Q381" s="7">
        <v>77.398575857587289</v>
      </c>
      <c r="R381" s="7">
        <v>419.46731234866826</v>
      </c>
      <c r="S381" s="7">
        <v>458.63922518159808</v>
      </c>
      <c r="T381" s="6" t="str">
        <f t="shared" si="15"/>
        <v>Healthy</v>
      </c>
      <c r="U381" s="7">
        <f t="shared" si="16"/>
        <v>172</v>
      </c>
      <c r="V381" s="9">
        <f t="shared" si="17"/>
        <v>2.0899999141693102</v>
      </c>
    </row>
    <row r="382" spans="2:22" x14ac:dyDescent="0.35">
      <c r="B382" s="7">
        <v>3977333714</v>
      </c>
      <c r="C382" s="8">
        <v>42499</v>
      </c>
      <c r="D382" s="7">
        <v>14687</v>
      </c>
      <c r="E382" s="9">
        <v>10.079999923706101</v>
      </c>
      <c r="F382" s="9">
        <v>0.769999980926514</v>
      </c>
      <c r="G382" s="9">
        <v>5.5999999046325701</v>
      </c>
      <c r="H382" s="9">
        <v>3.5499999523162802</v>
      </c>
      <c r="I382" s="9">
        <v>0</v>
      </c>
      <c r="J382" s="7">
        <v>8</v>
      </c>
      <c r="K382" s="7">
        <v>122</v>
      </c>
      <c r="L382" s="7">
        <v>151</v>
      </c>
      <c r="M382" s="7">
        <v>1159</v>
      </c>
      <c r="N382" s="7">
        <v>1667</v>
      </c>
      <c r="O382" s="9">
        <v>72.035821374029837</v>
      </c>
      <c r="P382" s="9">
        <v>25.185223792835817</v>
      </c>
      <c r="Q382" s="7">
        <v>77.398575857587289</v>
      </c>
      <c r="R382" s="7">
        <v>419.46731234866826</v>
      </c>
      <c r="S382" s="7">
        <v>458.63922518159808</v>
      </c>
      <c r="T382" s="6" t="str">
        <f t="shared" si="15"/>
        <v>Healthy</v>
      </c>
      <c r="U382" s="7">
        <f t="shared" si="16"/>
        <v>281</v>
      </c>
      <c r="V382" s="9">
        <f t="shared" si="17"/>
        <v>9.9199998378753644</v>
      </c>
    </row>
    <row r="383" spans="2:22" x14ac:dyDescent="0.35">
      <c r="B383" s="7">
        <v>3977333714</v>
      </c>
      <c r="C383" s="8">
        <v>42501</v>
      </c>
      <c r="D383" s="7">
        <v>746</v>
      </c>
      <c r="E383" s="9">
        <v>0.5</v>
      </c>
      <c r="F383" s="9">
        <v>0.37000000476837203</v>
      </c>
      <c r="G383" s="9">
        <v>0</v>
      </c>
      <c r="H383" s="9">
        <v>0.129999995231628</v>
      </c>
      <c r="I383" s="9">
        <v>0</v>
      </c>
      <c r="J383" s="7">
        <v>4</v>
      </c>
      <c r="K383" s="7">
        <v>0</v>
      </c>
      <c r="L383" s="7">
        <v>9</v>
      </c>
      <c r="M383" s="7">
        <v>13</v>
      </c>
      <c r="N383" s="7">
        <v>52</v>
      </c>
      <c r="O383" s="9">
        <v>72.035821374029837</v>
      </c>
      <c r="P383" s="9">
        <v>25.185223792835817</v>
      </c>
      <c r="Q383" s="7">
        <v>77.398575857587289</v>
      </c>
      <c r="R383" s="7">
        <v>419.46731234866826</v>
      </c>
      <c r="S383" s="7">
        <v>458.63922518159808</v>
      </c>
      <c r="T383" s="6" t="str">
        <f t="shared" si="15"/>
        <v>Healthy</v>
      </c>
      <c r="U383" s="7">
        <f t="shared" si="16"/>
        <v>13</v>
      </c>
      <c r="V383" s="9">
        <f t="shared" si="17"/>
        <v>0.5</v>
      </c>
    </row>
    <row r="384" spans="2:22" x14ac:dyDescent="0.35">
      <c r="B384" s="7">
        <v>4020332650</v>
      </c>
      <c r="C384" s="8">
        <v>42473</v>
      </c>
      <c r="D384" s="7">
        <v>0</v>
      </c>
      <c r="E384" s="9">
        <v>0</v>
      </c>
      <c r="F384" s="9">
        <v>0</v>
      </c>
      <c r="G384" s="9">
        <v>0</v>
      </c>
      <c r="H384" s="9">
        <v>0</v>
      </c>
      <c r="I384" s="9">
        <v>0</v>
      </c>
      <c r="J384" s="7">
        <v>0</v>
      </c>
      <c r="K384" s="7">
        <v>0</v>
      </c>
      <c r="L384" s="7">
        <v>0</v>
      </c>
      <c r="M384" s="7">
        <v>1440</v>
      </c>
      <c r="N384" s="7">
        <v>1981</v>
      </c>
      <c r="O384" s="9">
        <v>72.035821374029837</v>
      </c>
      <c r="P384" s="9">
        <v>25.185223792835817</v>
      </c>
      <c r="Q384" s="7">
        <v>77.398575857587289</v>
      </c>
      <c r="R384" s="7">
        <v>419.46731234866826</v>
      </c>
      <c r="S384" s="7">
        <v>458.63922518159808</v>
      </c>
      <c r="T384" s="6" t="str">
        <f t="shared" si="15"/>
        <v>Healthy</v>
      </c>
      <c r="U384" s="7">
        <f t="shared" si="16"/>
        <v>0</v>
      </c>
      <c r="V384" s="9">
        <f t="shared" si="17"/>
        <v>0</v>
      </c>
    </row>
    <row r="385" spans="2:22" x14ac:dyDescent="0.35">
      <c r="B385" s="7">
        <v>4020332650</v>
      </c>
      <c r="C385" s="8">
        <v>42474</v>
      </c>
      <c r="D385" s="7">
        <v>108</v>
      </c>
      <c r="E385" s="9">
        <v>7.9999998211860698E-2</v>
      </c>
      <c r="F385" s="9">
        <v>0</v>
      </c>
      <c r="G385" s="9">
        <v>0</v>
      </c>
      <c r="H385" s="9">
        <v>2.9999999329447701E-2</v>
      </c>
      <c r="I385" s="9">
        <v>0</v>
      </c>
      <c r="J385" s="7">
        <v>0</v>
      </c>
      <c r="K385" s="7">
        <v>0</v>
      </c>
      <c r="L385" s="7">
        <v>3</v>
      </c>
      <c r="M385" s="7">
        <v>1437</v>
      </c>
      <c r="N385" s="7">
        <v>2011</v>
      </c>
      <c r="O385" s="9">
        <v>72.035821374029837</v>
      </c>
      <c r="P385" s="9">
        <v>25.185223792835817</v>
      </c>
      <c r="Q385" s="7">
        <v>90.700966850828735</v>
      </c>
      <c r="R385" s="7">
        <v>419.46731234866826</v>
      </c>
      <c r="S385" s="7">
        <v>458.63922518159808</v>
      </c>
      <c r="T385" s="6" t="str">
        <f t="shared" si="15"/>
        <v>Healthy</v>
      </c>
      <c r="U385" s="7">
        <f t="shared" si="16"/>
        <v>3</v>
      </c>
      <c r="V385" s="9">
        <f t="shared" si="17"/>
        <v>2.9999999329447701E-2</v>
      </c>
    </row>
    <row r="386" spans="2:22" x14ac:dyDescent="0.35">
      <c r="B386" s="7">
        <v>4020332650</v>
      </c>
      <c r="C386" s="8">
        <v>42475</v>
      </c>
      <c r="D386" s="7">
        <v>1882</v>
      </c>
      <c r="E386" s="9">
        <v>1.3500000238418599</v>
      </c>
      <c r="F386" s="9">
        <v>0.20999999344348899</v>
      </c>
      <c r="G386" s="9">
        <v>0.36000001430511502</v>
      </c>
      <c r="H386" s="9">
        <v>0.769999980926514</v>
      </c>
      <c r="I386" s="9">
        <v>0</v>
      </c>
      <c r="J386" s="7">
        <v>36</v>
      </c>
      <c r="K386" s="7">
        <v>18</v>
      </c>
      <c r="L386" s="7">
        <v>87</v>
      </c>
      <c r="M386" s="7">
        <v>1299</v>
      </c>
      <c r="N386" s="7">
        <v>2951</v>
      </c>
      <c r="O386" s="9">
        <v>72.035821374029837</v>
      </c>
      <c r="P386" s="9">
        <v>25.185223792835817</v>
      </c>
      <c r="Q386" s="7">
        <v>92.925641728327392</v>
      </c>
      <c r="R386" s="7">
        <v>419.46731234866826</v>
      </c>
      <c r="S386" s="7">
        <v>458.63922518159808</v>
      </c>
      <c r="T386" s="6" t="str">
        <f t="shared" si="15"/>
        <v>Healthy</v>
      </c>
      <c r="U386" s="7">
        <f t="shared" si="16"/>
        <v>141</v>
      </c>
      <c r="V386" s="9">
        <f t="shared" si="17"/>
        <v>1.3399999886751179</v>
      </c>
    </row>
    <row r="387" spans="2:22" x14ac:dyDescent="0.35">
      <c r="B387" s="7">
        <v>4020332650</v>
      </c>
      <c r="C387" s="8">
        <v>42477</v>
      </c>
      <c r="D387" s="7">
        <v>16</v>
      </c>
      <c r="E387" s="9">
        <v>9.9999997764825804E-3</v>
      </c>
      <c r="F387" s="9">
        <v>0</v>
      </c>
      <c r="G387" s="9">
        <v>0</v>
      </c>
      <c r="H387" s="9">
        <v>9.9999997764825804E-3</v>
      </c>
      <c r="I387" s="9">
        <v>0</v>
      </c>
      <c r="J387" s="7">
        <v>0</v>
      </c>
      <c r="K387" s="7">
        <v>0</v>
      </c>
      <c r="L387" s="7">
        <v>2</v>
      </c>
      <c r="M387" s="7">
        <v>1438</v>
      </c>
      <c r="N387" s="7">
        <v>1990</v>
      </c>
      <c r="O387" s="9">
        <v>72.035821374029837</v>
      </c>
      <c r="P387" s="9">
        <v>25.185223792835817</v>
      </c>
      <c r="Q387" s="7">
        <v>98.826086956521735</v>
      </c>
      <c r="R387" s="7">
        <v>419.46731234866826</v>
      </c>
      <c r="S387" s="7">
        <v>458.63922518159808</v>
      </c>
      <c r="T387" s="6" t="str">
        <f t="shared" si="15"/>
        <v>Healthy</v>
      </c>
      <c r="U387" s="7">
        <f t="shared" si="16"/>
        <v>2</v>
      </c>
      <c r="V387" s="9">
        <f t="shared" si="17"/>
        <v>9.9999997764825804E-3</v>
      </c>
    </row>
    <row r="388" spans="2:22" x14ac:dyDescent="0.35">
      <c r="B388" s="7">
        <v>4020332650</v>
      </c>
      <c r="C388" s="8">
        <v>42478</v>
      </c>
      <c r="D388" s="7">
        <v>62</v>
      </c>
      <c r="E388" s="9">
        <v>3.9999999105930301E-2</v>
      </c>
      <c r="F388" s="9">
        <v>0</v>
      </c>
      <c r="G388" s="9">
        <v>0</v>
      </c>
      <c r="H388" s="9">
        <v>3.9999999105930301E-2</v>
      </c>
      <c r="I388" s="9">
        <v>0</v>
      </c>
      <c r="J388" s="7">
        <v>0</v>
      </c>
      <c r="K388" s="7">
        <v>0</v>
      </c>
      <c r="L388" s="7">
        <v>2</v>
      </c>
      <c r="M388" s="7">
        <v>1438</v>
      </c>
      <c r="N388" s="7">
        <v>1995</v>
      </c>
      <c r="O388" s="9">
        <v>72.035821374029837</v>
      </c>
      <c r="P388" s="9">
        <v>25.185223792835817</v>
      </c>
      <c r="Q388" s="7">
        <v>77.398575857587289</v>
      </c>
      <c r="R388" s="7">
        <v>419.46731234866826</v>
      </c>
      <c r="S388" s="7">
        <v>458.63922518159808</v>
      </c>
      <c r="T388" s="6" t="str">
        <f t="shared" si="15"/>
        <v>Healthy</v>
      </c>
      <c r="U388" s="7">
        <f t="shared" si="16"/>
        <v>2</v>
      </c>
      <c r="V388" s="9">
        <f t="shared" si="17"/>
        <v>3.9999999105930301E-2</v>
      </c>
    </row>
    <row r="389" spans="2:22" x14ac:dyDescent="0.35">
      <c r="B389" s="7">
        <v>4020332650</v>
      </c>
      <c r="C389" s="8">
        <v>42479</v>
      </c>
      <c r="D389" s="7">
        <v>0</v>
      </c>
      <c r="E389" s="9">
        <v>0</v>
      </c>
      <c r="F389" s="9">
        <v>0</v>
      </c>
      <c r="G389" s="9">
        <v>0</v>
      </c>
      <c r="H389" s="9">
        <v>0</v>
      </c>
      <c r="I389" s="9">
        <v>0</v>
      </c>
      <c r="J389" s="7">
        <v>0</v>
      </c>
      <c r="K389" s="7">
        <v>0</v>
      </c>
      <c r="L389" s="7">
        <v>0</v>
      </c>
      <c r="M389" s="7">
        <v>1440</v>
      </c>
      <c r="N389" s="7">
        <v>1980</v>
      </c>
      <c r="O389" s="9">
        <v>72.035821374029837</v>
      </c>
      <c r="P389" s="9">
        <v>25.185223792835817</v>
      </c>
      <c r="Q389" s="7">
        <v>77.398575857587289</v>
      </c>
      <c r="R389" s="7">
        <v>419.46731234866826</v>
      </c>
      <c r="S389" s="7">
        <v>458.63922518159808</v>
      </c>
      <c r="T389" s="6" t="str">
        <f t="shared" ref="T389:T452" si="18">IF(P389&lt;18.5,"Underweight",IF(P389&lt;25.5,"Healthy",IF(P389&lt;30,"Overweight","Obese")))</f>
        <v>Healthy</v>
      </c>
      <c r="U389" s="7">
        <f t="shared" ref="U389:U452" si="19">J389 + K389 + L389</f>
        <v>0</v>
      </c>
      <c r="V389" s="9">
        <f t="shared" ref="V389:V452" si="20">F389+G389+H389</f>
        <v>0</v>
      </c>
    </row>
    <row r="390" spans="2:22" x14ac:dyDescent="0.35">
      <c r="B390" s="7">
        <v>4020332650</v>
      </c>
      <c r="C390" s="8">
        <v>42480</v>
      </c>
      <c r="D390" s="7">
        <v>0</v>
      </c>
      <c r="E390" s="9">
        <v>0</v>
      </c>
      <c r="F390" s="9">
        <v>0</v>
      </c>
      <c r="G390" s="9">
        <v>0</v>
      </c>
      <c r="H390" s="9">
        <v>0</v>
      </c>
      <c r="I390" s="9">
        <v>0</v>
      </c>
      <c r="J390" s="7">
        <v>0</v>
      </c>
      <c r="K390" s="7">
        <v>0</v>
      </c>
      <c r="L390" s="7">
        <v>0</v>
      </c>
      <c r="M390" s="7">
        <v>1440</v>
      </c>
      <c r="N390" s="7">
        <v>1980</v>
      </c>
      <c r="O390" s="9">
        <v>72.035821374029837</v>
      </c>
      <c r="P390" s="9">
        <v>25.185223792835817</v>
      </c>
      <c r="Q390" s="7">
        <v>77.398575857587289</v>
      </c>
      <c r="R390" s="7">
        <v>419.46731234866826</v>
      </c>
      <c r="S390" s="7">
        <v>458.63922518159808</v>
      </c>
      <c r="T390" s="6" t="str">
        <f t="shared" si="18"/>
        <v>Healthy</v>
      </c>
      <c r="U390" s="7">
        <f t="shared" si="19"/>
        <v>0</v>
      </c>
      <c r="V390" s="9">
        <f t="shared" si="20"/>
        <v>0</v>
      </c>
    </row>
    <row r="391" spans="2:22" x14ac:dyDescent="0.35">
      <c r="B391" s="7">
        <v>4020332650</v>
      </c>
      <c r="C391" s="8">
        <v>42481</v>
      </c>
      <c r="D391" s="7">
        <v>0</v>
      </c>
      <c r="E391" s="9">
        <v>0</v>
      </c>
      <c r="F391" s="9">
        <v>0</v>
      </c>
      <c r="G391" s="9">
        <v>0</v>
      </c>
      <c r="H391" s="9">
        <v>0</v>
      </c>
      <c r="I391" s="9">
        <v>0</v>
      </c>
      <c r="J391" s="7">
        <v>0</v>
      </c>
      <c r="K391" s="7">
        <v>0</v>
      </c>
      <c r="L391" s="7">
        <v>0</v>
      </c>
      <c r="M391" s="7">
        <v>1440</v>
      </c>
      <c r="N391" s="7">
        <v>1980</v>
      </c>
      <c r="O391" s="9">
        <v>72.035821374029837</v>
      </c>
      <c r="P391" s="9">
        <v>25.185223792835817</v>
      </c>
      <c r="Q391" s="7">
        <v>77.398575857587289</v>
      </c>
      <c r="R391" s="7">
        <v>419.46731234866826</v>
      </c>
      <c r="S391" s="7">
        <v>458.63922518159808</v>
      </c>
      <c r="T391" s="6" t="str">
        <f t="shared" si="18"/>
        <v>Healthy</v>
      </c>
      <c r="U391" s="7">
        <f t="shared" si="19"/>
        <v>0</v>
      </c>
      <c r="V391" s="9">
        <f t="shared" si="20"/>
        <v>0</v>
      </c>
    </row>
    <row r="392" spans="2:22" x14ac:dyDescent="0.35">
      <c r="B392" s="7">
        <v>4020332650</v>
      </c>
      <c r="C392" s="8">
        <v>42482</v>
      </c>
      <c r="D392" s="7">
        <v>0</v>
      </c>
      <c r="E392" s="9">
        <v>0</v>
      </c>
      <c r="F392" s="9">
        <v>0</v>
      </c>
      <c r="G392" s="9">
        <v>0</v>
      </c>
      <c r="H392" s="9">
        <v>0</v>
      </c>
      <c r="I392" s="9">
        <v>0</v>
      </c>
      <c r="J392" s="7">
        <v>0</v>
      </c>
      <c r="K392" s="7">
        <v>0</v>
      </c>
      <c r="L392" s="7">
        <v>0</v>
      </c>
      <c r="M392" s="7">
        <v>1440</v>
      </c>
      <c r="N392" s="7">
        <v>1980</v>
      </c>
      <c r="O392" s="9">
        <v>72.035821374029837</v>
      </c>
      <c r="P392" s="9">
        <v>25.185223792835817</v>
      </c>
      <c r="Q392" s="7">
        <v>77.398575857587289</v>
      </c>
      <c r="R392" s="7">
        <v>419.46731234866826</v>
      </c>
      <c r="S392" s="7">
        <v>458.63922518159808</v>
      </c>
      <c r="T392" s="6" t="str">
        <f t="shared" si="18"/>
        <v>Healthy</v>
      </c>
      <c r="U392" s="7">
        <f t="shared" si="19"/>
        <v>0</v>
      </c>
      <c r="V392" s="9">
        <f t="shared" si="20"/>
        <v>0</v>
      </c>
    </row>
    <row r="393" spans="2:22" x14ac:dyDescent="0.35">
      <c r="B393" s="7">
        <v>4020332650</v>
      </c>
      <c r="C393" s="8">
        <v>42483</v>
      </c>
      <c r="D393" s="7">
        <v>0</v>
      </c>
      <c r="E393" s="9">
        <v>0</v>
      </c>
      <c r="F393" s="9">
        <v>0</v>
      </c>
      <c r="G393" s="9">
        <v>0</v>
      </c>
      <c r="H393" s="9">
        <v>0</v>
      </c>
      <c r="I393" s="9">
        <v>0</v>
      </c>
      <c r="J393" s="7">
        <v>0</v>
      </c>
      <c r="K393" s="7">
        <v>0</v>
      </c>
      <c r="L393" s="7">
        <v>0</v>
      </c>
      <c r="M393" s="7">
        <v>1440</v>
      </c>
      <c r="N393" s="7">
        <v>1980</v>
      </c>
      <c r="O393" s="9">
        <v>72.035821374029837</v>
      </c>
      <c r="P393" s="9">
        <v>25.185223792835817</v>
      </c>
      <c r="Q393" s="7">
        <v>77.398575857587289</v>
      </c>
      <c r="R393" s="7">
        <v>419.46731234866826</v>
      </c>
      <c r="S393" s="7">
        <v>458.63922518159808</v>
      </c>
      <c r="T393" s="6" t="str">
        <f t="shared" si="18"/>
        <v>Healthy</v>
      </c>
      <c r="U393" s="7">
        <f t="shared" si="19"/>
        <v>0</v>
      </c>
      <c r="V393" s="9">
        <f t="shared" si="20"/>
        <v>0</v>
      </c>
    </row>
    <row r="394" spans="2:22" x14ac:dyDescent="0.35">
      <c r="B394" s="7">
        <v>4020332650</v>
      </c>
      <c r="C394" s="8">
        <v>42484</v>
      </c>
      <c r="D394" s="7">
        <v>0</v>
      </c>
      <c r="E394" s="9">
        <v>0</v>
      </c>
      <c r="F394" s="9">
        <v>0</v>
      </c>
      <c r="G394" s="9">
        <v>0</v>
      </c>
      <c r="H394" s="9">
        <v>0</v>
      </c>
      <c r="I394" s="9">
        <v>0</v>
      </c>
      <c r="J394" s="7">
        <v>0</v>
      </c>
      <c r="K394" s="7">
        <v>0</v>
      </c>
      <c r="L394" s="7">
        <v>0</v>
      </c>
      <c r="M394" s="7">
        <v>1440</v>
      </c>
      <c r="N394" s="7">
        <v>1980</v>
      </c>
      <c r="O394" s="9">
        <v>72.035821374029837</v>
      </c>
      <c r="P394" s="9">
        <v>25.185223792835817</v>
      </c>
      <c r="Q394" s="7">
        <v>77.398575857587289</v>
      </c>
      <c r="R394" s="7">
        <v>419.46731234866826</v>
      </c>
      <c r="S394" s="7">
        <v>458.63922518159808</v>
      </c>
      <c r="T394" s="6" t="str">
        <f t="shared" si="18"/>
        <v>Healthy</v>
      </c>
      <c r="U394" s="7">
        <f t="shared" si="19"/>
        <v>0</v>
      </c>
      <c r="V394" s="9">
        <f t="shared" si="20"/>
        <v>0</v>
      </c>
    </row>
    <row r="395" spans="2:22" x14ac:dyDescent="0.35">
      <c r="B395" s="7">
        <v>4020332650</v>
      </c>
      <c r="C395" s="8">
        <v>42485</v>
      </c>
      <c r="D395" s="7">
        <v>0</v>
      </c>
      <c r="E395" s="9">
        <v>0</v>
      </c>
      <c r="F395" s="9">
        <v>0</v>
      </c>
      <c r="G395" s="9">
        <v>0</v>
      </c>
      <c r="H395" s="9">
        <v>0</v>
      </c>
      <c r="I395" s="9">
        <v>0</v>
      </c>
      <c r="J395" s="7">
        <v>0</v>
      </c>
      <c r="K395" s="7">
        <v>0</v>
      </c>
      <c r="L395" s="7">
        <v>0</v>
      </c>
      <c r="M395" s="7">
        <v>1440</v>
      </c>
      <c r="N395" s="7">
        <v>1980</v>
      </c>
      <c r="O395" s="9">
        <v>72.035821374029837</v>
      </c>
      <c r="P395" s="9">
        <v>25.185223792835817</v>
      </c>
      <c r="Q395" s="7">
        <v>77.398575857587289</v>
      </c>
      <c r="R395" s="7">
        <v>419.46731234866826</v>
      </c>
      <c r="S395" s="7">
        <v>458.63922518159808</v>
      </c>
      <c r="T395" s="6" t="str">
        <f t="shared" si="18"/>
        <v>Healthy</v>
      </c>
      <c r="U395" s="7">
        <f t="shared" si="19"/>
        <v>0</v>
      </c>
      <c r="V395" s="9">
        <f t="shared" si="20"/>
        <v>0</v>
      </c>
    </row>
    <row r="396" spans="2:22" x14ac:dyDescent="0.35">
      <c r="B396" s="7">
        <v>4020332650</v>
      </c>
      <c r="C396" s="8">
        <v>42486</v>
      </c>
      <c r="D396" s="7">
        <v>0</v>
      </c>
      <c r="E396" s="9">
        <v>0</v>
      </c>
      <c r="F396" s="9">
        <v>0</v>
      </c>
      <c r="G396" s="9">
        <v>0</v>
      </c>
      <c r="H396" s="9">
        <v>0</v>
      </c>
      <c r="I396" s="9">
        <v>0</v>
      </c>
      <c r="J396" s="7">
        <v>0</v>
      </c>
      <c r="K396" s="7">
        <v>0</v>
      </c>
      <c r="L396" s="7">
        <v>0</v>
      </c>
      <c r="M396" s="7">
        <v>1440</v>
      </c>
      <c r="N396" s="7">
        <v>1980</v>
      </c>
      <c r="O396" s="9">
        <v>72.035821374029837</v>
      </c>
      <c r="P396" s="9">
        <v>25.185223792835817</v>
      </c>
      <c r="Q396" s="7">
        <v>77.398575857587289</v>
      </c>
      <c r="R396" s="7">
        <v>419.46731234866826</v>
      </c>
      <c r="S396" s="7">
        <v>458.63922518159808</v>
      </c>
      <c r="T396" s="6" t="str">
        <f t="shared" si="18"/>
        <v>Healthy</v>
      </c>
      <c r="U396" s="7">
        <f t="shared" si="19"/>
        <v>0</v>
      </c>
      <c r="V396" s="9">
        <f t="shared" si="20"/>
        <v>0</v>
      </c>
    </row>
    <row r="397" spans="2:22" x14ac:dyDescent="0.35">
      <c r="B397" s="7">
        <v>4020332650</v>
      </c>
      <c r="C397" s="8">
        <v>42487</v>
      </c>
      <c r="D397" s="7">
        <v>0</v>
      </c>
      <c r="E397" s="9">
        <v>0</v>
      </c>
      <c r="F397" s="9">
        <v>0</v>
      </c>
      <c r="G397" s="9">
        <v>0</v>
      </c>
      <c r="H397" s="9">
        <v>0</v>
      </c>
      <c r="I397" s="9">
        <v>0</v>
      </c>
      <c r="J397" s="7">
        <v>0</v>
      </c>
      <c r="K397" s="7">
        <v>0</v>
      </c>
      <c r="L397" s="7">
        <v>0</v>
      </c>
      <c r="M397" s="7">
        <v>1440</v>
      </c>
      <c r="N397" s="7">
        <v>1980</v>
      </c>
      <c r="O397" s="9">
        <v>72.035821374029837</v>
      </c>
      <c r="P397" s="9">
        <v>25.185223792835817</v>
      </c>
      <c r="Q397" s="7">
        <v>77.398575857587289</v>
      </c>
      <c r="R397" s="7">
        <v>419.46731234866826</v>
      </c>
      <c r="S397" s="7">
        <v>458.63922518159808</v>
      </c>
      <c r="T397" s="6" t="str">
        <f t="shared" si="18"/>
        <v>Healthy</v>
      </c>
      <c r="U397" s="7">
        <f t="shared" si="19"/>
        <v>0</v>
      </c>
      <c r="V397" s="9">
        <f t="shared" si="20"/>
        <v>0</v>
      </c>
    </row>
    <row r="398" spans="2:22" x14ac:dyDescent="0.35">
      <c r="B398" s="7">
        <v>4020332650</v>
      </c>
      <c r="C398" s="8">
        <v>42488</v>
      </c>
      <c r="D398" s="7">
        <v>0</v>
      </c>
      <c r="E398" s="9">
        <v>0</v>
      </c>
      <c r="F398" s="9">
        <v>0</v>
      </c>
      <c r="G398" s="9">
        <v>0</v>
      </c>
      <c r="H398" s="9">
        <v>0</v>
      </c>
      <c r="I398" s="9">
        <v>0</v>
      </c>
      <c r="J398" s="7">
        <v>0</v>
      </c>
      <c r="K398" s="7">
        <v>0</v>
      </c>
      <c r="L398" s="7">
        <v>0</v>
      </c>
      <c r="M398" s="7">
        <v>1440</v>
      </c>
      <c r="N398" s="7">
        <v>1980</v>
      </c>
      <c r="O398" s="9">
        <v>72.035821374029837</v>
      </c>
      <c r="P398" s="9">
        <v>25.185223792835817</v>
      </c>
      <c r="Q398" s="7">
        <v>77.398575857587289</v>
      </c>
      <c r="R398" s="7">
        <v>419.46731234866826</v>
      </c>
      <c r="S398" s="7">
        <v>458.63922518159808</v>
      </c>
      <c r="T398" s="6" t="str">
        <f t="shared" si="18"/>
        <v>Healthy</v>
      </c>
      <c r="U398" s="7">
        <f t="shared" si="19"/>
        <v>0</v>
      </c>
      <c r="V398" s="9">
        <f t="shared" si="20"/>
        <v>0</v>
      </c>
    </row>
    <row r="399" spans="2:22" x14ac:dyDescent="0.35">
      <c r="B399" s="7">
        <v>4020332650</v>
      </c>
      <c r="C399" s="8">
        <v>42489</v>
      </c>
      <c r="D399" s="7">
        <v>0</v>
      </c>
      <c r="E399" s="9">
        <v>0</v>
      </c>
      <c r="F399" s="9">
        <v>0</v>
      </c>
      <c r="G399" s="9">
        <v>0</v>
      </c>
      <c r="H399" s="9">
        <v>0</v>
      </c>
      <c r="I399" s="9">
        <v>0</v>
      </c>
      <c r="J399" s="7">
        <v>0</v>
      </c>
      <c r="K399" s="7">
        <v>0</v>
      </c>
      <c r="L399" s="7">
        <v>0</v>
      </c>
      <c r="M399" s="7">
        <v>1440</v>
      </c>
      <c r="N399" s="7">
        <v>1980</v>
      </c>
      <c r="O399" s="9">
        <v>72.035821374029837</v>
      </c>
      <c r="P399" s="9">
        <v>25.185223792835817</v>
      </c>
      <c r="Q399" s="7">
        <v>77.398575857587289</v>
      </c>
      <c r="R399" s="7">
        <v>419.46731234866826</v>
      </c>
      <c r="S399" s="7">
        <v>458.63922518159808</v>
      </c>
      <c r="T399" s="6" t="str">
        <f t="shared" si="18"/>
        <v>Healthy</v>
      </c>
      <c r="U399" s="7">
        <f t="shared" si="19"/>
        <v>0</v>
      </c>
      <c r="V399" s="9">
        <f t="shared" si="20"/>
        <v>0</v>
      </c>
    </row>
    <row r="400" spans="2:22" x14ac:dyDescent="0.35">
      <c r="B400" s="7">
        <v>4020332650</v>
      </c>
      <c r="C400" s="8">
        <v>42490</v>
      </c>
      <c r="D400" s="7">
        <v>0</v>
      </c>
      <c r="E400" s="9">
        <v>0</v>
      </c>
      <c r="F400" s="9">
        <v>0</v>
      </c>
      <c r="G400" s="9">
        <v>0</v>
      </c>
      <c r="H400" s="9">
        <v>0</v>
      </c>
      <c r="I400" s="9">
        <v>0</v>
      </c>
      <c r="J400" s="7">
        <v>0</v>
      </c>
      <c r="K400" s="7">
        <v>0</v>
      </c>
      <c r="L400" s="7">
        <v>0</v>
      </c>
      <c r="M400" s="7">
        <v>1440</v>
      </c>
      <c r="N400" s="7">
        <v>1980</v>
      </c>
      <c r="O400" s="9">
        <v>72.035821374029837</v>
      </c>
      <c r="P400" s="9">
        <v>25.185223792835817</v>
      </c>
      <c r="Q400" s="7">
        <v>77.398575857587289</v>
      </c>
      <c r="R400" s="7">
        <v>419.46731234866826</v>
      </c>
      <c r="S400" s="7">
        <v>458.63922518159808</v>
      </c>
      <c r="T400" s="6" t="str">
        <f t="shared" si="18"/>
        <v>Healthy</v>
      </c>
      <c r="U400" s="7">
        <f t="shared" si="19"/>
        <v>0</v>
      </c>
      <c r="V400" s="9">
        <f t="shared" si="20"/>
        <v>0</v>
      </c>
    </row>
    <row r="401" spans="2:22" x14ac:dyDescent="0.35">
      <c r="B401" s="7">
        <v>4020332650</v>
      </c>
      <c r="C401" s="8">
        <v>42491</v>
      </c>
      <c r="D401" s="7">
        <v>0</v>
      </c>
      <c r="E401" s="9">
        <v>0</v>
      </c>
      <c r="F401" s="9">
        <v>0</v>
      </c>
      <c r="G401" s="9">
        <v>0</v>
      </c>
      <c r="H401" s="9">
        <v>0</v>
      </c>
      <c r="I401" s="9">
        <v>0</v>
      </c>
      <c r="J401" s="7">
        <v>0</v>
      </c>
      <c r="K401" s="7">
        <v>0</v>
      </c>
      <c r="L401" s="7">
        <v>0</v>
      </c>
      <c r="M401" s="7">
        <v>1440</v>
      </c>
      <c r="N401" s="7">
        <v>1980</v>
      </c>
      <c r="O401" s="9">
        <v>72.035821374029837</v>
      </c>
      <c r="P401" s="9">
        <v>25.185223792835817</v>
      </c>
      <c r="Q401" s="7">
        <v>77.398575857587289</v>
      </c>
      <c r="R401" s="7">
        <v>419.46731234866826</v>
      </c>
      <c r="S401" s="7">
        <v>458.63922518159808</v>
      </c>
      <c r="T401" s="6" t="str">
        <f t="shared" si="18"/>
        <v>Healthy</v>
      </c>
      <c r="U401" s="7">
        <f t="shared" si="19"/>
        <v>0</v>
      </c>
      <c r="V401" s="9">
        <f t="shared" si="20"/>
        <v>0</v>
      </c>
    </row>
    <row r="402" spans="2:22" x14ac:dyDescent="0.35">
      <c r="B402" s="7">
        <v>4020332650</v>
      </c>
      <c r="C402" s="8">
        <v>42492</v>
      </c>
      <c r="D402" s="7">
        <v>475</v>
      </c>
      <c r="E402" s="9">
        <v>0.34000000357627902</v>
      </c>
      <c r="F402" s="9">
        <v>0</v>
      </c>
      <c r="G402" s="9">
        <v>3.9999999105930301E-2</v>
      </c>
      <c r="H402" s="9">
        <v>0.28999999165535001</v>
      </c>
      <c r="I402" s="9">
        <v>0</v>
      </c>
      <c r="J402" s="7">
        <v>0</v>
      </c>
      <c r="K402" s="7">
        <v>11</v>
      </c>
      <c r="L402" s="7">
        <v>31</v>
      </c>
      <c r="M402" s="7">
        <v>1350</v>
      </c>
      <c r="N402" s="7">
        <v>2207</v>
      </c>
      <c r="O402" s="9">
        <v>72.035821374029837</v>
      </c>
      <c r="P402" s="9">
        <v>25.185223792835817</v>
      </c>
      <c r="Q402" s="7">
        <v>90.300934243621995</v>
      </c>
      <c r="R402" s="7">
        <v>419.46731234866826</v>
      </c>
      <c r="S402" s="7">
        <v>458.63922518159808</v>
      </c>
      <c r="T402" s="6" t="str">
        <f t="shared" si="18"/>
        <v>Healthy</v>
      </c>
      <c r="U402" s="7">
        <f t="shared" si="19"/>
        <v>42</v>
      </c>
      <c r="V402" s="9">
        <f t="shared" si="20"/>
        <v>0.32999999076128028</v>
      </c>
    </row>
    <row r="403" spans="2:22" x14ac:dyDescent="0.35">
      <c r="B403" s="7">
        <v>4020332650</v>
      </c>
      <c r="C403" s="8">
        <v>42497</v>
      </c>
      <c r="D403" s="7">
        <v>6132</v>
      </c>
      <c r="E403" s="9">
        <v>4.4000000953674299</v>
      </c>
      <c r="F403" s="9">
        <v>0</v>
      </c>
      <c r="G403" s="9">
        <v>0</v>
      </c>
      <c r="H403" s="9">
        <v>3.5799999237060498</v>
      </c>
      <c r="I403" s="9">
        <v>0</v>
      </c>
      <c r="J403" s="7">
        <v>0</v>
      </c>
      <c r="K403" s="7">
        <v>0</v>
      </c>
      <c r="L403" s="7">
        <v>184</v>
      </c>
      <c r="M403" s="7">
        <v>1256</v>
      </c>
      <c r="N403" s="7">
        <v>2975</v>
      </c>
      <c r="O403" s="9">
        <v>72.035821374029837</v>
      </c>
      <c r="P403" s="9">
        <v>25.185223792835817</v>
      </c>
      <c r="Q403" s="7">
        <v>89.091704103024853</v>
      </c>
      <c r="R403" s="7">
        <v>419.46731234866826</v>
      </c>
      <c r="S403" s="7">
        <v>458.63922518159808</v>
      </c>
      <c r="T403" s="6" t="str">
        <f t="shared" si="18"/>
        <v>Healthy</v>
      </c>
      <c r="U403" s="7">
        <f t="shared" si="19"/>
        <v>184</v>
      </c>
      <c r="V403" s="9">
        <f t="shared" si="20"/>
        <v>3.5799999237060498</v>
      </c>
    </row>
    <row r="404" spans="2:22" x14ac:dyDescent="0.35">
      <c r="B404" s="7">
        <v>4020332650</v>
      </c>
      <c r="C404" s="8">
        <v>42499</v>
      </c>
      <c r="D404" s="7">
        <v>4556</v>
      </c>
      <c r="E404" s="9">
        <v>3.2699999809265101</v>
      </c>
      <c r="F404" s="9">
        <v>0.20000000298023199</v>
      </c>
      <c r="G404" s="9">
        <v>0.119999997317791</v>
      </c>
      <c r="H404" s="9">
        <v>2.9400000572204599</v>
      </c>
      <c r="I404" s="9">
        <v>0</v>
      </c>
      <c r="J404" s="7">
        <v>3</v>
      </c>
      <c r="K404" s="7">
        <v>5</v>
      </c>
      <c r="L404" s="7">
        <v>173</v>
      </c>
      <c r="M404" s="7">
        <v>1225</v>
      </c>
      <c r="N404" s="7">
        <v>2785</v>
      </c>
      <c r="O404" s="9">
        <v>72.035821374029837</v>
      </c>
      <c r="P404" s="9">
        <v>25.185223792835817</v>
      </c>
      <c r="Q404" s="7">
        <v>86.661725955204219</v>
      </c>
      <c r="R404" s="7">
        <v>419.46731234866826</v>
      </c>
      <c r="S404" s="7">
        <v>458.63922518159808</v>
      </c>
      <c r="T404" s="6" t="str">
        <f t="shared" si="18"/>
        <v>Healthy</v>
      </c>
      <c r="U404" s="7">
        <f t="shared" si="19"/>
        <v>181</v>
      </c>
      <c r="V404" s="9">
        <f t="shared" si="20"/>
        <v>3.2600000575184831</v>
      </c>
    </row>
    <row r="405" spans="2:22" x14ac:dyDescent="0.35">
      <c r="B405" s="7">
        <v>4020332650</v>
      </c>
      <c r="C405" s="8">
        <v>42501</v>
      </c>
      <c r="D405" s="7">
        <v>3689</v>
      </c>
      <c r="E405" s="9">
        <v>2.6500000953674299</v>
      </c>
      <c r="F405" s="9">
        <v>0.109999999403954</v>
      </c>
      <c r="G405" s="9">
        <v>0.17000000178813901</v>
      </c>
      <c r="H405" s="9">
        <v>2.3299999237060498</v>
      </c>
      <c r="I405" s="9">
        <v>0</v>
      </c>
      <c r="J405" s="7">
        <v>2</v>
      </c>
      <c r="K405" s="7">
        <v>8</v>
      </c>
      <c r="L405" s="7">
        <v>134</v>
      </c>
      <c r="M405" s="7">
        <v>1296</v>
      </c>
      <c r="N405" s="7">
        <v>2645</v>
      </c>
      <c r="O405" s="9">
        <v>72.035821374029837</v>
      </c>
      <c r="P405" s="9">
        <v>25.185223792835817</v>
      </c>
      <c r="Q405" s="7">
        <v>91.23313239044748</v>
      </c>
      <c r="R405" s="7">
        <v>419.46731234866826</v>
      </c>
      <c r="S405" s="7">
        <v>458.63922518159808</v>
      </c>
      <c r="T405" s="6" t="str">
        <f t="shared" si="18"/>
        <v>Healthy</v>
      </c>
      <c r="U405" s="7">
        <f t="shared" si="19"/>
        <v>144</v>
      </c>
      <c r="V405" s="9">
        <f t="shared" si="20"/>
        <v>2.6099999248981427</v>
      </c>
    </row>
    <row r="406" spans="2:22" x14ac:dyDescent="0.35">
      <c r="B406" s="7">
        <v>4020332650</v>
      </c>
      <c r="C406" s="8">
        <v>42502</v>
      </c>
      <c r="D406" s="7">
        <v>590</v>
      </c>
      <c r="E406" s="9">
        <v>0.41999998688697798</v>
      </c>
      <c r="F406" s="9">
        <v>0</v>
      </c>
      <c r="G406" s="9">
        <v>0</v>
      </c>
      <c r="H406" s="9">
        <v>0.40999999642372098</v>
      </c>
      <c r="I406" s="9">
        <v>0</v>
      </c>
      <c r="J406" s="7">
        <v>0</v>
      </c>
      <c r="K406" s="7">
        <v>0</v>
      </c>
      <c r="L406" s="7">
        <v>21</v>
      </c>
      <c r="M406" s="7">
        <v>721</v>
      </c>
      <c r="N406" s="7">
        <v>1120</v>
      </c>
      <c r="O406" s="9">
        <v>72.035821374029837</v>
      </c>
      <c r="P406" s="9">
        <v>25.185223792835817</v>
      </c>
      <c r="Q406" s="7">
        <v>94.269673704414586</v>
      </c>
      <c r="R406" s="7">
        <v>419.46731234866826</v>
      </c>
      <c r="S406" s="7">
        <v>458.63922518159808</v>
      </c>
      <c r="T406" s="6" t="str">
        <f t="shared" si="18"/>
        <v>Healthy</v>
      </c>
      <c r="U406" s="7">
        <f t="shared" si="19"/>
        <v>21</v>
      </c>
      <c r="V406" s="9">
        <f t="shared" si="20"/>
        <v>0.40999999642372098</v>
      </c>
    </row>
    <row r="407" spans="2:22" x14ac:dyDescent="0.35">
      <c r="B407" s="7">
        <v>4057192912</v>
      </c>
      <c r="C407" s="8">
        <v>42472</v>
      </c>
      <c r="D407" s="7">
        <v>5394</v>
      </c>
      <c r="E407" s="9">
        <v>4.0300002098083496</v>
      </c>
      <c r="F407" s="9">
        <v>0</v>
      </c>
      <c r="G407" s="9">
        <v>0</v>
      </c>
      <c r="H407" s="9">
        <v>3.9400000572204599</v>
      </c>
      <c r="I407" s="9">
        <v>0</v>
      </c>
      <c r="J407" s="7">
        <v>0</v>
      </c>
      <c r="K407" s="7">
        <v>0</v>
      </c>
      <c r="L407" s="7">
        <v>164</v>
      </c>
      <c r="M407" s="7">
        <v>1276</v>
      </c>
      <c r="N407" s="7">
        <v>2286</v>
      </c>
      <c r="O407" s="9">
        <v>72.035821374029837</v>
      </c>
      <c r="P407" s="9">
        <v>25.185223792835817</v>
      </c>
      <c r="Q407" s="7">
        <v>77.398575857587289</v>
      </c>
      <c r="R407" s="7">
        <v>419.46731234866826</v>
      </c>
      <c r="S407" s="7">
        <v>458.63922518159808</v>
      </c>
      <c r="T407" s="6" t="str">
        <f t="shared" si="18"/>
        <v>Healthy</v>
      </c>
      <c r="U407" s="7">
        <f t="shared" si="19"/>
        <v>164</v>
      </c>
      <c r="V407" s="9">
        <f t="shared" si="20"/>
        <v>3.9400000572204599</v>
      </c>
    </row>
    <row r="408" spans="2:22" x14ac:dyDescent="0.35">
      <c r="B408" s="7">
        <v>4057192912</v>
      </c>
      <c r="C408" s="8">
        <v>42473</v>
      </c>
      <c r="D408" s="7">
        <v>5974</v>
      </c>
      <c r="E408" s="9">
        <v>4.4699997901916504</v>
      </c>
      <c r="F408" s="9">
        <v>0</v>
      </c>
      <c r="G408" s="9">
        <v>0</v>
      </c>
      <c r="H408" s="9">
        <v>4.3699998855590803</v>
      </c>
      <c r="I408" s="9">
        <v>0</v>
      </c>
      <c r="J408" s="7">
        <v>0</v>
      </c>
      <c r="K408" s="7">
        <v>0</v>
      </c>
      <c r="L408" s="7">
        <v>160</v>
      </c>
      <c r="M408" s="7">
        <v>1280</v>
      </c>
      <c r="N408" s="7">
        <v>2306</v>
      </c>
      <c r="O408" s="9">
        <v>72.035821374029837</v>
      </c>
      <c r="P408" s="9">
        <v>25.185223792835817</v>
      </c>
      <c r="Q408" s="7">
        <v>77.398575857587289</v>
      </c>
      <c r="R408" s="7">
        <v>419.46731234866826</v>
      </c>
      <c r="S408" s="7">
        <v>458.63922518159808</v>
      </c>
      <c r="T408" s="6" t="str">
        <f t="shared" si="18"/>
        <v>Healthy</v>
      </c>
      <c r="U408" s="7">
        <f t="shared" si="19"/>
        <v>160</v>
      </c>
      <c r="V408" s="9">
        <f t="shared" si="20"/>
        <v>4.3699998855590803</v>
      </c>
    </row>
    <row r="409" spans="2:22" x14ac:dyDescent="0.35">
      <c r="B409" s="7">
        <v>4057192912</v>
      </c>
      <c r="C409" s="8">
        <v>42474</v>
      </c>
      <c r="D409" s="7">
        <v>0</v>
      </c>
      <c r="E409" s="9">
        <v>0</v>
      </c>
      <c r="F409" s="9">
        <v>0</v>
      </c>
      <c r="G409" s="9">
        <v>0</v>
      </c>
      <c r="H409" s="9">
        <v>0</v>
      </c>
      <c r="I409" s="9">
        <v>0</v>
      </c>
      <c r="J409" s="7">
        <v>0</v>
      </c>
      <c r="K409" s="7">
        <v>0</v>
      </c>
      <c r="L409" s="7">
        <v>0</v>
      </c>
      <c r="M409" s="7">
        <v>1440</v>
      </c>
      <c r="N409" s="7">
        <v>1776</v>
      </c>
      <c r="O409" s="9">
        <v>72.035821374029837</v>
      </c>
      <c r="P409" s="9">
        <v>25.185223792835817</v>
      </c>
      <c r="Q409" s="7">
        <v>77.398575857587289</v>
      </c>
      <c r="R409" s="7">
        <v>419.46731234866826</v>
      </c>
      <c r="S409" s="7">
        <v>458.63922518159808</v>
      </c>
      <c r="T409" s="6" t="str">
        <f t="shared" si="18"/>
        <v>Healthy</v>
      </c>
      <c r="U409" s="7">
        <f t="shared" si="19"/>
        <v>0</v>
      </c>
      <c r="V409" s="9">
        <f t="shared" si="20"/>
        <v>0</v>
      </c>
    </row>
    <row r="410" spans="2:22" x14ac:dyDescent="0.35">
      <c r="B410" s="7">
        <v>4057192912</v>
      </c>
      <c r="C410" s="8">
        <v>42475</v>
      </c>
      <c r="D410" s="7">
        <v>3984</v>
      </c>
      <c r="E410" s="9">
        <v>2.9500000476837198</v>
      </c>
      <c r="F410" s="9">
        <v>0.20999999344348899</v>
      </c>
      <c r="G410" s="9">
        <v>0.259999990463257</v>
      </c>
      <c r="H410" s="9">
        <v>2.4400000572204599</v>
      </c>
      <c r="I410" s="9">
        <v>0</v>
      </c>
      <c r="J410" s="7">
        <v>3</v>
      </c>
      <c r="K410" s="7">
        <v>6</v>
      </c>
      <c r="L410" s="7">
        <v>88</v>
      </c>
      <c r="M410" s="7">
        <v>873</v>
      </c>
      <c r="N410" s="7">
        <v>1527</v>
      </c>
      <c r="O410" s="9">
        <v>72.035821374029837</v>
      </c>
      <c r="P410" s="9">
        <v>25.185223792835817</v>
      </c>
      <c r="Q410" s="7">
        <v>77.398575857587289</v>
      </c>
      <c r="R410" s="7">
        <v>419.46731234866826</v>
      </c>
      <c r="S410" s="7">
        <v>458.63922518159808</v>
      </c>
      <c r="T410" s="6" t="str">
        <f t="shared" si="18"/>
        <v>Healthy</v>
      </c>
      <c r="U410" s="7">
        <f t="shared" si="19"/>
        <v>97</v>
      </c>
      <c r="V410" s="9">
        <f t="shared" si="20"/>
        <v>2.9100000411272058</v>
      </c>
    </row>
    <row r="411" spans="2:22" x14ac:dyDescent="0.35">
      <c r="B411" s="7">
        <v>4319703577</v>
      </c>
      <c r="C411" s="8">
        <v>42472</v>
      </c>
      <c r="D411" s="7">
        <v>7753</v>
      </c>
      <c r="E411" s="9">
        <v>5.1999998092651403</v>
      </c>
      <c r="F411" s="9">
        <v>0</v>
      </c>
      <c r="G411" s="9">
        <v>0</v>
      </c>
      <c r="H411" s="9">
        <v>0</v>
      </c>
      <c r="I411" s="9">
        <v>0</v>
      </c>
      <c r="J411" s="7">
        <v>0</v>
      </c>
      <c r="K411" s="7">
        <v>0</v>
      </c>
      <c r="L411" s="7">
        <v>0</v>
      </c>
      <c r="M411" s="7">
        <v>1440</v>
      </c>
      <c r="N411" s="7">
        <v>2115</v>
      </c>
      <c r="O411" s="9">
        <v>72.035821374029837</v>
      </c>
      <c r="P411" s="9">
        <v>25.185223792835817</v>
      </c>
      <c r="Q411" s="7">
        <v>77.398575857587289</v>
      </c>
      <c r="R411" s="7">
        <v>419.46731234866826</v>
      </c>
      <c r="S411" s="7">
        <v>458.63922518159808</v>
      </c>
      <c r="T411" s="6" t="str">
        <f t="shared" si="18"/>
        <v>Healthy</v>
      </c>
      <c r="U411" s="7">
        <f t="shared" si="19"/>
        <v>0</v>
      </c>
      <c r="V411" s="9">
        <f t="shared" si="20"/>
        <v>0</v>
      </c>
    </row>
    <row r="412" spans="2:22" x14ac:dyDescent="0.35">
      <c r="B412" s="7">
        <v>4319703577</v>
      </c>
      <c r="C412" s="8">
        <v>42473</v>
      </c>
      <c r="D412" s="7">
        <v>8204</v>
      </c>
      <c r="E412" s="9">
        <v>5.5</v>
      </c>
      <c r="F412" s="9">
        <v>0.52999997138977095</v>
      </c>
      <c r="G412" s="9">
        <v>0.58999997377395597</v>
      </c>
      <c r="H412" s="9">
        <v>1.3099999427795399</v>
      </c>
      <c r="I412" s="9">
        <v>0</v>
      </c>
      <c r="J412" s="7">
        <v>8</v>
      </c>
      <c r="K412" s="7">
        <v>15</v>
      </c>
      <c r="L412" s="7">
        <v>96</v>
      </c>
      <c r="M412" s="7">
        <v>1234</v>
      </c>
      <c r="N412" s="7">
        <v>2135</v>
      </c>
      <c r="O412" s="9">
        <v>72.035821374029837</v>
      </c>
      <c r="P412" s="9">
        <v>25.185223792835817</v>
      </c>
      <c r="Q412" s="7">
        <v>77.398575857587289</v>
      </c>
      <c r="R412" s="7">
        <v>419.46731234866826</v>
      </c>
      <c r="S412" s="7">
        <v>458.63922518159808</v>
      </c>
      <c r="T412" s="6" t="str">
        <f t="shared" si="18"/>
        <v>Healthy</v>
      </c>
      <c r="U412" s="7">
        <f t="shared" si="19"/>
        <v>119</v>
      </c>
      <c r="V412" s="9">
        <f t="shared" si="20"/>
        <v>2.4299998879432669</v>
      </c>
    </row>
    <row r="413" spans="2:22" x14ac:dyDescent="0.35">
      <c r="B413" s="7">
        <v>4319703577</v>
      </c>
      <c r="C413" s="8">
        <v>42477</v>
      </c>
      <c r="D413" s="7">
        <v>29</v>
      </c>
      <c r="E413" s="9">
        <v>1.9999999552965199E-2</v>
      </c>
      <c r="F413" s="9">
        <v>0</v>
      </c>
      <c r="G413" s="9">
        <v>0</v>
      </c>
      <c r="H413" s="9">
        <v>1.9999999552965199E-2</v>
      </c>
      <c r="I413" s="9">
        <v>0</v>
      </c>
      <c r="J413" s="7">
        <v>0</v>
      </c>
      <c r="K413" s="7">
        <v>0</v>
      </c>
      <c r="L413" s="7">
        <v>3</v>
      </c>
      <c r="M413" s="7">
        <v>1363</v>
      </c>
      <c r="N413" s="7">
        <v>1464</v>
      </c>
      <c r="O413" s="9">
        <v>72.400001529999997</v>
      </c>
      <c r="P413" s="9">
        <v>27.450000760000002</v>
      </c>
      <c r="Q413" s="7">
        <v>77.398575857587289</v>
      </c>
      <c r="R413" s="7">
        <v>419.46731234866826</v>
      </c>
      <c r="S413" s="7">
        <v>458.63922518159808</v>
      </c>
      <c r="T413" s="6" t="str">
        <f t="shared" si="18"/>
        <v>Overweight</v>
      </c>
      <c r="U413" s="7">
        <f t="shared" si="19"/>
        <v>3</v>
      </c>
      <c r="V413" s="9">
        <f t="shared" si="20"/>
        <v>1.9999999552965199E-2</v>
      </c>
    </row>
    <row r="414" spans="2:22" x14ac:dyDescent="0.35">
      <c r="B414" s="7">
        <v>4319703577</v>
      </c>
      <c r="C414" s="8">
        <v>42494</v>
      </c>
      <c r="D414" s="7">
        <v>10429</v>
      </c>
      <c r="E414" s="9">
        <v>7.0199999809265101</v>
      </c>
      <c r="F414" s="9">
        <v>0.58999997377395597</v>
      </c>
      <c r="G414" s="9">
        <v>0.57999998331069902</v>
      </c>
      <c r="H414" s="9">
        <v>5.8499999046325701</v>
      </c>
      <c r="I414" s="9">
        <v>0</v>
      </c>
      <c r="J414" s="7">
        <v>8</v>
      </c>
      <c r="K414" s="7">
        <v>13</v>
      </c>
      <c r="L414" s="7">
        <v>313</v>
      </c>
      <c r="M414" s="7">
        <v>1106</v>
      </c>
      <c r="N414" s="7">
        <v>2282</v>
      </c>
      <c r="O414" s="9">
        <v>72.300003050000001</v>
      </c>
      <c r="P414" s="9">
        <v>27.379999160000001</v>
      </c>
      <c r="Q414" s="7">
        <v>77.398575857587289</v>
      </c>
      <c r="R414" s="7">
        <v>419.46731234866826</v>
      </c>
      <c r="S414" s="7">
        <v>458.63922518159808</v>
      </c>
      <c r="T414" s="6" t="str">
        <f t="shared" si="18"/>
        <v>Overweight</v>
      </c>
      <c r="U414" s="7">
        <f t="shared" si="19"/>
        <v>334</v>
      </c>
      <c r="V414" s="9">
        <f t="shared" si="20"/>
        <v>7.019999861717225</v>
      </c>
    </row>
    <row r="415" spans="2:22" x14ac:dyDescent="0.35">
      <c r="B415" s="7">
        <v>4319703577</v>
      </c>
      <c r="C415" s="8">
        <v>42495</v>
      </c>
      <c r="D415" s="7">
        <v>13658</v>
      </c>
      <c r="E415" s="9">
        <v>9.4899997711181605</v>
      </c>
      <c r="F415" s="9">
        <v>2.6300001144409202</v>
      </c>
      <c r="G415" s="9">
        <v>1.4099999666214</v>
      </c>
      <c r="H415" s="9">
        <v>5.4499998092651403</v>
      </c>
      <c r="I415" s="9">
        <v>0</v>
      </c>
      <c r="J415" s="7">
        <v>27</v>
      </c>
      <c r="K415" s="7">
        <v>34</v>
      </c>
      <c r="L415" s="7">
        <v>328</v>
      </c>
      <c r="M415" s="7">
        <v>957</v>
      </c>
      <c r="N415" s="7">
        <v>2530</v>
      </c>
      <c r="O415" s="9">
        <v>72.035821374029837</v>
      </c>
      <c r="P415" s="9">
        <v>25.185223792835817</v>
      </c>
      <c r="Q415" s="7">
        <v>77.398575857587289</v>
      </c>
      <c r="R415" s="7">
        <v>419.46731234866826</v>
      </c>
      <c r="S415" s="7">
        <v>458.63922518159808</v>
      </c>
      <c r="T415" s="6" t="str">
        <f t="shared" si="18"/>
        <v>Healthy</v>
      </c>
      <c r="U415" s="7">
        <f t="shared" si="19"/>
        <v>389</v>
      </c>
      <c r="V415" s="9">
        <f t="shared" si="20"/>
        <v>9.4899998903274607</v>
      </c>
    </row>
    <row r="416" spans="2:22" x14ac:dyDescent="0.35">
      <c r="B416" s="7">
        <v>4388161847</v>
      </c>
      <c r="C416" s="8">
        <v>42472</v>
      </c>
      <c r="D416" s="7">
        <v>10122</v>
      </c>
      <c r="E416" s="9">
        <v>7.7800002098083496</v>
      </c>
      <c r="F416" s="9">
        <v>0</v>
      </c>
      <c r="G416" s="9">
        <v>0</v>
      </c>
      <c r="H416" s="9">
        <v>0</v>
      </c>
      <c r="I416" s="9">
        <v>0</v>
      </c>
      <c r="J416" s="7">
        <v>0</v>
      </c>
      <c r="K416" s="7">
        <v>0</v>
      </c>
      <c r="L416" s="7">
        <v>0</v>
      </c>
      <c r="M416" s="7">
        <v>1440</v>
      </c>
      <c r="N416" s="7">
        <v>2955</v>
      </c>
      <c r="O416" s="9">
        <v>72.035821374029837</v>
      </c>
      <c r="P416" s="9">
        <v>25.185223792835817</v>
      </c>
      <c r="Q416" s="7">
        <v>77.398575857587289</v>
      </c>
      <c r="R416" s="7">
        <v>419.46731234866826</v>
      </c>
      <c r="S416" s="7">
        <v>458.63922518159808</v>
      </c>
      <c r="T416" s="6" t="str">
        <f t="shared" si="18"/>
        <v>Healthy</v>
      </c>
      <c r="U416" s="7">
        <f t="shared" si="19"/>
        <v>0</v>
      </c>
      <c r="V416" s="9">
        <f t="shared" si="20"/>
        <v>0</v>
      </c>
    </row>
    <row r="417" spans="2:22" x14ac:dyDescent="0.35">
      <c r="B417" s="7">
        <v>4388161847</v>
      </c>
      <c r="C417" s="8">
        <v>42473</v>
      </c>
      <c r="D417" s="7">
        <v>10993</v>
      </c>
      <c r="E417" s="9">
        <v>8.4499998092651403</v>
      </c>
      <c r="F417" s="9">
        <v>5.9999998658895499E-2</v>
      </c>
      <c r="G417" s="9">
        <v>0.62999999523162797</v>
      </c>
      <c r="H417" s="9">
        <v>3.8800001144409202</v>
      </c>
      <c r="I417" s="9">
        <v>0</v>
      </c>
      <c r="J417" s="7">
        <v>1</v>
      </c>
      <c r="K417" s="7">
        <v>14</v>
      </c>
      <c r="L417" s="7">
        <v>150</v>
      </c>
      <c r="M417" s="7">
        <v>1275</v>
      </c>
      <c r="N417" s="7">
        <v>3092</v>
      </c>
      <c r="O417" s="9">
        <v>72.035821374029837</v>
      </c>
      <c r="P417" s="9">
        <v>25.185223792835817</v>
      </c>
      <c r="Q417" s="7">
        <v>67.043128654970758</v>
      </c>
      <c r="R417" s="7">
        <v>419.46731234866826</v>
      </c>
      <c r="S417" s="7">
        <v>458.63922518159808</v>
      </c>
      <c r="T417" s="6" t="str">
        <f t="shared" si="18"/>
        <v>Healthy</v>
      </c>
      <c r="U417" s="7">
        <f t="shared" si="19"/>
        <v>165</v>
      </c>
      <c r="V417" s="9">
        <f t="shared" si="20"/>
        <v>4.5700001083314437</v>
      </c>
    </row>
    <row r="418" spans="2:22" x14ac:dyDescent="0.35">
      <c r="B418" s="7">
        <v>4388161847</v>
      </c>
      <c r="C418" s="8">
        <v>42474</v>
      </c>
      <c r="D418" s="7">
        <v>8863</v>
      </c>
      <c r="E418" s="9">
        <v>6.8200001716613796</v>
      </c>
      <c r="F418" s="9">
        <v>0.129999995231628</v>
      </c>
      <c r="G418" s="9">
        <v>1.0700000524520901</v>
      </c>
      <c r="H418" s="9">
        <v>5.6199998855590803</v>
      </c>
      <c r="I418" s="9">
        <v>0</v>
      </c>
      <c r="J418" s="7">
        <v>10</v>
      </c>
      <c r="K418" s="7">
        <v>35</v>
      </c>
      <c r="L418" s="7">
        <v>219</v>
      </c>
      <c r="M418" s="7">
        <v>945</v>
      </c>
      <c r="N418" s="7">
        <v>2998</v>
      </c>
      <c r="O418" s="9">
        <v>72.035821374029837</v>
      </c>
      <c r="P418" s="9">
        <v>25.185223792835817</v>
      </c>
      <c r="Q418" s="7">
        <v>68.438717532467535</v>
      </c>
      <c r="R418" s="7">
        <v>419.46731234866826</v>
      </c>
      <c r="S418" s="7">
        <v>458.63922518159808</v>
      </c>
      <c r="T418" s="6" t="str">
        <f t="shared" si="18"/>
        <v>Healthy</v>
      </c>
      <c r="U418" s="7">
        <f t="shared" si="19"/>
        <v>264</v>
      </c>
      <c r="V418" s="9">
        <f t="shared" si="20"/>
        <v>6.8199999332427979</v>
      </c>
    </row>
    <row r="419" spans="2:22" x14ac:dyDescent="0.35">
      <c r="B419" s="7">
        <v>4388161847</v>
      </c>
      <c r="C419" s="8">
        <v>42475</v>
      </c>
      <c r="D419" s="7">
        <v>8758</v>
      </c>
      <c r="E419" s="9">
        <v>6.7300000190734899</v>
      </c>
      <c r="F419" s="9">
        <v>0</v>
      </c>
      <c r="G419" s="9">
        <v>0</v>
      </c>
      <c r="H419" s="9">
        <v>6.7300000190734899</v>
      </c>
      <c r="I419" s="9">
        <v>0</v>
      </c>
      <c r="J419" s="7">
        <v>0</v>
      </c>
      <c r="K419" s="7">
        <v>0</v>
      </c>
      <c r="L419" s="7">
        <v>299</v>
      </c>
      <c r="M419" s="7">
        <v>837</v>
      </c>
      <c r="N419" s="7">
        <v>3066</v>
      </c>
      <c r="O419" s="9">
        <v>72.035821374029837</v>
      </c>
      <c r="P419" s="9">
        <v>25.185223792835817</v>
      </c>
      <c r="Q419" s="7">
        <v>67.47093970668115</v>
      </c>
      <c r="R419" s="7">
        <v>499</v>
      </c>
      <c r="S419" s="7">
        <v>526</v>
      </c>
      <c r="T419" s="6" t="str">
        <f t="shared" si="18"/>
        <v>Healthy</v>
      </c>
      <c r="U419" s="7">
        <f t="shared" si="19"/>
        <v>299</v>
      </c>
      <c r="V419" s="9">
        <f t="shared" si="20"/>
        <v>6.7300000190734899</v>
      </c>
    </row>
    <row r="420" spans="2:22" x14ac:dyDescent="0.35">
      <c r="B420" s="7">
        <v>4388161847</v>
      </c>
      <c r="C420" s="8">
        <v>42476</v>
      </c>
      <c r="D420" s="7">
        <v>6580</v>
      </c>
      <c r="E420" s="9">
        <v>5.0599999427795401</v>
      </c>
      <c r="F420" s="9">
        <v>0.20999999344348899</v>
      </c>
      <c r="G420" s="9">
        <v>0.40000000596046398</v>
      </c>
      <c r="H420" s="9">
        <v>4.4499998092651403</v>
      </c>
      <c r="I420" s="9">
        <v>0</v>
      </c>
      <c r="J420" s="7">
        <v>6</v>
      </c>
      <c r="K420" s="7">
        <v>9</v>
      </c>
      <c r="L420" s="7">
        <v>253</v>
      </c>
      <c r="M420" s="7">
        <v>609</v>
      </c>
      <c r="N420" s="7">
        <v>3073</v>
      </c>
      <c r="O420" s="9">
        <v>72.035821374029837</v>
      </c>
      <c r="P420" s="9">
        <v>25.185223792835817</v>
      </c>
      <c r="Q420" s="7">
        <v>75.476588628762542</v>
      </c>
      <c r="R420" s="7">
        <v>426</v>
      </c>
      <c r="S420" s="7">
        <v>448</v>
      </c>
      <c r="T420" s="6" t="str">
        <f t="shared" si="18"/>
        <v>Healthy</v>
      </c>
      <c r="U420" s="7">
        <f t="shared" si="19"/>
        <v>268</v>
      </c>
      <c r="V420" s="9">
        <f t="shared" si="20"/>
        <v>5.0599998086690929</v>
      </c>
    </row>
    <row r="421" spans="2:22" x14ac:dyDescent="0.35">
      <c r="B421" s="7">
        <v>4388161847</v>
      </c>
      <c r="C421" s="8">
        <v>42477</v>
      </c>
      <c r="D421" s="7">
        <v>4660</v>
      </c>
      <c r="E421" s="9">
        <v>3.5799999237060498</v>
      </c>
      <c r="F421" s="9">
        <v>0</v>
      </c>
      <c r="G421" s="9">
        <v>0</v>
      </c>
      <c r="H421" s="9">
        <v>3.5799999237060498</v>
      </c>
      <c r="I421" s="9">
        <v>0</v>
      </c>
      <c r="J421" s="7">
        <v>0</v>
      </c>
      <c r="K421" s="7">
        <v>0</v>
      </c>
      <c r="L421" s="7">
        <v>201</v>
      </c>
      <c r="M421" s="7">
        <v>721</v>
      </c>
      <c r="N421" s="7">
        <v>2572</v>
      </c>
      <c r="O421" s="9">
        <v>72.035821374029837</v>
      </c>
      <c r="P421" s="9">
        <v>25.185223792835817</v>
      </c>
      <c r="Q421" s="7">
        <v>66.391345029239773</v>
      </c>
      <c r="R421" s="7">
        <v>619</v>
      </c>
      <c r="S421" s="7">
        <v>641</v>
      </c>
      <c r="T421" s="6" t="str">
        <f t="shared" si="18"/>
        <v>Healthy</v>
      </c>
      <c r="U421" s="7">
        <f t="shared" si="19"/>
        <v>201</v>
      </c>
      <c r="V421" s="9">
        <f t="shared" si="20"/>
        <v>3.5799999237060498</v>
      </c>
    </row>
    <row r="422" spans="2:22" x14ac:dyDescent="0.35">
      <c r="B422" s="7">
        <v>4388161847</v>
      </c>
      <c r="C422" s="8">
        <v>42478</v>
      </c>
      <c r="D422" s="7">
        <v>11009</v>
      </c>
      <c r="E422" s="9">
        <v>9.1000003814697301</v>
      </c>
      <c r="F422" s="9">
        <v>3.5599999427795401</v>
      </c>
      <c r="G422" s="9">
        <v>0.40000000596046398</v>
      </c>
      <c r="H422" s="9">
        <v>5.1399998664856001</v>
      </c>
      <c r="I422" s="9">
        <v>0</v>
      </c>
      <c r="J422" s="7">
        <v>27</v>
      </c>
      <c r="K422" s="7">
        <v>8</v>
      </c>
      <c r="L422" s="7">
        <v>239</v>
      </c>
      <c r="M422" s="7">
        <v>1017</v>
      </c>
      <c r="N422" s="7">
        <v>3274</v>
      </c>
      <c r="O422" s="9">
        <v>72.035821374029837</v>
      </c>
      <c r="P422" s="9">
        <v>25.185223792835817</v>
      </c>
      <c r="Q422" s="7">
        <v>81.490994907464909</v>
      </c>
      <c r="R422" s="7">
        <v>99</v>
      </c>
      <c r="S422" s="7">
        <v>104</v>
      </c>
      <c r="T422" s="6" t="str">
        <f t="shared" si="18"/>
        <v>Healthy</v>
      </c>
      <c r="U422" s="7">
        <f t="shared" si="19"/>
        <v>274</v>
      </c>
      <c r="V422" s="9">
        <f t="shared" si="20"/>
        <v>9.0999998152256047</v>
      </c>
    </row>
    <row r="423" spans="2:22" x14ac:dyDescent="0.35">
      <c r="B423" s="7">
        <v>4388161847</v>
      </c>
      <c r="C423" s="8">
        <v>42479</v>
      </c>
      <c r="D423" s="7">
        <v>10181</v>
      </c>
      <c r="E423" s="9">
        <v>7.8299999237060502</v>
      </c>
      <c r="F423" s="9">
        <v>1.37000000476837</v>
      </c>
      <c r="G423" s="9">
        <v>0.68999999761581399</v>
      </c>
      <c r="H423" s="9">
        <v>5.7699999809265101</v>
      </c>
      <c r="I423" s="9">
        <v>0</v>
      </c>
      <c r="J423" s="7">
        <v>20</v>
      </c>
      <c r="K423" s="7">
        <v>16</v>
      </c>
      <c r="L423" s="7">
        <v>249</v>
      </c>
      <c r="M423" s="7">
        <v>704</v>
      </c>
      <c r="N423" s="7">
        <v>3015</v>
      </c>
      <c r="O423" s="9">
        <v>72.035821374029837</v>
      </c>
      <c r="P423" s="9">
        <v>25.185223792835817</v>
      </c>
      <c r="Q423" s="7">
        <v>65.532456329523399</v>
      </c>
      <c r="R423" s="7">
        <v>329</v>
      </c>
      <c r="S423" s="7">
        <v>338</v>
      </c>
      <c r="T423" s="6" t="str">
        <f t="shared" si="18"/>
        <v>Healthy</v>
      </c>
      <c r="U423" s="7">
        <f t="shared" si="19"/>
        <v>285</v>
      </c>
      <c r="V423" s="9">
        <f t="shared" si="20"/>
        <v>7.8299999833106941</v>
      </c>
    </row>
    <row r="424" spans="2:22" x14ac:dyDescent="0.35">
      <c r="B424" s="7">
        <v>4388161847</v>
      </c>
      <c r="C424" s="8">
        <v>42480</v>
      </c>
      <c r="D424" s="7">
        <v>10553</v>
      </c>
      <c r="E424" s="9">
        <v>8.1199998855590803</v>
      </c>
      <c r="F424" s="9">
        <v>1.1000000238418599</v>
      </c>
      <c r="G424" s="9">
        <v>1.7200000286102299</v>
      </c>
      <c r="H424" s="9">
        <v>5.28999996185303</v>
      </c>
      <c r="I424" s="9">
        <v>0</v>
      </c>
      <c r="J424" s="7">
        <v>19</v>
      </c>
      <c r="K424" s="7">
        <v>42</v>
      </c>
      <c r="L424" s="7">
        <v>228</v>
      </c>
      <c r="M424" s="7">
        <v>696</v>
      </c>
      <c r="N424" s="7">
        <v>3083</v>
      </c>
      <c r="O424" s="9">
        <v>72.035821374029837</v>
      </c>
      <c r="P424" s="9">
        <v>25.185223792835817</v>
      </c>
      <c r="Q424" s="7">
        <v>65.401258680555557</v>
      </c>
      <c r="R424" s="7">
        <v>421</v>
      </c>
      <c r="S424" s="7">
        <v>451</v>
      </c>
      <c r="T424" s="6" t="str">
        <f t="shared" si="18"/>
        <v>Healthy</v>
      </c>
      <c r="U424" s="7">
        <f t="shared" si="19"/>
        <v>289</v>
      </c>
      <c r="V424" s="9">
        <f t="shared" si="20"/>
        <v>8.1100000143051201</v>
      </c>
    </row>
    <row r="425" spans="2:22" x14ac:dyDescent="0.35">
      <c r="B425" s="7">
        <v>4388161847</v>
      </c>
      <c r="C425" s="8">
        <v>42481</v>
      </c>
      <c r="D425" s="7">
        <v>10055</v>
      </c>
      <c r="E425" s="9">
        <v>7.7300000190734899</v>
      </c>
      <c r="F425" s="9">
        <v>0.37000000476837203</v>
      </c>
      <c r="G425" s="9">
        <v>0.38999998569488498</v>
      </c>
      <c r="H425" s="9">
        <v>6.9800000190734899</v>
      </c>
      <c r="I425" s="9">
        <v>0</v>
      </c>
      <c r="J425" s="7">
        <v>7</v>
      </c>
      <c r="K425" s="7">
        <v>12</v>
      </c>
      <c r="L425" s="7">
        <v>272</v>
      </c>
      <c r="M425" s="7">
        <v>853</v>
      </c>
      <c r="N425" s="7">
        <v>3069</v>
      </c>
      <c r="O425" s="9">
        <v>72.035821374029837</v>
      </c>
      <c r="P425" s="9">
        <v>25.185223792835817</v>
      </c>
      <c r="Q425" s="7">
        <v>63.099279119767296</v>
      </c>
      <c r="R425" s="7">
        <v>442</v>
      </c>
      <c r="S425" s="7">
        <v>458</v>
      </c>
      <c r="T425" s="6" t="str">
        <f t="shared" si="18"/>
        <v>Healthy</v>
      </c>
      <c r="U425" s="7">
        <f t="shared" si="19"/>
        <v>291</v>
      </c>
      <c r="V425" s="9">
        <f t="shared" si="20"/>
        <v>7.7400000095367467</v>
      </c>
    </row>
    <row r="426" spans="2:22" x14ac:dyDescent="0.35">
      <c r="B426" s="7">
        <v>4388161847</v>
      </c>
      <c r="C426" s="8">
        <v>42482</v>
      </c>
      <c r="D426" s="7">
        <v>12139</v>
      </c>
      <c r="E426" s="9">
        <v>9.3400001525878906</v>
      </c>
      <c r="F426" s="9">
        <v>3.2999999523162802</v>
      </c>
      <c r="G426" s="9">
        <v>1.1100000143051101</v>
      </c>
      <c r="H426" s="9">
        <v>4.9200000762939498</v>
      </c>
      <c r="I426" s="9">
        <v>0</v>
      </c>
      <c r="J426" s="7">
        <v>77</v>
      </c>
      <c r="K426" s="7">
        <v>25</v>
      </c>
      <c r="L426" s="7">
        <v>220</v>
      </c>
      <c r="M426" s="7">
        <v>945</v>
      </c>
      <c r="N426" s="7">
        <v>3544</v>
      </c>
      <c r="O426" s="9">
        <v>72.035821374029837</v>
      </c>
      <c r="P426" s="9">
        <v>25.185223792835817</v>
      </c>
      <c r="Q426" s="7">
        <v>73.27719923266649</v>
      </c>
      <c r="R426" s="7">
        <v>82</v>
      </c>
      <c r="S426" s="7">
        <v>85</v>
      </c>
      <c r="T426" s="6" t="str">
        <f t="shared" si="18"/>
        <v>Healthy</v>
      </c>
      <c r="U426" s="7">
        <f t="shared" si="19"/>
        <v>322</v>
      </c>
      <c r="V426" s="9">
        <f t="shared" si="20"/>
        <v>9.3300000429153407</v>
      </c>
    </row>
    <row r="427" spans="2:22" x14ac:dyDescent="0.35">
      <c r="B427" s="7">
        <v>4388161847</v>
      </c>
      <c r="C427" s="8">
        <v>42483</v>
      </c>
      <c r="D427" s="7">
        <v>13236</v>
      </c>
      <c r="E427" s="9">
        <v>10.180000305175801</v>
      </c>
      <c r="F427" s="9">
        <v>4.5</v>
      </c>
      <c r="G427" s="9">
        <v>0.31999999284744302</v>
      </c>
      <c r="H427" s="9">
        <v>5.3499999046325701</v>
      </c>
      <c r="I427" s="9">
        <v>0</v>
      </c>
      <c r="J427" s="7">
        <v>58</v>
      </c>
      <c r="K427" s="7">
        <v>5</v>
      </c>
      <c r="L427" s="7">
        <v>215</v>
      </c>
      <c r="M427" s="7">
        <v>749</v>
      </c>
      <c r="N427" s="7">
        <v>3306</v>
      </c>
      <c r="O427" s="9">
        <v>72.035821374029837</v>
      </c>
      <c r="P427" s="9">
        <v>25.185223792835817</v>
      </c>
      <c r="Q427" s="7">
        <v>67.080742011580526</v>
      </c>
      <c r="R427" s="7">
        <v>478</v>
      </c>
      <c r="S427" s="7">
        <v>501</v>
      </c>
      <c r="T427" s="6" t="str">
        <f t="shared" si="18"/>
        <v>Healthy</v>
      </c>
      <c r="U427" s="7">
        <f t="shared" si="19"/>
        <v>278</v>
      </c>
      <c r="V427" s="9">
        <f t="shared" si="20"/>
        <v>10.169999897480013</v>
      </c>
    </row>
    <row r="428" spans="2:22" x14ac:dyDescent="0.35">
      <c r="B428" s="7">
        <v>4388161847</v>
      </c>
      <c r="C428" s="8">
        <v>42484</v>
      </c>
      <c r="D428" s="7">
        <v>10243</v>
      </c>
      <c r="E428" s="9">
        <v>7.8800001144409197</v>
      </c>
      <c r="F428" s="9">
        <v>1.08000004291534</v>
      </c>
      <c r="G428" s="9">
        <v>0.50999999046325695</v>
      </c>
      <c r="H428" s="9">
        <v>6.3000001907348597</v>
      </c>
      <c r="I428" s="9">
        <v>0</v>
      </c>
      <c r="J428" s="7">
        <v>14</v>
      </c>
      <c r="K428" s="7">
        <v>8</v>
      </c>
      <c r="L428" s="7">
        <v>239</v>
      </c>
      <c r="M428" s="7">
        <v>584</v>
      </c>
      <c r="N428" s="7">
        <v>2885</v>
      </c>
      <c r="O428" s="9">
        <v>72.035821374029837</v>
      </c>
      <c r="P428" s="9">
        <v>25.185223792835817</v>
      </c>
      <c r="Q428" s="7">
        <v>62.101696871753433</v>
      </c>
      <c r="R428" s="7">
        <v>552</v>
      </c>
      <c r="S428" s="7">
        <v>595</v>
      </c>
      <c r="T428" s="6" t="str">
        <f t="shared" si="18"/>
        <v>Healthy</v>
      </c>
      <c r="U428" s="7">
        <f t="shared" si="19"/>
        <v>261</v>
      </c>
      <c r="V428" s="9">
        <f t="shared" si="20"/>
        <v>7.8900002241134573</v>
      </c>
    </row>
    <row r="429" spans="2:22" x14ac:dyDescent="0.35">
      <c r="B429" s="7">
        <v>4388161847</v>
      </c>
      <c r="C429" s="8">
        <v>42485</v>
      </c>
      <c r="D429" s="7">
        <v>12961</v>
      </c>
      <c r="E429" s="9">
        <v>9.9700002670288104</v>
      </c>
      <c r="F429" s="9">
        <v>0.730000019073486</v>
      </c>
      <c r="G429" s="9">
        <v>1.3999999761581401</v>
      </c>
      <c r="H429" s="9">
        <v>7.8400001525878897</v>
      </c>
      <c r="I429" s="9">
        <v>0</v>
      </c>
      <c r="J429" s="7">
        <v>11</v>
      </c>
      <c r="K429" s="7">
        <v>31</v>
      </c>
      <c r="L429" s="7">
        <v>301</v>
      </c>
      <c r="M429" s="7">
        <v>1054</v>
      </c>
      <c r="N429" s="7">
        <v>3288</v>
      </c>
      <c r="O429" s="9">
        <v>72.035821374029837</v>
      </c>
      <c r="P429" s="9">
        <v>25.185223792835817</v>
      </c>
      <c r="Q429" s="7">
        <v>67.512050521974487</v>
      </c>
      <c r="R429" s="7">
        <v>419.46731234866826</v>
      </c>
      <c r="S429" s="7">
        <v>458.63922518159808</v>
      </c>
      <c r="T429" s="6" t="str">
        <f t="shared" si="18"/>
        <v>Healthy</v>
      </c>
      <c r="U429" s="7">
        <f t="shared" si="19"/>
        <v>343</v>
      </c>
      <c r="V429" s="9">
        <f t="shared" si="20"/>
        <v>9.9700001478195155</v>
      </c>
    </row>
    <row r="430" spans="2:22" x14ac:dyDescent="0.35">
      <c r="B430" s="7">
        <v>4388161847</v>
      </c>
      <c r="C430" s="8">
        <v>42486</v>
      </c>
      <c r="D430" s="7">
        <v>9461</v>
      </c>
      <c r="E430" s="9">
        <v>7.2800002098083496</v>
      </c>
      <c r="F430" s="9">
        <v>0.93999999761581399</v>
      </c>
      <c r="G430" s="9">
        <v>1.0599999427795399</v>
      </c>
      <c r="H430" s="9">
        <v>5.2699999809265101</v>
      </c>
      <c r="I430" s="9">
        <v>0</v>
      </c>
      <c r="J430" s="7">
        <v>14</v>
      </c>
      <c r="K430" s="7">
        <v>23</v>
      </c>
      <c r="L430" s="7">
        <v>224</v>
      </c>
      <c r="M430" s="7">
        <v>673</v>
      </c>
      <c r="N430" s="7">
        <v>2929</v>
      </c>
      <c r="O430" s="9">
        <v>72.035821374029837</v>
      </c>
      <c r="P430" s="9">
        <v>25.185223792835817</v>
      </c>
      <c r="Q430" s="7">
        <v>62.513598439700942</v>
      </c>
      <c r="R430" s="7">
        <v>319</v>
      </c>
      <c r="S430" s="7">
        <v>346</v>
      </c>
      <c r="T430" s="6" t="str">
        <f t="shared" si="18"/>
        <v>Healthy</v>
      </c>
      <c r="U430" s="7">
        <f t="shared" si="19"/>
        <v>261</v>
      </c>
      <c r="V430" s="9">
        <f t="shared" si="20"/>
        <v>7.2699999213218636</v>
      </c>
    </row>
    <row r="431" spans="2:22" x14ac:dyDescent="0.35">
      <c r="B431" s="7">
        <v>4388161847</v>
      </c>
      <c r="C431" s="8">
        <v>42487</v>
      </c>
      <c r="D431" s="7">
        <v>11193</v>
      </c>
      <c r="E431" s="9">
        <v>8.6099996566772496</v>
      </c>
      <c r="F431" s="9">
        <v>0.69999998807907104</v>
      </c>
      <c r="G431" s="9">
        <v>2.5099999904632599</v>
      </c>
      <c r="H431" s="9">
        <v>5.3899998664856001</v>
      </c>
      <c r="I431" s="9">
        <v>0</v>
      </c>
      <c r="J431" s="7">
        <v>11</v>
      </c>
      <c r="K431" s="7">
        <v>48</v>
      </c>
      <c r="L431" s="7">
        <v>241</v>
      </c>
      <c r="M431" s="7">
        <v>684</v>
      </c>
      <c r="N431" s="7">
        <v>3074</v>
      </c>
      <c r="O431" s="9">
        <v>72.035821374029837</v>
      </c>
      <c r="P431" s="9">
        <v>25.185223792835817</v>
      </c>
      <c r="Q431" s="7">
        <v>62.120521869318793</v>
      </c>
      <c r="R431" s="7">
        <v>439</v>
      </c>
      <c r="S431" s="7">
        <v>500</v>
      </c>
      <c r="T431" s="6" t="str">
        <f t="shared" si="18"/>
        <v>Healthy</v>
      </c>
      <c r="U431" s="7">
        <f t="shared" si="19"/>
        <v>300</v>
      </c>
      <c r="V431" s="9">
        <f t="shared" si="20"/>
        <v>8.5999998450279307</v>
      </c>
    </row>
    <row r="432" spans="2:22" x14ac:dyDescent="0.35">
      <c r="B432" s="7">
        <v>4388161847</v>
      </c>
      <c r="C432" s="8">
        <v>42488</v>
      </c>
      <c r="D432" s="7">
        <v>10074</v>
      </c>
      <c r="E432" s="9">
        <v>7.75</v>
      </c>
      <c r="F432" s="9">
        <v>1.28999996185303</v>
      </c>
      <c r="G432" s="9">
        <v>0.43000000715255698</v>
      </c>
      <c r="H432" s="9">
        <v>6.0300002098083496</v>
      </c>
      <c r="I432" s="9">
        <v>0</v>
      </c>
      <c r="J432" s="7">
        <v>19</v>
      </c>
      <c r="K432" s="7">
        <v>9</v>
      </c>
      <c r="L432" s="7">
        <v>234</v>
      </c>
      <c r="M432" s="7">
        <v>878</v>
      </c>
      <c r="N432" s="7">
        <v>2969</v>
      </c>
      <c r="O432" s="9">
        <v>72.035821374029837</v>
      </c>
      <c r="P432" s="9">
        <v>25.185223792835817</v>
      </c>
      <c r="Q432" s="7">
        <v>62.326483431800668</v>
      </c>
      <c r="R432" s="7">
        <v>428</v>
      </c>
      <c r="S432" s="7">
        <v>458</v>
      </c>
      <c r="T432" s="6" t="str">
        <f t="shared" si="18"/>
        <v>Healthy</v>
      </c>
      <c r="U432" s="7">
        <f t="shared" si="19"/>
        <v>262</v>
      </c>
      <c r="V432" s="9">
        <f t="shared" si="20"/>
        <v>7.7500001788139361</v>
      </c>
    </row>
    <row r="433" spans="2:22" x14ac:dyDescent="0.35">
      <c r="B433" s="7">
        <v>4388161847</v>
      </c>
      <c r="C433" s="8">
        <v>42489</v>
      </c>
      <c r="D433" s="7">
        <v>9232</v>
      </c>
      <c r="E433" s="9">
        <v>7.0999999046325701</v>
      </c>
      <c r="F433" s="9">
        <v>0.80000001192092896</v>
      </c>
      <c r="G433" s="9">
        <v>0.88999998569488503</v>
      </c>
      <c r="H433" s="9">
        <v>5.4200000762939498</v>
      </c>
      <c r="I433" s="9">
        <v>0</v>
      </c>
      <c r="J433" s="7">
        <v>13</v>
      </c>
      <c r="K433" s="7">
        <v>16</v>
      </c>
      <c r="L433" s="7">
        <v>236</v>
      </c>
      <c r="M433" s="7">
        <v>1175</v>
      </c>
      <c r="N433" s="7">
        <v>2979</v>
      </c>
      <c r="O433" s="9">
        <v>72.035821374029837</v>
      </c>
      <c r="P433" s="9">
        <v>25.185223792835817</v>
      </c>
      <c r="Q433" s="7">
        <v>66.105888636667117</v>
      </c>
      <c r="R433" s="7">
        <v>419.46731234866826</v>
      </c>
      <c r="S433" s="7">
        <v>458.63922518159808</v>
      </c>
      <c r="T433" s="6" t="str">
        <f t="shared" si="18"/>
        <v>Healthy</v>
      </c>
      <c r="U433" s="7">
        <f t="shared" si="19"/>
        <v>265</v>
      </c>
      <c r="V433" s="9">
        <f t="shared" si="20"/>
        <v>7.110000073909764</v>
      </c>
    </row>
    <row r="434" spans="2:22" x14ac:dyDescent="0.35">
      <c r="B434" s="7">
        <v>4388161847</v>
      </c>
      <c r="C434" s="8">
        <v>42490</v>
      </c>
      <c r="D434" s="7">
        <v>12533</v>
      </c>
      <c r="E434" s="9">
        <v>9.6400003433227504</v>
      </c>
      <c r="F434" s="9">
        <v>0.69999998807907104</v>
      </c>
      <c r="G434" s="9">
        <v>2</v>
      </c>
      <c r="H434" s="9">
        <v>6.9400000572204599</v>
      </c>
      <c r="I434" s="9">
        <v>0</v>
      </c>
      <c r="J434" s="7">
        <v>14</v>
      </c>
      <c r="K434" s="7">
        <v>43</v>
      </c>
      <c r="L434" s="7">
        <v>300</v>
      </c>
      <c r="M434" s="7">
        <v>537</v>
      </c>
      <c r="N434" s="7">
        <v>3283</v>
      </c>
      <c r="O434" s="9">
        <v>72.035821374029837</v>
      </c>
      <c r="P434" s="9">
        <v>25.185223792835817</v>
      </c>
      <c r="Q434" s="7">
        <v>64.227692969253923</v>
      </c>
      <c r="R434" s="7">
        <v>409</v>
      </c>
      <c r="S434" s="7">
        <v>430</v>
      </c>
      <c r="T434" s="6" t="str">
        <f t="shared" si="18"/>
        <v>Healthy</v>
      </c>
      <c r="U434" s="7">
        <f t="shared" si="19"/>
        <v>357</v>
      </c>
      <c r="V434" s="9">
        <f t="shared" si="20"/>
        <v>9.64000004529953</v>
      </c>
    </row>
    <row r="435" spans="2:22" x14ac:dyDescent="0.35">
      <c r="B435" s="7">
        <v>4388161847</v>
      </c>
      <c r="C435" s="8">
        <v>42491</v>
      </c>
      <c r="D435" s="7">
        <v>10255</v>
      </c>
      <c r="E435" s="9">
        <v>7.8899998664856001</v>
      </c>
      <c r="F435" s="9">
        <v>1.0099999904632599</v>
      </c>
      <c r="G435" s="9">
        <v>0.68000000715255704</v>
      </c>
      <c r="H435" s="9">
        <v>6.1999998092651403</v>
      </c>
      <c r="I435" s="9">
        <v>0</v>
      </c>
      <c r="J435" s="7">
        <v>12</v>
      </c>
      <c r="K435" s="7">
        <v>15</v>
      </c>
      <c r="L435" s="7">
        <v>241</v>
      </c>
      <c r="M435" s="7">
        <v>579</v>
      </c>
      <c r="N435" s="7">
        <v>2926</v>
      </c>
      <c r="O435" s="9">
        <v>72.035821374029837</v>
      </c>
      <c r="P435" s="9">
        <v>25.185223792835817</v>
      </c>
      <c r="Q435" s="7">
        <v>60.022179472671723</v>
      </c>
      <c r="R435" s="7">
        <v>547</v>
      </c>
      <c r="S435" s="7">
        <v>597</v>
      </c>
      <c r="T435" s="6" t="str">
        <f t="shared" si="18"/>
        <v>Healthy</v>
      </c>
      <c r="U435" s="7">
        <f t="shared" si="19"/>
        <v>268</v>
      </c>
      <c r="V435" s="9">
        <f t="shared" si="20"/>
        <v>7.8899998068809571</v>
      </c>
    </row>
    <row r="436" spans="2:22" x14ac:dyDescent="0.35">
      <c r="B436" s="7">
        <v>4388161847</v>
      </c>
      <c r="C436" s="8">
        <v>42492</v>
      </c>
      <c r="D436" s="7">
        <v>10096</v>
      </c>
      <c r="E436" s="9">
        <v>8.3999996185302699</v>
      </c>
      <c r="F436" s="9">
        <v>3.7699999809265101</v>
      </c>
      <c r="G436" s="9">
        <v>7.9999998211860698E-2</v>
      </c>
      <c r="H436" s="9">
        <v>4.5500001907348597</v>
      </c>
      <c r="I436" s="9">
        <v>0</v>
      </c>
      <c r="J436" s="7">
        <v>33</v>
      </c>
      <c r="K436" s="7">
        <v>4</v>
      </c>
      <c r="L436" s="7">
        <v>204</v>
      </c>
      <c r="M436" s="7">
        <v>935</v>
      </c>
      <c r="N436" s="7">
        <v>3147</v>
      </c>
      <c r="O436" s="9">
        <v>72.035821374029837</v>
      </c>
      <c r="P436" s="9">
        <v>25.185223792835817</v>
      </c>
      <c r="Q436" s="7">
        <v>66.394961051606629</v>
      </c>
      <c r="R436" s="7">
        <v>368</v>
      </c>
      <c r="S436" s="7">
        <v>376</v>
      </c>
      <c r="T436" s="6" t="str">
        <f t="shared" si="18"/>
        <v>Healthy</v>
      </c>
      <c r="U436" s="7">
        <f t="shared" si="19"/>
        <v>241</v>
      </c>
      <c r="V436" s="9">
        <f t="shared" si="20"/>
        <v>8.4000001698732305</v>
      </c>
    </row>
    <row r="437" spans="2:22" x14ac:dyDescent="0.35">
      <c r="B437" s="7">
        <v>4388161847</v>
      </c>
      <c r="C437" s="8">
        <v>42493</v>
      </c>
      <c r="D437" s="7">
        <v>12727</v>
      </c>
      <c r="E437" s="9">
        <v>9.7899999618530291</v>
      </c>
      <c r="F437" s="9">
        <v>1.12999999523163</v>
      </c>
      <c r="G437" s="9">
        <v>0.77999997138977095</v>
      </c>
      <c r="H437" s="9">
        <v>7.8800001144409197</v>
      </c>
      <c r="I437" s="9">
        <v>0</v>
      </c>
      <c r="J437" s="7">
        <v>18</v>
      </c>
      <c r="K437" s="7">
        <v>18</v>
      </c>
      <c r="L437" s="7">
        <v>306</v>
      </c>
      <c r="M437" s="7">
        <v>984</v>
      </c>
      <c r="N437" s="7">
        <v>3290</v>
      </c>
      <c r="O437" s="9">
        <v>72.035821374029837</v>
      </c>
      <c r="P437" s="9">
        <v>25.185223792835817</v>
      </c>
      <c r="Q437" s="7">
        <v>66.622351421188625</v>
      </c>
      <c r="R437" s="7">
        <v>419.46731234866826</v>
      </c>
      <c r="S437" s="7">
        <v>458.63922518159808</v>
      </c>
      <c r="T437" s="6" t="str">
        <f t="shared" si="18"/>
        <v>Healthy</v>
      </c>
      <c r="U437" s="7">
        <f t="shared" si="19"/>
        <v>342</v>
      </c>
      <c r="V437" s="9">
        <f t="shared" si="20"/>
        <v>9.7900000810623204</v>
      </c>
    </row>
    <row r="438" spans="2:22" x14ac:dyDescent="0.35">
      <c r="B438" s="7">
        <v>4388161847</v>
      </c>
      <c r="C438" s="8">
        <v>42494</v>
      </c>
      <c r="D438" s="7">
        <v>12375</v>
      </c>
      <c r="E438" s="9">
        <v>9.5200004577636701</v>
      </c>
      <c r="F438" s="9">
        <v>2.78999996185303</v>
      </c>
      <c r="G438" s="9">
        <v>0.93000000715255704</v>
      </c>
      <c r="H438" s="9">
        <v>5.8000001907348597</v>
      </c>
      <c r="I438" s="9">
        <v>0</v>
      </c>
      <c r="J438" s="7">
        <v>35</v>
      </c>
      <c r="K438" s="7">
        <v>21</v>
      </c>
      <c r="L438" s="7">
        <v>251</v>
      </c>
      <c r="M438" s="7">
        <v>632</v>
      </c>
      <c r="N438" s="7">
        <v>3162</v>
      </c>
      <c r="O438" s="9">
        <v>72.035821374029837</v>
      </c>
      <c r="P438" s="9">
        <v>25.185223792835817</v>
      </c>
      <c r="Q438" s="7">
        <v>61.94766681203663</v>
      </c>
      <c r="R438" s="7">
        <v>390</v>
      </c>
      <c r="S438" s="7">
        <v>414</v>
      </c>
      <c r="T438" s="6" t="str">
        <f t="shared" si="18"/>
        <v>Healthy</v>
      </c>
      <c r="U438" s="7">
        <f t="shared" si="19"/>
        <v>307</v>
      </c>
      <c r="V438" s="9">
        <f t="shared" si="20"/>
        <v>9.5200001597404462</v>
      </c>
    </row>
    <row r="439" spans="2:22" x14ac:dyDescent="0.35">
      <c r="B439" s="7">
        <v>4388161847</v>
      </c>
      <c r="C439" s="8">
        <v>42495</v>
      </c>
      <c r="D439" s="7">
        <v>9603</v>
      </c>
      <c r="E439" s="9">
        <v>7.3800001144409197</v>
      </c>
      <c r="F439" s="9">
        <v>0.62999999523162797</v>
      </c>
      <c r="G439" s="9">
        <v>1.66999995708466</v>
      </c>
      <c r="H439" s="9">
        <v>5.0900001525878897</v>
      </c>
      <c r="I439" s="9">
        <v>0</v>
      </c>
      <c r="J439" s="7">
        <v>12</v>
      </c>
      <c r="K439" s="7">
        <v>39</v>
      </c>
      <c r="L439" s="7">
        <v>199</v>
      </c>
      <c r="M439" s="7">
        <v>896</v>
      </c>
      <c r="N439" s="7">
        <v>2899</v>
      </c>
      <c r="O439" s="9">
        <v>72.035821374029837</v>
      </c>
      <c r="P439" s="9">
        <v>25.185223792835817</v>
      </c>
      <c r="Q439" s="7">
        <v>61.041297935103245</v>
      </c>
      <c r="R439" s="7">
        <v>471</v>
      </c>
      <c r="S439" s="7">
        <v>495</v>
      </c>
      <c r="T439" s="6" t="str">
        <f t="shared" si="18"/>
        <v>Healthy</v>
      </c>
      <c r="U439" s="7">
        <f t="shared" si="19"/>
        <v>250</v>
      </c>
      <c r="V439" s="9">
        <f t="shared" si="20"/>
        <v>7.3900001049041775</v>
      </c>
    </row>
    <row r="440" spans="2:22" x14ac:dyDescent="0.35">
      <c r="B440" s="7">
        <v>4388161847</v>
      </c>
      <c r="C440" s="8">
        <v>42495</v>
      </c>
      <c r="D440" s="7">
        <v>9603</v>
      </c>
      <c r="E440" s="9">
        <v>7.3800001144409197</v>
      </c>
      <c r="F440" s="9">
        <v>0.62999999523162797</v>
      </c>
      <c r="G440" s="9">
        <v>1.66999995708466</v>
      </c>
      <c r="H440" s="9">
        <v>5.0900001525878897</v>
      </c>
      <c r="I440" s="9">
        <v>0</v>
      </c>
      <c r="J440" s="7">
        <v>12</v>
      </c>
      <c r="K440" s="7">
        <v>39</v>
      </c>
      <c r="L440" s="7">
        <v>199</v>
      </c>
      <c r="M440" s="7">
        <v>896</v>
      </c>
      <c r="N440" s="7">
        <v>2899</v>
      </c>
      <c r="O440" s="9">
        <v>72.035821374029837</v>
      </c>
      <c r="P440" s="9">
        <v>25.185223792835817</v>
      </c>
      <c r="Q440" s="7">
        <v>61.041297935103245</v>
      </c>
      <c r="R440" s="7">
        <v>471</v>
      </c>
      <c r="S440" s="7">
        <v>495</v>
      </c>
      <c r="T440" s="6" t="str">
        <f t="shared" si="18"/>
        <v>Healthy</v>
      </c>
      <c r="U440" s="7">
        <f t="shared" si="19"/>
        <v>250</v>
      </c>
      <c r="V440" s="9">
        <f t="shared" si="20"/>
        <v>7.3900001049041775</v>
      </c>
    </row>
    <row r="441" spans="2:22" x14ac:dyDescent="0.35">
      <c r="B441" s="7">
        <v>4388161847</v>
      </c>
      <c r="C441" s="8">
        <v>42496</v>
      </c>
      <c r="D441" s="7">
        <v>13175</v>
      </c>
      <c r="E441" s="9">
        <v>10.1300001144409</v>
      </c>
      <c r="F441" s="9">
        <v>2.1099998950958301</v>
      </c>
      <c r="G441" s="9">
        <v>2.0899999141693102</v>
      </c>
      <c r="H441" s="9">
        <v>5.9299998283386204</v>
      </c>
      <c r="I441" s="9">
        <v>0</v>
      </c>
      <c r="J441" s="7">
        <v>33</v>
      </c>
      <c r="K441" s="7">
        <v>45</v>
      </c>
      <c r="L441" s="7">
        <v>262</v>
      </c>
      <c r="M441" s="7">
        <v>1100</v>
      </c>
      <c r="N441" s="7">
        <v>3425</v>
      </c>
      <c r="O441" s="9">
        <v>72.035821374029837</v>
      </c>
      <c r="P441" s="9">
        <v>25.185223792835817</v>
      </c>
      <c r="Q441" s="7">
        <v>69.076697606253049</v>
      </c>
      <c r="R441" s="7">
        <v>419.46731234866826</v>
      </c>
      <c r="S441" s="7">
        <v>458.63922518159808</v>
      </c>
      <c r="T441" s="6" t="str">
        <f t="shared" si="18"/>
        <v>Healthy</v>
      </c>
      <c r="U441" s="7">
        <f t="shared" si="19"/>
        <v>340</v>
      </c>
      <c r="V441" s="9">
        <f t="shared" si="20"/>
        <v>10.12999963760376</v>
      </c>
    </row>
    <row r="442" spans="2:22" x14ac:dyDescent="0.35">
      <c r="B442" s="7">
        <v>4388161847</v>
      </c>
      <c r="C442" s="8">
        <v>42497</v>
      </c>
      <c r="D442" s="7">
        <v>22770</v>
      </c>
      <c r="E442" s="9">
        <v>17.540000915527301</v>
      </c>
      <c r="F442" s="9">
        <v>9.4499998092651403</v>
      </c>
      <c r="G442" s="9">
        <v>2.7699999809265101</v>
      </c>
      <c r="H442" s="9">
        <v>5.3299999237060502</v>
      </c>
      <c r="I442" s="9">
        <v>0</v>
      </c>
      <c r="J442" s="7">
        <v>120</v>
      </c>
      <c r="K442" s="7">
        <v>56</v>
      </c>
      <c r="L442" s="7">
        <v>260</v>
      </c>
      <c r="M442" s="7">
        <v>508</v>
      </c>
      <c r="N442" s="7">
        <v>4022</v>
      </c>
      <c r="O442" s="9">
        <v>72.035821374029837</v>
      </c>
      <c r="P442" s="9">
        <v>25.185223792835817</v>
      </c>
      <c r="Q442" s="7">
        <v>66.627120407950883</v>
      </c>
      <c r="R442" s="7">
        <v>472</v>
      </c>
      <c r="S442" s="7">
        <v>496</v>
      </c>
      <c r="T442" s="6" t="str">
        <f t="shared" si="18"/>
        <v>Healthy</v>
      </c>
      <c r="U442" s="7">
        <f t="shared" si="19"/>
        <v>436</v>
      </c>
      <c r="V442" s="9">
        <f t="shared" si="20"/>
        <v>17.549999713897702</v>
      </c>
    </row>
    <row r="443" spans="2:22" x14ac:dyDescent="0.35">
      <c r="B443" s="7">
        <v>4388161847</v>
      </c>
      <c r="C443" s="8">
        <v>42498</v>
      </c>
      <c r="D443" s="7">
        <v>17298</v>
      </c>
      <c r="E443" s="9">
        <v>14.3800001144409</v>
      </c>
      <c r="F443" s="9">
        <v>9.8900003433227504</v>
      </c>
      <c r="G443" s="9">
        <v>1.2599999904632599</v>
      </c>
      <c r="H443" s="9">
        <v>3.2300000190734899</v>
      </c>
      <c r="I443" s="9">
        <v>0</v>
      </c>
      <c r="J443" s="7">
        <v>107</v>
      </c>
      <c r="K443" s="7">
        <v>38</v>
      </c>
      <c r="L443" s="7">
        <v>178</v>
      </c>
      <c r="M443" s="7">
        <v>576</v>
      </c>
      <c r="N443" s="7">
        <v>3934</v>
      </c>
      <c r="O443" s="9">
        <v>72.035821374029837</v>
      </c>
      <c r="P443" s="9">
        <v>25.185223792835817</v>
      </c>
      <c r="Q443" s="7">
        <v>76.780110377664755</v>
      </c>
      <c r="R443" s="7">
        <v>529</v>
      </c>
      <c r="S443" s="7">
        <v>541</v>
      </c>
      <c r="T443" s="6" t="str">
        <f t="shared" si="18"/>
        <v>Healthy</v>
      </c>
      <c r="U443" s="7">
        <f t="shared" si="19"/>
        <v>323</v>
      </c>
      <c r="V443" s="9">
        <f t="shared" si="20"/>
        <v>14.380000352859501</v>
      </c>
    </row>
    <row r="444" spans="2:22" x14ac:dyDescent="0.35">
      <c r="B444" s="7">
        <v>4388161847</v>
      </c>
      <c r="C444" s="8">
        <v>42499</v>
      </c>
      <c r="D444" s="7">
        <v>10218</v>
      </c>
      <c r="E444" s="9">
        <v>7.8600001335143999</v>
      </c>
      <c r="F444" s="9">
        <v>0.34000000357627902</v>
      </c>
      <c r="G444" s="9">
        <v>0.730000019073486</v>
      </c>
      <c r="H444" s="9">
        <v>6.78999996185303</v>
      </c>
      <c r="I444" s="9">
        <v>0</v>
      </c>
      <c r="J444" s="7">
        <v>6</v>
      </c>
      <c r="K444" s="7">
        <v>19</v>
      </c>
      <c r="L444" s="7">
        <v>258</v>
      </c>
      <c r="M444" s="7">
        <v>1020</v>
      </c>
      <c r="N444" s="7">
        <v>3013</v>
      </c>
      <c r="O444" s="9">
        <v>72.035821374029837</v>
      </c>
      <c r="P444" s="9">
        <v>25.185223792835817</v>
      </c>
      <c r="Q444" s="7">
        <v>64.051717171717172</v>
      </c>
      <c r="R444" s="7">
        <v>62</v>
      </c>
      <c r="S444" s="7">
        <v>65</v>
      </c>
      <c r="T444" s="6" t="str">
        <f t="shared" si="18"/>
        <v>Healthy</v>
      </c>
      <c r="U444" s="7">
        <f t="shared" si="19"/>
        <v>283</v>
      </c>
      <c r="V444" s="9">
        <f t="shared" si="20"/>
        <v>7.859999984502795</v>
      </c>
    </row>
    <row r="445" spans="2:22" x14ac:dyDescent="0.35">
      <c r="B445" s="7">
        <v>4388161847</v>
      </c>
      <c r="C445" s="8">
        <v>42500</v>
      </c>
      <c r="D445" s="7">
        <v>10299</v>
      </c>
      <c r="E445" s="9">
        <v>7.9200000762939498</v>
      </c>
      <c r="F445" s="9">
        <v>0.81000000238418601</v>
      </c>
      <c r="G445" s="9">
        <v>0.64999997615814198</v>
      </c>
      <c r="H445" s="9">
        <v>6.46000003814697</v>
      </c>
      <c r="I445" s="9">
        <v>0</v>
      </c>
      <c r="J445" s="7">
        <v>13</v>
      </c>
      <c r="K445" s="7">
        <v>14</v>
      </c>
      <c r="L445" s="7">
        <v>267</v>
      </c>
      <c r="M445" s="7">
        <v>648</v>
      </c>
      <c r="N445" s="7">
        <v>3061</v>
      </c>
      <c r="O445" s="9">
        <v>72.035821374029837</v>
      </c>
      <c r="P445" s="9">
        <v>25.185223792835817</v>
      </c>
      <c r="Q445" s="7">
        <v>61.221217016693593</v>
      </c>
      <c r="R445" s="7">
        <v>354</v>
      </c>
      <c r="S445" s="7">
        <v>375</v>
      </c>
      <c r="T445" s="6" t="str">
        <f t="shared" si="18"/>
        <v>Healthy</v>
      </c>
      <c r="U445" s="7">
        <f t="shared" si="19"/>
        <v>294</v>
      </c>
      <c r="V445" s="9">
        <f t="shared" si="20"/>
        <v>7.9200000166892979</v>
      </c>
    </row>
    <row r="446" spans="2:22" x14ac:dyDescent="0.35">
      <c r="B446" s="7">
        <v>4388161847</v>
      </c>
      <c r="C446" s="8">
        <v>42501</v>
      </c>
      <c r="D446" s="7">
        <v>10201</v>
      </c>
      <c r="E446" s="9">
        <v>7.8400001525878897</v>
      </c>
      <c r="F446" s="9">
        <v>0.52999997138977095</v>
      </c>
      <c r="G446" s="9">
        <v>0.79000002145767201</v>
      </c>
      <c r="H446" s="9">
        <v>6.5300002098083496</v>
      </c>
      <c r="I446" s="9">
        <v>0</v>
      </c>
      <c r="J446" s="7">
        <v>8</v>
      </c>
      <c r="K446" s="7">
        <v>18</v>
      </c>
      <c r="L446" s="7">
        <v>256</v>
      </c>
      <c r="M446" s="7">
        <v>858</v>
      </c>
      <c r="N446" s="7">
        <v>2954</v>
      </c>
      <c r="O446" s="9">
        <v>72.035821374029837</v>
      </c>
      <c r="P446" s="9">
        <v>25.185223792835817</v>
      </c>
      <c r="Q446" s="7">
        <v>59.971966110142041</v>
      </c>
      <c r="R446" s="7">
        <v>469</v>
      </c>
      <c r="S446" s="7">
        <v>494</v>
      </c>
      <c r="T446" s="6" t="str">
        <f t="shared" si="18"/>
        <v>Healthy</v>
      </c>
      <c r="U446" s="7">
        <f t="shared" si="19"/>
        <v>282</v>
      </c>
      <c r="V446" s="9">
        <f t="shared" si="20"/>
        <v>7.8500002026557922</v>
      </c>
    </row>
    <row r="447" spans="2:22" x14ac:dyDescent="0.35">
      <c r="B447" s="7">
        <v>4388161847</v>
      </c>
      <c r="C447" s="8">
        <v>42502</v>
      </c>
      <c r="D447" s="7">
        <v>3369</v>
      </c>
      <c r="E447" s="9">
        <v>2.5899999141693102</v>
      </c>
      <c r="F447" s="9">
        <v>0</v>
      </c>
      <c r="G447" s="9">
        <v>0</v>
      </c>
      <c r="H447" s="9">
        <v>2.5899999141693102</v>
      </c>
      <c r="I447" s="9">
        <v>0</v>
      </c>
      <c r="J447" s="7">
        <v>0</v>
      </c>
      <c r="K447" s="7">
        <v>0</v>
      </c>
      <c r="L447" s="7">
        <v>108</v>
      </c>
      <c r="M447" s="7">
        <v>825</v>
      </c>
      <c r="N447" s="7">
        <v>1623</v>
      </c>
      <c r="O447" s="9">
        <v>72.035821374029837</v>
      </c>
      <c r="P447" s="9">
        <v>25.185223792835817</v>
      </c>
      <c r="Q447" s="7">
        <v>60.246909765142149</v>
      </c>
      <c r="R447" s="7">
        <v>419.46731234866826</v>
      </c>
      <c r="S447" s="7">
        <v>458.63922518159808</v>
      </c>
      <c r="T447" s="6" t="str">
        <f t="shared" si="18"/>
        <v>Healthy</v>
      </c>
      <c r="U447" s="7">
        <f t="shared" si="19"/>
        <v>108</v>
      </c>
      <c r="V447" s="9">
        <f t="shared" si="20"/>
        <v>2.5899999141693102</v>
      </c>
    </row>
    <row r="448" spans="2:22" x14ac:dyDescent="0.35">
      <c r="B448" s="7">
        <v>4445114986</v>
      </c>
      <c r="C448" s="8">
        <v>42472</v>
      </c>
      <c r="D448" s="7">
        <v>3276</v>
      </c>
      <c r="E448" s="9">
        <v>2.2000000476837198</v>
      </c>
      <c r="F448" s="9">
        <v>0</v>
      </c>
      <c r="G448" s="9">
        <v>0</v>
      </c>
      <c r="H448" s="9">
        <v>2.2000000476837198</v>
      </c>
      <c r="I448" s="9">
        <v>0</v>
      </c>
      <c r="J448" s="7">
        <v>0</v>
      </c>
      <c r="K448" s="7">
        <v>0</v>
      </c>
      <c r="L448" s="7">
        <v>196</v>
      </c>
      <c r="M448" s="7">
        <v>787</v>
      </c>
      <c r="N448" s="7">
        <v>2113</v>
      </c>
      <c r="O448" s="9">
        <v>72.035821374029837</v>
      </c>
      <c r="P448" s="9">
        <v>25.185223792835817</v>
      </c>
      <c r="Q448" s="7">
        <v>77.398575857587289</v>
      </c>
      <c r="R448" s="7">
        <v>429</v>
      </c>
      <c r="S448" s="7">
        <v>457</v>
      </c>
      <c r="T448" s="6" t="str">
        <f t="shared" si="18"/>
        <v>Healthy</v>
      </c>
      <c r="U448" s="7">
        <f t="shared" si="19"/>
        <v>196</v>
      </c>
      <c r="V448" s="9">
        <f t="shared" si="20"/>
        <v>2.2000000476837198</v>
      </c>
    </row>
    <row r="449" spans="2:22" x14ac:dyDescent="0.35">
      <c r="B449" s="7">
        <v>4445114986</v>
      </c>
      <c r="C449" s="8">
        <v>42473</v>
      </c>
      <c r="D449" s="7">
        <v>2961</v>
      </c>
      <c r="E449" s="9">
        <v>1.9900000095367401</v>
      </c>
      <c r="F449" s="9">
        <v>0</v>
      </c>
      <c r="G449" s="9">
        <v>0</v>
      </c>
      <c r="H449" s="9">
        <v>1.9900000095367401</v>
      </c>
      <c r="I449" s="9">
        <v>0</v>
      </c>
      <c r="J449" s="7">
        <v>0</v>
      </c>
      <c r="K449" s="7">
        <v>0</v>
      </c>
      <c r="L449" s="7">
        <v>194</v>
      </c>
      <c r="M449" s="7">
        <v>840</v>
      </c>
      <c r="N449" s="7">
        <v>2095</v>
      </c>
      <c r="O449" s="9">
        <v>72.035821374029837</v>
      </c>
      <c r="P449" s="9">
        <v>25.185223792835817</v>
      </c>
      <c r="Q449" s="7">
        <v>77.398575857587289</v>
      </c>
      <c r="R449" s="7">
        <v>370</v>
      </c>
      <c r="S449" s="7">
        <v>406</v>
      </c>
      <c r="T449" s="6" t="str">
        <f t="shared" si="18"/>
        <v>Healthy</v>
      </c>
      <c r="U449" s="7">
        <f t="shared" si="19"/>
        <v>194</v>
      </c>
      <c r="V449" s="9">
        <f t="shared" si="20"/>
        <v>1.9900000095367401</v>
      </c>
    </row>
    <row r="450" spans="2:22" x14ac:dyDescent="0.35">
      <c r="B450" s="7">
        <v>4445114986</v>
      </c>
      <c r="C450" s="8">
        <v>42474</v>
      </c>
      <c r="D450" s="7">
        <v>3974</v>
      </c>
      <c r="E450" s="9">
        <v>2.6700000762939502</v>
      </c>
      <c r="F450" s="9">
        <v>0</v>
      </c>
      <c r="G450" s="9">
        <v>0</v>
      </c>
      <c r="H450" s="9">
        <v>2.6700000762939502</v>
      </c>
      <c r="I450" s="9">
        <v>0</v>
      </c>
      <c r="J450" s="7">
        <v>0</v>
      </c>
      <c r="K450" s="7">
        <v>0</v>
      </c>
      <c r="L450" s="7">
        <v>231</v>
      </c>
      <c r="M450" s="7">
        <v>717</v>
      </c>
      <c r="N450" s="7">
        <v>2194</v>
      </c>
      <c r="O450" s="9">
        <v>72.035821374029837</v>
      </c>
      <c r="P450" s="9">
        <v>25.185223792835817</v>
      </c>
      <c r="Q450" s="7">
        <v>77.398575857587289</v>
      </c>
      <c r="R450" s="7">
        <v>441</v>
      </c>
      <c r="S450" s="7">
        <v>492</v>
      </c>
      <c r="T450" s="6" t="str">
        <f t="shared" si="18"/>
        <v>Healthy</v>
      </c>
      <c r="U450" s="7">
        <f t="shared" si="19"/>
        <v>231</v>
      </c>
      <c r="V450" s="9">
        <f t="shared" si="20"/>
        <v>2.6700000762939502</v>
      </c>
    </row>
    <row r="451" spans="2:22" x14ac:dyDescent="0.35">
      <c r="B451" s="7">
        <v>4445114986</v>
      </c>
      <c r="C451" s="8">
        <v>42475</v>
      </c>
      <c r="D451" s="7">
        <v>7198</v>
      </c>
      <c r="E451" s="9">
        <v>4.8299999237060502</v>
      </c>
      <c r="F451" s="9">
        <v>0</v>
      </c>
      <c r="G451" s="9">
        <v>0</v>
      </c>
      <c r="H451" s="9">
        <v>4.8299999237060502</v>
      </c>
      <c r="I451" s="9">
        <v>0</v>
      </c>
      <c r="J451" s="7">
        <v>0</v>
      </c>
      <c r="K451" s="7">
        <v>0</v>
      </c>
      <c r="L451" s="7">
        <v>350</v>
      </c>
      <c r="M451" s="7">
        <v>711</v>
      </c>
      <c r="N451" s="7">
        <v>2496</v>
      </c>
      <c r="O451" s="9">
        <v>72.035821374029837</v>
      </c>
      <c r="P451" s="9">
        <v>25.185223792835817</v>
      </c>
      <c r="Q451" s="7">
        <v>77.398575857587289</v>
      </c>
      <c r="R451" s="7">
        <v>337</v>
      </c>
      <c r="S451" s="7">
        <v>379</v>
      </c>
      <c r="T451" s="6" t="str">
        <f t="shared" si="18"/>
        <v>Healthy</v>
      </c>
      <c r="U451" s="7">
        <f t="shared" si="19"/>
        <v>350</v>
      </c>
      <c r="V451" s="9">
        <f t="shared" si="20"/>
        <v>4.8299999237060502</v>
      </c>
    </row>
    <row r="452" spans="2:22" x14ac:dyDescent="0.35">
      <c r="B452" s="7">
        <v>4445114986</v>
      </c>
      <c r="C452" s="8">
        <v>42476</v>
      </c>
      <c r="D452" s="7">
        <v>3945</v>
      </c>
      <c r="E452" s="9">
        <v>2.6500000953674299</v>
      </c>
      <c r="F452" s="9">
        <v>0</v>
      </c>
      <c r="G452" s="9">
        <v>0</v>
      </c>
      <c r="H452" s="9">
        <v>2.6500000953674299</v>
      </c>
      <c r="I452" s="9">
        <v>0</v>
      </c>
      <c r="J452" s="7">
        <v>0</v>
      </c>
      <c r="K452" s="7">
        <v>0</v>
      </c>
      <c r="L452" s="7">
        <v>225</v>
      </c>
      <c r="M452" s="7">
        <v>716</v>
      </c>
      <c r="N452" s="7">
        <v>2180</v>
      </c>
      <c r="O452" s="9">
        <v>72.035821374029837</v>
      </c>
      <c r="P452" s="9">
        <v>25.185223792835817</v>
      </c>
      <c r="Q452" s="7">
        <v>77.398575857587289</v>
      </c>
      <c r="R452" s="7">
        <v>462</v>
      </c>
      <c r="S452" s="7">
        <v>499</v>
      </c>
      <c r="T452" s="6" t="str">
        <f t="shared" si="18"/>
        <v>Healthy</v>
      </c>
      <c r="U452" s="7">
        <f t="shared" si="19"/>
        <v>225</v>
      </c>
      <c r="V452" s="9">
        <f t="shared" si="20"/>
        <v>2.6500000953674299</v>
      </c>
    </row>
    <row r="453" spans="2:22" x14ac:dyDescent="0.35">
      <c r="B453" s="7">
        <v>4445114986</v>
      </c>
      <c r="C453" s="8">
        <v>42477</v>
      </c>
      <c r="D453" s="7">
        <v>2268</v>
      </c>
      <c r="E453" s="9">
        <v>1.5199999809265099</v>
      </c>
      <c r="F453" s="9">
        <v>0</v>
      </c>
      <c r="G453" s="9">
        <v>0</v>
      </c>
      <c r="H453" s="9">
        <v>1.5199999809265099</v>
      </c>
      <c r="I453" s="9">
        <v>0</v>
      </c>
      <c r="J453" s="7">
        <v>0</v>
      </c>
      <c r="K453" s="7">
        <v>0</v>
      </c>
      <c r="L453" s="7">
        <v>114</v>
      </c>
      <c r="M453" s="7">
        <v>1219</v>
      </c>
      <c r="N453" s="7">
        <v>1933</v>
      </c>
      <c r="O453" s="9">
        <v>72.035821374029837</v>
      </c>
      <c r="P453" s="9">
        <v>25.185223792835817</v>
      </c>
      <c r="Q453" s="7">
        <v>77.398575857587289</v>
      </c>
      <c r="R453" s="7">
        <v>98</v>
      </c>
      <c r="S453" s="7">
        <v>107</v>
      </c>
      <c r="T453" s="6" t="str">
        <f t="shared" ref="T453:T516" si="21">IF(P453&lt;18.5,"Underweight",IF(P453&lt;25.5,"Healthy",IF(P453&lt;30,"Overweight","Obese")))</f>
        <v>Healthy</v>
      </c>
      <c r="U453" s="7">
        <f t="shared" ref="U453:U516" si="22">J453 + K453 + L453</f>
        <v>114</v>
      </c>
      <c r="V453" s="9">
        <f t="shared" ref="V453:V516" si="23">F453+G453+H453</f>
        <v>1.5199999809265099</v>
      </c>
    </row>
    <row r="454" spans="2:22" x14ac:dyDescent="0.35">
      <c r="B454" s="7">
        <v>4445114986</v>
      </c>
      <c r="C454" s="8">
        <v>42478</v>
      </c>
      <c r="D454" s="7">
        <v>6155</v>
      </c>
      <c r="E454" s="9">
        <v>4.2399997711181596</v>
      </c>
      <c r="F454" s="9">
        <v>2</v>
      </c>
      <c r="G454" s="9">
        <v>0.28999999165535001</v>
      </c>
      <c r="H454" s="9">
        <v>1.95000004768372</v>
      </c>
      <c r="I454" s="9">
        <v>0</v>
      </c>
      <c r="J454" s="7">
        <v>25</v>
      </c>
      <c r="K454" s="7">
        <v>6</v>
      </c>
      <c r="L454" s="7">
        <v>162</v>
      </c>
      <c r="M454" s="7">
        <v>1247</v>
      </c>
      <c r="N454" s="7">
        <v>2248</v>
      </c>
      <c r="O454" s="9">
        <v>72.035821374029837</v>
      </c>
      <c r="P454" s="9">
        <v>25.185223792835817</v>
      </c>
      <c r="Q454" s="7">
        <v>77.398575857587289</v>
      </c>
      <c r="R454" s="7">
        <v>419.46731234866826</v>
      </c>
      <c r="S454" s="7">
        <v>458.63922518159808</v>
      </c>
      <c r="T454" s="6" t="str">
        <f t="shared" si="21"/>
        <v>Healthy</v>
      </c>
      <c r="U454" s="7">
        <f t="shared" si="22"/>
        <v>193</v>
      </c>
      <c r="V454" s="9">
        <f t="shared" si="23"/>
        <v>4.24000003933907</v>
      </c>
    </row>
    <row r="455" spans="2:22" x14ac:dyDescent="0.35">
      <c r="B455" s="7">
        <v>4445114986</v>
      </c>
      <c r="C455" s="8">
        <v>42479</v>
      </c>
      <c r="D455" s="7">
        <v>2064</v>
      </c>
      <c r="E455" s="9">
        <v>1.3899999856948899</v>
      </c>
      <c r="F455" s="9">
        <v>0</v>
      </c>
      <c r="G455" s="9">
        <v>0</v>
      </c>
      <c r="H455" s="9">
        <v>1.3899999856948899</v>
      </c>
      <c r="I455" s="9">
        <v>0</v>
      </c>
      <c r="J455" s="7">
        <v>0</v>
      </c>
      <c r="K455" s="7">
        <v>0</v>
      </c>
      <c r="L455" s="7">
        <v>121</v>
      </c>
      <c r="M455" s="7">
        <v>895</v>
      </c>
      <c r="N455" s="7">
        <v>1954</v>
      </c>
      <c r="O455" s="9">
        <v>72.035821374029837</v>
      </c>
      <c r="P455" s="9">
        <v>25.185223792835817</v>
      </c>
      <c r="Q455" s="7">
        <v>77.398575857587289</v>
      </c>
      <c r="R455" s="7">
        <v>388</v>
      </c>
      <c r="S455" s="7">
        <v>424</v>
      </c>
      <c r="T455" s="6" t="str">
        <f t="shared" si="21"/>
        <v>Healthy</v>
      </c>
      <c r="U455" s="7">
        <f t="shared" si="22"/>
        <v>121</v>
      </c>
      <c r="V455" s="9">
        <f t="shared" si="23"/>
        <v>1.3899999856948899</v>
      </c>
    </row>
    <row r="456" spans="2:22" x14ac:dyDescent="0.35">
      <c r="B456" s="7">
        <v>4445114986</v>
      </c>
      <c r="C456" s="8">
        <v>42480</v>
      </c>
      <c r="D456" s="7">
        <v>2072</v>
      </c>
      <c r="E456" s="9">
        <v>1.3899999856948899</v>
      </c>
      <c r="F456" s="9">
        <v>0</v>
      </c>
      <c r="G456" s="9">
        <v>0</v>
      </c>
      <c r="H456" s="9">
        <v>1.3899999856948899</v>
      </c>
      <c r="I456" s="9">
        <v>0</v>
      </c>
      <c r="J456" s="7">
        <v>0</v>
      </c>
      <c r="K456" s="7">
        <v>0</v>
      </c>
      <c r="L456" s="7">
        <v>137</v>
      </c>
      <c r="M456" s="7">
        <v>841</v>
      </c>
      <c r="N456" s="7">
        <v>1974</v>
      </c>
      <c r="O456" s="9">
        <v>72.035821374029837</v>
      </c>
      <c r="P456" s="9">
        <v>25.185223792835817</v>
      </c>
      <c r="Q456" s="7">
        <v>77.398575857587289</v>
      </c>
      <c r="R456" s="7">
        <v>439</v>
      </c>
      <c r="S456" s="7">
        <v>462</v>
      </c>
      <c r="T456" s="6" t="str">
        <f t="shared" si="21"/>
        <v>Healthy</v>
      </c>
      <c r="U456" s="7">
        <f t="shared" si="22"/>
        <v>137</v>
      </c>
      <c r="V456" s="9">
        <f t="shared" si="23"/>
        <v>1.3899999856948899</v>
      </c>
    </row>
    <row r="457" spans="2:22" x14ac:dyDescent="0.35">
      <c r="B457" s="7">
        <v>4445114986</v>
      </c>
      <c r="C457" s="8">
        <v>42481</v>
      </c>
      <c r="D457" s="7">
        <v>3809</v>
      </c>
      <c r="E457" s="9">
        <v>2.5599999427795401</v>
      </c>
      <c r="F457" s="9">
        <v>0</v>
      </c>
      <c r="G457" s="9">
        <v>0</v>
      </c>
      <c r="H457" s="9">
        <v>2.53999996185303</v>
      </c>
      <c r="I457" s="9">
        <v>0</v>
      </c>
      <c r="J457" s="7">
        <v>0</v>
      </c>
      <c r="K457" s="7">
        <v>0</v>
      </c>
      <c r="L457" s="7">
        <v>215</v>
      </c>
      <c r="M457" s="7">
        <v>756</v>
      </c>
      <c r="N457" s="7">
        <v>2150</v>
      </c>
      <c r="O457" s="9">
        <v>72.035821374029837</v>
      </c>
      <c r="P457" s="9">
        <v>25.185223792835817</v>
      </c>
      <c r="Q457" s="7">
        <v>77.398575857587289</v>
      </c>
      <c r="R457" s="7">
        <v>436</v>
      </c>
      <c r="S457" s="7">
        <v>469</v>
      </c>
      <c r="T457" s="6" t="str">
        <f t="shared" si="21"/>
        <v>Healthy</v>
      </c>
      <c r="U457" s="7">
        <f t="shared" si="22"/>
        <v>215</v>
      </c>
      <c r="V457" s="9">
        <f t="shared" si="23"/>
        <v>2.53999996185303</v>
      </c>
    </row>
    <row r="458" spans="2:22" x14ac:dyDescent="0.35">
      <c r="B458" s="7">
        <v>4445114986</v>
      </c>
      <c r="C458" s="8">
        <v>42482</v>
      </c>
      <c r="D458" s="7">
        <v>6831</v>
      </c>
      <c r="E458" s="9">
        <v>4.5799999237060502</v>
      </c>
      <c r="F458" s="9">
        <v>0</v>
      </c>
      <c r="G458" s="9">
        <v>0</v>
      </c>
      <c r="H458" s="9">
        <v>4.5799999237060502</v>
      </c>
      <c r="I458" s="9">
        <v>0</v>
      </c>
      <c r="J458" s="7">
        <v>0</v>
      </c>
      <c r="K458" s="7">
        <v>0</v>
      </c>
      <c r="L458" s="7">
        <v>317</v>
      </c>
      <c r="M458" s="7">
        <v>706</v>
      </c>
      <c r="N458" s="7">
        <v>2432</v>
      </c>
      <c r="O458" s="9">
        <v>72.035821374029837</v>
      </c>
      <c r="P458" s="9">
        <v>25.185223792835817</v>
      </c>
      <c r="Q458" s="7">
        <v>77.398575857587289</v>
      </c>
      <c r="R458" s="7">
        <v>388</v>
      </c>
      <c r="S458" s="7">
        <v>417</v>
      </c>
      <c r="T458" s="6" t="str">
        <f t="shared" si="21"/>
        <v>Healthy</v>
      </c>
      <c r="U458" s="7">
        <f t="shared" si="22"/>
        <v>317</v>
      </c>
      <c r="V458" s="9">
        <f t="shared" si="23"/>
        <v>4.5799999237060502</v>
      </c>
    </row>
    <row r="459" spans="2:22" x14ac:dyDescent="0.35">
      <c r="B459" s="7">
        <v>4445114986</v>
      </c>
      <c r="C459" s="8">
        <v>42483</v>
      </c>
      <c r="D459" s="7">
        <v>4363</v>
      </c>
      <c r="E459" s="9">
        <v>2.9300000667571999</v>
      </c>
      <c r="F459" s="9">
        <v>0</v>
      </c>
      <c r="G459" s="9">
        <v>0</v>
      </c>
      <c r="H459" s="9">
        <v>2.9300000667571999</v>
      </c>
      <c r="I459" s="9">
        <v>0</v>
      </c>
      <c r="J459" s="7">
        <v>0</v>
      </c>
      <c r="K459" s="7">
        <v>0</v>
      </c>
      <c r="L459" s="7">
        <v>201</v>
      </c>
      <c r="M459" s="7">
        <v>1239</v>
      </c>
      <c r="N459" s="7">
        <v>2149</v>
      </c>
      <c r="O459" s="9">
        <v>72.035821374029837</v>
      </c>
      <c r="P459" s="9">
        <v>25.185223792835817</v>
      </c>
      <c r="Q459" s="7">
        <v>77.398575857587289</v>
      </c>
      <c r="R459" s="7">
        <v>419.46731234866826</v>
      </c>
      <c r="S459" s="7">
        <v>458.63922518159808</v>
      </c>
      <c r="T459" s="6" t="str">
        <f t="shared" si="21"/>
        <v>Healthy</v>
      </c>
      <c r="U459" s="7">
        <f t="shared" si="22"/>
        <v>201</v>
      </c>
      <c r="V459" s="9">
        <f t="shared" si="23"/>
        <v>2.9300000667571999</v>
      </c>
    </row>
    <row r="460" spans="2:22" x14ac:dyDescent="0.35">
      <c r="B460" s="7">
        <v>4445114986</v>
      </c>
      <c r="C460" s="8">
        <v>42484</v>
      </c>
      <c r="D460" s="7">
        <v>5002</v>
      </c>
      <c r="E460" s="9">
        <v>3.3599998950958301</v>
      </c>
      <c r="F460" s="9">
        <v>0</v>
      </c>
      <c r="G460" s="9">
        <v>0</v>
      </c>
      <c r="H460" s="9">
        <v>3.3599998950958301</v>
      </c>
      <c r="I460" s="9">
        <v>0</v>
      </c>
      <c r="J460" s="7">
        <v>0</v>
      </c>
      <c r="K460" s="7">
        <v>0</v>
      </c>
      <c r="L460" s="7">
        <v>244</v>
      </c>
      <c r="M460" s="7">
        <v>1196</v>
      </c>
      <c r="N460" s="7">
        <v>2247</v>
      </c>
      <c r="O460" s="9">
        <v>72.035821374029837</v>
      </c>
      <c r="P460" s="9">
        <v>25.185223792835817</v>
      </c>
      <c r="Q460" s="7">
        <v>77.398575857587289</v>
      </c>
      <c r="R460" s="7">
        <v>419.46731234866826</v>
      </c>
      <c r="S460" s="7">
        <v>458.63922518159808</v>
      </c>
      <c r="T460" s="6" t="str">
        <f t="shared" si="21"/>
        <v>Healthy</v>
      </c>
      <c r="U460" s="7">
        <f t="shared" si="22"/>
        <v>244</v>
      </c>
      <c r="V460" s="9">
        <f t="shared" si="23"/>
        <v>3.3599998950958301</v>
      </c>
    </row>
    <row r="461" spans="2:22" x14ac:dyDescent="0.35">
      <c r="B461" s="7">
        <v>4445114986</v>
      </c>
      <c r="C461" s="8">
        <v>42485</v>
      </c>
      <c r="D461" s="7">
        <v>3385</v>
      </c>
      <c r="E461" s="9">
        <v>2.2699999809265101</v>
      </c>
      <c r="F461" s="9">
        <v>0</v>
      </c>
      <c r="G461" s="9">
        <v>0</v>
      </c>
      <c r="H461" s="9">
        <v>2.2699999809265101</v>
      </c>
      <c r="I461" s="9">
        <v>0</v>
      </c>
      <c r="J461" s="7">
        <v>0</v>
      </c>
      <c r="K461" s="7">
        <v>0</v>
      </c>
      <c r="L461" s="7">
        <v>179</v>
      </c>
      <c r="M461" s="7">
        <v>916</v>
      </c>
      <c r="N461" s="7">
        <v>2070</v>
      </c>
      <c r="O461" s="9">
        <v>72.035821374029837</v>
      </c>
      <c r="P461" s="9">
        <v>25.185223792835817</v>
      </c>
      <c r="Q461" s="7">
        <v>77.398575857587289</v>
      </c>
      <c r="R461" s="7">
        <v>328</v>
      </c>
      <c r="S461" s="7">
        <v>345</v>
      </c>
      <c r="T461" s="6" t="str">
        <f t="shared" si="21"/>
        <v>Healthy</v>
      </c>
      <c r="U461" s="7">
        <f t="shared" si="22"/>
        <v>179</v>
      </c>
      <c r="V461" s="9">
        <f t="shared" si="23"/>
        <v>2.2699999809265101</v>
      </c>
    </row>
    <row r="462" spans="2:22" x14ac:dyDescent="0.35">
      <c r="B462" s="7">
        <v>4445114986</v>
      </c>
      <c r="C462" s="8">
        <v>42486</v>
      </c>
      <c r="D462" s="7">
        <v>6326</v>
      </c>
      <c r="E462" s="9">
        <v>4.4099998474121103</v>
      </c>
      <c r="F462" s="9">
        <v>2.4100000858306898</v>
      </c>
      <c r="G462" s="9">
        <v>3.9999999105930301E-2</v>
      </c>
      <c r="H462" s="9">
        <v>1.96000003814697</v>
      </c>
      <c r="I462" s="9">
        <v>0</v>
      </c>
      <c r="J462" s="7">
        <v>29</v>
      </c>
      <c r="K462" s="7">
        <v>1</v>
      </c>
      <c r="L462" s="7">
        <v>180</v>
      </c>
      <c r="M462" s="7">
        <v>839</v>
      </c>
      <c r="N462" s="7">
        <v>2291</v>
      </c>
      <c r="O462" s="9">
        <v>72.035821374029837</v>
      </c>
      <c r="P462" s="9">
        <v>25.185223792835817</v>
      </c>
      <c r="Q462" s="7">
        <v>77.398575857587289</v>
      </c>
      <c r="R462" s="7">
        <v>353</v>
      </c>
      <c r="S462" s="7">
        <v>391</v>
      </c>
      <c r="T462" s="6" t="str">
        <f t="shared" si="21"/>
        <v>Healthy</v>
      </c>
      <c r="U462" s="7">
        <f t="shared" si="22"/>
        <v>210</v>
      </c>
      <c r="V462" s="9">
        <f t="shared" si="23"/>
        <v>4.4100001230835897</v>
      </c>
    </row>
    <row r="463" spans="2:22" x14ac:dyDescent="0.35">
      <c r="B463" s="7">
        <v>4445114986</v>
      </c>
      <c r="C463" s="8">
        <v>42487</v>
      </c>
      <c r="D463" s="7">
        <v>7243</v>
      </c>
      <c r="E463" s="9">
        <v>5.0300002098083496</v>
      </c>
      <c r="F463" s="9">
        <v>2.6199998855590798</v>
      </c>
      <c r="G463" s="9">
        <v>2.9999999329447701E-2</v>
      </c>
      <c r="H463" s="9">
        <v>2.3800001144409202</v>
      </c>
      <c r="I463" s="9">
        <v>0</v>
      </c>
      <c r="J463" s="7">
        <v>32</v>
      </c>
      <c r="K463" s="7">
        <v>1</v>
      </c>
      <c r="L463" s="7">
        <v>194</v>
      </c>
      <c r="M463" s="7">
        <v>839</v>
      </c>
      <c r="N463" s="7">
        <v>2361</v>
      </c>
      <c r="O463" s="9">
        <v>72.035821374029837</v>
      </c>
      <c r="P463" s="9">
        <v>25.185223792835817</v>
      </c>
      <c r="Q463" s="7">
        <v>77.398575857587289</v>
      </c>
      <c r="R463" s="7">
        <v>332</v>
      </c>
      <c r="S463" s="7">
        <v>374</v>
      </c>
      <c r="T463" s="6" t="str">
        <f t="shared" si="21"/>
        <v>Healthy</v>
      </c>
      <c r="U463" s="7">
        <f t="shared" si="22"/>
        <v>227</v>
      </c>
      <c r="V463" s="9">
        <f t="shared" si="23"/>
        <v>5.0299999993294477</v>
      </c>
    </row>
    <row r="464" spans="2:22" x14ac:dyDescent="0.35">
      <c r="B464" s="7">
        <v>4445114986</v>
      </c>
      <c r="C464" s="8">
        <v>42488</v>
      </c>
      <c r="D464" s="7">
        <v>4493</v>
      </c>
      <c r="E464" s="9">
        <v>3.0099999904632599</v>
      </c>
      <c r="F464" s="9">
        <v>0</v>
      </c>
      <c r="G464" s="9">
        <v>0</v>
      </c>
      <c r="H464" s="9">
        <v>3.0099999904632599</v>
      </c>
      <c r="I464" s="9">
        <v>0</v>
      </c>
      <c r="J464" s="7">
        <v>0</v>
      </c>
      <c r="K464" s="7">
        <v>0</v>
      </c>
      <c r="L464" s="7">
        <v>236</v>
      </c>
      <c r="M464" s="7">
        <v>762</v>
      </c>
      <c r="N464" s="7">
        <v>2203</v>
      </c>
      <c r="O464" s="9">
        <v>72.035821374029837</v>
      </c>
      <c r="P464" s="9">
        <v>25.185223792835817</v>
      </c>
      <c r="Q464" s="7">
        <v>77.398575857587289</v>
      </c>
      <c r="R464" s="7">
        <v>419</v>
      </c>
      <c r="S464" s="7">
        <v>442</v>
      </c>
      <c r="T464" s="6" t="str">
        <f t="shared" si="21"/>
        <v>Healthy</v>
      </c>
      <c r="U464" s="7">
        <f t="shared" si="22"/>
        <v>236</v>
      </c>
      <c r="V464" s="9">
        <f t="shared" si="23"/>
        <v>3.0099999904632599</v>
      </c>
    </row>
    <row r="465" spans="2:22" x14ac:dyDescent="0.35">
      <c r="B465" s="7">
        <v>4445114986</v>
      </c>
      <c r="C465" s="8">
        <v>42489</v>
      </c>
      <c r="D465" s="7">
        <v>4676</v>
      </c>
      <c r="E465" s="9">
        <v>3.1400001049041699</v>
      </c>
      <c r="F465" s="9">
        <v>0</v>
      </c>
      <c r="G465" s="9">
        <v>0</v>
      </c>
      <c r="H465" s="9">
        <v>3.1300001144409202</v>
      </c>
      <c r="I465" s="9">
        <v>0</v>
      </c>
      <c r="J465" s="7">
        <v>0</v>
      </c>
      <c r="K465" s="7">
        <v>0</v>
      </c>
      <c r="L465" s="7">
        <v>226</v>
      </c>
      <c r="M465" s="7">
        <v>1106</v>
      </c>
      <c r="N465" s="7">
        <v>2196</v>
      </c>
      <c r="O465" s="9">
        <v>72.035821374029837</v>
      </c>
      <c r="P465" s="9">
        <v>25.185223792835817</v>
      </c>
      <c r="Q465" s="7">
        <v>77.398575857587289</v>
      </c>
      <c r="R465" s="7">
        <v>106</v>
      </c>
      <c r="S465" s="7">
        <v>108</v>
      </c>
      <c r="T465" s="6" t="str">
        <f t="shared" si="21"/>
        <v>Healthy</v>
      </c>
      <c r="U465" s="7">
        <f t="shared" si="22"/>
        <v>226</v>
      </c>
      <c r="V465" s="9">
        <f t="shared" si="23"/>
        <v>3.1300001144409202</v>
      </c>
    </row>
    <row r="466" spans="2:22" x14ac:dyDescent="0.35">
      <c r="B466" s="7">
        <v>4445114986</v>
      </c>
      <c r="C466" s="8">
        <v>42490</v>
      </c>
      <c r="D466" s="7">
        <v>6222</v>
      </c>
      <c r="E466" s="9">
        <v>4.1799998283386204</v>
      </c>
      <c r="F466" s="9">
        <v>0</v>
      </c>
      <c r="G466" s="9">
        <v>0</v>
      </c>
      <c r="H466" s="9">
        <v>4.1799998283386204</v>
      </c>
      <c r="I466" s="9">
        <v>0</v>
      </c>
      <c r="J466" s="7">
        <v>0</v>
      </c>
      <c r="K466" s="7">
        <v>0</v>
      </c>
      <c r="L466" s="7">
        <v>290</v>
      </c>
      <c r="M466" s="7">
        <v>797</v>
      </c>
      <c r="N466" s="7">
        <v>2363</v>
      </c>
      <c r="O466" s="9">
        <v>72.035821374029837</v>
      </c>
      <c r="P466" s="9">
        <v>25.185223792835817</v>
      </c>
      <c r="Q466" s="7">
        <v>77.398575857587289</v>
      </c>
      <c r="R466" s="7">
        <v>322</v>
      </c>
      <c r="S466" s="7">
        <v>353</v>
      </c>
      <c r="T466" s="6" t="str">
        <f t="shared" si="21"/>
        <v>Healthy</v>
      </c>
      <c r="U466" s="7">
        <f t="shared" si="22"/>
        <v>290</v>
      </c>
      <c r="V466" s="9">
        <f t="shared" si="23"/>
        <v>4.1799998283386204</v>
      </c>
    </row>
    <row r="467" spans="2:22" x14ac:dyDescent="0.35">
      <c r="B467" s="7">
        <v>4445114986</v>
      </c>
      <c r="C467" s="8">
        <v>42491</v>
      </c>
      <c r="D467" s="7">
        <v>5232</v>
      </c>
      <c r="E467" s="9">
        <v>3.5099999904632599</v>
      </c>
      <c r="F467" s="9">
        <v>0</v>
      </c>
      <c r="G467" s="9">
        <v>0</v>
      </c>
      <c r="H467" s="9">
        <v>3.5099999904632599</v>
      </c>
      <c r="I467" s="9">
        <v>0</v>
      </c>
      <c r="J467" s="7">
        <v>0</v>
      </c>
      <c r="K467" s="7">
        <v>0</v>
      </c>
      <c r="L467" s="7">
        <v>240</v>
      </c>
      <c r="M467" s="7">
        <v>741</v>
      </c>
      <c r="N467" s="7">
        <v>2246</v>
      </c>
      <c r="O467" s="9">
        <v>72.035821374029837</v>
      </c>
      <c r="P467" s="9">
        <v>25.185223792835817</v>
      </c>
      <c r="Q467" s="7">
        <v>77.398575857587289</v>
      </c>
      <c r="R467" s="7">
        <v>439</v>
      </c>
      <c r="S467" s="7">
        <v>459</v>
      </c>
      <c r="T467" s="6" t="str">
        <f t="shared" si="21"/>
        <v>Healthy</v>
      </c>
      <c r="U467" s="7">
        <f t="shared" si="22"/>
        <v>240</v>
      </c>
      <c r="V467" s="9">
        <f t="shared" si="23"/>
        <v>3.5099999904632599</v>
      </c>
    </row>
    <row r="468" spans="2:22" x14ac:dyDescent="0.35">
      <c r="B468" s="7">
        <v>4445114986</v>
      </c>
      <c r="C468" s="8">
        <v>42492</v>
      </c>
      <c r="D468" s="7">
        <v>6910</v>
      </c>
      <c r="E468" s="9">
        <v>4.75</v>
      </c>
      <c r="F468" s="9">
        <v>2.21000003814697</v>
      </c>
      <c r="G468" s="9">
        <v>0.18999999761581399</v>
      </c>
      <c r="H468" s="9">
        <v>2.3499999046325701</v>
      </c>
      <c r="I468" s="9">
        <v>0</v>
      </c>
      <c r="J468" s="7">
        <v>27</v>
      </c>
      <c r="K468" s="7">
        <v>4</v>
      </c>
      <c r="L468" s="7">
        <v>200</v>
      </c>
      <c r="M468" s="7">
        <v>667</v>
      </c>
      <c r="N468" s="7">
        <v>2336</v>
      </c>
      <c r="O468" s="9">
        <v>72.035821374029837</v>
      </c>
      <c r="P468" s="9">
        <v>25.185223792835817</v>
      </c>
      <c r="Q468" s="7">
        <v>77.398575857587289</v>
      </c>
      <c r="R468" s="7">
        <v>502</v>
      </c>
      <c r="S468" s="7">
        <v>542</v>
      </c>
      <c r="T468" s="6" t="str">
        <f t="shared" si="21"/>
        <v>Healthy</v>
      </c>
      <c r="U468" s="7">
        <f t="shared" si="22"/>
        <v>231</v>
      </c>
      <c r="V468" s="9">
        <f t="shared" si="23"/>
        <v>4.7499999403953543</v>
      </c>
    </row>
    <row r="469" spans="2:22" x14ac:dyDescent="0.35">
      <c r="B469" s="7">
        <v>4445114986</v>
      </c>
      <c r="C469" s="8">
        <v>42493</v>
      </c>
      <c r="D469" s="7">
        <v>7502</v>
      </c>
      <c r="E469" s="9">
        <v>5.1799998283386204</v>
      </c>
      <c r="F469" s="9">
        <v>2.4800000190734899</v>
      </c>
      <c r="G469" s="9">
        <v>0.109999999403954</v>
      </c>
      <c r="H469" s="9">
        <v>2.5799999237060498</v>
      </c>
      <c r="I469" s="9">
        <v>0</v>
      </c>
      <c r="J469" s="7">
        <v>30</v>
      </c>
      <c r="K469" s="7">
        <v>2</v>
      </c>
      <c r="L469" s="7">
        <v>233</v>
      </c>
      <c r="M469" s="7">
        <v>725</v>
      </c>
      <c r="N469" s="7">
        <v>2421</v>
      </c>
      <c r="O469" s="9">
        <v>72.035821374029837</v>
      </c>
      <c r="P469" s="9">
        <v>25.185223792835817</v>
      </c>
      <c r="Q469" s="7">
        <v>77.398575857587289</v>
      </c>
      <c r="R469" s="7">
        <v>417</v>
      </c>
      <c r="S469" s="7">
        <v>450</v>
      </c>
      <c r="T469" s="6" t="str">
        <f t="shared" si="21"/>
        <v>Healthy</v>
      </c>
      <c r="U469" s="7">
        <f t="shared" si="22"/>
        <v>265</v>
      </c>
      <c r="V469" s="9">
        <f t="shared" si="23"/>
        <v>5.1699999421834937</v>
      </c>
    </row>
    <row r="470" spans="2:22" x14ac:dyDescent="0.35">
      <c r="B470" s="7">
        <v>4445114986</v>
      </c>
      <c r="C470" s="8">
        <v>42494</v>
      </c>
      <c r="D470" s="7">
        <v>2923</v>
      </c>
      <c r="E470" s="9">
        <v>1.96000003814697</v>
      </c>
      <c r="F470" s="9">
        <v>0</v>
      </c>
      <c r="G470" s="9">
        <v>0</v>
      </c>
      <c r="H470" s="9">
        <v>1.96000003814697</v>
      </c>
      <c r="I470" s="9">
        <v>0</v>
      </c>
      <c r="J470" s="7">
        <v>0</v>
      </c>
      <c r="K470" s="7">
        <v>0</v>
      </c>
      <c r="L470" s="7">
        <v>180</v>
      </c>
      <c r="M470" s="7">
        <v>897</v>
      </c>
      <c r="N470" s="7">
        <v>2070</v>
      </c>
      <c r="O470" s="9">
        <v>72.035821374029837</v>
      </c>
      <c r="P470" s="9">
        <v>25.185223792835817</v>
      </c>
      <c r="Q470" s="7">
        <v>77.398575857587289</v>
      </c>
      <c r="R470" s="7">
        <v>337</v>
      </c>
      <c r="S470" s="7">
        <v>363</v>
      </c>
      <c r="T470" s="6" t="str">
        <f t="shared" si="21"/>
        <v>Healthy</v>
      </c>
      <c r="U470" s="7">
        <f t="shared" si="22"/>
        <v>180</v>
      </c>
      <c r="V470" s="9">
        <f t="shared" si="23"/>
        <v>1.96000003814697</v>
      </c>
    </row>
    <row r="471" spans="2:22" x14ac:dyDescent="0.35">
      <c r="B471" s="7">
        <v>4445114986</v>
      </c>
      <c r="C471" s="8">
        <v>42495</v>
      </c>
      <c r="D471" s="7">
        <v>3800</v>
      </c>
      <c r="E471" s="9">
        <v>2.5499999523162802</v>
      </c>
      <c r="F471" s="9">
        <v>0.119999997317791</v>
      </c>
      <c r="G471" s="9">
        <v>0.239999994635582</v>
      </c>
      <c r="H471" s="9">
        <v>2.1800000667571999</v>
      </c>
      <c r="I471" s="9">
        <v>0</v>
      </c>
      <c r="J471" s="7">
        <v>2</v>
      </c>
      <c r="K471" s="7">
        <v>6</v>
      </c>
      <c r="L471" s="7">
        <v>185</v>
      </c>
      <c r="M471" s="7">
        <v>734</v>
      </c>
      <c r="N471" s="7">
        <v>2120</v>
      </c>
      <c r="O471" s="9">
        <v>72.035821374029837</v>
      </c>
      <c r="P471" s="9">
        <v>25.185223792835817</v>
      </c>
      <c r="Q471" s="7">
        <v>77.398575857587289</v>
      </c>
      <c r="R471" s="7">
        <v>462</v>
      </c>
      <c r="S471" s="7">
        <v>513</v>
      </c>
      <c r="T471" s="6" t="str">
        <f t="shared" si="21"/>
        <v>Healthy</v>
      </c>
      <c r="U471" s="7">
        <f t="shared" si="22"/>
        <v>193</v>
      </c>
      <c r="V471" s="9">
        <f t="shared" si="23"/>
        <v>2.5400000587105729</v>
      </c>
    </row>
    <row r="472" spans="2:22" x14ac:dyDescent="0.35">
      <c r="B472" s="7">
        <v>4445114986</v>
      </c>
      <c r="C472" s="8">
        <v>42496</v>
      </c>
      <c r="D472" s="7">
        <v>4514</v>
      </c>
      <c r="E472" s="9">
        <v>3.0299999713897701</v>
      </c>
      <c r="F472" s="9">
        <v>0</v>
      </c>
      <c r="G472" s="9">
        <v>0</v>
      </c>
      <c r="H472" s="9">
        <v>3.0299999713897701</v>
      </c>
      <c r="I472" s="9">
        <v>0</v>
      </c>
      <c r="J472" s="7">
        <v>0</v>
      </c>
      <c r="K472" s="7">
        <v>0</v>
      </c>
      <c r="L472" s="7">
        <v>229</v>
      </c>
      <c r="M472" s="7">
        <v>809</v>
      </c>
      <c r="N472" s="7">
        <v>2211</v>
      </c>
      <c r="O472" s="9">
        <v>72.035821374029837</v>
      </c>
      <c r="P472" s="9">
        <v>25.185223792835817</v>
      </c>
      <c r="Q472" s="7">
        <v>77.398575857587289</v>
      </c>
      <c r="R472" s="7">
        <v>374</v>
      </c>
      <c r="S472" s="7">
        <v>402</v>
      </c>
      <c r="T472" s="6" t="str">
        <f t="shared" si="21"/>
        <v>Healthy</v>
      </c>
      <c r="U472" s="7">
        <f t="shared" si="22"/>
        <v>229</v>
      </c>
      <c r="V472" s="9">
        <f t="shared" si="23"/>
        <v>3.0299999713897701</v>
      </c>
    </row>
    <row r="473" spans="2:22" x14ac:dyDescent="0.35">
      <c r="B473" s="7">
        <v>4445114986</v>
      </c>
      <c r="C473" s="8">
        <v>42497</v>
      </c>
      <c r="D473" s="7">
        <v>5183</v>
      </c>
      <c r="E473" s="9">
        <v>3.5899999141693102</v>
      </c>
      <c r="F473" s="9">
        <v>2.1300001144409202</v>
      </c>
      <c r="G473" s="9">
        <v>0.18999999761581399</v>
      </c>
      <c r="H473" s="9">
        <v>1.25</v>
      </c>
      <c r="I473" s="9">
        <v>0</v>
      </c>
      <c r="J473" s="7">
        <v>26</v>
      </c>
      <c r="K473" s="7">
        <v>4</v>
      </c>
      <c r="L473" s="7">
        <v>108</v>
      </c>
      <c r="M473" s="7">
        <v>866</v>
      </c>
      <c r="N473" s="7">
        <v>2123</v>
      </c>
      <c r="O473" s="9">
        <v>72.035821374029837</v>
      </c>
      <c r="P473" s="9">
        <v>25.185223792835817</v>
      </c>
      <c r="Q473" s="7">
        <v>77.398575857587289</v>
      </c>
      <c r="R473" s="7">
        <v>401</v>
      </c>
      <c r="S473" s="7">
        <v>436</v>
      </c>
      <c r="T473" s="6" t="str">
        <f t="shared" si="21"/>
        <v>Healthy</v>
      </c>
      <c r="U473" s="7">
        <f t="shared" si="22"/>
        <v>138</v>
      </c>
      <c r="V473" s="9">
        <f t="shared" si="23"/>
        <v>3.570000112056734</v>
      </c>
    </row>
    <row r="474" spans="2:22" x14ac:dyDescent="0.35">
      <c r="B474" s="7">
        <v>4445114986</v>
      </c>
      <c r="C474" s="8">
        <v>42498</v>
      </c>
      <c r="D474" s="7">
        <v>7303</v>
      </c>
      <c r="E474" s="9">
        <v>4.9000000953674299</v>
      </c>
      <c r="F474" s="9">
        <v>0</v>
      </c>
      <c r="G474" s="9">
        <v>0.25</v>
      </c>
      <c r="H474" s="9">
        <v>4.6500000953674299</v>
      </c>
      <c r="I474" s="9">
        <v>0</v>
      </c>
      <c r="J474" s="7">
        <v>0</v>
      </c>
      <c r="K474" s="7">
        <v>8</v>
      </c>
      <c r="L474" s="7">
        <v>308</v>
      </c>
      <c r="M474" s="7">
        <v>733</v>
      </c>
      <c r="N474" s="7">
        <v>2423</v>
      </c>
      <c r="O474" s="9">
        <v>72.035821374029837</v>
      </c>
      <c r="P474" s="9">
        <v>25.185223792835817</v>
      </c>
      <c r="Q474" s="7">
        <v>77.398575857587289</v>
      </c>
      <c r="R474" s="7">
        <v>361</v>
      </c>
      <c r="S474" s="7">
        <v>391</v>
      </c>
      <c r="T474" s="6" t="str">
        <f t="shared" si="21"/>
        <v>Healthy</v>
      </c>
      <c r="U474" s="7">
        <f t="shared" si="22"/>
        <v>316</v>
      </c>
      <c r="V474" s="9">
        <f t="shared" si="23"/>
        <v>4.9000000953674299</v>
      </c>
    </row>
    <row r="475" spans="2:22" x14ac:dyDescent="0.35">
      <c r="B475" s="7">
        <v>4445114986</v>
      </c>
      <c r="C475" s="8">
        <v>42499</v>
      </c>
      <c r="D475" s="7">
        <v>5275</v>
      </c>
      <c r="E475" s="9">
        <v>3.53999996185303</v>
      </c>
      <c r="F475" s="9">
        <v>0</v>
      </c>
      <c r="G475" s="9">
        <v>0</v>
      </c>
      <c r="H475" s="9">
        <v>3.53999996185303</v>
      </c>
      <c r="I475" s="9">
        <v>0</v>
      </c>
      <c r="J475" s="7">
        <v>0</v>
      </c>
      <c r="K475" s="7">
        <v>0</v>
      </c>
      <c r="L475" s="7">
        <v>266</v>
      </c>
      <c r="M475" s="7">
        <v>641</v>
      </c>
      <c r="N475" s="7">
        <v>2281</v>
      </c>
      <c r="O475" s="9">
        <v>72.035821374029837</v>
      </c>
      <c r="P475" s="9">
        <v>25.185223792835817</v>
      </c>
      <c r="Q475" s="7">
        <v>77.398575857587289</v>
      </c>
      <c r="R475" s="7">
        <v>457</v>
      </c>
      <c r="S475" s="7">
        <v>533</v>
      </c>
      <c r="T475" s="6" t="str">
        <f t="shared" si="21"/>
        <v>Healthy</v>
      </c>
      <c r="U475" s="7">
        <f t="shared" si="22"/>
        <v>266</v>
      </c>
      <c r="V475" s="9">
        <f t="shared" si="23"/>
        <v>3.53999996185303</v>
      </c>
    </row>
    <row r="476" spans="2:22" x14ac:dyDescent="0.35">
      <c r="B476" s="7">
        <v>4445114986</v>
      </c>
      <c r="C476" s="8">
        <v>42500</v>
      </c>
      <c r="D476" s="7">
        <v>3915</v>
      </c>
      <c r="E476" s="9">
        <v>2.6300001144409202</v>
      </c>
      <c r="F476" s="9">
        <v>0</v>
      </c>
      <c r="G476" s="9">
        <v>0</v>
      </c>
      <c r="H476" s="9">
        <v>2.6300001144409202</v>
      </c>
      <c r="I476" s="9">
        <v>0</v>
      </c>
      <c r="J476" s="7">
        <v>0</v>
      </c>
      <c r="K476" s="7">
        <v>0</v>
      </c>
      <c r="L476" s="7">
        <v>231</v>
      </c>
      <c r="M476" s="7">
        <v>783</v>
      </c>
      <c r="N476" s="7">
        <v>2181</v>
      </c>
      <c r="O476" s="9">
        <v>72.035821374029837</v>
      </c>
      <c r="P476" s="9">
        <v>25.185223792835817</v>
      </c>
      <c r="Q476" s="7">
        <v>77.398575857587289</v>
      </c>
      <c r="R476" s="7">
        <v>405</v>
      </c>
      <c r="S476" s="7">
        <v>426</v>
      </c>
      <c r="T476" s="6" t="str">
        <f t="shared" si="21"/>
        <v>Healthy</v>
      </c>
      <c r="U476" s="7">
        <f t="shared" si="22"/>
        <v>231</v>
      </c>
      <c r="V476" s="9">
        <f t="shared" si="23"/>
        <v>2.6300001144409202</v>
      </c>
    </row>
    <row r="477" spans="2:22" x14ac:dyDescent="0.35">
      <c r="B477" s="7">
        <v>4445114986</v>
      </c>
      <c r="C477" s="8">
        <v>42501</v>
      </c>
      <c r="D477" s="7">
        <v>9105</v>
      </c>
      <c r="E477" s="9">
        <v>6.1100001335143999</v>
      </c>
      <c r="F477" s="9">
        <v>2.25</v>
      </c>
      <c r="G477" s="9">
        <v>1</v>
      </c>
      <c r="H477" s="9">
        <v>2.8599998950958301</v>
      </c>
      <c r="I477" s="9">
        <v>0</v>
      </c>
      <c r="J477" s="7">
        <v>34</v>
      </c>
      <c r="K477" s="7">
        <v>22</v>
      </c>
      <c r="L477" s="7">
        <v>232</v>
      </c>
      <c r="M477" s="7">
        <v>622</v>
      </c>
      <c r="N477" s="7">
        <v>2499</v>
      </c>
      <c r="O477" s="9">
        <v>72.035821374029837</v>
      </c>
      <c r="P477" s="9">
        <v>25.185223792835817</v>
      </c>
      <c r="Q477" s="7">
        <v>77.398575857587289</v>
      </c>
      <c r="R477" s="7">
        <v>499</v>
      </c>
      <c r="S477" s="7">
        <v>530</v>
      </c>
      <c r="T477" s="6" t="str">
        <f t="shared" si="21"/>
        <v>Healthy</v>
      </c>
      <c r="U477" s="7">
        <f t="shared" si="22"/>
        <v>288</v>
      </c>
      <c r="V477" s="9">
        <f t="shared" si="23"/>
        <v>6.1099998950958305</v>
      </c>
    </row>
    <row r="478" spans="2:22" x14ac:dyDescent="0.35">
      <c r="B478" s="7">
        <v>4445114986</v>
      </c>
      <c r="C478" s="8">
        <v>42502</v>
      </c>
      <c r="D478" s="7">
        <v>768</v>
      </c>
      <c r="E478" s="9">
        <v>0.519999980926514</v>
      </c>
      <c r="F478" s="9">
        <v>0</v>
      </c>
      <c r="G478" s="9">
        <v>0</v>
      </c>
      <c r="H478" s="9">
        <v>0.519999980926514</v>
      </c>
      <c r="I478" s="9">
        <v>0</v>
      </c>
      <c r="J478" s="7">
        <v>0</v>
      </c>
      <c r="K478" s="7">
        <v>0</v>
      </c>
      <c r="L478" s="7">
        <v>58</v>
      </c>
      <c r="M478" s="7">
        <v>380</v>
      </c>
      <c r="N478" s="7">
        <v>1212</v>
      </c>
      <c r="O478" s="9">
        <v>72.035821374029837</v>
      </c>
      <c r="P478" s="9">
        <v>25.185223792835817</v>
      </c>
      <c r="Q478" s="7">
        <v>77.398575857587289</v>
      </c>
      <c r="R478" s="7">
        <v>483</v>
      </c>
      <c r="S478" s="7">
        <v>501</v>
      </c>
      <c r="T478" s="6" t="str">
        <f t="shared" si="21"/>
        <v>Healthy</v>
      </c>
      <c r="U478" s="7">
        <f t="shared" si="22"/>
        <v>58</v>
      </c>
      <c r="V478" s="9">
        <f t="shared" si="23"/>
        <v>0.519999980926514</v>
      </c>
    </row>
    <row r="479" spans="2:22" x14ac:dyDescent="0.35">
      <c r="B479" s="7">
        <v>4558609924</v>
      </c>
      <c r="C479" s="8">
        <v>42472</v>
      </c>
      <c r="D479" s="7">
        <v>5135</v>
      </c>
      <c r="E479" s="9">
        <v>3.3900001049041699</v>
      </c>
      <c r="F479" s="9">
        <v>0</v>
      </c>
      <c r="G479" s="9">
        <v>0</v>
      </c>
      <c r="H479" s="9">
        <v>3.3900001049041699</v>
      </c>
      <c r="I479" s="9">
        <v>0</v>
      </c>
      <c r="J479" s="7">
        <v>0</v>
      </c>
      <c r="K479" s="7">
        <v>0</v>
      </c>
      <c r="L479" s="7">
        <v>318</v>
      </c>
      <c r="M479" s="7">
        <v>1122</v>
      </c>
      <c r="N479" s="7">
        <v>1909</v>
      </c>
      <c r="O479" s="9">
        <v>72.035821374029837</v>
      </c>
      <c r="P479" s="9">
        <v>25.185223792835817</v>
      </c>
      <c r="Q479" s="7">
        <v>76.639377197388242</v>
      </c>
      <c r="R479" s="7">
        <v>419.46731234866826</v>
      </c>
      <c r="S479" s="7">
        <v>458.63922518159808</v>
      </c>
      <c r="T479" s="6" t="str">
        <f t="shared" si="21"/>
        <v>Healthy</v>
      </c>
      <c r="U479" s="7">
        <f t="shared" si="22"/>
        <v>318</v>
      </c>
      <c r="V479" s="9">
        <f t="shared" si="23"/>
        <v>3.3900001049041699</v>
      </c>
    </row>
    <row r="480" spans="2:22" x14ac:dyDescent="0.35">
      <c r="B480" s="7">
        <v>4558609924</v>
      </c>
      <c r="C480" s="8">
        <v>42473</v>
      </c>
      <c r="D480" s="7">
        <v>4978</v>
      </c>
      <c r="E480" s="9">
        <v>3.28999996185303</v>
      </c>
      <c r="F480" s="9">
        <v>1.2400000095367401</v>
      </c>
      <c r="G480" s="9">
        <v>0.43999999761581399</v>
      </c>
      <c r="H480" s="9">
        <v>1.6100000143051101</v>
      </c>
      <c r="I480" s="9">
        <v>0</v>
      </c>
      <c r="J480" s="7">
        <v>19</v>
      </c>
      <c r="K480" s="7">
        <v>7</v>
      </c>
      <c r="L480" s="7">
        <v>127</v>
      </c>
      <c r="M480" s="7">
        <v>1287</v>
      </c>
      <c r="N480" s="7">
        <v>1722</v>
      </c>
      <c r="O480" s="9">
        <v>72.035821374029837</v>
      </c>
      <c r="P480" s="9">
        <v>25.185223792835817</v>
      </c>
      <c r="Q480" s="7">
        <v>85.102156640181619</v>
      </c>
      <c r="R480" s="7">
        <v>419.46731234866826</v>
      </c>
      <c r="S480" s="7">
        <v>458.63922518159808</v>
      </c>
      <c r="T480" s="6" t="str">
        <f t="shared" si="21"/>
        <v>Healthy</v>
      </c>
      <c r="U480" s="7">
        <f t="shared" si="22"/>
        <v>153</v>
      </c>
      <c r="V480" s="9">
        <f t="shared" si="23"/>
        <v>3.2900000214576641</v>
      </c>
    </row>
    <row r="481" spans="2:22" x14ac:dyDescent="0.35">
      <c r="B481" s="7">
        <v>4558609924</v>
      </c>
      <c r="C481" s="8">
        <v>42474</v>
      </c>
      <c r="D481" s="7">
        <v>6799</v>
      </c>
      <c r="E481" s="9">
        <v>4.4899997711181596</v>
      </c>
      <c r="F481" s="9">
        <v>0</v>
      </c>
      <c r="G481" s="9">
        <v>0</v>
      </c>
      <c r="H481" s="9">
        <v>4.4899997711181596</v>
      </c>
      <c r="I481" s="9">
        <v>0</v>
      </c>
      <c r="J481" s="7">
        <v>0</v>
      </c>
      <c r="K481" s="7">
        <v>0</v>
      </c>
      <c r="L481" s="7">
        <v>279</v>
      </c>
      <c r="M481" s="7">
        <v>1161</v>
      </c>
      <c r="N481" s="7">
        <v>1922</v>
      </c>
      <c r="O481" s="9">
        <v>72.035821374029837</v>
      </c>
      <c r="P481" s="9">
        <v>25.185223792835817</v>
      </c>
      <c r="Q481" s="7">
        <v>81.556555993247045</v>
      </c>
      <c r="R481" s="7">
        <v>419.46731234866826</v>
      </c>
      <c r="S481" s="7">
        <v>458.63922518159808</v>
      </c>
      <c r="T481" s="6" t="str">
        <f t="shared" si="21"/>
        <v>Healthy</v>
      </c>
      <c r="U481" s="7">
        <f t="shared" si="22"/>
        <v>279</v>
      </c>
      <c r="V481" s="9">
        <f t="shared" si="23"/>
        <v>4.4899997711181596</v>
      </c>
    </row>
    <row r="482" spans="2:22" x14ac:dyDescent="0.35">
      <c r="B482" s="7">
        <v>4558609924</v>
      </c>
      <c r="C482" s="8">
        <v>42475</v>
      </c>
      <c r="D482" s="7">
        <v>7795</v>
      </c>
      <c r="E482" s="9">
        <v>5.1500000953674299</v>
      </c>
      <c r="F482" s="9">
        <v>0.58999997377395597</v>
      </c>
      <c r="G482" s="9">
        <v>0.83999997377395597</v>
      </c>
      <c r="H482" s="9">
        <v>3.7300000190734899</v>
      </c>
      <c r="I482" s="9">
        <v>0</v>
      </c>
      <c r="J482" s="7">
        <v>17</v>
      </c>
      <c r="K482" s="7">
        <v>30</v>
      </c>
      <c r="L482" s="7">
        <v>262</v>
      </c>
      <c r="M482" s="7">
        <v>1131</v>
      </c>
      <c r="N482" s="7">
        <v>2121</v>
      </c>
      <c r="O482" s="9">
        <v>72.035821374029837</v>
      </c>
      <c r="P482" s="9">
        <v>25.185223792835817</v>
      </c>
      <c r="Q482" s="7">
        <v>90.863490496173782</v>
      </c>
      <c r="R482" s="7">
        <v>419.46731234866826</v>
      </c>
      <c r="S482" s="7">
        <v>458.63922518159808</v>
      </c>
      <c r="T482" s="6" t="str">
        <f t="shared" si="21"/>
        <v>Healthy</v>
      </c>
      <c r="U482" s="7">
        <f t="shared" si="22"/>
        <v>309</v>
      </c>
      <c r="V482" s="9">
        <f t="shared" si="23"/>
        <v>5.1599999666214016</v>
      </c>
    </row>
    <row r="483" spans="2:22" x14ac:dyDescent="0.35">
      <c r="B483" s="7">
        <v>4558609924</v>
      </c>
      <c r="C483" s="8">
        <v>42476</v>
      </c>
      <c r="D483" s="7">
        <v>7289</v>
      </c>
      <c r="E483" s="9">
        <v>4.8200001716613796</v>
      </c>
      <c r="F483" s="9">
        <v>0.55000001192092896</v>
      </c>
      <c r="G483" s="9">
        <v>0.75</v>
      </c>
      <c r="H483" s="9">
        <v>3.5</v>
      </c>
      <c r="I483" s="9">
        <v>0</v>
      </c>
      <c r="J483" s="7">
        <v>8</v>
      </c>
      <c r="K483" s="7">
        <v>12</v>
      </c>
      <c r="L483" s="7">
        <v>308</v>
      </c>
      <c r="M483" s="7">
        <v>1112</v>
      </c>
      <c r="N483" s="7">
        <v>1997</v>
      </c>
      <c r="O483" s="9">
        <v>72.035821374029837</v>
      </c>
      <c r="P483" s="9">
        <v>25.185223792835817</v>
      </c>
      <c r="Q483" s="7">
        <v>76.296323208835929</v>
      </c>
      <c r="R483" s="7">
        <v>419.46731234866826</v>
      </c>
      <c r="S483" s="7">
        <v>458.63922518159808</v>
      </c>
      <c r="T483" s="6" t="str">
        <f t="shared" si="21"/>
        <v>Healthy</v>
      </c>
      <c r="U483" s="7">
        <f t="shared" si="22"/>
        <v>328</v>
      </c>
      <c r="V483" s="9">
        <f t="shared" si="23"/>
        <v>4.800000011920929</v>
      </c>
    </row>
    <row r="484" spans="2:22" x14ac:dyDescent="0.35">
      <c r="B484" s="7">
        <v>4558609924</v>
      </c>
      <c r="C484" s="8">
        <v>42477</v>
      </c>
      <c r="D484" s="7">
        <v>9634</v>
      </c>
      <c r="E484" s="9">
        <v>6.4000000953674299</v>
      </c>
      <c r="F484" s="9">
        <v>0.55000001192092896</v>
      </c>
      <c r="G484" s="9">
        <v>1.1399999856948899</v>
      </c>
      <c r="H484" s="9">
        <v>4.71000003814697</v>
      </c>
      <c r="I484" s="9">
        <v>0</v>
      </c>
      <c r="J484" s="7">
        <v>7</v>
      </c>
      <c r="K484" s="7">
        <v>19</v>
      </c>
      <c r="L484" s="7">
        <v>304</v>
      </c>
      <c r="M484" s="7">
        <v>1110</v>
      </c>
      <c r="N484" s="7">
        <v>2117</v>
      </c>
      <c r="O484" s="9">
        <v>72.035821374029837</v>
      </c>
      <c r="P484" s="9">
        <v>25.185223792835817</v>
      </c>
      <c r="Q484" s="7">
        <v>83.204689789936495</v>
      </c>
      <c r="R484" s="7">
        <v>419.46731234866826</v>
      </c>
      <c r="S484" s="7">
        <v>458.63922518159808</v>
      </c>
      <c r="T484" s="6" t="str">
        <f t="shared" si="21"/>
        <v>Healthy</v>
      </c>
      <c r="U484" s="7">
        <f t="shared" si="22"/>
        <v>330</v>
      </c>
      <c r="V484" s="9">
        <f t="shared" si="23"/>
        <v>6.4000000357627886</v>
      </c>
    </row>
    <row r="485" spans="2:22" x14ac:dyDescent="0.35">
      <c r="B485" s="7">
        <v>4558609924</v>
      </c>
      <c r="C485" s="8">
        <v>42478</v>
      </c>
      <c r="D485" s="7">
        <v>8940</v>
      </c>
      <c r="E485" s="9">
        <v>5.9099998474121103</v>
      </c>
      <c r="F485" s="9">
        <v>0.980000019073486</v>
      </c>
      <c r="G485" s="9">
        <v>0.93000000715255704</v>
      </c>
      <c r="H485" s="9">
        <v>4</v>
      </c>
      <c r="I485" s="9">
        <v>0</v>
      </c>
      <c r="J485" s="7">
        <v>14</v>
      </c>
      <c r="K485" s="7">
        <v>15</v>
      </c>
      <c r="L485" s="7">
        <v>331</v>
      </c>
      <c r="M485" s="7">
        <v>1080</v>
      </c>
      <c r="N485" s="7">
        <v>2116</v>
      </c>
      <c r="O485" s="9">
        <v>69.699996949999999</v>
      </c>
      <c r="P485" s="9">
        <v>27.25</v>
      </c>
      <c r="Q485" s="7">
        <v>80.457469046470493</v>
      </c>
      <c r="R485" s="7">
        <v>419.46731234866826</v>
      </c>
      <c r="S485" s="7">
        <v>458.63922518159808</v>
      </c>
      <c r="T485" s="6" t="str">
        <f t="shared" si="21"/>
        <v>Overweight</v>
      </c>
      <c r="U485" s="7">
        <f t="shared" si="22"/>
        <v>360</v>
      </c>
      <c r="V485" s="9">
        <f t="shared" si="23"/>
        <v>5.9100000262260428</v>
      </c>
    </row>
    <row r="486" spans="2:22" x14ac:dyDescent="0.35">
      <c r="B486" s="7">
        <v>4558609924</v>
      </c>
      <c r="C486" s="8">
        <v>42479</v>
      </c>
      <c r="D486" s="7">
        <v>5401</v>
      </c>
      <c r="E486" s="9">
        <v>3.5699999332428001</v>
      </c>
      <c r="F486" s="9">
        <v>5.0000000745058101E-2</v>
      </c>
      <c r="G486" s="9">
        <v>0.36000001430511502</v>
      </c>
      <c r="H486" s="9">
        <v>3.1600000858306898</v>
      </c>
      <c r="I486" s="9">
        <v>0</v>
      </c>
      <c r="J486" s="7">
        <v>1</v>
      </c>
      <c r="K486" s="7">
        <v>9</v>
      </c>
      <c r="L486" s="7">
        <v>248</v>
      </c>
      <c r="M486" s="7">
        <v>1182</v>
      </c>
      <c r="N486" s="7">
        <v>1876</v>
      </c>
      <c r="O486" s="9">
        <v>72.035821374029837</v>
      </c>
      <c r="P486" s="9">
        <v>25.185223792835817</v>
      </c>
      <c r="Q486" s="7">
        <v>83.098467778278504</v>
      </c>
      <c r="R486" s="7">
        <v>419.46731234866826</v>
      </c>
      <c r="S486" s="7">
        <v>458.63922518159808</v>
      </c>
      <c r="T486" s="6" t="str">
        <f t="shared" si="21"/>
        <v>Healthy</v>
      </c>
      <c r="U486" s="7">
        <f t="shared" si="22"/>
        <v>258</v>
      </c>
      <c r="V486" s="9">
        <f t="shared" si="23"/>
        <v>3.5700001008808631</v>
      </c>
    </row>
    <row r="487" spans="2:22" x14ac:dyDescent="0.35">
      <c r="B487" s="7">
        <v>4558609924</v>
      </c>
      <c r="C487" s="8">
        <v>42480</v>
      </c>
      <c r="D487" s="7">
        <v>4803</v>
      </c>
      <c r="E487" s="9">
        <v>3.1700000762939502</v>
      </c>
      <c r="F487" s="9">
        <v>0</v>
      </c>
      <c r="G487" s="9">
        <v>0</v>
      </c>
      <c r="H487" s="9">
        <v>3.1700000762939502</v>
      </c>
      <c r="I487" s="9">
        <v>0</v>
      </c>
      <c r="J487" s="7">
        <v>0</v>
      </c>
      <c r="K487" s="7">
        <v>0</v>
      </c>
      <c r="L487" s="7">
        <v>222</v>
      </c>
      <c r="M487" s="7">
        <v>1218</v>
      </c>
      <c r="N487" s="7">
        <v>1788</v>
      </c>
      <c r="O487" s="9">
        <v>72.035821374029837</v>
      </c>
      <c r="P487" s="9">
        <v>25.185223792835817</v>
      </c>
      <c r="Q487" s="7">
        <v>76.923271665043814</v>
      </c>
      <c r="R487" s="7">
        <v>419.46731234866826</v>
      </c>
      <c r="S487" s="7">
        <v>458.63922518159808</v>
      </c>
      <c r="T487" s="6" t="str">
        <f t="shared" si="21"/>
        <v>Healthy</v>
      </c>
      <c r="U487" s="7">
        <f t="shared" si="22"/>
        <v>222</v>
      </c>
      <c r="V487" s="9">
        <f t="shared" si="23"/>
        <v>3.1700000762939502</v>
      </c>
    </row>
    <row r="488" spans="2:22" x14ac:dyDescent="0.35">
      <c r="B488" s="7">
        <v>4558609924</v>
      </c>
      <c r="C488" s="8">
        <v>42481</v>
      </c>
      <c r="D488" s="7">
        <v>13743</v>
      </c>
      <c r="E488" s="9">
        <v>9.0799999237060494</v>
      </c>
      <c r="F488" s="9">
        <v>0.41999998688697798</v>
      </c>
      <c r="G488" s="9">
        <v>0.97000002861022905</v>
      </c>
      <c r="H488" s="9">
        <v>7.6999998092651403</v>
      </c>
      <c r="I488" s="9">
        <v>0</v>
      </c>
      <c r="J488" s="7">
        <v>6</v>
      </c>
      <c r="K488" s="7">
        <v>21</v>
      </c>
      <c r="L488" s="7">
        <v>432</v>
      </c>
      <c r="M488" s="7">
        <v>844</v>
      </c>
      <c r="N488" s="7">
        <v>2486</v>
      </c>
      <c r="O488" s="9">
        <v>72.035821374029837</v>
      </c>
      <c r="P488" s="9">
        <v>25.185223792835817</v>
      </c>
      <c r="Q488" s="7">
        <v>85.662387186983608</v>
      </c>
      <c r="R488" s="7">
        <v>126</v>
      </c>
      <c r="S488" s="7">
        <v>137</v>
      </c>
      <c r="T488" s="6" t="str">
        <f t="shared" si="21"/>
        <v>Healthy</v>
      </c>
      <c r="U488" s="7">
        <f t="shared" si="22"/>
        <v>459</v>
      </c>
      <c r="V488" s="9">
        <f t="shared" si="23"/>
        <v>9.0899998247623479</v>
      </c>
    </row>
    <row r="489" spans="2:22" x14ac:dyDescent="0.35">
      <c r="B489" s="7">
        <v>4558609924</v>
      </c>
      <c r="C489" s="8">
        <v>42482</v>
      </c>
      <c r="D489" s="7">
        <v>9601</v>
      </c>
      <c r="E489" s="9">
        <v>6.3499999046325701</v>
      </c>
      <c r="F489" s="9">
        <v>1.37000000476837</v>
      </c>
      <c r="G489" s="9">
        <v>1.5</v>
      </c>
      <c r="H489" s="9">
        <v>3.4700000286102299</v>
      </c>
      <c r="I489" s="9">
        <v>0</v>
      </c>
      <c r="J489" s="7">
        <v>20</v>
      </c>
      <c r="K489" s="7">
        <v>25</v>
      </c>
      <c r="L489" s="7">
        <v>273</v>
      </c>
      <c r="M489" s="7">
        <v>1122</v>
      </c>
      <c r="N489" s="7">
        <v>2094</v>
      </c>
      <c r="O489" s="9">
        <v>72.035821374029837</v>
      </c>
      <c r="P489" s="9">
        <v>25.185223792835817</v>
      </c>
      <c r="Q489" s="7">
        <v>82.560458817906635</v>
      </c>
      <c r="R489" s="7">
        <v>419.46731234866826</v>
      </c>
      <c r="S489" s="7">
        <v>458.63922518159808</v>
      </c>
      <c r="T489" s="6" t="str">
        <f t="shared" si="21"/>
        <v>Healthy</v>
      </c>
      <c r="U489" s="7">
        <f t="shared" si="22"/>
        <v>318</v>
      </c>
      <c r="V489" s="9">
        <f t="shared" si="23"/>
        <v>6.3400000333785993</v>
      </c>
    </row>
    <row r="490" spans="2:22" x14ac:dyDescent="0.35">
      <c r="B490" s="7">
        <v>4558609924</v>
      </c>
      <c r="C490" s="8">
        <v>42483</v>
      </c>
      <c r="D490" s="7">
        <v>6890</v>
      </c>
      <c r="E490" s="9">
        <v>4.5500001907348597</v>
      </c>
      <c r="F490" s="9">
        <v>0.34000000357627902</v>
      </c>
      <c r="G490" s="9">
        <v>0.20000000298023199</v>
      </c>
      <c r="H490" s="9">
        <v>4.0100002288818404</v>
      </c>
      <c r="I490" s="9">
        <v>0</v>
      </c>
      <c r="J490" s="7">
        <v>5</v>
      </c>
      <c r="K490" s="7">
        <v>5</v>
      </c>
      <c r="L490" s="7">
        <v>308</v>
      </c>
      <c r="M490" s="7">
        <v>1122</v>
      </c>
      <c r="N490" s="7">
        <v>2085</v>
      </c>
      <c r="O490" s="9">
        <v>72.035821374029837</v>
      </c>
      <c r="P490" s="9">
        <v>25.185223792835817</v>
      </c>
      <c r="Q490" s="7">
        <v>85.851466414380326</v>
      </c>
      <c r="R490" s="7">
        <v>419.46731234866826</v>
      </c>
      <c r="S490" s="7">
        <v>458.63922518159808</v>
      </c>
      <c r="T490" s="6" t="str">
        <f t="shared" si="21"/>
        <v>Healthy</v>
      </c>
      <c r="U490" s="7">
        <f t="shared" si="22"/>
        <v>318</v>
      </c>
      <c r="V490" s="9">
        <f t="shared" si="23"/>
        <v>4.5500002354383513</v>
      </c>
    </row>
    <row r="491" spans="2:22" x14ac:dyDescent="0.35">
      <c r="B491" s="7">
        <v>4558609924</v>
      </c>
      <c r="C491" s="8">
        <v>42484</v>
      </c>
      <c r="D491" s="7">
        <v>8563</v>
      </c>
      <c r="E491" s="9">
        <v>5.6599998474121103</v>
      </c>
      <c r="F491" s="9">
        <v>0</v>
      </c>
      <c r="G491" s="9">
        <v>0</v>
      </c>
      <c r="H491" s="9">
        <v>5.6500000953674299</v>
      </c>
      <c r="I491" s="9">
        <v>0</v>
      </c>
      <c r="J491" s="7">
        <v>0</v>
      </c>
      <c r="K491" s="7">
        <v>0</v>
      </c>
      <c r="L491" s="7">
        <v>395</v>
      </c>
      <c r="M491" s="7">
        <v>1045</v>
      </c>
      <c r="N491" s="7">
        <v>2173</v>
      </c>
      <c r="O491" s="9">
        <v>72.035821374029837</v>
      </c>
      <c r="P491" s="9">
        <v>25.185223792835817</v>
      </c>
      <c r="Q491" s="7">
        <v>83.969233124138981</v>
      </c>
      <c r="R491" s="7">
        <v>419.46731234866826</v>
      </c>
      <c r="S491" s="7">
        <v>458.63922518159808</v>
      </c>
      <c r="T491" s="6" t="str">
        <f t="shared" si="21"/>
        <v>Healthy</v>
      </c>
      <c r="U491" s="7">
        <f t="shared" si="22"/>
        <v>395</v>
      </c>
      <c r="V491" s="9">
        <f t="shared" si="23"/>
        <v>5.6500000953674299</v>
      </c>
    </row>
    <row r="492" spans="2:22" x14ac:dyDescent="0.35">
      <c r="B492" s="7">
        <v>4558609924</v>
      </c>
      <c r="C492" s="8">
        <v>42485</v>
      </c>
      <c r="D492" s="7">
        <v>8095</v>
      </c>
      <c r="E492" s="9">
        <v>5.3499999046325701</v>
      </c>
      <c r="F492" s="9">
        <v>0.58999997377395597</v>
      </c>
      <c r="G492" s="9">
        <v>0.25</v>
      </c>
      <c r="H492" s="9">
        <v>4.5100002288818404</v>
      </c>
      <c r="I492" s="9">
        <v>0</v>
      </c>
      <c r="J492" s="7">
        <v>18</v>
      </c>
      <c r="K492" s="7">
        <v>10</v>
      </c>
      <c r="L492" s="7">
        <v>340</v>
      </c>
      <c r="M492" s="7">
        <v>993</v>
      </c>
      <c r="N492" s="7">
        <v>2225</v>
      </c>
      <c r="O492" s="9">
        <v>70.300003050000001</v>
      </c>
      <c r="P492" s="9">
        <v>27.459999079999999</v>
      </c>
      <c r="Q492" s="7">
        <v>82.49422222222222</v>
      </c>
      <c r="R492" s="7">
        <v>419.46731234866826</v>
      </c>
      <c r="S492" s="7">
        <v>458.63922518159808</v>
      </c>
      <c r="T492" s="6" t="str">
        <f t="shared" si="21"/>
        <v>Overweight</v>
      </c>
      <c r="U492" s="7">
        <f t="shared" si="22"/>
        <v>368</v>
      </c>
      <c r="V492" s="9">
        <f t="shared" si="23"/>
        <v>5.3500002026557967</v>
      </c>
    </row>
    <row r="493" spans="2:22" x14ac:dyDescent="0.35">
      <c r="B493" s="7">
        <v>4558609924</v>
      </c>
      <c r="C493" s="8">
        <v>42486</v>
      </c>
      <c r="D493" s="7">
        <v>9148</v>
      </c>
      <c r="E493" s="9">
        <v>6.0500001907348597</v>
      </c>
      <c r="F493" s="9">
        <v>0.43000000715255698</v>
      </c>
      <c r="G493" s="9">
        <v>2.0299999713897701</v>
      </c>
      <c r="H493" s="9">
        <v>3.5899999141693102</v>
      </c>
      <c r="I493" s="9">
        <v>0</v>
      </c>
      <c r="J493" s="7">
        <v>12</v>
      </c>
      <c r="K493" s="7">
        <v>41</v>
      </c>
      <c r="L493" s="7">
        <v>283</v>
      </c>
      <c r="M493" s="7">
        <v>1062</v>
      </c>
      <c r="N493" s="7">
        <v>2223</v>
      </c>
      <c r="O493" s="9">
        <v>72.035821374029837</v>
      </c>
      <c r="P493" s="9">
        <v>25.185223792835817</v>
      </c>
      <c r="Q493" s="7">
        <v>91.335402888378994</v>
      </c>
      <c r="R493" s="7">
        <v>103</v>
      </c>
      <c r="S493" s="7">
        <v>121</v>
      </c>
      <c r="T493" s="6" t="str">
        <f t="shared" si="21"/>
        <v>Healthy</v>
      </c>
      <c r="U493" s="7">
        <f t="shared" si="22"/>
        <v>336</v>
      </c>
      <c r="V493" s="9">
        <f t="shared" si="23"/>
        <v>6.0499998927116376</v>
      </c>
    </row>
    <row r="494" spans="2:22" x14ac:dyDescent="0.35">
      <c r="B494" s="7">
        <v>4558609924</v>
      </c>
      <c r="C494" s="8">
        <v>42487</v>
      </c>
      <c r="D494" s="7">
        <v>9557</v>
      </c>
      <c r="E494" s="9">
        <v>6.3200001716613796</v>
      </c>
      <c r="F494" s="9">
        <v>1.96000003814697</v>
      </c>
      <c r="G494" s="9">
        <v>0.88999998569488503</v>
      </c>
      <c r="H494" s="9">
        <v>3.46000003814697</v>
      </c>
      <c r="I494" s="9">
        <v>0</v>
      </c>
      <c r="J494" s="7">
        <v>27</v>
      </c>
      <c r="K494" s="7">
        <v>14</v>
      </c>
      <c r="L494" s="7">
        <v>312</v>
      </c>
      <c r="M494" s="7">
        <v>1087</v>
      </c>
      <c r="N494" s="7">
        <v>2098</v>
      </c>
      <c r="O494" s="9">
        <v>72.035821374029837</v>
      </c>
      <c r="P494" s="9">
        <v>25.185223792835817</v>
      </c>
      <c r="Q494" s="7">
        <v>84.556975669849095</v>
      </c>
      <c r="R494" s="7">
        <v>419.46731234866826</v>
      </c>
      <c r="S494" s="7">
        <v>458.63922518159808</v>
      </c>
      <c r="T494" s="6" t="str">
        <f t="shared" si="21"/>
        <v>Healthy</v>
      </c>
      <c r="U494" s="7">
        <f t="shared" si="22"/>
        <v>353</v>
      </c>
      <c r="V494" s="9">
        <f t="shared" si="23"/>
        <v>6.3100000619888252</v>
      </c>
    </row>
    <row r="495" spans="2:22" x14ac:dyDescent="0.35">
      <c r="B495" s="7">
        <v>4558609924</v>
      </c>
      <c r="C495" s="8">
        <v>42488</v>
      </c>
      <c r="D495" s="7">
        <v>9451</v>
      </c>
      <c r="E495" s="9">
        <v>6.25</v>
      </c>
      <c r="F495" s="9">
        <v>1.9999999552965199E-2</v>
      </c>
      <c r="G495" s="9">
        <v>0.270000010728836</v>
      </c>
      <c r="H495" s="9">
        <v>5.9499998092651403</v>
      </c>
      <c r="I495" s="9">
        <v>0</v>
      </c>
      <c r="J495" s="7">
        <v>1</v>
      </c>
      <c r="K495" s="7">
        <v>11</v>
      </c>
      <c r="L495" s="7">
        <v>367</v>
      </c>
      <c r="M495" s="7">
        <v>985</v>
      </c>
      <c r="N495" s="7">
        <v>2185</v>
      </c>
      <c r="O495" s="9">
        <v>72.035821374029837</v>
      </c>
      <c r="P495" s="9">
        <v>25.185223792835817</v>
      </c>
      <c r="Q495" s="7">
        <v>85.642094295389427</v>
      </c>
      <c r="R495" s="7">
        <v>419.46731234866826</v>
      </c>
      <c r="S495" s="7">
        <v>458.63922518159808</v>
      </c>
      <c r="T495" s="6" t="str">
        <f t="shared" si="21"/>
        <v>Healthy</v>
      </c>
      <c r="U495" s="7">
        <f t="shared" si="22"/>
        <v>379</v>
      </c>
      <c r="V495" s="9">
        <f t="shared" si="23"/>
        <v>6.2399998195469415</v>
      </c>
    </row>
    <row r="496" spans="2:22" x14ac:dyDescent="0.35">
      <c r="B496" s="7">
        <v>4558609924</v>
      </c>
      <c r="C496" s="8">
        <v>42489</v>
      </c>
      <c r="D496" s="7">
        <v>7833</v>
      </c>
      <c r="E496" s="9">
        <v>5.1799998283386204</v>
      </c>
      <c r="F496" s="9">
        <v>1.0199999809265099</v>
      </c>
      <c r="G496" s="9">
        <v>1.8500000238418599</v>
      </c>
      <c r="H496" s="9">
        <v>2.3099999427795401</v>
      </c>
      <c r="I496" s="9">
        <v>0</v>
      </c>
      <c r="J496" s="7">
        <v>15</v>
      </c>
      <c r="K496" s="7">
        <v>29</v>
      </c>
      <c r="L496" s="7">
        <v>197</v>
      </c>
      <c r="M496" s="7">
        <v>1096</v>
      </c>
      <c r="N496" s="7">
        <v>1918</v>
      </c>
      <c r="O496" s="9">
        <v>72.035821374029837</v>
      </c>
      <c r="P496" s="9">
        <v>25.185223792835817</v>
      </c>
      <c r="Q496" s="7">
        <v>80.555091459023473</v>
      </c>
      <c r="R496" s="7">
        <v>171</v>
      </c>
      <c r="S496" s="7">
        <v>179</v>
      </c>
      <c r="T496" s="6" t="str">
        <f t="shared" si="21"/>
        <v>Healthy</v>
      </c>
      <c r="U496" s="7">
        <f t="shared" si="22"/>
        <v>241</v>
      </c>
      <c r="V496" s="9">
        <f t="shared" si="23"/>
        <v>5.1799999475479099</v>
      </c>
    </row>
    <row r="497" spans="2:22" x14ac:dyDescent="0.35">
      <c r="B497" s="7">
        <v>4558609924</v>
      </c>
      <c r="C497" s="8">
        <v>42490</v>
      </c>
      <c r="D497" s="7">
        <v>10319</v>
      </c>
      <c r="E497" s="9">
        <v>6.8200001716613796</v>
      </c>
      <c r="F497" s="9">
        <v>0.46999999880790699</v>
      </c>
      <c r="G497" s="9">
        <v>1.8899999856948899</v>
      </c>
      <c r="H497" s="9">
        <v>4.46000003814697</v>
      </c>
      <c r="I497" s="9">
        <v>0</v>
      </c>
      <c r="J497" s="7">
        <v>7</v>
      </c>
      <c r="K497" s="7">
        <v>29</v>
      </c>
      <c r="L497" s="7">
        <v>293</v>
      </c>
      <c r="M497" s="7">
        <v>1111</v>
      </c>
      <c r="N497" s="7">
        <v>2105</v>
      </c>
      <c r="O497" s="9">
        <v>72.035821374029837</v>
      </c>
      <c r="P497" s="9">
        <v>25.185223792835817</v>
      </c>
      <c r="Q497" s="7">
        <v>79.187025065214925</v>
      </c>
      <c r="R497" s="7">
        <v>419.46731234866826</v>
      </c>
      <c r="S497" s="7">
        <v>458.63922518159808</v>
      </c>
      <c r="T497" s="6" t="str">
        <f t="shared" si="21"/>
        <v>Healthy</v>
      </c>
      <c r="U497" s="7">
        <f t="shared" si="22"/>
        <v>329</v>
      </c>
      <c r="V497" s="9">
        <f t="shared" si="23"/>
        <v>6.8200000226497668</v>
      </c>
    </row>
    <row r="498" spans="2:22" x14ac:dyDescent="0.35">
      <c r="B498" s="7">
        <v>4558609924</v>
      </c>
      <c r="C498" s="8">
        <v>42491</v>
      </c>
      <c r="D498" s="7">
        <v>3428</v>
      </c>
      <c r="E498" s="9">
        <v>2.2699999809265101</v>
      </c>
      <c r="F498" s="9">
        <v>0</v>
      </c>
      <c r="G498" s="9">
        <v>0</v>
      </c>
      <c r="H498" s="9">
        <v>2.2699999809265101</v>
      </c>
      <c r="I498" s="9">
        <v>0</v>
      </c>
      <c r="J498" s="7">
        <v>0</v>
      </c>
      <c r="K498" s="7">
        <v>0</v>
      </c>
      <c r="L498" s="7">
        <v>190</v>
      </c>
      <c r="M498" s="7">
        <v>1121</v>
      </c>
      <c r="N498" s="7">
        <v>1692</v>
      </c>
      <c r="O498" s="9">
        <v>69.900001529999997</v>
      </c>
      <c r="P498" s="9">
        <v>27.31999969</v>
      </c>
      <c r="Q498" s="7">
        <v>70.841904033645577</v>
      </c>
      <c r="R498" s="7">
        <v>115</v>
      </c>
      <c r="S498" s="7">
        <v>129</v>
      </c>
      <c r="T498" s="6" t="str">
        <f t="shared" si="21"/>
        <v>Overweight</v>
      </c>
      <c r="U498" s="7">
        <f t="shared" si="22"/>
        <v>190</v>
      </c>
      <c r="V498" s="9">
        <f t="shared" si="23"/>
        <v>2.2699999809265101</v>
      </c>
    </row>
    <row r="499" spans="2:22" x14ac:dyDescent="0.35">
      <c r="B499" s="7">
        <v>4558609924</v>
      </c>
      <c r="C499" s="8">
        <v>42492</v>
      </c>
      <c r="D499" s="7">
        <v>7891</v>
      </c>
      <c r="E499" s="9">
        <v>5.2199997901916504</v>
      </c>
      <c r="F499" s="9">
        <v>0</v>
      </c>
      <c r="G499" s="9">
        <v>0</v>
      </c>
      <c r="H499" s="9">
        <v>5.2199997901916504</v>
      </c>
      <c r="I499" s="9">
        <v>0</v>
      </c>
      <c r="J499" s="7">
        <v>0</v>
      </c>
      <c r="K499" s="7">
        <v>0</v>
      </c>
      <c r="L499" s="7">
        <v>383</v>
      </c>
      <c r="M499" s="7">
        <v>1057</v>
      </c>
      <c r="N499" s="7">
        <v>2066</v>
      </c>
      <c r="O499" s="9">
        <v>69.199996949999999</v>
      </c>
      <c r="P499" s="9">
        <v>27.040000920000001</v>
      </c>
      <c r="Q499" s="7">
        <v>78.669752617999691</v>
      </c>
      <c r="R499" s="7">
        <v>419.46731234866826</v>
      </c>
      <c r="S499" s="7">
        <v>458.63922518159808</v>
      </c>
      <c r="T499" s="6" t="str">
        <f t="shared" si="21"/>
        <v>Overweight</v>
      </c>
      <c r="U499" s="7">
        <f t="shared" si="22"/>
        <v>383</v>
      </c>
      <c r="V499" s="9">
        <f t="shared" si="23"/>
        <v>5.2199997901916504</v>
      </c>
    </row>
    <row r="500" spans="2:22" x14ac:dyDescent="0.35">
      <c r="B500" s="7">
        <v>4558609924</v>
      </c>
      <c r="C500" s="8">
        <v>42493</v>
      </c>
      <c r="D500" s="7">
        <v>5267</v>
      </c>
      <c r="E500" s="9">
        <v>3.4800000190734899</v>
      </c>
      <c r="F500" s="9">
        <v>0.60000002384185802</v>
      </c>
      <c r="G500" s="9">
        <v>0.28000000119209301</v>
      </c>
      <c r="H500" s="9">
        <v>2.5999999046325701</v>
      </c>
      <c r="I500" s="9">
        <v>0</v>
      </c>
      <c r="J500" s="7">
        <v>21</v>
      </c>
      <c r="K500" s="7">
        <v>10</v>
      </c>
      <c r="L500" s="7">
        <v>237</v>
      </c>
      <c r="M500" s="7">
        <v>1172</v>
      </c>
      <c r="N500" s="7">
        <v>1953</v>
      </c>
      <c r="O500" s="9">
        <v>72.035821374029837</v>
      </c>
      <c r="P500" s="9">
        <v>25.185223792835817</v>
      </c>
      <c r="Q500" s="7">
        <v>82.520326308633585</v>
      </c>
      <c r="R500" s="7">
        <v>419.46731234866826</v>
      </c>
      <c r="S500" s="7">
        <v>458.63922518159808</v>
      </c>
      <c r="T500" s="6" t="str">
        <f t="shared" si="21"/>
        <v>Healthy</v>
      </c>
      <c r="U500" s="7">
        <f t="shared" si="22"/>
        <v>268</v>
      </c>
      <c r="V500" s="9">
        <f t="shared" si="23"/>
        <v>3.4799999296665209</v>
      </c>
    </row>
    <row r="501" spans="2:22" x14ac:dyDescent="0.35">
      <c r="B501" s="7">
        <v>4558609924</v>
      </c>
      <c r="C501" s="8">
        <v>42494</v>
      </c>
      <c r="D501" s="7">
        <v>5232</v>
      </c>
      <c r="E501" s="9">
        <v>3.46000003814697</v>
      </c>
      <c r="F501" s="9">
        <v>0</v>
      </c>
      <c r="G501" s="9">
        <v>0</v>
      </c>
      <c r="H501" s="9">
        <v>3.46000003814697</v>
      </c>
      <c r="I501" s="9">
        <v>0</v>
      </c>
      <c r="J501" s="7">
        <v>0</v>
      </c>
      <c r="K501" s="7">
        <v>0</v>
      </c>
      <c r="L501" s="7">
        <v>252</v>
      </c>
      <c r="M501" s="7">
        <v>1188</v>
      </c>
      <c r="N501" s="7">
        <v>1842</v>
      </c>
      <c r="O501" s="9">
        <v>72.035821374029837</v>
      </c>
      <c r="P501" s="9">
        <v>25.185223792835817</v>
      </c>
      <c r="Q501" s="7">
        <v>76.831370449678801</v>
      </c>
      <c r="R501" s="7">
        <v>419.46731234866826</v>
      </c>
      <c r="S501" s="7">
        <v>458.63922518159808</v>
      </c>
      <c r="T501" s="6" t="str">
        <f t="shared" si="21"/>
        <v>Healthy</v>
      </c>
      <c r="U501" s="7">
        <f t="shared" si="22"/>
        <v>252</v>
      </c>
      <c r="V501" s="9">
        <f t="shared" si="23"/>
        <v>3.46000003814697</v>
      </c>
    </row>
    <row r="502" spans="2:22" x14ac:dyDescent="0.35">
      <c r="B502" s="7">
        <v>4558609924</v>
      </c>
      <c r="C502" s="8">
        <v>42495</v>
      </c>
      <c r="D502" s="7">
        <v>10611</v>
      </c>
      <c r="E502" s="9">
        <v>7.0100002288818404</v>
      </c>
      <c r="F502" s="9">
        <v>1.0099999904632599</v>
      </c>
      <c r="G502" s="9">
        <v>0.5</v>
      </c>
      <c r="H502" s="9">
        <v>5.5100002288818404</v>
      </c>
      <c r="I502" s="9">
        <v>0</v>
      </c>
      <c r="J502" s="7">
        <v>14</v>
      </c>
      <c r="K502" s="7">
        <v>8</v>
      </c>
      <c r="L502" s="7">
        <v>370</v>
      </c>
      <c r="M502" s="7">
        <v>1048</v>
      </c>
      <c r="N502" s="7">
        <v>2262</v>
      </c>
      <c r="O502" s="9">
        <v>72.035821374029837</v>
      </c>
      <c r="P502" s="9">
        <v>25.185223792835817</v>
      </c>
      <c r="Q502" s="7">
        <v>81.939271859146515</v>
      </c>
      <c r="R502" s="7">
        <v>419.46731234866826</v>
      </c>
      <c r="S502" s="7">
        <v>458.63922518159808</v>
      </c>
      <c r="T502" s="6" t="str">
        <f t="shared" si="21"/>
        <v>Healthy</v>
      </c>
      <c r="U502" s="7">
        <f t="shared" si="22"/>
        <v>392</v>
      </c>
      <c r="V502" s="9">
        <f t="shared" si="23"/>
        <v>7.0200002193450999</v>
      </c>
    </row>
    <row r="503" spans="2:22" x14ac:dyDescent="0.35">
      <c r="B503" s="7">
        <v>4558609924</v>
      </c>
      <c r="C503" s="8">
        <v>42496</v>
      </c>
      <c r="D503" s="7">
        <v>3755</v>
      </c>
      <c r="E503" s="9">
        <v>2.4800000190734899</v>
      </c>
      <c r="F503" s="9">
        <v>0</v>
      </c>
      <c r="G503" s="9">
        <v>0</v>
      </c>
      <c r="H503" s="9">
        <v>2.4800000190734899</v>
      </c>
      <c r="I503" s="9">
        <v>0</v>
      </c>
      <c r="J503" s="7">
        <v>0</v>
      </c>
      <c r="K503" s="7">
        <v>0</v>
      </c>
      <c r="L503" s="7">
        <v>202</v>
      </c>
      <c r="M503" s="7">
        <v>1238</v>
      </c>
      <c r="N503" s="7">
        <v>1722</v>
      </c>
      <c r="O503" s="9">
        <v>72.035821374029837</v>
      </c>
      <c r="P503" s="9">
        <v>25.185223792835817</v>
      </c>
      <c r="Q503" s="7">
        <v>71.948977712285867</v>
      </c>
      <c r="R503" s="7">
        <v>419.46731234866826</v>
      </c>
      <c r="S503" s="7">
        <v>458.63922518159808</v>
      </c>
      <c r="T503" s="6" t="str">
        <f t="shared" si="21"/>
        <v>Healthy</v>
      </c>
      <c r="U503" s="7">
        <f t="shared" si="22"/>
        <v>202</v>
      </c>
      <c r="V503" s="9">
        <f t="shared" si="23"/>
        <v>2.4800000190734899</v>
      </c>
    </row>
    <row r="504" spans="2:22" x14ac:dyDescent="0.35">
      <c r="B504" s="7">
        <v>4558609924</v>
      </c>
      <c r="C504" s="8">
        <v>42497</v>
      </c>
      <c r="D504" s="7">
        <v>8237</v>
      </c>
      <c r="E504" s="9">
        <v>5.4400000572204599</v>
      </c>
      <c r="F504" s="9">
        <v>1.6100000143051101</v>
      </c>
      <c r="G504" s="9">
        <v>1</v>
      </c>
      <c r="H504" s="9">
        <v>2.8299999237060498</v>
      </c>
      <c r="I504" s="9">
        <v>0</v>
      </c>
      <c r="J504" s="7">
        <v>23</v>
      </c>
      <c r="K504" s="7">
        <v>16</v>
      </c>
      <c r="L504" s="7">
        <v>233</v>
      </c>
      <c r="M504" s="7">
        <v>1116</v>
      </c>
      <c r="N504" s="7">
        <v>1973</v>
      </c>
      <c r="O504" s="9">
        <v>72.035821374029837</v>
      </c>
      <c r="P504" s="9">
        <v>25.185223792835817</v>
      </c>
      <c r="Q504" s="7">
        <v>76.248573006812748</v>
      </c>
      <c r="R504" s="7">
        <v>419.46731234866826</v>
      </c>
      <c r="S504" s="7">
        <v>458.63922518159808</v>
      </c>
      <c r="T504" s="6" t="str">
        <f t="shared" si="21"/>
        <v>Healthy</v>
      </c>
      <c r="U504" s="7">
        <f t="shared" si="22"/>
        <v>272</v>
      </c>
      <c r="V504" s="9">
        <f t="shared" si="23"/>
        <v>5.4399999380111606</v>
      </c>
    </row>
    <row r="505" spans="2:22" x14ac:dyDescent="0.35">
      <c r="B505" s="7">
        <v>4558609924</v>
      </c>
      <c r="C505" s="8">
        <v>42498</v>
      </c>
      <c r="D505" s="7">
        <v>6543</v>
      </c>
      <c r="E505" s="9">
        <v>4.3299999237060502</v>
      </c>
      <c r="F505" s="9">
        <v>1.79999995231628</v>
      </c>
      <c r="G505" s="9">
        <v>0.5</v>
      </c>
      <c r="H505" s="9">
        <v>2.0199999809265101</v>
      </c>
      <c r="I505" s="9">
        <v>0</v>
      </c>
      <c r="J505" s="7">
        <v>66</v>
      </c>
      <c r="K505" s="7">
        <v>35</v>
      </c>
      <c r="L505" s="7">
        <v>238</v>
      </c>
      <c r="M505" s="7">
        <v>1019</v>
      </c>
      <c r="N505" s="7">
        <v>2666</v>
      </c>
      <c r="O505" s="9">
        <v>72.035821374029837</v>
      </c>
      <c r="P505" s="9">
        <v>25.185223792835817</v>
      </c>
      <c r="Q505" s="7">
        <v>104.87147199305254</v>
      </c>
      <c r="R505" s="7">
        <v>123</v>
      </c>
      <c r="S505" s="7">
        <v>134</v>
      </c>
      <c r="T505" s="6" t="str">
        <f t="shared" si="21"/>
        <v>Healthy</v>
      </c>
      <c r="U505" s="7">
        <f t="shared" si="22"/>
        <v>339</v>
      </c>
      <c r="V505" s="9">
        <f t="shared" si="23"/>
        <v>4.3199999332427899</v>
      </c>
    </row>
    <row r="506" spans="2:22" x14ac:dyDescent="0.35">
      <c r="B506" s="7">
        <v>4558609924</v>
      </c>
      <c r="C506" s="8">
        <v>42499</v>
      </c>
      <c r="D506" s="7">
        <v>11451</v>
      </c>
      <c r="E506" s="9">
        <v>7.5700001716613796</v>
      </c>
      <c r="F506" s="9">
        <v>0.43000000715255698</v>
      </c>
      <c r="G506" s="9">
        <v>1.62000000476837</v>
      </c>
      <c r="H506" s="9">
        <v>5.5199999809265101</v>
      </c>
      <c r="I506" s="9">
        <v>0</v>
      </c>
      <c r="J506" s="7">
        <v>6</v>
      </c>
      <c r="K506" s="7">
        <v>30</v>
      </c>
      <c r="L506" s="7">
        <v>339</v>
      </c>
      <c r="M506" s="7">
        <v>1065</v>
      </c>
      <c r="N506" s="7">
        <v>2223</v>
      </c>
      <c r="O506" s="9">
        <v>69.099998470000003</v>
      </c>
      <c r="P506" s="9">
        <v>27</v>
      </c>
      <c r="Q506" s="7">
        <v>79.375432786391684</v>
      </c>
      <c r="R506" s="7">
        <v>419.46731234866826</v>
      </c>
      <c r="S506" s="7">
        <v>458.63922518159808</v>
      </c>
      <c r="T506" s="6" t="str">
        <f t="shared" si="21"/>
        <v>Overweight</v>
      </c>
      <c r="U506" s="7">
        <f t="shared" si="22"/>
        <v>375</v>
      </c>
      <c r="V506" s="9">
        <f t="shared" si="23"/>
        <v>7.5699999928474373</v>
      </c>
    </row>
    <row r="507" spans="2:22" x14ac:dyDescent="0.35">
      <c r="B507" s="7">
        <v>4558609924</v>
      </c>
      <c r="C507" s="8">
        <v>42500</v>
      </c>
      <c r="D507" s="7">
        <v>6435</v>
      </c>
      <c r="E507" s="9">
        <v>4.25</v>
      </c>
      <c r="F507" s="9">
        <v>0.74000000953674305</v>
      </c>
      <c r="G507" s="9">
        <v>1.12000000476837</v>
      </c>
      <c r="H507" s="9">
        <v>2.3900001049041699</v>
      </c>
      <c r="I507" s="9">
        <v>0</v>
      </c>
      <c r="J507" s="7">
        <v>11</v>
      </c>
      <c r="K507" s="7">
        <v>18</v>
      </c>
      <c r="L507" s="7">
        <v>220</v>
      </c>
      <c r="M507" s="7">
        <v>1191</v>
      </c>
      <c r="N507" s="7">
        <v>1889</v>
      </c>
      <c r="O507" s="9">
        <v>72.035821374029837</v>
      </c>
      <c r="P507" s="9">
        <v>25.185223792835817</v>
      </c>
      <c r="Q507" s="7">
        <v>75.78962353685543</v>
      </c>
      <c r="R507" s="7">
        <v>419.46731234866826</v>
      </c>
      <c r="S507" s="7">
        <v>458.63922518159808</v>
      </c>
      <c r="T507" s="6" t="str">
        <f t="shared" si="21"/>
        <v>Healthy</v>
      </c>
      <c r="U507" s="7">
        <f t="shared" si="22"/>
        <v>249</v>
      </c>
      <c r="V507" s="9">
        <f t="shared" si="23"/>
        <v>4.2500001192092824</v>
      </c>
    </row>
    <row r="508" spans="2:22" x14ac:dyDescent="0.35">
      <c r="B508" s="7">
        <v>4558609924</v>
      </c>
      <c r="C508" s="8">
        <v>42501</v>
      </c>
      <c r="D508" s="7">
        <v>9108</v>
      </c>
      <c r="E508" s="9">
        <v>6.0199999809265101</v>
      </c>
      <c r="F508" s="9">
        <v>0.259999990463257</v>
      </c>
      <c r="G508" s="9">
        <v>1.8200000524520901</v>
      </c>
      <c r="H508" s="9">
        <v>3.9400000572204599</v>
      </c>
      <c r="I508" s="9">
        <v>0</v>
      </c>
      <c r="J508" s="7">
        <v>4</v>
      </c>
      <c r="K508" s="7">
        <v>31</v>
      </c>
      <c r="L508" s="7">
        <v>324</v>
      </c>
      <c r="M508" s="7">
        <v>1081</v>
      </c>
      <c r="N508" s="7">
        <v>2131</v>
      </c>
      <c r="O508" s="9">
        <v>72.035821374029837</v>
      </c>
      <c r="P508" s="9">
        <v>25.185223792835817</v>
      </c>
      <c r="Q508" s="7">
        <v>74.924235367179008</v>
      </c>
      <c r="R508" s="7">
        <v>419.46731234866826</v>
      </c>
      <c r="S508" s="7">
        <v>458.63922518159808</v>
      </c>
      <c r="T508" s="6" t="str">
        <f t="shared" si="21"/>
        <v>Healthy</v>
      </c>
      <c r="U508" s="7">
        <f t="shared" si="22"/>
        <v>359</v>
      </c>
      <c r="V508" s="9">
        <f t="shared" si="23"/>
        <v>6.0200001001358068</v>
      </c>
    </row>
    <row r="509" spans="2:22" x14ac:dyDescent="0.35">
      <c r="B509" s="7">
        <v>4558609924</v>
      </c>
      <c r="C509" s="8">
        <v>42502</v>
      </c>
      <c r="D509" s="7">
        <v>6307</v>
      </c>
      <c r="E509" s="9">
        <v>4.1700000762939498</v>
      </c>
      <c r="F509" s="9">
        <v>0</v>
      </c>
      <c r="G509" s="9">
        <v>0</v>
      </c>
      <c r="H509" s="9">
        <v>4.1700000762939498</v>
      </c>
      <c r="I509" s="9">
        <v>0</v>
      </c>
      <c r="J509" s="7">
        <v>0</v>
      </c>
      <c r="K509" s="7">
        <v>0</v>
      </c>
      <c r="L509" s="7">
        <v>247</v>
      </c>
      <c r="M509" s="7">
        <v>736</v>
      </c>
      <c r="N509" s="7">
        <v>1452</v>
      </c>
      <c r="O509" s="9">
        <v>72.035821374029837</v>
      </c>
      <c r="P509" s="9">
        <v>25.185223792835817</v>
      </c>
      <c r="Q509" s="7">
        <v>79.677771993753254</v>
      </c>
      <c r="R509" s="7">
        <v>419.46731234866826</v>
      </c>
      <c r="S509" s="7">
        <v>458.63922518159808</v>
      </c>
      <c r="T509" s="6" t="str">
        <f t="shared" si="21"/>
        <v>Healthy</v>
      </c>
      <c r="U509" s="7">
        <f t="shared" si="22"/>
        <v>247</v>
      </c>
      <c r="V509" s="9">
        <f t="shared" si="23"/>
        <v>4.1700000762939498</v>
      </c>
    </row>
    <row r="510" spans="2:22" x14ac:dyDescent="0.35">
      <c r="B510" s="7">
        <v>4702921684</v>
      </c>
      <c r="C510" s="8">
        <v>42472</v>
      </c>
      <c r="D510" s="7">
        <v>7213</v>
      </c>
      <c r="E510" s="9">
        <v>5.8800001144409197</v>
      </c>
      <c r="F510" s="9">
        <v>0</v>
      </c>
      <c r="G510" s="9">
        <v>0</v>
      </c>
      <c r="H510" s="9">
        <v>5.8499999046325701</v>
      </c>
      <c r="I510" s="9">
        <v>0</v>
      </c>
      <c r="J510" s="7">
        <v>0</v>
      </c>
      <c r="K510" s="7">
        <v>0</v>
      </c>
      <c r="L510" s="7">
        <v>263</v>
      </c>
      <c r="M510" s="7">
        <v>718</v>
      </c>
      <c r="N510" s="7">
        <v>2947</v>
      </c>
      <c r="O510" s="9">
        <v>72.035821374029837</v>
      </c>
      <c r="P510" s="9">
        <v>25.185223792835817</v>
      </c>
      <c r="Q510" s="7">
        <v>77.398575857587289</v>
      </c>
      <c r="R510" s="7">
        <v>425</v>
      </c>
      <c r="S510" s="7">
        <v>439</v>
      </c>
      <c r="T510" s="6" t="str">
        <f t="shared" si="21"/>
        <v>Healthy</v>
      </c>
      <c r="U510" s="7">
        <f t="shared" si="22"/>
        <v>263</v>
      </c>
      <c r="V510" s="9">
        <f t="shared" si="23"/>
        <v>5.8499999046325701</v>
      </c>
    </row>
    <row r="511" spans="2:22" x14ac:dyDescent="0.35">
      <c r="B511" s="7">
        <v>4702921684</v>
      </c>
      <c r="C511" s="8">
        <v>42473</v>
      </c>
      <c r="D511" s="7">
        <v>6877</v>
      </c>
      <c r="E511" s="9">
        <v>5.5799999237060502</v>
      </c>
      <c r="F511" s="9">
        <v>0</v>
      </c>
      <c r="G511" s="9">
        <v>0</v>
      </c>
      <c r="H511" s="9">
        <v>5.5799999237060502</v>
      </c>
      <c r="I511" s="9">
        <v>0</v>
      </c>
      <c r="J511" s="7">
        <v>0</v>
      </c>
      <c r="K511" s="7">
        <v>0</v>
      </c>
      <c r="L511" s="7">
        <v>258</v>
      </c>
      <c r="M511" s="7">
        <v>777</v>
      </c>
      <c r="N511" s="7">
        <v>2898</v>
      </c>
      <c r="O511" s="9">
        <v>72.035821374029837</v>
      </c>
      <c r="P511" s="9">
        <v>25.185223792835817</v>
      </c>
      <c r="Q511" s="7">
        <v>77.398575857587289</v>
      </c>
      <c r="R511" s="7">
        <v>400</v>
      </c>
      <c r="S511" s="7">
        <v>430</v>
      </c>
      <c r="T511" s="6" t="str">
        <f t="shared" si="21"/>
        <v>Healthy</v>
      </c>
      <c r="U511" s="7">
        <f t="shared" si="22"/>
        <v>258</v>
      </c>
      <c r="V511" s="9">
        <f t="shared" si="23"/>
        <v>5.5799999237060502</v>
      </c>
    </row>
    <row r="512" spans="2:22" x14ac:dyDescent="0.35">
      <c r="B512" s="7">
        <v>4702921684</v>
      </c>
      <c r="C512" s="8">
        <v>42474</v>
      </c>
      <c r="D512" s="7">
        <v>7860</v>
      </c>
      <c r="E512" s="9">
        <v>6.3699998855590803</v>
      </c>
      <c r="F512" s="9">
        <v>0</v>
      </c>
      <c r="G512" s="9">
        <v>0</v>
      </c>
      <c r="H512" s="9">
        <v>6.3699998855590803</v>
      </c>
      <c r="I512" s="9">
        <v>0</v>
      </c>
      <c r="J512" s="7">
        <v>0</v>
      </c>
      <c r="K512" s="7">
        <v>0</v>
      </c>
      <c r="L512" s="7">
        <v>271</v>
      </c>
      <c r="M512" s="7">
        <v>772</v>
      </c>
      <c r="N512" s="7">
        <v>2984</v>
      </c>
      <c r="O512" s="9">
        <v>72.035821374029837</v>
      </c>
      <c r="P512" s="9">
        <v>25.185223792835817</v>
      </c>
      <c r="Q512" s="7">
        <v>77.398575857587289</v>
      </c>
      <c r="R512" s="7">
        <v>384</v>
      </c>
      <c r="S512" s="7">
        <v>415</v>
      </c>
      <c r="T512" s="6" t="str">
        <f t="shared" si="21"/>
        <v>Healthy</v>
      </c>
      <c r="U512" s="7">
        <f t="shared" si="22"/>
        <v>271</v>
      </c>
      <c r="V512" s="9">
        <f t="shared" si="23"/>
        <v>6.3699998855590803</v>
      </c>
    </row>
    <row r="513" spans="2:22" x14ac:dyDescent="0.35">
      <c r="B513" s="7">
        <v>4702921684</v>
      </c>
      <c r="C513" s="8">
        <v>42475</v>
      </c>
      <c r="D513" s="7">
        <v>6506</v>
      </c>
      <c r="E513" s="9">
        <v>5.2800002098083496</v>
      </c>
      <c r="F513" s="9">
        <v>7.0000000298023196E-2</v>
      </c>
      <c r="G513" s="9">
        <v>0.41999998688697798</v>
      </c>
      <c r="H513" s="9">
        <v>4.78999996185303</v>
      </c>
      <c r="I513" s="9">
        <v>0</v>
      </c>
      <c r="J513" s="7">
        <v>1</v>
      </c>
      <c r="K513" s="7">
        <v>8</v>
      </c>
      <c r="L513" s="7">
        <v>256</v>
      </c>
      <c r="M513" s="7">
        <v>944</v>
      </c>
      <c r="N513" s="7">
        <v>2896</v>
      </c>
      <c r="O513" s="9">
        <v>72.035821374029837</v>
      </c>
      <c r="P513" s="9">
        <v>25.185223792835817</v>
      </c>
      <c r="Q513" s="7">
        <v>77.398575857587289</v>
      </c>
      <c r="R513" s="7">
        <v>253</v>
      </c>
      <c r="S513" s="7">
        <v>257</v>
      </c>
      <c r="T513" s="6" t="str">
        <f t="shared" si="21"/>
        <v>Healthy</v>
      </c>
      <c r="U513" s="7">
        <f t="shared" si="22"/>
        <v>265</v>
      </c>
      <c r="V513" s="9">
        <f t="shared" si="23"/>
        <v>5.2799999490380314</v>
      </c>
    </row>
    <row r="514" spans="2:22" x14ac:dyDescent="0.35">
      <c r="B514" s="7">
        <v>4702921684</v>
      </c>
      <c r="C514" s="8">
        <v>42476</v>
      </c>
      <c r="D514" s="7">
        <v>11140</v>
      </c>
      <c r="E514" s="9">
        <v>9.0299997329711896</v>
      </c>
      <c r="F514" s="9">
        <v>0.239999994635582</v>
      </c>
      <c r="G514" s="9">
        <v>1.25</v>
      </c>
      <c r="H514" s="9">
        <v>7.53999996185303</v>
      </c>
      <c r="I514" s="9">
        <v>0</v>
      </c>
      <c r="J514" s="7">
        <v>3</v>
      </c>
      <c r="K514" s="7">
        <v>24</v>
      </c>
      <c r="L514" s="7">
        <v>335</v>
      </c>
      <c r="M514" s="7">
        <v>556</v>
      </c>
      <c r="N514" s="7">
        <v>3328</v>
      </c>
      <c r="O514" s="9">
        <v>72.035821374029837</v>
      </c>
      <c r="P514" s="9">
        <v>25.185223792835817</v>
      </c>
      <c r="Q514" s="7">
        <v>77.398575857587289</v>
      </c>
      <c r="R514" s="7">
        <v>382</v>
      </c>
      <c r="S514" s="7">
        <v>406</v>
      </c>
      <c r="T514" s="6" t="str">
        <f t="shared" si="21"/>
        <v>Healthy</v>
      </c>
      <c r="U514" s="7">
        <f t="shared" si="22"/>
        <v>362</v>
      </c>
      <c r="V514" s="9">
        <f t="shared" si="23"/>
        <v>9.0299999564886129</v>
      </c>
    </row>
    <row r="515" spans="2:22" x14ac:dyDescent="0.35">
      <c r="B515" s="7">
        <v>4702921684</v>
      </c>
      <c r="C515" s="8">
        <v>42477</v>
      </c>
      <c r="D515" s="7">
        <v>12692</v>
      </c>
      <c r="E515" s="9">
        <v>10.289999961853001</v>
      </c>
      <c r="F515" s="9">
        <v>0.95999997854232799</v>
      </c>
      <c r="G515" s="9">
        <v>3.46000003814697</v>
      </c>
      <c r="H515" s="9">
        <v>5.8800001144409197</v>
      </c>
      <c r="I515" s="9">
        <v>0</v>
      </c>
      <c r="J515" s="7">
        <v>12</v>
      </c>
      <c r="K515" s="7">
        <v>66</v>
      </c>
      <c r="L515" s="7">
        <v>302</v>
      </c>
      <c r="M515" s="7">
        <v>437</v>
      </c>
      <c r="N515" s="7">
        <v>3394</v>
      </c>
      <c r="O515" s="9">
        <v>72.035821374029837</v>
      </c>
      <c r="P515" s="9">
        <v>25.185223792835817</v>
      </c>
      <c r="Q515" s="7">
        <v>77.398575857587289</v>
      </c>
      <c r="R515" s="7">
        <v>591</v>
      </c>
      <c r="S515" s="7">
        <v>612</v>
      </c>
      <c r="T515" s="6" t="str">
        <f t="shared" si="21"/>
        <v>Healthy</v>
      </c>
      <c r="U515" s="7">
        <f t="shared" si="22"/>
        <v>380</v>
      </c>
      <c r="V515" s="9">
        <f t="shared" si="23"/>
        <v>10.300000131130219</v>
      </c>
    </row>
    <row r="516" spans="2:22" x14ac:dyDescent="0.35">
      <c r="B516" s="7">
        <v>4702921684</v>
      </c>
      <c r="C516" s="8">
        <v>42478</v>
      </c>
      <c r="D516" s="7">
        <v>9105</v>
      </c>
      <c r="E516" s="9">
        <v>7.3800001144409197</v>
      </c>
      <c r="F516" s="9">
        <v>1.8200000524520901</v>
      </c>
      <c r="G516" s="9">
        <v>1.4900000095367401</v>
      </c>
      <c r="H516" s="9">
        <v>4.0700001716613796</v>
      </c>
      <c r="I516" s="9">
        <v>0</v>
      </c>
      <c r="J516" s="7">
        <v>22</v>
      </c>
      <c r="K516" s="7">
        <v>30</v>
      </c>
      <c r="L516" s="7">
        <v>191</v>
      </c>
      <c r="M516" s="7">
        <v>890</v>
      </c>
      <c r="N516" s="7">
        <v>3013</v>
      </c>
      <c r="O516" s="9">
        <v>72.035821374029837</v>
      </c>
      <c r="P516" s="9">
        <v>25.185223792835817</v>
      </c>
      <c r="Q516" s="7">
        <v>77.398575857587289</v>
      </c>
      <c r="R516" s="7">
        <v>293</v>
      </c>
      <c r="S516" s="7">
        <v>312</v>
      </c>
      <c r="T516" s="6" t="str">
        <f t="shared" si="21"/>
        <v>Healthy</v>
      </c>
      <c r="U516" s="7">
        <f t="shared" si="22"/>
        <v>243</v>
      </c>
      <c r="V516" s="9">
        <f t="shared" si="23"/>
        <v>7.3800002336502093</v>
      </c>
    </row>
    <row r="517" spans="2:22" x14ac:dyDescent="0.35">
      <c r="B517" s="7">
        <v>4702921684</v>
      </c>
      <c r="C517" s="8">
        <v>42479</v>
      </c>
      <c r="D517" s="7">
        <v>6708</v>
      </c>
      <c r="E517" s="9">
        <v>5.4400000572204599</v>
      </c>
      <c r="F517" s="9">
        <v>0.87999999523162797</v>
      </c>
      <c r="G517" s="9">
        <v>0.37000000476837203</v>
      </c>
      <c r="H517" s="9">
        <v>4.1900000572204599</v>
      </c>
      <c r="I517" s="9">
        <v>0</v>
      </c>
      <c r="J517" s="7">
        <v>10</v>
      </c>
      <c r="K517" s="7">
        <v>8</v>
      </c>
      <c r="L517" s="7">
        <v>179</v>
      </c>
      <c r="M517" s="7">
        <v>757</v>
      </c>
      <c r="N517" s="7">
        <v>2812</v>
      </c>
      <c r="O517" s="9">
        <v>72.035821374029837</v>
      </c>
      <c r="P517" s="9">
        <v>25.185223792835817</v>
      </c>
      <c r="Q517" s="7">
        <v>77.398575857587289</v>
      </c>
      <c r="R517" s="7">
        <v>457</v>
      </c>
      <c r="S517" s="7">
        <v>487</v>
      </c>
      <c r="T517" s="6" t="str">
        <f t="shared" ref="T517:T580" si="24">IF(P517&lt;18.5,"Underweight",IF(P517&lt;25.5,"Healthy",IF(P517&lt;30,"Overweight","Obese")))</f>
        <v>Healthy</v>
      </c>
      <c r="U517" s="7">
        <f t="shared" ref="U517:U580" si="25">J517 + K517 + L517</f>
        <v>197</v>
      </c>
      <c r="V517" s="9">
        <f t="shared" ref="V517:V580" si="26">F517+G517+H517</f>
        <v>5.4400000572204599</v>
      </c>
    </row>
    <row r="518" spans="2:22" x14ac:dyDescent="0.35">
      <c r="B518" s="7">
        <v>4702921684</v>
      </c>
      <c r="C518" s="8">
        <v>42480</v>
      </c>
      <c r="D518" s="7">
        <v>8793</v>
      </c>
      <c r="E518" s="9">
        <v>7.1300001144409197</v>
      </c>
      <c r="F518" s="9">
        <v>0.15999999642372101</v>
      </c>
      <c r="G518" s="9">
        <v>1.2300000190734901</v>
      </c>
      <c r="H518" s="9">
        <v>5.7300000190734899</v>
      </c>
      <c r="I518" s="9">
        <v>0</v>
      </c>
      <c r="J518" s="7">
        <v>2</v>
      </c>
      <c r="K518" s="7">
        <v>29</v>
      </c>
      <c r="L518" s="7">
        <v>260</v>
      </c>
      <c r="M518" s="7">
        <v>717</v>
      </c>
      <c r="N518" s="7">
        <v>3061</v>
      </c>
      <c r="O518" s="9">
        <v>72.035821374029837</v>
      </c>
      <c r="P518" s="9">
        <v>25.185223792835817</v>
      </c>
      <c r="Q518" s="7">
        <v>77.398575857587289</v>
      </c>
      <c r="R518" s="7">
        <v>454</v>
      </c>
      <c r="S518" s="7">
        <v>468</v>
      </c>
      <c r="T518" s="6" t="str">
        <f t="shared" si="24"/>
        <v>Healthy</v>
      </c>
      <c r="U518" s="7">
        <f t="shared" si="25"/>
        <v>291</v>
      </c>
      <c r="V518" s="9">
        <f t="shared" si="26"/>
        <v>7.1200000345707011</v>
      </c>
    </row>
    <row r="519" spans="2:22" x14ac:dyDescent="0.35">
      <c r="B519" s="7">
        <v>4702921684</v>
      </c>
      <c r="C519" s="8">
        <v>42481</v>
      </c>
      <c r="D519" s="7">
        <v>6530</v>
      </c>
      <c r="E519" s="9">
        <v>5.3000001907348597</v>
      </c>
      <c r="F519" s="9">
        <v>0.31000000238418601</v>
      </c>
      <c r="G519" s="9">
        <v>2.0499999523162802</v>
      </c>
      <c r="H519" s="9">
        <v>2.9400000572204599</v>
      </c>
      <c r="I519" s="9">
        <v>0</v>
      </c>
      <c r="J519" s="7">
        <v>4</v>
      </c>
      <c r="K519" s="7">
        <v>41</v>
      </c>
      <c r="L519" s="7">
        <v>144</v>
      </c>
      <c r="M519" s="7">
        <v>901</v>
      </c>
      <c r="N519" s="7">
        <v>2729</v>
      </c>
      <c r="O519" s="9">
        <v>72.035821374029837</v>
      </c>
      <c r="P519" s="9">
        <v>25.185223792835817</v>
      </c>
      <c r="Q519" s="7">
        <v>77.398575857587289</v>
      </c>
      <c r="R519" s="7">
        <v>425</v>
      </c>
      <c r="S519" s="7">
        <v>434</v>
      </c>
      <c r="T519" s="6" t="str">
        <f t="shared" si="24"/>
        <v>Healthy</v>
      </c>
      <c r="U519" s="7">
        <f t="shared" si="25"/>
        <v>189</v>
      </c>
      <c r="V519" s="9">
        <f t="shared" si="26"/>
        <v>5.3000000119209263</v>
      </c>
    </row>
    <row r="520" spans="2:22" x14ac:dyDescent="0.35">
      <c r="B520" s="7">
        <v>4702921684</v>
      </c>
      <c r="C520" s="8">
        <v>42482</v>
      </c>
      <c r="D520" s="7">
        <v>1664</v>
      </c>
      <c r="E520" s="9">
        <v>1.3500000238418599</v>
      </c>
      <c r="F520" s="9">
        <v>0</v>
      </c>
      <c r="G520" s="9">
        <v>0</v>
      </c>
      <c r="H520" s="9">
        <v>1.3500000238418599</v>
      </c>
      <c r="I520" s="9">
        <v>0</v>
      </c>
      <c r="J520" s="7">
        <v>0</v>
      </c>
      <c r="K520" s="7">
        <v>0</v>
      </c>
      <c r="L520" s="7">
        <v>72</v>
      </c>
      <c r="M520" s="7">
        <v>1341</v>
      </c>
      <c r="N520" s="7">
        <v>2241</v>
      </c>
      <c r="O520" s="9">
        <v>72.035821374029837</v>
      </c>
      <c r="P520" s="9">
        <v>25.185223792835817</v>
      </c>
      <c r="Q520" s="7">
        <v>77.398575857587289</v>
      </c>
      <c r="R520" s="7">
        <v>419.46731234866826</v>
      </c>
      <c r="S520" s="7">
        <v>458.63922518159808</v>
      </c>
      <c r="T520" s="6" t="str">
        <f t="shared" si="24"/>
        <v>Healthy</v>
      </c>
      <c r="U520" s="7">
        <f t="shared" si="25"/>
        <v>72</v>
      </c>
      <c r="V520" s="9">
        <f t="shared" si="26"/>
        <v>1.3500000238418599</v>
      </c>
    </row>
    <row r="521" spans="2:22" x14ac:dyDescent="0.35">
      <c r="B521" s="7">
        <v>4702921684</v>
      </c>
      <c r="C521" s="8">
        <v>42483</v>
      </c>
      <c r="D521" s="7">
        <v>15126</v>
      </c>
      <c r="E521" s="9">
        <v>12.2700004577637</v>
      </c>
      <c r="F521" s="9">
        <v>0.75999999046325695</v>
      </c>
      <c r="G521" s="9">
        <v>3.2400000095367401</v>
      </c>
      <c r="H521" s="9">
        <v>8.2700004577636701</v>
      </c>
      <c r="I521" s="9">
        <v>0</v>
      </c>
      <c r="J521" s="7">
        <v>9</v>
      </c>
      <c r="K521" s="7">
        <v>66</v>
      </c>
      <c r="L521" s="7">
        <v>408</v>
      </c>
      <c r="M521" s="7">
        <v>469</v>
      </c>
      <c r="N521" s="7">
        <v>3691</v>
      </c>
      <c r="O521" s="9">
        <v>72.035821374029837</v>
      </c>
      <c r="P521" s="9">
        <v>25.185223792835817</v>
      </c>
      <c r="Q521" s="7">
        <v>77.398575857587289</v>
      </c>
      <c r="R521" s="7">
        <v>465</v>
      </c>
      <c r="S521" s="7">
        <v>475</v>
      </c>
      <c r="T521" s="6" t="str">
        <f t="shared" si="24"/>
        <v>Healthy</v>
      </c>
      <c r="U521" s="7">
        <f t="shared" si="25"/>
        <v>483</v>
      </c>
      <c r="V521" s="9">
        <f t="shared" si="26"/>
        <v>12.270000457763667</v>
      </c>
    </row>
    <row r="522" spans="2:22" x14ac:dyDescent="0.35">
      <c r="B522" s="7">
        <v>4702921684</v>
      </c>
      <c r="C522" s="8">
        <v>42484</v>
      </c>
      <c r="D522" s="7">
        <v>15050</v>
      </c>
      <c r="E522" s="9">
        <v>12.2200002670288</v>
      </c>
      <c r="F522" s="9">
        <v>1.20000004768372</v>
      </c>
      <c r="G522" s="9">
        <v>5.1199998855590803</v>
      </c>
      <c r="H522" s="9">
        <v>5.8800001144409197</v>
      </c>
      <c r="I522" s="9">
        <v>0</v>
      </c>
      <c r="J522" s="7">
        <v>15</v>
      </c>
      <c r="K522" s="7">
        <v>95</v>
      </c>
      <c r="L522" s="7">
        <v>281</v>
      </c>
      <c r="M522" s="7">
        <v>542</v>
      </c>
      <c r="N522" s="7">
        <v>3538</v>
      </c>
      <c r="O522" s="9">
        <v>72.035821374029837</v>
      </c>
      <c r="P522" s="9">
        <v>25.185223792835817</v>
      </c>
      <c r="Q522" s="7">
        <v>77.398575857587289</v>
      </c>
      <c r="R522" s="7">
        <v>480</v>
      </c>
      <c r="S522" s="7">
        <v>506</v>
      </c>
      <c r="T522" s="6" t="str">
        <f t="shared" si="24"/>
        <v>Healthy</v>
      </c>
      <c r="U522" s="7">
        <f t="shared" si="25"/>
        <v>391</v>
      </c>
      <c r="V522" s="9">
        <f t="shared" si="26"/>
        <v>12.200000047683719</v>
      </c>
    </row>
    <row r="523" spans="2:22" x14ac:dyDescent="0.35">
      <c r="B523" s="7">
        <v>4702921684</v>
      </c>
      <c r="C523" s="8">
        <v>42485</v>
      </c>
      <c r="D523" s="7">
        <v>9167</v>
      </c>
      <c r="E523" s="9">
        <v>7.4299998283386204</v>
      </c>
      <c r="F523" s="9">
        <v>0.490000009536743</v>
      </c>
      <c r="G523" s="9">
        <v>0.81999999284744296</v>
      </c>
      <c r="H523" s="9">
        <v>6.1100001335143999</v>
      </c>
      <c r="I523" s="9">
        <v>0</v>
      </c>
      <c r="J523" s="7">
        <v>6</v>
      </c>
      <c r="K523" s="7">
        <v>15</v>
      </c>
      <c r="L523" s="7">
        <v>270</v>
      </c>
      <c r="M523" s="7">
        <v>730</v>
      </c>
      <c r="N523" s="7">
        <v>3064</v>
      </c>
      <c r="O523" s="9">
        <v>72.035821374029837</v>
      </c>
      <c r="P523" s="9">
        <v>25.185223792835817</v>
      </c>
      <c r="Q523" s="7">
        <v>77.398575857587289</v>
      </c>
      <c r="R523" s="7">
        <v>370</v>
      </c>
      <c r="S523" s="7">
        <v>380</v>
      </c>
      <c r="T523" s="6" t="str">
        <f t="shared" si="24"/>
        <v>Healthy</v>
      </c>
      <c r="U523" s="7">
        <f t="shared" si="25"/>
        <v>291</v>
      </c>
      <c r="V523" s="9">
        <f t="shared" si="26"/>
        <v>7.4200001358985856</v>
      </c>
    </row>
    <row r="524" spans="2:22" x14ac:dyDescent="0.35">
      <c r="B524" s="7">
        <v>4702921684</v>
      </c>
      <c r="C524" s="8">
        <v>42486</v>
      </c>
      <c r="D524" s="7">
        <v>6108</v>
      </c>
      <c r="E524" s="9">
        <v>4.9499998092651403</v>
      </c>
      <c r="F524" s="9">
        <v>7.0000000298023196E-2</v>
      </c>
      <c r="G524" s="9">
        <v>0.34999999403953602</v>
      </c>
      <c r="H524" s="9">
        <v>4.53999996185303</v>
      </c>
      <c r="I524" s="9">
        <v>0</v>
      </c>
      <c r="J524" s="7">
        <v>1</v>
      </c>
      <c r="K524" s="7">
        <v>8</v>
      </c>
      <c r="L524" s="7">
        <v>216</v>
      </c>
      <c r="M524" s="7">
        <v>765</v>
      </c>
      <c r="N524" s="7">
        <v>2784</v>
      </c>
      <c r="O524" s="9">
        <v>72.035821374029837</v>
      </c>
      <c r="P524" s="9">
        <v>25.185223792835817</v>
      </c>
      <c r="Q524" s="7">
        <v>77.398575857587289</v>
      </c>
      <c r="R524" s="7">
        <v>421</v>
      </c>
      <c r="S524" s="7">
        <v>429</v>
      </c>
      <c r="T524" s="6" t="str">
        <f t="shared" si="24"/>
        <v>Healthy</v>
      </c>
      <c r="U524" s="7">
        <f t="shared" si="25"/>
        <v>225</v>
      </c>
      <c r="V524" s="9">
        <f t="shared" si="26"/>
        <v>4.9599999561905896</v>
      </c>
    </row>
    <row r="525" spans="2:22" x14ac:dyDescent="0.35">
      <c r="B525" s="7">
        <v>4702921684</v>
      </c>
      <c r="C525" s="8">
        <v>42487</v>
      </c>
      <c r="D525" s="7">
        <v>7047</v>
      </c>
      <c r="E525" s="9">
        <v>5.7199997901916504</v>
      </c>
      <c r="F525" s="9">
        <v>9.00000035762787E-2</v>
      </c>
      <c r="G525" s="9">
        <v>0.80000001192092896</v>
      </c>
      <c r="H525" s="9">
        <v>4.7800002098083496</v>
      </c>
      <c r="I525" s="9">
        <v>0</v>
      </c>
      <c r="J525" s="7">
        <v>1</v>
      </c>
      <c r="K525" s="7">
        <v>16</v>
      </c>
      <c r="L525" s="7">
        <v>238</v>
      </c>
      <c r="M525" s="7">
        <v>733</v>
      </c>
      <c r="N525" s="7">
        <v>2908</v>
      </c>
      <c r="O525" s="9">
        <v>72.035821374029837</v>
      </c>
      <c r="P525" s="9">
        <v>25.185223792835817</v>
      </c>
      <c r="Q525" s="7">
        <v>77.398575857587289</v>
      </c>
      <c r="R525" s="7">
        <v>432</v>
      </c>
      <c r="S525" s="7">
        <v>449</v>
      </c>
      <c r="T525" s="6" t="str">
        <f t="shared" si="24"/>
        <v>Healthy</v>
      </c>
      <c r="U525" s="7">
        <f t="shared" si="25"/>
        <v>255</v>
      </c>
      <c r="V525" s="9">
        <f t="shared" si="26"/>
        <v>5.6700002253055573</v>
      </c>
    </row>
    <row r="526" spans="2:22" x14ac:dyDescent="0.35">
      <c r="B526" s="7">
        <v>4702921684</v>
      </c>
      <c r="C526" s="8">
        <v>42488</v>
      </c>
      <c r="D526" s="7">
        <v>9023</v>
      </c>
      <c r="E526" s="9">
        <v>7.3200001716613796</v>
      </c>
      <c r="F526" s="9">
        <v>1.12999999523163</v>
      </c>
      <c r="G526" s="9">
        <v>0.41999998688697798</v>
      </c>
      <c r="H526" s="9">
        <v>5.7699999809265101</v>
      </c>
      <c r="I526" s="9">
        <v>0</v>
      </c>
      <c r="J526" s="7">
        <v>14</v>
      </c>
      <c r="K526" s="7">
        <v>9</v>
      </c>
      <c r="L526" s="7">
        <v>232</v>
      </c>
      <c r="M526" s="7">
        <v>738</v>
      </c>
      <c r="N526" s="7">
        <v>3033</v>
      </c>
      <c r="O526" s="9">
        <v>72.035821374029837</v>
      </c>
      <c r="P526" s="9">
        <v>25.185223792835817</v>
      </c>
      <c r="Q526" s="7">
        <v>77.398575857587289</v>
      </c>
      <c r="R526" s="7">
        <v>442</v>
      </c>
      <c r="S526" s="7">
        <v>461</v>
      </c>
      <c r="T526" s="6" t="str">
        <f t="shared" si="24"/>
        <v>Healthy</v>
      </c>
      <c r="U526" s="7">
        <f t="shared" si="25"/>
        <v>255</v>
      </c>
      <c r="V526" s="9">
        <f t="shared" si="26"/>
        <v>7.3199999630451185</v>
      </c>
    </row>
    <row r="527" spans="2:22" x14ac:dyDescent="0.35">
      <c r="B527" s="7">
        <v>4702921684</v>
      </c>
      <c r="C527" s="8">
        <v>42489</v>
      </c>
      <c r="D527" s="7">
        <v>9930</v>
      </c>
      <c r="E527" s="9">
        <v>8.0500001907348597</v>
      </c>
      <c r="F527" s="9">
        <v>1.0599999427795399</v>
      </c>
      <c r="G527" s="9">
        <v>0.92000001668930098</v>
      </c>
      <c r="H527" s="9">
        <v>6.0700001716613796</v>
      </c>
      <c r="I527" s="9">
        <v>0</v>
      </c>
      <c r="J527" s="7">
        <v>12</v>
      </c>
      <c r="K527" s="7">
        <v>19</v>
      </c>
      <c r="L527" s="7">
        <v>267</v>
      </c>
      <c r="M527" s="7">
        <v>692</v>
      </c>
      <c r="N527" s="7">
        <v>3165</v>
      </c>
      <c r="O527" s="9">
        <v>72.035821374029837</v>
      </c>
      <c r="P527" s="9">
        <v>25.185223792835817</v>
      </c>
      <c r="Q527" s="7">
        <v>77.398575857587289</v>
      </c>
      <c r="R527" s="7">
        <v>433</v>
      </c>
      <c r="S527" s="7">
        <v>447</v>
      </c>
      <c r="T527" s="6" t="str">
        <f t="shared" si="24"/>
        <v>Healthy</v>
      </c>
      <c r="U527" s="7">
        <f t="shared" si="25"/>
        <v>298</v>
      </c>
      <c r="V527" s="9">
        <f t="shared" si="26"/>
        <v>8.0500001311302203</v>
      </c>
    </row>
    <row r="528" spans="2:22" x14ac:dyDescent="0.35">
      <c r="B528" s="7">
        <v>4702921684</v>
      </c>
      <c r="C528" s="8">
        <v>42490</v>
      </c>
      <c r="D528" s="7">
        <v>10144</v>
      </c>
      <c r="E528" s="9">
        <v>8.2299995422363299</v>
      </c>
      <c r="F528" s="9">
        <v>0.31999999284744302</v>
      </c>
      <c r="G528" s="9">
        <v>2.0299999713897701</v>
      </c>
      <c r="H528" s="9">
        <v>5.8800001144409197</v>
      </c>
      <c r="I528" s="9">
        <v>0</v>
      </c>
      <c r="J528" s="7">
        <v>4</v>
      </c>
      <c r="K528" s="7">
        <v>36</v>
      </c>
      <c r="L528" s="7">
        <v>263</v>
      </c>
      <c r="M528" s="7">
        <v>728</v>
      </c>
      <c r="N528" s="7">
        <v>3115</v>
      </c>
      <c r="O528" s="9">
        <v>72.035821374029837</v>
      </c>
      <c r="P528" s="9">
        <v>25.185223792835817</v>
      </c>
      <c r="Q528" s="7">
        <v>77.398575857587289</v>
      </c>
      <c r="R528" s="7">
        <v>479</v>
      </c>
      <c r="S528" s="7">
        <v>501</v>
      </c>
      <c r="T528" s="6" t="str">
        <f t="shared" si="24"/>
        <v>Healthy</v>
      </c>
      <c r="U528" s="7">
        <f t="shared" si="25"/>
        <v>303</v>
      </c>
      <c r="V528" s="9">
        <f t="shared" si="26"/>
        <v>8.2300000786781329</v>
      </c>
    </row>
    <row r="529" spans="2:22" x14ac:dyDescent="0.35">
      <c r="B529" s="7">
        <v>4702921684</v>
      </c>
      <c r="C529" s="8">
        <v>42491</v>
      </c>
      <c r="D529" s="7">
        <v>0</v>
      </c>
      <c r="E529" s="9">
        <v>0</v>
      </c>
      <c r="F529" s="9">
        <v>0</v>
      </c>
      <c r="G529" s="9">
        <v>0</v>
      </c>
      <c r="H529" s="9">
        <v>0</v>
      </c>
      <c r="I529" s="9">
        <v>0</v>
      </c>
      <c r="J529" s="7">
        <v>0</v>
      </c>
      <c r="K529" s="7">
        <v>0</v>
      </c>
      <c r="L529" s="7">
        <v>0</v>
      </c>
      <c r="M529" s="7">
        <v>1440</v>
      </c>
      <c r="N529" s="7">
        <v>2017</v>
      </c>
      <c r="O529" s="9">
        <v>72.035821374029837</v>
      </c>
      <c r="P529" s="9">
        <v>25.185223792835817</v>
      </c>
      <c r="Q529" s="7">
        <v>77.398575857587289</v>
      </c>
      <c r="R529" s="7">
        <v>419.46731234866826</v>
      </c>
      <c r="S529" s="7">
        <v>458.63922518159808</v>
      </c>
      <c r="T529" s="6" t="str">
        <f t="shared" si="24"/>
        <v>Healthy</v>
      </c>
      <c r="U529" s="7">
        <f t="shared" si="25"/>
        <v>0</v>
      </c>
      <c r="V529" s="9">
        <f t="shared" si="26"/>
        <v>0</v>
      </c>
    </row>
    <row r="530" spans="2:22" x14ac:dyDescent="0.35">
      <c r="B530" s="7">
        <v>4702921684</v>
      </c>
      <c r="C530" s="8">
        <v>42492</v>
      </c>
      <c r="D530" s="7">
        <v>7245</v>
      </c>
      <c r="E530" s="9">
        <v>5.9200000762939498</v>
      </c>
      <c r="F530" s="9">
        <v>0.37999999523162797</v>
      </c>
      <c r="G530" s="9">
        <v>1.7400000095367401</v>
      </c>
      <c r="H530" s="9">
        <v>3.7599999904632599</v>
      </c>
      <c r="I530" s="9">
        <v>0</v>
      </c>
      <c r="J530" s="7">
        <v>5</v>
      </c>
      <c r="K530" s="7">
        <v>40</v>
      </c>
      <c r="L530" s="7">
        <v>195</v>
      </c>
      <c r="M530" s="7">
        <v>1131</v>
      </c>
      <c r="N530" s="7">
        <v>2859</v>
      </c>
      <c r="O530" s="9">
        <v>72.035821374029837</v>
      </c>
      <c r="P530" s="9">
        <v>25.185223792835817</v>
      </c>
      <c r="Q530" s="7">
        <v>77.398575857587289</v>
      </c>
      <c r="R530" s="7">
        <v>419.46731234866826</v>
      </c>
      <c r="S530" s="7">
        <v>458.63922518159808</v>
      </c>
      <c r="T530" s="6" t="str">
        <f t="shared" si="24"/>
        <v>Healthy</v>
      </c>
      <c r="U530" s="7">
        <f t="shared" si="25"/>
        <v>240</v>
      </c>
      <c r="V530" s="9">
        <f t="shared" si="26"/>
        <v>5.8799999952316284</v>
      </c>
    </row>
    <row r="531" spans="2:22" x14ac:dyDescent="0.35">
      <c r="B531" s="7">
        <v>4702921684</v>
      </c>
      <c r="C531" s="8">
        <v>42493</v>
      </c>
      <c r="D531" s="7">
        <v>9454</v>
      </c>
      <c r="E531" s="9">
        <v>7.6700000762939498</v>
      </c>
      <c r="F531" s="9">
        <v>0</v>
      </c>
      <c r="G531" s="9">
        <v>0</v>
      </c>
      <c r="H531" s="9">
        <v>7.6700000762939498</v>
      </c>
      <c r="I531" s="9">
        <v>0</v>
      </c>
      <c r="J531" s="7">
        <v>0</v>
      </c>
      <c r="K531" s="7">
        <v>0</v>
      </c>
      <c r="L531" s="7">
        <v>313</v>
      </c>
      <c r="M531" s="7">
        <v>729</v>
      </c>
      <c r="N531" s="7">
        <v>3145</v>
      </c>
      <c r="O531" s="9">
        <v>72.035821374029837</v>
      </c>
      <c r="P531" s="9">
        <v>25.185223792835817</v>
      </c>
      <c r="Q531" s="7">
        <v>77.398575857587289</v>
      </c>
      <c r="R531" s="7">
        <v>327</v>
      </c>
      <c r="S531" s="7">
        <v>373</v>
      </c>
      <c r="T531" s="6" t="str">
        <f t="shared" si="24"/>
        <v>Healthy</v>
      </c>
      <c r="U531" s="7">
        <f t="shared" si="25"/>
        <v>313</v>
      </c>
      <c r="V531" s="9">
        <f t="shared" si="26"/>
        <v>7.6700000762939498</v>
      </c>
    </row>
    <row r="532" spans="2:22" x14ac:dyDescent="0.35">
      <c r="B532" s="7">
        <v>4702921684</v>
      </c>
      <c r="C532" s="8">
        <v>42494</v>
      </c>
      <c r="D532" s="7">
        <v>8161</v>
      </c>
      <c r="E532" s="9">
        <v>6.6199998855590803</v>
      </c>
      <c r="F532" s="9">
        <v>0.34000000357627902</v>
      </c>
      <c r="G532" s="9">
        <v>0.730000019073486</v>
      </c>
      <c r="H532" s="9">
        <v>5.53999996185303</v>
      </c>
      <c r="I532" s="9">
        <v>0</v>
      </c>
      <c r="J532" s="7">
        <v>4</v>
      </c>
      <c r="K532" s="7">
        <v>15</v>
      </c>
      <c r="L532" s="7">
        <v>251</v>
      </c>
      <c r="M532" s="7">
        <v>757</v>
      </c>
      <c r="N532" s="7">
        <v>3004</v>
      </c>
      <c r="O532" s="9">
        <v>72.035821374029837</v>
      </c>
      <c r="P532" s="9">
        <v>25.185223792835817</v>
      </c>
      <c r="Q532" s="7">
        <v>77.398575857587289</v>
      </c>
      <c r="R532" s="7">
        <v>412</v>
      </c>
      <c r="S532" s="7">
        <v>434</v>
      </c>
      <c r="T532" s="6" t="str">
        <f t="shared" si="24"/>
        <v>Healthy</v>
      </c>
      <c r="U532" s="7">
        <f t="shared" si="25"/>
        <v>270</v>
      </c>
      <c r="V532" s="9">
        <f t="shared" si="26"/>
        <v>6.609999984502795</v>
      </c>
    </row>
    <row r="533" spans="2:22" x14ac:dyDescent="0.35">
      <c r="B533" s="7">
        <v>4702921684</v>
      </c>
      <c r="C533" s="8">
        <v>42495</v>
      </c>
      <c r="D533" s="7">
        <v>8614</v>
      </c>
      <c r="E533" s="9">
        <v>6.9899997711181596</v>
      </c>
      <c r="F533" s="9">
        <v>0.67000001668930098</v>
      </c>
      <c r="G533" s="9">
        <v>0.21999999880790699</v>
      </c>
      <c r="H533" s="9">
        <v>6.0900001525878897</v>
      </c>
      <c r="I533" s="9">
        <v>0</v>
      </c>
      <c r="J533" s="7">
        <v>8</v>
      </c>
      <c r="K533" s="7">
        <v>5</v>
      </c>
      <c r="L533" s="7">
        <v>241</v>
      </c>
      <c r="M533" s="7">
        <v>745</v>
      </c>
      <c r="N533" s="7">
        <v>3006</v>
      </c>
      <c r="O533" s="9">
        <v>72.035821374029837</v>
      </c>
      <c r="P533" s="9">
        <v>25.185223792835817</v>
      </c>
      <c r="Q533" s="7">
        <v>77.398575857587289</v>
      </c>
      <c r="R533" s="7">
        <v>414</v>
      </c>
      <c r="S533" s="7">
        <v>428</v>
      </c>
      <c r="T533" s="6" t="str">
        <f t="shared" si="24"/>
        <v>Healthy</v>
      </c>
      <c r="U533" s="7">
        <f t="shared" si="25"/>
        <v>254</v>
      </c>
      <c r="V533" s="9">
        <f t="shared" si="26"/>
        <v>6.9800001680850974</v>
      </c>
    </row>
    <row r="534" spans="2:22" x14ac:dyDescent="0.35">
      <c r="B534" s="7">
        <v>4702921684</v>
      </c>
      <c r="C534" s="8">
        <v>42496</v>
      </c>
      <c r="D534" s="7">
        <v>6943</v>
      </c>
      <c r="E534" s="9">
        <v>5.6300001144409197</v>
      </c>
      <c r="F534" s="9">
        <v>7.9999998211860698E-2</v>
      </c>
      <c r="G534" s="9">
        <v>0.66000002622604403</v>
      </c>
      <c r="H534" s="9">
        <v>4.8699998855590803</v>
      </c>
      <c r="I534" s="9">
        <v>0</v>
      </c>
      <c r="J534" s="7">
        <v>1</v>
      </c>
      <c r="K534" s="7">
        <v>16</v>
      </c>
      <c r="L534" s="7">
        <v>207</v>
      </c>
      <c r="M534" s="7">
        <v>682</v>
      </c>
      <c r="N534" s="7">
        <v>2859</v>
      </c>
      <c r="O534" s="9">
        <v>72.035821374029837</v>
      </c>
      <c r="P534" s="9">
        <v>25.185223792835817</v>
      </c>
      <c r="Q534" s="7">
        <v>77.398575857587289</v>
      </c>
      <c r="R534" s="7">
        <v>404</v>
      </c>
      <c r="S534" s="7">
        <v>449</v>
      </c>
      <c r="T534" s="6" t="str">
        <f t="shared" si="24"/>
        <v>Healthy</v>
      </c>
      <c r="U534" s="7">
        <f t="shared" si="25"/>
        <v>224</v>
      </c>
      <c r="V534" s="9">
        <f t="shared" si="26"/>
        <v>5.6099999099969846</v>
      </c>
    </row>
    <row r="535" spans="2:22" x14ac:dyDescent="0.35">
      <c r="B535" s="7">
        <v>4702921684</v>
      </c>
      <c r="C535" s="8">
        <v>42497</v>
      </c>
      <c r="D535" s="7">
        <v>14370</v>
      </c>
      <c r="E535" s="9">
        <v>11.6499996185303</v>
      </c>
      <c r="F535" s="9">
        <v>0.37000000476837203</v>
      </c>
      <c r="G535" s="9">
        <v>2.3099999427795401</v>
      </c>
      <c r="H535" s="9">
        <v>8.9700002670288104</v>
      </c>
      <c r="I535" s="9">
        <v>0</v>
      </c>
      <c r="J535" s="7">
        <v>5</v>
      </c>
      <c r="K535" s="7">
        <v>46</v>
      </c>
      <c r="L535" s="7">
        <v>439</v>
      </c>
      <c r="M535" s="7">
        <v>577</v>
      </c>
      <c r="N535" s="7">
        <v>3683</v>
      </c>
      <c r="O535" s="9">
        <v>72.035821374029837</v>
      </c>
      <c r="P535" s="9">
        <v>25.185223792835817</v>
      </c>
      <c r="Q535" s="7">
        <v>77.398575857587289</v>
      </c>
      <c r="R535" s="7">
        <v>520</v>
      </c>
      <c r="S535" s="7">
        <v>543</v>
      </c>
      <c r="T535" s="6" t="str">
        <f t="shared" si="24"/>
        <v>Healthy</v>
      </c>
      <c r="U535" s="7">
        <f t="shared" si="25"/>
        <v>490</v>
      </c>
      <c r="V535" s="9">
        <f t="shared" si="26"/>
        <v>11.650000214576723</v>
      </c>
    </row>
    <row r="536" spans="2:22" x14ac:dyDescent="0.35">
      <c r="B536" s="7">
        <v>4702921684</v>
      </c>
      <c r="C536" s="8">
        <v>42497</v>
      </c>
      <c r="D536" s="7">
        <v>14370</v>
      </c>
      <c r="E536" s="9">
        <v>11.6499996185303</v>
      </c>
      <c r="F536" s="9">
        <v>0.37000000476837203</v>
      </c>
      <c r="G536" s="9">
        <v>2.3099999427795401</v>
      </c>
      <c r="H536" s="9">
        <v>8.9700002670288104</v>
      </c>
      <c r="I536" s="9">
        <v>0</v>
      </c>
      <c r="J536" s="7">
        <v>5</v>
      </c>
      <c r="K536" s="7">
        <v>46</v>
      </c>
      <c r="L536" s="7">
        <v>439</v>
      </c>
      <c r="M536" s="7">
        <v>577</v>
      </c>
      <c r="N536" s="7">
        <v>3683</v>
      </c>
      <c r="O536" s="9">
        <v>72.035821374029837</v>
      </c>
      <c r="P536" s="9">
        <v>25.185223792835817</v>
      </c>
      <c r="Q536" s="7">
        <v>77.398575857587289</v>
      </c>
      <c r="R536" s="7">
        <v>520</v>
      </c>
      <c r="S536" s="7">
        <v>543</v>
      </c>
      <c r="T536" s="6" t="str">
        <f t="shared" si="24"/>
        <v>Healthy</v>
      </c>
      <c r="U536" s="7">
        <f t="shared" si="25"/>
        <v>490</v>
      </c>
      <c r="V536" s="9">
        <f t="shared" si="26"/>
        <v>11.650000214576723</v>
      </c>
    </row>
    <row r="537" spans="2:22" x14ac:dyDescent="0.35">
      <c r="B537" s="7">
        <v>4702921684</v>
      </c>
      <c r="C537" s="8">
        <v>42498</v>
      </c>
      <c r="D537" s="7">
        <v>12857</v>
      </c>
      <c r="E537" s="9">
        <v>10.430000305175801</v>
      </c>
      <c r="F537" s="9">
        <v>0.68000000715255704</v>
      </c>
      <c r="G537" s="9">
        <v>6.21000003814697</v>
      </c>
      <c r="H537" s="9">
        <v>3.53999996185303</v>
      </c>
      <c r="I537" s="9">
        <v>0</v>
      </c>
      <c r="J537" s="7">
        <v>9</v>
      </c>
      <c r="K537" s="7">
        <v>125</v>
      </c>
      <c r="L537" s="7">
        <v>192</v>
      </c>
      <c r="M537" s="7">
        <v>1019</v>
      </c>
      <c r="N537" s="7">
        <v>3287</v>
      </c>
      <c r="O537" s="9">
        <v>72.035821374029837</v>
      </c>
      <c r="P537" s="9">
        <v>25.185223792835817</v>
      </c>
      <c r="Q537" s="7">
        <v>77.398575857587289</v>
      </c>
      <c r="R537" s="7">
        <v>419.46731234866826</v>
      </c>
      <c r="S537" s="7">
        <v>458.63922518159808</v>
      </c>
      <c r="T537" s="6" t="str">
        <f t="shared" si="24"/>
        <v>Healthy</v>
      </c>
      <c r="U537" s="7">
        <f t="shared" si="25"/>
        <v>326</v>
      </c>
      <c r="V537" s="9">
        <f t="shared" si="26"/>
        <v>10.430000007152557</v>
      </c>
    </row>
    <row r="538" spans="2:22" x14ac:dyDescent="0.35">
      <c r="B538" s="7">
        <v>4702921684</v>
      </c>
      <c r="C538" s="8">
        <v>42499</v>
      </c>
      <c r="D538" s="7">
        <v>8232</v>
      </c>
      <c r="E538" s="9">
        <v>6.6799998283386204</v>
      </c>
      <c r="F538" s="9">
        <v>0</v>
      </c>
      <c r="G538" s="9">
        <v>0.56999999284744296</v>
      </c>
      <c r="H538" s="9">
        <v>6.0999999046325701</v>
      </c>
      <c r="I538" s="9">
        <v>0</v>
      </c>
      <c r="J538" s="7">
        <v>0</v>
      </c>
      <c r="K538" s="7">
        <v>12</v>
      </c>
      <c r="L538" s="7">
        <v>253</v>
      </c>
      <c r="M538" s="7">
        <v>746</v>
      </c>
      <c r="N538" s="7">
        <v>2990</v>
      </c>
      <c r="O538" s="9">
        <v>72.035821374029837</v>
      </c>
      <c r="P538" s="9">
        <v>25.185223792835817</v>
      </c>
      <c r="Q538" s="7">
        <v>77.398575857587289</v>
      </c>
      <c r="R538" s="7">
        <v>435</v>
      </c>
      <c r="S538" s="7">
        <v>458</v>
      </c>
      <c r="T538" s="6" t="str">
        <f t="shared" si="24"/>
        <v>Healthy</v>
      </c>
      <c r="U538" s="7">
        <f t="shared" si="25"/>
        <v>265</v>
      </c>
      <c r="V538" s="9">
        <f t="shared" si="26"/>
        <v>6.6699998974800128</v>
      </c>
    </row>
    <row r="539" spans="2:22" x14ac:dyDescent="0.35">
      <c r="B539" s="7">
        <v>4702921684</v>
      </c>
      <c r="C539" s="8">
        <v>42500</v>
      </c>
      <c r="D539" s="7">
        <v>10613</v>
      </c>
      <c r="E539" s="9">
        <v>8.6099996566772496</v>
      </c>
      <c r="F539" s="9">
        <v>7.9999998211860698E-2</v>
      </c>
      <c r="G539" s="9">
        <v>1.87999999523163</v>
      </c>
      <c r="H539" s="9">
        <v>6.6500000953674299</v>
      </c>
      <c r="I539" s="9">
        <v>0</v>
      </c>
      <c r="J539" s="7">
        <v>1</v>
      </c>
      <c r="K539" s="7">
        <v>37</v>
      </c>
      <c r="L539" s="7">
        <v>262</v>
      </c>
      <c r="M539" s="7">
        <v>701</v>
      </c>
      <c r="N539" s="7">
        <v>3172</v>
      </c>
      <c r="O539" s="9">
        <v>72.035821374029837</v>
      </c>
      <c r="P539" s="9">
        <v>25.185223792835817</v>
      </c>
      <c r="Q539" s="7">
        <v>77.398575857587289</v>
      </c>
      <c r="R539" s="7">
        <v>416</v>
      </c>
      <c r="S539" s="7">
        <v>431</v>
      </c>
      <c r="T539" s="6" t="str">
        <f t="shared" si="24"/>
        <v>Healthy</v>
      </c>
      <c r="U539" s="7">
        <f t="shared" si="25"/>
        <v>300</v>
      </c>
      <c r="V539" s="9">
        <f t="shared" si="26"/>
        <v>8.6100000888109207</v>
      </c>
    </row>
    <row r="540" spans="2:22" x14ac:dyDescent="0.35">
      <c r="B540" s="7">
        <v>4702921684</v>
      </c>
      <c r="C540" s="8">
        <v>42501</v>
      </c>
      <c r="D540" s="7">
        <v>9810</v>
      </c>
      <c r="E540" s="9">
        <v>7.96000003814697</v>
      </c>
      <c r="F540" s="9">
        <v>0.77999997138977095</v>
      </c>
      <c r="G540" s="9">
        <v>2.1600000858306898</v>
      </c>
      <c r="H540" s="9">
        <v>4.9800000190734899</v>
      </c>
      <c r="I540" s="9">
        <v>0</v>
      </c>
      <c r="J540" s="7">
        <v>10</v>
      </c>
      <c r="K540" s="7">
        <v>41</v>
      </c>
      <c r="L540" s="7">
        <v>235</v>
      </c>
      <c r="M540" s="7">
        <v>784</v>
      </c>
      <c r="N540" s="7">
        <v>3069</v>
      </c>
      <c r="O540" s="9">
        <v>72.035821374029837</v>
      </c>
      <c r="P540" s="9">
        <v>25.185223792835817</v>
      </c>
      <c r="Q540" s="7">
        <v>77.398575857587289</v>
      </c>
      <c r="R540" s="7">
        <v>354</v>
      </c>
      <c r="S540" s="7">
        <v>366</v>
      </c>
      <c r="T540" s="6" t="str">
        <f t="shared" si="24"/>
        <v>Healthy</v>
      </c>
      <c r="U540" s="7">
        <f t="shared" si="25"/>
        <v>286</v>
      </c>
      <c r="V540" s="9">
        <f t="shared" si="26"/>
        <v>7.9200000762939506</v>
      </c>
    </row>
    <row r="541" spans="2:22" x14ac:dyDescent="0.35">
      <c r="B541" s="7">
        <v>4702921684</v>
      </c>
      <c r="C541" s="8">
        <v>42502</v>
      </c>
      <c r="D541" s="7">
        <v>2752</v>
      </c>
      <c r="E541" s="9">
        <v>2.2300000190734899</v>
      </c>
      <c r="F541" s="9">
        <v>0</v>
      </c>
      <c r="G541" s="9">
        <v>0</v>
      </c>
      <c r="H541" s="9">
        <v>2.2300000190734899</v>
      </c>
      <c r="I541" s="9">
        <v>0</v>
      </c>
      <c r="J541" s="7">
        <v>0</v>
      </c>
      <c r="K541" s="7">
        <v>0</v>
      </c>
      <c r="L541" s="7">
        <v>68</v>
      </c>
      <c r="M541" s="7">
        <v>241</v>
      </c>
      <c r="N541" s="7">
        <v>1240</v>
      </c>
      <c r="O541" s="9">
        <v>72.035821374029837</v>
      </c>
      <c r="P541" s="9">
        <v>25.185223792835817</v>
      </c>
      <c r="Q541" s="7">
        <v>77.398575857587289</v>
      </c>
      <c r="R541" s="7">
        <v>404</v>
      </c>
      <c r="S541" s="7">
        <v>442</v>
      </c>
      <c r="T541" s="6" t="str">
        <f t="shared" si="24"/>
        <v>Healthy</v>
      </c>
      <c r="U541" s="7">
        <f t="shared" si="25"/>
        <v>68</v>
      </c>
      <c r="V541" s="9">
        <f t="shared" si="26"/>
        <v>2.2300000190734899</v>
      </c>
    </row>
    <row r="542" spans="2:22" x14ac:dyDescent="0.35">
      <c r="B542" s="7">
        <v>5553957443</v>
      </c>
      <c r="C542" s="8">
        <v>42472</v>
      </c>
      <c r="D542" s="7">
        <v>11596</v>
      </c>
      <c r="E542" s="9">
        <v>7.5700001716613796</v>
      </c>
      <c r="F542" s="9">
        <v>1.37000000476837</v>
      </c>
      <c r="G542" s="9">
        <v>0.79000002145767201</v>
      </c>
      <c r="H542" s="9">
        <v>5.4099998474121103</v>
      </c>
      <c r="I542" s="9">
        <v>0</v>
      </c>
      <c r="J542" s="7">
        <v>19</v>
      </c>
      <c r="K542" s="7">
        <v>13</v>
      </c>
      <c r="L542" s="7">
        <v>277</v>
      </c>
      <c r="M542" s="7">
        <v>767</v>
      </c>
      <c r="N542" s="7">
        <v>2026</v>
      </c>
      <c r="O542" s="9">
        <v>72.035821374029837</v>
      </c>
      <c r="P542" s="9">
        <v>25.185223792835817</v>
      </c>
      <c r="Q542" s="7">
        <v>64.365113500597374</v>
      </c>
      <c r="R542" s="7">
        <v>441</v>
      </c>
      <c r="S542" s="7">
        <v>464</v>
      </c>
      <c r="T542" s="6" t="str">
        <f t="shared" si="24"/>
        <v>Healthy</v>
      </c>
      <c r="U542" s="7">
        <f t="shared" si="25"/>
        <v>309</v>
      </c>
      <c r="V542" s="9">
        <f t="shared" si="26"/>
        <v>7.5699998736381522</v>
      </c>
    </row>
    <row r="543" spans="2:22" x14ac:dyDescent="0.35">
      <c r="B543" s="7">
        <v>5553957443</v>
      </c>
      <c r="C543" s="8">
        <v>42473</v>
      </c>
      <c r="D543" s="7">
        <v>4832</v>
      </c>
      <c r="E543" s="9">
        <v>3.1600000858306898</v>
      </c>
      <c r="F543" s="9">
        <v>0</v>
      </c>
      <c r="G543" s="9">
        <v>0</v>
      </c>
      <c r="H543" s="9">
        <v>3.1600000858306898</v>
      </c>
      <c r="I543" s="9">
        <v>0</v>
      </c>
      <c r="J543" s="7">
        <v>0</v>
      </c>
      <c r="K543" s="7">
        <v>0</v>
      </c>
      <c r="L543" s="7">
        <v>226</v>
      </c>
      <c r="M543" s="7">
        <v>647</v>
      </c>
      <c r="N543" s="7">
        <v>1718</v>
      </c>
      <c r="O543" s="9">
        <v>72.035821374029837</v>
      </c>
      <c r="P543" s="9">
        <v>25.185223792835817</v>
      </c>
      <c r="Q543" s="7">
        <v>59.010137989298791</v>
      </c>
      <c r="R543" s="7">
        <v>455</v>
      </c>
      <c r="S543" s="7">
        <v>488</v>
      </c>
      <c r="T543" s="6" t="str">
        <f t="shared" si="24"/>
        <v>Healthy</v>
      </c>
      <c r="U543" s="7">
        <f t="shared" si="25"/>
        <v>226</v>
      </c>
      <c r="V543" s="9">
        <f t="shared" si="26"/>
        <v>3.1600000858306898</v>
      </c>
    </row>
    <row r="544" spans="2:22" x14ac:dyDescent="0.35">
      <c r="B544" s="7">
        <v>5553957443</v>
      </c>
      <c r="C544" s="8">
        <v>42474</v>
      </c>
      <c r="D544" s="7">
        <v>17022</v>
      </c>
      <c r="E544" s="9">
        <v>11.1199998855591</v>
      </c>
      <c r="F544" s="9">
        <v>4</v>
      </c>
      <c r="G544" s="9">
        <v>2.4500000476837198</v>
      </c>
      <c r="H544" s="9">
        <v>4.6700000762939498</v>
      </c>
      <c r="I544" s="9">
        <v>0</v>
      </c>
      <c r="J544" s="7">
        <v>61</v>
      </c>
      <c r="K544" s="7">
        <v>41</v>
      </c>
      <c r="L544" s="7">
        <v>256</v>
      </c>
      <c r="M544" s="7">
        <v>693</v>
      </c>
      <c r="N544" s="7">
        <v>2324</v>
      </c>
      <c r="O544" s="9">
        <v>72.035821374029837</v>
      </c>
      <c r="P544" s="9">
        <v>25.185223792835817</v>
      </c>
      <c r="Q544" s="7">
        <v>77.398575857587289</v>
      </c>
      <c r="R544" s="7">
        <v>357</v>
      </c>
      <c r="S544" s="7">
        <v>418</v>
      </c>
      <c r="T544" s="6" t="str">
        <f t="shared" si="24"/>
        <v>Healthy</v>
      </c>
      <c r="U544" s="7">
        <f t="shared" si="25"/>
        <v>358</v>
      </c>
      <c r="V544" s="9">
        <f t="shared" si="26"/>
        <v>11.120000123977668</v>
      </c>
    </row>
    <row r="545" spans="2:22" x14ac:dyDescent="0.35">
      <c r="B545" s="7">
        <v>5553957443</v>
      </c>
      <c r="C545" s="8">
        <v>42475</v>
      </c>
      <c r="D545" s="7">
        <v>16556</v>
      </c>
      <c r="E545" s="9">
        <v>10.8599996566772</v>
      </c>
      <c r="F545" s="9">
        <v>4.1599998474121103</v>
      </c>
      <c r="G545" s="9">
        <v>1.9800000190734901</v>
      </c>
      <c r="H545" s="9">
        <v>4.71000003814697</v>
      </c>
      <c r="I545" s="9">
        <v>0</v>
      </c>
      <c r="J545" s="7">
        <v>58</v>
      </c>
      <c r="K545" s="7">
        <v>38</v>
      </c>
      <c r="L545" s="7">
        <v>239</v>
      </c>
      <c r="M545" s="7">
        <v>689</v>
      </c>
      <c r="N545" s="7">
        <v>2254</v>
      </c>
      <c r="O545" s="9">
        <v>72.035821374029837</v>
      </c>
      <c r="P545" s="9">
        <v>25.185223792835817</v>
      </c>
      <c r="Q545" s="7">
        <v>77.398575857587289</v>
      </c>
      <c r="R545" s="7">
        <v>377</v>
      </c>
      <c r="S545" s="7">
        <v>409</v>
      </c>
      <c r="T545" s="6" t="str">
        <f t="shared" si="24"/>
        <v>Healthy</v>
      </c>
      <c r="U545" s="7">
        <f t="shared" si="25"/>
        <v>335</v>
      </c>
      <c r="V545" s="9">
        <f t="shared" si="26"/>
        <v>10.84999990463257</v>
      </c>
    </row>
    <row r="546" spans="2:22" x14ac:dyDescent="0.35">
      <c r="B546" s="7">
        <v>5553957443</v>
      </c>
      <c r="C546" s="8">
        <v>42476</v>
      </c>
      <c r="D546" s="7">
        <v>5771</v>
      </c>
      <c r="E546" s="9">
        <v>3.7699999809265101</v>
      </c>
      <c r="F546" s="9">
        <v>0</v>
      </c>
      <c r="G546" s="9">
        <v>0</v>
      </c>
      <c r="H546" s="9">
        <v>3.7699999809265101</v>
      </c>
      <c r="I546" s="9">
        <v>0</v>
      </c>
      <c r="J546" s="7">
        <v>0</v>
      </c>
      <c r="K546" s="7">
        <v>0</v>
      </c>
      <c r="L546" s="7">
        <v>288</v>
      </c>
      <c r="M546" s="7">
        <v>521</v>
      </c>
      <c r="N546" s="7">
        <v>1831</v>
      </c>
      <c r="O546" s="9">
        <v>72.035821374029837</v>
      </c>
      <c r="P546" s="9">
        <v>25.185223792835817</v>
      </c>
      <c r="Q546" s="7">
        <v>77.398575857587289</v>
      </c>
      <c r="R546" s="7">
        <v>651</v>
      </c>
      <c r="S546" s="7">
        <v>686</v>
      </c>
      <c r="T546" s="6" t="str">
        <f t="shared" si="24"/>
        <v>Healthy</v>
      </c>
      <c r="U546" s="7">
        <f t="shared" si="25"/>
        <v>288</v>
      </c>
      <c r="V546" s="9">
        <f t="shared" si="26"/>
        <v>3.7699999809265101</v>
      </c>
    </row>
    <row r="547" spans="2:22" x14ac:dyDescent="0.35">
      <c r="B547" s="7">
        <v>5553957443</v>
      </c>
      <c r="C547" s="8">
        <v>42477</v>
      </c>
      <c r="D547" s="7">
        <v>655</v>
      </c>
      <c r="E547" s="9">
        <v>0.43000000715255698</v>
      </c>
      <c r="F547" s="9">
        <v>0</v>
      </c>
      <c r="G547" s="9">
        <v>0</v>
      </c>
      <c r="H547" s="9">
        <v>0.43000000715255698</v>
      </c>
      <c r="I547" s="9">
        <v>0</v>
      </c>
      <c r="J547" s="7">
        <v>0</v>
      </c>
      <c r="K547" s="7">
        <v>0</v>
      </c>
      <c r="L547" s="7">
        <v>46</v>
      </c>
      <c r="M547" s="7">
        <v>943</v>
      </c>
      <c r="N547" s="7">
        <v>1397</v>
      </c>
      <c r="O547" s="9">
        <v>72.035821374029837</v>
      </c>
      <c r="P547" s="9">
        <v>25.185223792835817</v>
      </c>
      <c r="Q547" s="7">
        <v>77.398575857587289</v>
      </c>
      <c r="R547" s="7">
        <v>350</v>
      </c>
      <c r="S547" s="7">
        <v>402</v>
      </c>
      <c r="T547" s="6" t="str">
        <f t="shared" si="24"/>
        <v>Healthy</v>
      </c>
      <c r="U547" s="7">
        <f t="shared" si="25"/>
        <v>46</v>
      </c>
      <c r="V547" s="9">
        <f t="shared" si="26"/>
        <v>0.43000000715255698</v>
      </c>
    </row>
    <row r="548" spans="2:22" x14ac:dyDescent="0.35">
      <c r="B548" s="7">
        <v>5553957443</v>
      </c>
      <c r="C548" s="8">
        <v>42478</v>
      </c>
      <c r="D548" s="7">
        <v>3727</v>
      </c>
      <c r="E548" s="9">
        <v>2.4300000667571999</v>
      </c>
      <c r="F548" s="9">
        <v>0</v>
      </c>
      <c r="G548" s="9">
        <v>0</v>
      </c>
      <c r="H548" s="9">
        <v>2.4300000667571999</v>
      </c>
      <c r="I548" s="9">
        <v>0</v>
      </c>
      <c r="J548" s="7">
        <v>0</v>
      </c>
      <c r="K548" s="7">
        <v>0</v>
      </c>
      <c r="L548" s="7">
        <v>206</v>
      </c>
      <c r="M548" s="7">
        <v>622</v>
      </c>
      <c r="N548" s="7">
        <v>1683</v>
      </c>
      <c r="O548" s="9">
        <v>72.035821374029837</v>
      </c>
      <c r="P548" s="9">
        <v>25.185223792835817</v>
      </c>
      <c r="Q548" s="7">
        <v>77.398575857587289</v>
      </c>
      <c r="R548" s="7">
        <v>520</v>
      </c>
      <c r="S548" s="7">
        <v>541</v>
      </c>
      <c r="T548" s="6" t="str">
        <f t="shared" si="24"/>
        <v>Healthy</v>
      </c>
      <c r="U548" s="7">
        <f t="shared" si="25"/>
        <v>206</v>
      </c>
      <c r="V548" s="9">
        <f t="shared" si="26"/>
        <v>2.4300000667571999</v>
      </c>
    </row>
    <row r="549" spans="2:22" x14ac:dyDescent="0.35">
      <c r="B549" s="7">
        <v>5553957443</v>
      </c>
      <c r="C549" s="8">
        <v>42479</v>
      </c>
      <c r="D549" s="7">
        <v>15482</v>
      </c>
      <c r="E549" s="9">
        <v>10.1099996566772</v>
      </c>
      <c r="F549" s="9">
        <v>4.2800002098083496</v>
      </c>
      <c r="G549" s="9">
        <v>1.6599999666214</v>
      </c>
      <c r="H549" s="9">
        <v>4.1799998283386204</v>
      </c>
      <c r="I549" s="9">
        <v>0</v>
      </c>
      <c r="J549" s="7">
        <v>69</v>
      </c>
      <c r="K549" s="7">
        <v>28</v>
      </c>
      <c r="L549" s="7">
        <v>249</v>
      </c>
      <c r="M549" s="7">
        <v>756</v>
      </c>
      <c r="N549" s="7">
        <v>2284</v>
      </c>
      <c r="O549" s="9">
        <v>72.035821374029837</v>
      </c>
      <c r="P549" s="9">
        <v>25.185223792835817</v>
      </c>
      <c r="Q549" s="7">
        <v>77.398575857587289</v>
      </c>
      <c r="R549" s="7">
        <v>357</v>
      </c>
      <c r="S549" s="7">
        <v>410</v>
      </c>
      <c r="T549" s="6" t="str">
        <f t="shared" si="24"/>
        <v>Healthy</v>
      </c>
      <c r="U549" s="7">
        <f t="shared" si="25"/>
        <v>346</v>
      </c>
      <c r="V549" s="9">
        <f t="shared" si="26"/>
        <v>10.12000000476837</v>
      </c>
    </row>
    <row r="550" spans="2:22" x14ac:dyDescent="0.35">
      <c r="B550" s="7">
        <v>5553957443</v>
      </c>
      <c r="C550" s="8">
        <v>42480</v>
      </c>
      <c r="D550" s="7">
        <v>2713</v>
      </c>
      <c r="E550" s="9">
        <v>1.7699999809265099</v>
      </c>
      <c r="F550" s="9">
        <v>0</v>
      </c>
      <c r="G550" s="9">
        <v>0</v>
      </c>
      <c r="H550" s="9">
        <v>1.7699999809265099</v>
      </c>
      <c r="I550" s="9">
        <v>0</v>
      </c>
      <c r="J550" s="7">
        <v>0</v>
      </c>
      <c r="K550" s="7">
        <v>0</v>
      </c>
      <c r="L550" s="7">
        <v>148</v>
      </c>
      <c r="M550" s="7">
        <v>598</v>
      </c>
      <c r="N550" s="7">
        <v>1570</v>
      </c>
      <c r="O550" s="9">
        <v>72.035821374029837</v>
      </c>
      <c r="P550" s="9">
        <v>25.185223792835817</v>
      </c>
      <c r="Q550" s="7">
        <v>77.398575857587289</v>
      </c>
      <c r="R550" s="7">
        <v>658</v>
      </c>
      <c r="S550" s="7">
        <v>678</v>
      </c>
      <c r="T550" s="6" t="str">
        <f t="shared" si="24"/>
        <v>Healthy</v>
      </c>
      <c r="U550" s="7">
        <f t="shared" si="25"/>
        <v>148</v>
      </c>
      <c r="V550" s="9">
        <f t="shared" si="26"/>
        <v>1.7699999809265099</v>
      </c>
    </row>
    <row r="551" spans="2:22" x14ac:dyDescent="0.35">
      <c r="B551" s="7">
        <v>5553957443</v>
      </c>
      <c r="C551" s="8">
        <v>42481</v>
      </c>
      <c r="D551" s="7">
        <v>12346</v>
      </c>
      <c r="E551" s="9">
        <v>8.0600004196166992</v>
      </c>
      <c r="F551" s="9">
        <v>2.9500000476837198</v>
      </c>
      <c r="G551" s="9">
        <v>2.1600000858306898</v>
      </c>
      <c r="H551" s="9">
        <v>2.96000003814697</v>
      </c>
      <c r="I551" s="9">
        <v>0</v>
      </c>
      <c r="J551" s="7">
        <v>47</v>
      </c>
      <c r="K551" s="7">
        <v>42</v>
      </c>
      <c r="L551" s="7">
        <v>177</v>
      </c>
      <c r="M551" s="7">
        <v>801</v>
      </c>
      <c r="N551" s="7">
        <v>2066</v>
      </c>
      <c r="O551" s="9">
        <v>72.035821374029837</v>
      </c>
      <c r="P551" s="9">
        <v>25.185223792835817</v>
      </c>
      <c r="Q551" s="7">
        <v>77.398575857587289</v>
      </c>
      <c r="R551" s="7">
        <v>399</v>
      </c>
      <c r="S551" s="7">
        <v>431</v>
      </c>
      <c r="T551" s="6" t="str">
        <f t="shared" si="24"/>
        <v>Healthy</v>
      </c>
      <c r="U551" s="7">
        <f t="shared" si="25"/>
        <v>266</v>
      </c>
      <c r="V551" s="9">
        <f t="shared" si="26"/>
        <v>8.0700001716613805</v>
      </c>
    </row>
    <row r="552" spans="2:22" x14ac:dyDescent="0.35">
      <c r="B552" s="7">
        <v>5553957443</v>
      </c>
      <c r="C552" s="8">
        <v>42482</v>
      </c>
      <c r="D552" s="7">
        <v>11682</v>
      </c>
      <c r="E552" s="9">
        <v>7.6300001144409197</v>
      </c>
      <c r="F552" s="9">
        <v>1.37999999523163</v>
      </c>
      <c r="G552" s="9">
        <v>0.62999999523162797</v>
      </c>
      <c r="H552" s="9">
        <v>5.5999999046325701</v>
      </c>
      <c r="I552" s="9">
        <v>0</v>
      </c>
      <c r="J552" s="7">
        <v>25</v>
      </c>
      <c r="K552" s="7">
        <v>16</v>
      </c>
      <c r="L552" s="7">
        <v>270</v>
      </c>
      <c r="M552" s="7">
        <v>781</v>
      </c>
      <c r="N552" s="7">
        <v>2105</v>
      </c>
      <c r="O552" s="9">
        <v>72.035821374029837</v>
      </c>
      <c r="P552" s="9">
        <v>25.185223792835817</v>
      </c>
      <c r="Q552" s="7">
        <v>77.398575857587289</v>
      </c>
      <c r="R552" s="7">
        <v>322</v>
      </c>
      <c r="S552" s="7">
        <v>353</v>
      </c>
      <c r="T552" s="6" t="str">
        <f t="shared" si="24"/>
        <v>Healthy</v>
      </c>
      <c r="U552" s="7">
        <f t="shared" si="25"/>
        <v>311</v>
      </c>
      <c r="V552" s="9">
        <f t="shared" si="26"/>
        <v>7.6099998950958279</v>
      </c>
    </row>
    <row r="553" spans="2:22" x14ac:dyDescent="0.35">
      <c r="B553" s="7">
        <v>5553957443</v>
      </c>
      <c r="C553" s="8">
        <v>42483</v>
      </c>
      <c r="D553" s="7">
        <v>4112</v>
      </c>
      <c r="E553" s="9">
        <v>2.6900000572204599</v>
      </c>
      <c r="F553" s="9">
        <v>0</v>
      </c>
      <c r="G553" s="9">
        <v>0</v>
      </c>
      <c r="H553" s="9">
        <v>2.6800000667571999</v>
      </c>
      <c r="I553" s="9">
        <v>0</v>
      </c>
      <c r="J553" s="7">
        <v>0</v>
      </c>
      <c r="K553" s="7">
        <v>0</v>
      </c>
      <c r="L553" s="7">
        <v>272</v>
      </c>
      <c r="M553" s="7">
        <v>443</v>
      </c>
      <c r="N553" s="7">
        <v>1776</v>
      </c>
      <c r="O553" s="9">
        <v>72.035821374029837</v>
      </c>
      <c r="P553" s="9">
        <v>25.185223792835817</v>
      </c>
      <c r="Q553" s="7">
        <v>77.398575857587289</v>
      </c>
      <c r="R553" s="7">
        <v>631</v>
      </c>
      <c r="S553" s="7">
        <v>725</v>
      </c>
      <c r="T553" s="6" t="str">
        <f t="shared" si="24"/>
        <v>Healthy</v>
      </c>
      <c r="U553" s="7">
        <f t="shared" si="25"/>
        <v>272</v>
      </c>
      <c r="V553" s="9">
        <f t="shared" si="26"/>
        <v>2.6800000667571999</v>
      </c>
    </row>
    <row r="554" spans="2:22" x14ac:dyDescent="0.35">
      <c r="B554" s="7">
        <v>5553957443</v>
      </c>
      <c r="C554" s="8">
        <v>42484</v>
      </c>
      <c r="D554" s="7">
        <v>1807</v>
      </c>
      <c r="E554" s="9">
        <v>1.1799999475479099</v>
      </c>
      <c r="F554" s="9">
        <v>0</v>
      </c>
      <c r="G554" s="9">
        <v>0</v>
      </c>
      <c r="H554" s="9">
        <v>1.1799999475479099</v>
      </c>
      <c r="I554" s="9">
        <v>0</v>
      </c>
      <c r="J554" s="7">
        <v>0</v>
      </c>
      <c r="K554" s="7">
        <v>0</v>
      </c>
      <c r="L554" s="7">
        <v>104</v>
      </c>
      <c r="M554" s="7">
        <v>582</v>
      </c>
      <c r="N554" s="7">
        <v>1507</v>
      </c>
      <c r="O554" s="9">
        <v>72.035821374029837</v>
      </c>
      <c r="P554" s="9">
        <v>25.185223792835817</v>
      </c>
      <c r="Q554" s="7">
        <v>77.398575857587289</v>
      </c>
      <c r="R554" s="7">
        <v>553</v>
      </c>
      <c r="S554" s="7">
        <v>640</v>
      </c>
      <c r="T554" s="6" t="str">
        <f t="shared" si="24"/>
        <v>Healthy</v>
      </c>
      <c r="U554" s="7">
        <f t="shared" si="25"/>
        <v>104</v>
      </c>
      <c r="V554" s="9">
        <f t="shared" si="26"/>
        <v>1.1799999475479099</v>
      </c>
    </row>
    <row r="555" spans="2:22" x14ac:dyDescent="0.35">
      <c r="B555" s="7">
        <v>5553957443</v>
      </c>
      <c r="C555" s="8">
        <v>42485</v>
      </c>
      <c r="D555" s="7">
        <v>10946</v>
      </c>
      <c r="E555" s="9">
        <v>7.1900000572204599</v>
      </c>
      <c r="F555" s="9">
        <v>2.9300000667571999</v>
      </c>
      <c r="G555" s="9">
        <v>0.56999999284744296</v>
      </c>
      <c r="H555" s="9">
        <v>3.6900000572204599</v>
      </c>
      <c r="I555" s="9">
        <v>0</v>
      </c>
      <c r="J555" s="7">
        <v>51</v>
      </c>
      <c r="K555" s="7">
        <v>11</v>
      </c>
      <c r="L555" s="7">
        <v>201</v>
      </c>
      <c r="M555" s="7">
        <v>732</v>
      </c>
      <c r="N555" s="7">
        <v>2033</v>
      </c>
      <c r="O555" s="9">
        <v>72.035821374029837</v>
      </c>
      <c r="P555" s="9">
        <v>25.185223792835817</v>
      </c>
      <c r="Q555" s="7">
        <v>77.398575857587289</v>
      </c>
      <c r="R555" s="7">
        <v>433</v>
      </c>
      <c r="S555" s="7">
        <v>468</v>
      </c>
      <c r="T555" s="6" t="str">
        <f t="shared" si="24"/>
        <v>Healthy</v>
      </c>
      <c r="U555" s="7">
        <f t="shared" si="25"/>
        <v>263</v>
      </c>
      <c r="V555" s="9">
        <f t="shared" si="26"/>
        <v>7.1900001168251029</v>
      </c>
    </row>
    <row r="556" spans="2:22" x14ac:dyDescent="0.35">
      <c r="B556" s="7">
        <v>5553957443</v>
      </c>
      <c r="C556" s="8">
        <v>42486</v>
      </c>
      <c r="D556" s="7">
        <v>11886</v>
      </c>
      <c r="E556" s="9">
        <v>7.7600002288818404</v>
      </c>
      <c r="F556" s="9">
        <v>2.3699998855590798</v>
      </c>
      <c r="G556" s="9">
        <v>0.93000000715255704</v>
      </c>
      <c r="H556" s="9">
        <v>4.46000003814697</v>
      </c>
      <c r="I556" s="9">
        <v>0</v>
      </c>
      <c r="J556" s="7">
        <v>40</v>
      </c>
      <c r="K556" s="7">
        <v>18</v>
      </c>
      <c r="L556" s="7">
        <v>238</v>
      </c>
      <c r="M556" s="7">
        <v>750</v>
      </c>
      <c r="N556" s="7">
        <v>2093</v>
      </c>
      <c r="O556" s="9">
        <v>72.035821374029837</v>
      </c>
      <c r="P556" s="9">
        <v>25.185223792835817</v>
      </c>
      <c r="Q556" s="7">
        <v>77.398575857587289</v>
      </c>
      <c r="R556" s="7">
        <v>412</v>
      </c>
      <c r="S556" s="7">
        <v>453</v>
      </c>
      <c r="T556" s="6" t="str">
        <f t="shared" si="24"/>
        <v>Healthy</v>
      </c>
      <c r="U556" s="7">
        <f t="shared" si="25"/>
        <v>296</v>
      </c>
      <c r="V556" s="9">
        <f t="shared" si="26"/>
        <v>7.7599999308586067</v>
      </c>
    </row>
    <row r="557" spans="2:22" x14ac:dyDescent="0.35">
      <c r="B557" s="7">
        <v>5553957443</v>
      </c>
      <c r="C557" s="8">
        <v>42487</v>
      </c>
      <c r="D557" s="7">
        <v>10538</v>
      </c>
      <c r="E557" s="9">
        <v>6.8800001144409197</v>
      </c>
      <c r="F557" s="9">
        <v>1.1399999856948899</v>
      </c>
      <c r="G557" s="9">
        <v>1</v>
      </c>
      <c r="H557" s="9">
        <v>4.7399997711181596</v>
      </c>
      <c r="I557" s="9">
        <v>0</v>
      </c>
      <c r="J557" s="7">
        <v>16</v>
      </c>
      <c r="K557" s="7">
        <v>16</v>
      </c>
      <c r="L557" s="7">
        <v>206</v>
      </c>
      <c r="M557" s="7">
        <v>745</v>
      </c>
      <c r="N557" s="7">
        <v>1922</v>
      </c>
      <c r="O557" s="9">
        <v>72.035821374029837</v>
      </c>
      <c r="P557" s="9">
        <v>25.185223792835817</v>
      </c>
      <c r="Q557" s="7">
        <v>77.398575857587289</v>
      </c>
      <c r="R557" s="7">
        <v>347</v>
      </c>
      <c r="S557" s="7">
        <v>391</v>
      </c>
      <c r="T557" s="6" t="str">
        <f t="shared" si="24"/>
        <v>Healthy</v>
      </c>
      <c r="U557" s="7">
        <f t="shared" si="25"/>
        <v>238</v>
      </c>
      <c r="V557" s="9">
        <f t="shared" si="26"/>
        <v>6.8799997568130493</v>
      </c>
    </row>
    <row r="558" spans="2:22" x14ac:dyDescent="0.35">
      <c r="B558" s="7">
        <v>5553957443</v>
      </c>
      <c r="C558" s="8">
        <v>42488</v>
      </c>
      <c r="D558" s="7">
        <v>11393</v>
      </c>
      <c r="E558" s="9">
        <v>7.6300001144409197</v>
      </c>
      <c r="F558" s="9">
        <v>3.71000003814697</v>
      </c>
      <c r="G558" s="9">
        <v>0.75</v>
      </c>
      <c r="H558" s="9">
        <v>3.1700000762939502</v>
      </c>
      <c r="I558" s="9">
        <v>0</v>
      </c>
      <c r="J558" s="7">
        <v>49</v>
      </c>
      <c r="K558" s="7">
        <v>13</v>
      </c>
      <c r="L558" s="7">
        <v>165</v>
      </c>
      <c r="M558" s="7">
        <v>727</v>
      </c>
      <c r="N558" s="7">
        <v>1999</v>
      </c>
      <c r="O558" s="9">
        <v>72.035821374029837</v>
      </c>
      <c r="P558" s="9">
        <v>25.185223792835817</v>
      </c>
      <c r="Q558" s="7">
        <v>77.398575857587289</v>
      </c>
      <c r="R558" s="7">
        <v>421</v>
      </c>
      <c r="S558" s="7">
        <v>457</v>
      </c>
      <c r="T558" s="6" t="str">
        <f t="shared" si="24"/>
        <v>Healthy</v>
      </c>
      <c r="U558" s="7">
        <f t="shared" si="25"/>
        <v>227</v>
      </c>
      <c r="V558" s="9">
        <f t="shared" si="26"/>
        <v>7.6300001144409197</v>
      </c>
    </row>
    <row r="559" spans="2:22" x14ac:dyDescent="0.35">
      <c r="B559" s="7">
        <v>5553957443</v>
      </c>
      <c r="C559" s="8">
        <v>42489</v>
      </c>
      <c r="D559" s="7">
        <v>12764</v>
      </c>
      <c r="E559" s="9">
        <v>8.3299999237060494</v>
      </c>
      <c r="F559" s="9">
        <v>2.78999996185303</v>
      </c>
      <c r="G559" s="9">
        <v>0.63999998569488503</v>
      </c>
      <c r="H559" s="9">
        <v>4.9099998474121103</v>
      </c>
      <c r="I559" s="9">
        <v>0</v>
      </c>
      <c r="J559" s="7">
        <v>46</v>
      </c>
      <c r="K559" s="7">
        <v>15</v>
      </c>
      <c r="L559" s="7">
        <v>270</v>
      </c>
      <c r="M559" s="7">
        <v>709</v>
      </c>
      <c r="N559" s="7">
        <v>2169</v>
      </c>
      <c r="O559" s="9">
        <v>72.035821374029837</v>
      </c>
      <c r="P559" s="9">
        <v>25.185223792835817</v>
      </c>
      <c r="Q559" s="7">
        <v>77.398575857587289</v>
      </c>
      <c r="R559" s="7">
        <v>450</v>
      </c>
      <c r="S559" s="7">
        <v>495</v>
      </c>
      <c r="T559" s="6" t="str">
        <f t="shared" si="24"/>
        <v>Healthy</v>
      </c>
      <c r="U559" s="7">
        <f t="shared" si="25"/>
        <v>331</v>
      </c>
      <c r="V559" s="9">
        <f t="shared" si="26"/>
        <v>8.3399997949600255</v>
      </c>
    </row>
    <row r="560" spans="2:22" x14ac:dyDescent="0.35">
      <c r="B560" s="7">
        <v>5553957443</v>
      </c>
      <c r="C560" s="8">
        <v>42490</v>
      </c>
      <c r="D560" s="7">
        <v>1202</v>
      </c>
      <c r="E560" s="9">
        <v>0.77999997138977095</v>
      </c>
      <c r="F560" s="9">
        <v>0</v>
      </c>
      <c r="G560" s="9">
        <v>0</v>
      </c>
      <c r="H560" s="9">
        <v>0.77999997138977095</v>
      </c>
      <c r="I560" s="9">
        <v>0</v>
      </c>
      <c r="J560" s="7">
        <v>0</v>
      </c>
      <c r="K560" s="7">
        <v>0</v>
      </c>
      <c r="L560" s="7">
        <v>84</v>
      </c>
      <c r="M560" s="7">
        <v>506</v>
      </c>
      <c r="N560" s="7">
        <v>1463</v>
      </c>
      <c r="O560" s="9">
        <v>72.035821374029837</v>
      </c>
      <c r="P560" s="9">
        <v>25.185223792835817</v>
      </c>
      <c r="Q560" s="7">
        <v>77.398575857587289</v>
      </c>
      <c r="R560" s="7">
        <v>775</v>
      </c>
      <c r="S560" s="7">
        <v>843</v>
      </c>
      <c r="T560" s="6" t="str">
        <f t="shared" si="24"/>
        <v>Healthy</v>
      </c>
      <c r="U560" s="7">
        <f t="shared" si="25"/>
        <v>84</v>
      </c>
      <c r="V560" s="9">
        <f t="shared" si="26"/>
        <v>0.77999997138977095</v>
      </c>
    </row>
    <row r="561" spans="2:22" x14ac:dyDescent="0.35">
      <c r="B561" s="7">
        <v>5553957443</v>
      </c>
      <c r="C561" s="8">
        <v>42491</v>
      </c>
      <c r="D561" s="7">
        <v>5164</v>
      </c>
      <c r="E561" s="9">
        <v>3.3699998855590798</v>
      </c>
      <c r="F561" s="9">
        <v>0</v>
      </c>
      <c r="G561" s="9">
        <v>0</v>
      </c>
      <c r="H561" s="9">
        <v>3.3699998855590798</v>
      </c>
      <c r="I561" s="9">
        <v>0</v>
      </c>
      <c r="J561" s="7">
        <v>0</v>
      </c>
      <c r="K561" s="7">
        <v>0</v>
      </c>
      <c r="L561" s="7">
        <v>237</v>
      </c>
      <c r="M561" s="7">
        <v>436</v>
      </c>
      <c r="N561" s="7">
        <v>1747</v>
      </c>
      <c r="O561" s="9">
        <v>72.035821374029837</v>
      </c>
      <c r="P561" s="9">
        <v>25.185223792835817</v>
      </c>
      <c r="Q561" s="7">
        <v>77.398575857587289</v>
      </c>
      <c r="R561" s="7">
        <v>622</v>
      </c>
      <c r="S561" s="7">
        <v>686</v>
      </c>
      <c r="T561" s="6" t="str">
        <f t="shared" si="24"/>
        <v>Healthy</v>
      </c>
      <c r="U561" s="7">
        <f t="shared" si="25"/>
        <v>237</v>
      </c>
      <c r="V561" s="9">
        <f t="shared" si="26"/>
        <v>3.3699998855590798</v>
      </c>
    </row>
    <row r="562" spans="2:22" x14ac:dyDescent="0.35">
      <c r="B562" s="7">
        <v>5553957443</v>
      </c>
      <c r="C562" s="8">
        <v>42492</v>
      </c>
      <c r="D562" s="7">
        <v>9769</v>
      </c>
      <c r="E562" s="9">
        <v>6.3800001144409197</v>
      </c>
      <c r="F562" s="9">
        <v>1.0599999427795399</v>
      </c>
      <c r="G562" s="9">
        <v>0.40999999642372098</v>
      </c>
      <c r="H562" s="9">
        <v>4.9000000953674299</v>
      </c>
      <c r="I562" s="9">
        <v>0</v>
      </c>
      <c r="J562" s="7">
        <v>23</v>
      </c>
      <c r="K562" s="7">
        <v>9</v>
      </c>
      <c r="L562" s="7">
        <v>227</v>
      </c>
      <c r="M562" s="7">
        <v>724</v>
      </c>
      <c r="N562" s="7">
        <v>1996</v>
      </c>
      <c r="O562" s="9">
        <v>72.035821374029837</v>
      </c>
      <c r="P562" s="9">
        <v>25.185223792835817</v>
      </c>
      <c r="Q562" s="7">
        <v>77.398575857587289</v>
      </c>
      <c r="R562" s="7">
        <v>409</v>
      </c>
      <c r="S562" s="7">
        <v>471</v>
      </c>
      <c r="T562" s="6" t="str">
        <f t="shared" si="24"/>
        <v>Healthy</v>
      </c>
      <c r="U562" s="7">
        <f t="shared" si="25"/>
        <v>259</v>
      </c>
      <c r="V562" s="9">
        <f t="shared" si="26"/>
        <v>6.3700000345706904</v>
      </c>
    </row>
    <row r="563" spans="2:22" x14ac:dyDescent="0.35">
      <c r="B563" s="7">
        <v>5553957443</v>
      </c>
      <c r="C563" s="8">
        <v>42493</v>
      </c>
      <c r="D563" s="7">
        <v>12848</v>
      </c>
      <c r="E563" s="9">
        <v>8.3900003433227504</v>
      </c>
      <c r="F563" s="9">
        <v>1.5</v>
      </c>
      <c r="G563" s="9">
        <v>1.20000004768372</v>
      </c>
      <c r="H563" s="9">
        <v>5.6799998283386204</v>
      </c>
      <c r="I563" s="9">
        <v>0</v>
      </c>
      <c r="J563" s="7">
        <v>26</v>
      </c>
      <c r="K563" s="7">
        <v>29</v>
      </c>
      <c r="L563" s="7">
        <v>247</v>
      </c>
      <c r="M563" s="7">
        <v>812</v>
      </c>
      <c r="N563" s="7">
        <v>2116</v>
      </c>
      <c r="O563" s="9">
        <v>72.035821374029837</v>
      </c>
      <c r="P563" s="9">
        <v>25.185223792835817</v>
      </c>
      <c r="Q563" s="7">
        <v>77.398575857587289</v>
      </c>
      <c r="R563" s="7">
        <v>380</v>
      </c>
      <c r="S563" s="7">
        <v>429</v>
      </c>
      <c r="T563" s="6" t="str">
        <f t="shared" si="24"/>
        <v>Healthy</v>
      </c>
      <c r="U563" s="7">
        <f t="shared" si="25"/>
        <v>302</v>
      </c>
      <c r="V563" s="9">
        <f t="shared" si="26"/>
        <v>8.3799998760223406</v>
      </c>
    </row>
    <row r="564" spans="2:22" x14ac:dyDescent="0.35">
      <c r="B564" s="7">
        <v>5553957443</v>
      </c>
      <c r="C564" s="8">
        <v>42494</v>
      </c>
      <c r="D564" s="7">
        <v>4249</v>
      </c>
      <c r="E564" s="9">
        <v>2.7699999809265101</v>
      </c>
      <c r="F564" s="9">
        <v>0</v>
      </c>
      <c r="G564" s="9">
        <v>0</v>
      </c>
      <c r="H564" s="9">
        <v>2.7699999809265101</v>
      </c>
      <c r="I564" s="9">
        <v>0</v>
      </c>
      <c r="J564" s="7">
        <v>0</v>
      </c>
      <c r="K564" s="7">
        <v>0</v>
      </c>
      <c r="L564" s="7">
        <v>224</v>
      </c>
      <c r="M564" s="7">
        <v>651</v>
      </c>
      <c r="N564" s="7">
        <v>1698</v>
      </c>
      <c r="O564" s="9">
        <v>72.035821374029837</v>
      </c>
      <c r="P564" s="9">
        <v>25.185223792835817</v>
      </c>
      <c r="Q564" s="7">
        <v>77.398575857587289</v>
      </c>
      <c r="R564" s="7">
        <v>447</v>
      </c>
      <c r="S564" s="7">
        <v>470</v>
      </c>
      <c r="T564" s="6" t="str">
        <f t="shared" si="24"/>
        <v>Healthy</v>
      </c>
      <c r="U564" s="7">
        <f t="shared" si="25"/>
        <v>224</v>
      </c>
      <c r="V564" s="9">
        <f t="shared" si="26"/>
        <v>2.7699999809265101</v>
      </c>
    </row>
    <row r="565" spans="2:22" x14ac:dyDescent="0.35">
      <c r="B565" s="7">
        <v>5553957443</v>
      </c>
      <c r="C565" s="8">
        <v>42495</v>
      </c>
      <c r="D565" s="7">
        <v>14331</v>
      </c>
      <c r="E565" s="9">
        <v>9.5100002288818395</v>
      </c>
      <c r="F565" s="9">
        <v>3.4300000667571999</v>
      </c>
      <c r="G565" s="9">
        <v>1.6599999666214</v>
      </c>
      <c r="H565" s="9">
        <v>4.4299998283386204</v>
      </c>
      <c r="I565" s="9">
        <v>0</v>
      </c>
      <c r="J565" s="7">
        <v>44</v>
      </c>
      <c r="K565" s="7">
        <v>29</v>
      </c>
      <c r="L565" s="7">
        <v>241</v>
      </c>
      <c r="M565" s="7">
        <v>692</v>
      </c>
      <c r="N565" s="7">
        <v>2156</v>
      </c>
      <c r="O565" s="9">
        <v>72.035821374029837</v>
      </c>
      <c r="P565" s="9">
        <v>25.185223792835817</v>
      </c>
      <c r="Q565" s="7">
        <v>77.398575857587289</v>
      </c>
      <c r="R565" s="7">
        <v>419</v>
      </c>
      <c r="S565" s="7">
        <v>464</v>
      </c>
      <c r="T565" s="6" t="str">
        <f t="shared" si="24"/>
        <v>Healthy</v>
      </c>
      <c r="U565" s="7">
        <f t="shared" si="25"/>
        <v>314</v>
      </c>
      <c r="V565" s="9">
        <f t="shared" si="26"/>
        <v>9.5199998617172206</v>
      </c>
    </row>
    <row r="566" spans="2:22" x14ac:dyDescent="0.35">
      <c r="B566" s="7">
        <v>5553957443</v>
      </c>
      <c r="C566" s="8">
        <v>42496</v>
      </c>
      <c r="D566" s="7">
        <v>9632</v>
      </c>
      <c r="E566" s="9">
        <v>6.28999996185303</v>
      </c>
      <c r="F566" s="9">
        <v>1.5199999809265099</v>
      </c>
      <c r="G566" s="9">
        <v>0.54000002145767201</v>
      </c>
      <c r="H566" s="9">
        <v>4.2300000190734899</v>
      </c>
      <c r="I566" s="9">
        <v>0</v>
      </c>
      <c r="J566" s="7">
        <v>21</v>
      </c>
      <c r="K566" s="7">
        <v>9</v>
      </c>
      <c r="L566" s="7">
        <v>229</v>
      </c>
      <c r="M566" s="7">
        <v>761</v>
      </c>
      <c r="N566" s="7">
        <v>1916</v>
      </c>
      <c r="O566" s="9">
        <v>72.035821374029837</v>
      </c>
      <c r="P566" s="9">
        <v>25.185223792835817</v>
      </c>
      <c r="Q566" s="7">
        <v>77.398575857587289</v>
      </c>
      <c r="R566" s="7">
        <v>400</v>
      </c>
      <c r="S566" s="7">
        <v>434</v>
      </c>
      <c r="T566" s="6" t="str">
        <f t="shared" si="24"/>
        <v>Healthy</v>
      </c>
      <c r="U566" s="7">
        <f t="shared" si="25"/>
        <v>259</v>
      </c>
      <c r="V566" s="9">
        <f t="shared" si="26"/>
        <v>6.2900000214576721</v>
      </c>
    </row>
    <row r="567" spans="2:22" x14ac:dyDescent="0.35">
      <c r="B567" s="7">
        <v>5553957443</v>
      </c>
      <c r="C567" s="8">
        <v>42497</v>
      </c>
      <c r="D567" s="7">
        <v>1868</v>
      </c>
      <c r="E567" s="9">
        <v>1.2200000286102299</v>
      </c>
      <c r="F567" s="9">
        <v>0</v>
      </c>
      <c r="G567" s="9">
        <v>0</v>
      </c>
      <c r="H567" s="9">
        <v>1.2200000286102299</v>
      </c>
      <c r="I567" s="9">
        <v>0</v>
      </c>
      <c r="J567" s="7">
        <v>0</v>
      </c>
      <c r="K567" s="7">
        <v>0</v>
      </c>
      <c r="L567" s="7">
        <v>96</v>
      </c>
      <c r="M567" s="7">
        <v>902</v>
      </c>
      <c r="N567" s="7">
        <v>1494</v>
      </c>
      <c r="O567" s="9">
        <v>72.035821374029837</v>
      </c>
      <c r="P567" s="9">
        <v>25.185223792835817</v>
      </c>
      <c r="Q567" s="7">
        <v>77.398575857587289</v>
      </c>
      <c r="R567" s="7">
        <v>442</v>
      </c>
      <c r="S567" s="7">
        <v>470</v>
      </c>
      <c r="T567" s="6" t="str">
        <f t="shared" si="24"/>
        <v>Healthy</v>
      </c>
      <c r="U567" s="7">
        <f t="shared" si="25"/>
        <v>96</v>
      </c>
      <c r="V567" s="9">
        <f t="shared" si="26"/>
        <v>1.2200000286102299</v>
      </c>
    </row>
    <row r="568" spans="2:22" x14ac:dyDescent="0.35">
      <c r="B568" s="7">
        <v>5553957443</v>
      </c>
      <c r="C568" s="8">
        <v>42498</v>
      </c>
      <c r="D568" s="7">
        <v>6083</v>
      </c>
      <c r="E568" s="9">
        <v>4</v>
      </c>
      <c r="F568" s="9">
        <v>0.21999999880790699</v>
      </c>
      <c r="G568" s="9">
        <v>0.46999999880790699</v>
      </c>
      <c r="H568" s="9">
        <v>3.2999999523162802</v>
      </c>
      <c r="I568" s="9">
        <v>0</v>
      </c>
      <c r="J568" s="7">
        <v>3</v>
      </c>
      <c r="K568" s="7">
        <v>8</v>
      </c>
      <c r="L568" s="7">
        <v>210</v>
      </c>
      <c r="M568" s="7">
        <v>505</v>
      </c>
      <c r="N568" s="7">
        <v>1762</v>
      </c>
      <c r="O568" s="9">
        <v>72.035821374029837</v>
      </c>
      <c r="P568" s="9">
        <v>25.185223792835817</v>
      </c>
      <c r="Q568" s="7">
        <v>77.398575857587289</v>
      </c>
      <c r="R568" s="7">
        <v>568</v>
      </c>
      <c r="S568" s="7">
        <v>608</v>
      </c>
      <c r="T568" s="6" t="str">
        <f t="shared" si="24"/>
        <v>Healthy</v>
      </c>
      <c r="U568" s="7">
        <f t="shared" si="25"/>
        <v>221</v>
      </c>
      <c r="V568" s="9">
        <f t="shared" si="26"/>
        <v>3.9899999499320939</v>
      </c>
    </row>
    <row r="569" spans="2:22" x14ac:dyDescent="0.35">
      <c r="B569" s="7">
        <v>5553957443</v>
      </c>
      <c r="C569" s="8">
        <v>42499</v>
      </c>
      <c r="D569" s="7">
        <v>11611</v>
      </c>
      <c r="E569" s="9">
        <v>7.5799999237060502</v>
      </c>
      <c r="F569" s="9">
        <v>2.1300001144409202</v>
      </c>
      <c r="G569" s="9">
        <v>0.88999998569488503</v>
      </c>
      <c r="H569" s="9">
        <v>4.5599999427795401</v>
      </c>
      <c r="I569" s="9">
        <v>0</v>
      </c>
      <c r="J569" s="7">
        <v>59</v>
      </c>
      <c r="K569" s="7">
        <v>22</v>
      </c>
      <c r="L569" s="7">
        <v>251</v>
      </c>
      <c r="M569" s="7">
        <v>667</v>
      </c>
      <c r="N569" s="7">
        <v>2272</v>
      </c>
      <c r="O569" s="9">
        <v>72.035821374029837</v>
      </c>
      <c r="P569" s="9">
        <v>25.185223792835817</v>
      </c>
      <c r="Q569" s="7">
        <v>77.398575857587289</v>
      </c>
      <c r="R569" s="7">
        <v>453</v>
      </c>
      <c r="S569" s="7">
        <v>494</v>
      </c>
      <c r="T569" s="6" t="str">
        <f t="shared" si="24"/>
        <v>Healthy</v>
      </c>
      <c r="U569" s="7">
        <f t="shared" si="25"/>
        <v>332</v>
      </c>
      <c r="V569" s="9">
        <f t="shared" si="26"/>
        <v>7.5800000429153451</v>
      </c>
    </row>
    <row r="570" spans="2:22" x14ac:dyDescent="0.35">
      <c r="B570" s="7">
        <v>5553957443</v>
      </c>
      <c r="C570" s="8">
        <v>42500</v>
      </c>
      <c r="D570" s="7">
        <v>16358</v>
      </c>
      <c r="E570" s="9">
        <v>10.710000038146999</v>
      </c>
      <c r="F570" s="9">
        <v>3.8699998855590798</v>
      </c>
      <c r="G570" s="9">
        <v>1.6100000143051101</v>
      </c>
      <c r="H570" s="9">
        <v>5.1999998092651403</v>
      </c>
      <c r="I570" s="9">
        <v>0</v>
      </c>
      <c r="J570" s="7">
        <v>61</v>
      </c>
      <c r="K570" s="7">
        <v>40</v>
      </c>
      <c r="L570" s="7">
        <v>265</v>
      </c>
      <c r="M570" s="7">
        <v>707</v>
      </c>
      <c r="N570" s="7">
        <v>2335</v>
      </c>
      <c r="O570" s="9">
        <v>72.035821374029837</v>
      </c>
      <c r="P570" s="9">
        <v>25.185223792835817</v>
      </c>
      <c r="Q570" s="7">
        <v>77.398575857587289</v>
      </c>
      <c r="R570" s="7">
        <v>418</v>
      </c>
      <c r="S570" s="7">
        <v>443</v>
      </c>
      <c r="T570" s="6" t="str">
        <f t="shared" si="24"/>
        <v>Healthy</v>
      </c>
      <c r="U570" s="7">
        <f t="shared" si="25"/>
        <v>366</v>
      </c>
      <c r="V570" s="9">
        <f t="shared" si="26"/>
        <v>10.67999970912933</v>
      </c>
    </row>
    <row r="571" spans="2:22" x14ac:dyDescent="0.35">
      <c r="B571" s="7">
        <v>5553957443</v>
      </c>
      <c r="C571" s="8">
        <v>42501</v>
      </c>
      <c r="D571" s="7">
        <v>4926</v>
      </c>
      <c r="E571" s="9">
        <v>3.2200000286102299</v>
      </c>
      <c r="F571" s="9">
        <v>0</v>
      </c>
      <c r="G571" s="9">
        <v>0</v>
      </c>
      <c r="H571" s="9">
        <v>3.2200000286102299</v>
      </c>
      <c r="I571" s="9">
        <v>0</v>
      </c>
      <c r="J571" s="7">
        <v>0</v>
      </c>
      <c r="K571" s="7">
        <v>0</v>
      </c>
      <c r="L571" s="7">
        <v>195</v>
      </c>
      <c r="M571" s="7">
        <v>628</v>
      </c>
      <c r="N571" s="7">
        <v>1693</v>
      </c>
      <c r="O571" s="9">
        <v>72.035821374029837</v>
      </c>
      <c r="P571" s="9">
        <v>25.185223792835817</v>
      </c>
      <c r="Q571" s="7">
        <v>77.398575857587289</v>
      </c>
      <c r="R571" s="7">
        <v>463</v>
      </c>
      <c r="S571" s="7">
        <v>486</v>
      </c>
      <c r="T571" s="6" t="str">
        <f t="shared" si="24"/>
        <v>Healthy</v>
      </c>
      <c r="U571" s="7">
        <f t="shared" si="25"/>
        <v>195</v>
      </c>
      <c r="V571" s="9">
        <f t="shared" si="26"/>
        <v>3.2200000286102299</v>
      </c>
    </row>
    <row r="572" spans="2:22" x14ac:dyDescent="0.35">
      <c r="B572" s="7">
        <v>5553957443</v>
      </c>
      <c r="C572" s="8">
        <v>42502</v>
      </c>
      <c r="D572" s="7">
        <v>3121</v>
      </c>
      <c r="E572" s="9">
        <v>2.03999996185303</v>
      </c>
      <c r="F572" s="9">
        <v>0.57999998331069902</v>
      </c>
      <c r="G572" s="9">
        <v>0.40000000596046398</v>
      </c>
      <c r="H572" s="9">
        <v>1.0599999427795399</v>
      </c>
      <c r="I572" s="9">
        <v>0</v>
      </c>
      <c r="J572" s="7">
        <v>8</v>
      </c>
      <c r="K572" s="7">
        <v>6</v>
      </c>
      <c r="L572" s="7">
        <v>48</v>
      </c>
      <c r="M572" s="7">
        <v>222</v>
      </c>
      <c r="N572" s="7">
        <v>741</v>
      </c>
      <c r="O572" s="9">
        <v>72.035821374029837</v>
      </c>
      <c r="P572" s="9">
        <v>25.185223792835817</v>
      </c>
      <c r="Q572" s="7">
        <v>77.398575857587289</v>
      </c>
      <c r="R572" s="7">
        <v>438</v>
      </c>
      <c r="S572" s="7">
        <v>475</v>
      </c>
      <c r="T572" s="6" t="str">
        <f t="shared" si="24"/>
        <v>Healthy</v>
      </c>
      <c r="U572" s="7">
        <f t="shared" si="25"/>
        <v>62</v>
      </c>
      <c r="V572" s="9">
        <f t="shared" si="26"/>
        <v>2.0399999320507032</v>
      </c>
    </row>
    <row r="573" spans="2:22" x14ac:dyDescent="0.35">
      <c r="B573" s="7">
        <v>5577150313</v>
      </c>
      <c r="C573" s="8">
        <v>42472</v>
      </c>
      <c r="D573" s="7">
        <v>8135</v>
      </c>
      <c r="E573" s="9">
        <v>6.0799999237060502</v>
      </c>
      <c r="F573" s="9">
        <v>3.5999999046325701</v>
      </c>
      <c r="G573" s="9">
        <v>0.37999999523162797</v>
      </c>
      <c r="H573" s="9">
        <v>2.0999999046325701</v>
      </c>
      <c r="I573" s="9">
        <v>0</v>
      </c>
      <c r="J573" s="7">
        <v>86</v>
      </c>
      <c r="K573" s="7">
        <v>16</v>
      </c>
      <c r="L573" s="7">
        <v>140</v>
      </c>
      <c r="M573" s="7">
        <v>728</v>
      </c>
      <c r="N573" s="7">
        <v>3405</v>
      </c>
      <c r="O573" s="9">
        <v>72.035821374029837</v>
      </c>
      <c r="P573" s="9">
        <v>25.185223792835817</v>
      </c>
      <c r="Q573" s="7">
        <v>77.398575857587289</v>
      </c>
      <c r="R573" s="7">
        <v>419</v>
      </c>
      <c r="S573" s="7">
        <v>438</v>
      </c>
      <c r="T573" s="6" t="str">
        <f t="shared" si="24"/>
        <v>Healthy</v>
      </c>
      <c r="U573" s="7">
        <f t="shared" si="25"/>
        <v>242</v>
      </c>
      <c r="V573" s="9">
        <f t="shared" si="26"/>
        <v>6.0799998044967687</v>
      </c>
    </row>
    <row r="574" spans="2:22" x14ac:dyDescent="0.35">
      <c r="B574" s="7">
        <v>5577150313</v>
      </c>
      <c r="C574" s="8">
        <v>42473</v>
      </c>
      <c r="D574" s="7">
        <v>5077</v>
      </c>
      <c r="E574" s="9">
        <v>3.78999996185303</v>
      </c>
      <c r="F574" s="9">
        <v>0.31999999284744302</v>
      </c>
      <c r="G574" s="9">
        <v>0.21999999880790699</v>
      </c>
      <c r="H574" s="9">
        <v>3.25</v>
      </c>
      <c r="I574" s="9">
        <v>0</v>
      </c>
      <c r="J574" s="7">
        <v>15</v>
      </c>
      <c r="K574" s="7">
        <v>11</v>
      </c>
      <c r="L574" s="7">
        <v>144</v>
      </c>
      <c r="M574" s="7">
        <v>776</v>
      </c>
      <c r="N574" s="7">
        <v>2551</v>
      </c>
      <c r="O574" s="9">
        <v>72.035821374029837</v>
      </c>
      <c r="P574" s="9">
        <v>25.185223792835817</v>
      </c>
      <c r="Q574" s="7">
        <v>77.398575857587289</v>
      </c>
      <c r="R574" s="7">
        <v>432</v>
      </c>
      <c r="S574" s="7">
        <v>458</v>
      </c>
      <c r="T574" s="6" t="str">
        <f t="shared" si="24"/>
        <v>Healthy</v>
      </c>
      <c r="U574" s="7">
        <f t="shared" si="25"/>
        <v>170</v>
      </c>
      <c r="V574" s="9">
        <f t="shared" si="26"/>
        <v>3.7899999916553497</v>
      </c>
    </row>
    <row r="575" spans="2:22" x14ac:dyDescent="0.35">
      <c r="B575" s="7">
        <v>5577150313</v>
      </c>
      <c r="C575" s="8">
        <v>42474</v>
      </c>
      <c r="D575" s="7">
        <v>8596</v>
      </c>
      <c r="E575" s="9">
        <v>6.4200000762939498</v>
      </c>
      <c r="F575" s="9">
        <v>3.3299999237060498</v>
      </c>
      <c r="G575" s="9">
        <v>0.31000000238418601</v>
      </c>
      <c r="H575" s="9">
        <v>2.7799999713897701</v>
      </c>
      <c r="I575" s="9">
        <v>0</v>
      </c>
      <c r="J575" s="7">
        <v>118</v>
      </c>
      <c r="K575" s="7">
        <v>30</v>
      </c>
      <c r="L575" s="7">
        <v>176</v>
      </c>
      <c r="M575" s="7">
        <v>662</v>
      </c>
      <c r="N575" s="7">
        <v>4022</v>
      </c>
      <c r="O575" s="9">
        <v>72.035821374029837</v>
      </c>
      <c r="P575" s="9">
        <v>25.185223792835817</v>
      </c>
      <c r="Q575" s="7">
        <v>77.398575857587289</v>
      </c>
      <c r="R575" s="7">
        <v>477</v>
      </c>
      <c r="S575" s="7">
        <v>497</v>
      </c>
      <c r="T575" s="6" t="str">
        <f t="shared" si="24"/>
        <v>Healthy</v>
      </c>
      <c r="U575" s="7">
        <f t="shared" si="25"/>
        <v>324</v>
      </c>
      <c r="V575" s="9">
        <f t="shared" si="26"/>
        <v>6.4199998974800057</v>
      </c>
    </row>
    <row r="576" spans="2:22" x14ac:dyDescent="0.35">
      <c r="B576" s="7">
        <v>5577150313</v>
      </c>
      <c r="C576" s="8">
        <v>42475</v>
      </c>
      <c r="D576" s="7">
        <v>12087</v>
      </c>
      <c r="E576" s="9">
        <v>9.0799999237060494</v>
      </c>
      <c r="F576" s="9">
        <v>3.9200000762939502</v>
      </c>
      <c r="G576" s="9">
        <v>1.6000000238418599</v>
      </c>
      <c r="H576" s="9">
        <v>3.5599999427795401</v>
      </c>
      <c r="I576" s="9">
        <v>0</v>
      </c>
      <c r="J576" s="7">
        <v>115</v>
      </c>
      <c r="K576" s="7">
        <v>54</v>
      </c>
      <c r="L576" s="7">
        <v>199</v>
      </c>
      <c r="M576" s="7">
        <v>695</v>
      </c>
      <c r="N576" s="7">
        <v>4005</v>
      </c>
      <c r="O576" s="9">
        <v>72.035821374029837</v>
      </c>
      <c r="P576" s="9">
        <v>25.185223792835817</v>
      </c>
      <c r="Q576" s="7">
        <v>77.398575857587289</v>
      </c>
      <c r="R576" s="7">
        <v>392</v>
      </c>
      <c r="S576" s="7">
        <v>413</v>
      </c>
      <c r="T576" s="6" t="str">
        <f t="shared" si="24"/>
        <v>Healthy</v>
      </c>
      <c r="U576" s="7">
        <f t="shared" si="25"/>
        <v>368</v>
      </c>
      <c r="V576" s="9">
        <f t="shared" si="26"/>
        <v>9.0800000429153513</v>
      </c>
    </row>
    <row r="577" spans="2:22" x14ac:dyDescent="0.35">
      <c r="B577" s="7">
        <v>5577150313</v>
      </c>
      <c r="C577" s="8">
        <v>42476</v>
      </c>
      <c r="D577" s="7">
        <v>14269</v>
      </c>
      <c r="E577" s="9">
        <v>10.6599998474121</v>
      </c>
      <c r="F577" s="9">
        <v>6.6399998664856001</v>
      </c>
      <c r="G577" s="9">
        <v>1.2799999713897701</v>
      </c>
      <c r="H577" s="9">
        <v>2.7300000190734899</v>
      </c>
      <c r="I577" s="9">
        <v>0</v>
      </c>
      <c r="J577" s="7">
        <v>184</v>
      </c>
      <c r="K577" s="7">
        <v>56</v>
      </c>
      <c r="L577" s="7">
        <v>158</v>
      </c>
      <c r="M577" s="7">
        <v>472</v>
      </c>
      <c r="N577" s="7">
        <v>4274</v>
      </c>
      <c r="O577" s="9">
        <v>72.035821374029837</v>
      </c>
      <c r="P577" s="9">
        <v>25.185223792835817</v>
      </c>
      <c r="Q577" s="7">
        <v>77.398575857587289</v>
      </c>
      <c r="R577" s="7">
        <v>406</v>
      </c>
      <c r="S577" s="7">
        <v>445</v>
      </c>
      <c r="T577" s="6" t="str">
        <f t="shared" si="24"/>
        <v>Healthy</v>
      </c>
      <c r="U577" s="7">
        <f t="shared" si="25"/>
        <v>398</v>
      </c>
      <c r="V577" s="9">
        <f t="shared" si="26"/>
        <v>10.64999985694886</v>
      </c>
    </row>
    <row r="578" spans="2:22" x14ac:dyDescent="0.35">
      <c r="B578" s="7">
        <v>5577150313</v>
      </c>
      <c r="C578" s="8">
        <v>42477</v>
      </c>
      <c r="D578" s="7">
        <v>12231</v>
      </c>
      <c r="E578" s="9">
        <v>9.1400003433227504</v>
      </c>
      <c r="F578" s="9">
        <v>5.9800000190734899</v>
      </c>
      <c r="G578" s="9">
        <v>0.82999998331069902</v>
      </c>
      <c r="H578" s="9">
        <v>2.3199999332428001</v>
      </c>
      <c r="I578" s="9">
        <v>0</v>
      </c>
      <c r="J578" s="7">
        <v>200</v>
      </c>
      <c r="K578" s="7">
        <v>37</v>
      </c>
      <c r="L578" s="7">
        <v>159</v>
      </c>
      <c r="M578" s="7">
        <v>525</v>
      </c>
      <c r="N578" s="7">
        <v>4552</v>
      </c>
      <c r="O578" s="9">
        <v>90.699996949999999</v>
      </c>
      <c r="P578" s="9">
        <v>28</v>
      </c>
      <c r="Q578" s="7">
        <v>77.398575857587289</v>
      </c>
      <c r="R578" s="7">
        <v>549</v>
      </c>
      <c r="S578" s="7">
        <v>583</v>
      </c>
      <c r="T578" s="6" t="str">
        <f t="shared" si="24"/>
        <v>Overweight</v>
      </c>
      <c r="U578" s="7">
        <f t="shared" si="25"/>
        <v>396</v>
      </c>
      <c r="V578" s="9">
        <f t="shared" si="26"/>
        <v>9.129999935626989</v>
      </c>
    </row>
    <row r="579" spans="2:22" x14ac:dyDescent="0.35">
      <c r="B579" s="7">
        <v>5577150313</v>
      </c>
      <c r="C579" s="8">
        <v>42478</v>
      </c>
      <c r="D579" s="7">
        <v>9893</v>
      </c>
      <c r="E579" s="9">
        <v>7.3899998664856001</v>
      </c>
      <c r="F579" s="9">
        <v>4.8600001335143999</v>
      </c>
      <c r="G579" s="9">
        <v>0.72000002861022905</v>
      </c>
      <c r="H579" s="9">
        <v>1.8200000524520901</v>
      </c>
      <c r="I579" s="9">
        <v>0</v>
      </c>
      <c r="J579" s="7">
        <v>114</v>
      </c>
      <c r="K579" s="7">
        <v>32</v>
      </c>
      <c r="L579" s="7">
        <v>130</v>
      </c>
      <c r="M579" s="7">
        <v>623</v>
      </c>
      <c r="N579" s="7">
        <v>3625</v>
      </c>
      <c r="O579" s="9">
        <v>72.035821374029837</v>
      </c>
      <c r="P579" s="9">
        <v>25.185223792835817</v>
      </c>
      <c r="Q579" s="7">
        <v>77.398575857587289</v>
      </c>
      <c r="R579" s="7">
        <v>527</v>
      </c>
      <c r="S579" s="7">
        <v>553</v>
      </c>
      <c r="T579" s="6" t="str">
        <f t="shared" si="24"/>
        <v>Healthy</v>
      </c>
      <c r="U579" s="7">
        <f t="shared" si="25"/>
        <v>276</v>
      </c>
      <c r="V579" s="9">
        <f t="shared" si="26"/>
        <v>7.4000002145767185</v>
      </c>
    </row>
    <row r="580" spans="2:22" x14ac:dyDescent="0.35">
      <c r="B580" s="7">
        <v>5577150313</v>
      </c>
      <c r="C580" s="8">
        <v>42479</v>
      </c>
      <c r="D580" s="7">
        <v>12574</v>
      </c>
      <c r="E580" s="9">
        <v>9.4200000762939506</v>
      </c>
      <c r="F580" s="9">
        <v>7.0199999809265101</v>
      </c>
      <c r="G580" s="9">
        <v>0.63999998569488503</v>
      </c>
      <c r="H580" s="9">
        <v>1.7599999904632599</v>
      </c>
      <c r="I580" s="9">
        <v>0</v>
      </c>
      <c r="J580" s="7">
        <v>108</v>
      </c>
      <c r="K580" s="7">
        <v>23</v>
      </c>
      <c r="L580" s="7">
        <v>111</v>
      </c>
      <c r="M580" s="7">
        <v>733</v>
      </c>
      <c r="N580" s="7">
        <v>3501</v>
      </c>
      <c r="O580" s="9">
        <v>72.035821374029837</v>
      </c>
      <c r="P580" s="9">
        <v>25.185223792835817</v>
      </c>
      <c r="Q580" s="7">
        <v>77.398575857587289</v>
      </c>
      <c r="R580" s="7">
        <v>449</v>
      </c>
      <c r="S580" s="7">
        <v>465</v>
      </c>
      <c r="T580" s="6" t="str">
        <f t="shared" si="24"/>
        <v>Healthy</v>
      </c>
      <c r="U580" s="7">
        <f t="shared" si="25"/>
        <v>242</v>
      </c>
      <c r="V580" s="9">
        <f t="shared" si="26"/>
        <v>9.4199999570846558</v>
      </c>
    </row>
    <row r="581" spans="2:22" x14ac:dyDescent="0.35">
      <c r="B581" s="7">
        <v>5577150313</v>
      </c>
      <c r="C581" s="8">
        <v>42480</v>
      </c>
      <c r="D581" s="7">
        <v>8330</v>
      </c>
      <c r="E581" s="9">
        <v>6.2199997901916504</v>
      </c>
      <c r="F581" s="9">
        <v>4.1199998855590803</v>
      </c>
      <c r="G581" s="9">
        <v>0.34000000357627902</v>
      </c>
      <c r="H581" s="9">
        <v>1.7599999904632599</v>
      </c>
      <c r="I581" s="9">
        <v>0</v>
      </c>
      <c r="J581" s="7">
        <v>87</v>
      </c>
      <c r="K581" s="7">
        <v>16</v>
      </c>
      <c r="L581" s="7">
        <v>113</v>
      </c>
      <c r="M581" s="7">
        <v>773</v>
      </c>
      <c r="N581" s="7">
        <v>3192</v>
      </c>
      <c r="O581" s="9">
        <v>72.035821374029837</v>
      </c>
      <c r="P581" s="9">
        <v>25.185223792835817</v>
      </c>
      <c r="Q581" s="7">
        <v>77.398575857587289</v>
      </c>
      <c r="R581" s="7">
        <v>447</v>
      </c>
      <c r="S581" s="7">
        <v>480</v>
      </c>
      <c r="T581" s="6" t="str">
        <f t="shared" ref="T581:T644" si="27">IF(P581&lt;18.5,"Underweight",IF(P581&lt;25.5,"Healthy",IF(P581&lt;30,"Overweight","Obese")))</f>
        <v>Healthy</v>
      </c>
      <c r="U581" s="7">
        <f t="shared" ref="U581:U644" si="28">J581 + K581 + L581</f>
        <v>216</v>
      </c>
      <c r="V581" s="9">
        <f t="shared" ref="V581:V644" si="29">F581+G581+H581</f>
        <v>6.2199998795986193</v>
      </c>
    </row>
    <row r="582" spans="2:22" x14ac:dyDescent="0.35">
      <c r="B582" s="7">
        <v>5577150313</v>
      </c>
      <c r="C582" s="8">
        <v>42481</v>
      </c>
      <c r="D582" s="7">
        <v>10830</v>
      </c>
      <c r="E582" s="9">
        <v>8.0900001525878906</v>
      </c>
      <c r="F582" s="9">
        <v>3.6500000953674299</v>
      </c>
      <c r="G582" s="9">
        <v>1.6599999666214</v>
      </c>
      <c r="H582" s="9">
        <v>2.7799999713897701</v>
      </c>
      <c r="I582" s="9">
        <v>0</v>
      </c>
      <c r="J582" s="7">
        <v>110</v>
      </c>
      <c r="K582" s="7">
        <v>74</v>
      </c>
      <c r="L582" s="7">
        <v>175</v>
      </c>
      <c r="M582" s="7">
        <v>670</v>
      </c>
      <c r="N582" s="7">
        <v>4018</v>
      </c>
      <c r="O582" s="9">
        <v>72.035821374029837</v>
      </c>
      <c r="P582" s="9">
        <v>25.185223792835817</v>
      </c>
      <c r="Q582" s="7">
        <v>77.398575857587289</v>
      </c>
      <c r="R582" s="7">
        <v>414</v>
      </c>
      <c r="S582" s="7">
        <v>437</v>
      </c>
      <c r="T582" s="6" t="str">
        <f t="shared" si="27"/>
        <v>Healthy</v>
      </c>
      <c r="U582" s="7">
        <f t="shared" si="28"/>
        <v>359</v>
      </c>
      <c r="V582" s="9">
        <f t="shared" si="29"/>
        <v>8.0900000333785993</v>
      </c>
    </row>
    <row r="583" spans="2:22" x14ac:dyDescent="0.35">
      <c r="B583" s="7">
        <v>5577150313</v>
      </c>
      <c r="C583" s="8">
        <v>42482</v>
      </c>
      <c r="D583" s="7">
        <v>9172</v>
      </c>
      <c r="E583" s="9">
        <v>6.8499999046325701</v>
      </c>
      <c r="F583" s="9">
        <v>2.4200000762939502</v>
      </c>
      <c r="G583" s="9">
        <v>0.79000002145767201</v>
      </c>
      <c r="H583" s="9">
        <v>3.2999999523162802</v>
      </c>
      <c r="I583" s="9">
        <v>0</v>
      </c>
      <c r="J583" s="7">
        <v>62</v>
      </c>
      <c r="K583" s="7">
        <v>30</v>
      </c>
      <c r="L583" s="7">
        <v>200</v>
      </c>
      <c r="M583" s="7">
        <v>823</v>
      </c>
      <c r="N583" s="7">
        <v>3329</v>
      </c>
      <c r="O583" s="9">
        <v>72.035821374029837</v>
      </c>
      <c r="P583" s="9">
        <v>25.185223792835817</v>
      </c>
      <c r="Q583" s="7">
        <v>77.398575857587289</v>
      </c>
      <c r="R583" s="7">
        <v>338</v>
      </c>
      <c r="S583" s="7">
        <v>366</v>
      </c>
      <c r="T583" s="6" t="str">
        <f t="shared" si="27"/>
        <v>Healthy</v>
      </c>
      <c r="U583" s="7">
        <f t="shared" si="28"/>
        <v>292</v>
      </c>
      <c r="V583" s="9">
        <f t="shared" si="29"/>
        <v>6.5100000500679025</v>
      </c>
    </row>
    <row r="584" spans="2:22" x14ac:dyDescent="0.35">
      <c r="B584" s="7">
        <v>5577150313</v>
      </c>
      <c r="C584" s="8">
        <v>42483</v>
      </c>
      <c r="D584" s="7">
        <v>7638</v>
      </c>
      <c r="E584" s="9">
        <v>5.71000003814697</v>
      </c>
      <c r="F584" s="9">
        <v>1.21000003814697</v>
      </c>
      <c r="G584" s="9">
        <v>0.36000001430511502</v>
      </c>
      <c r="H584" s="9">
        <v>4.1399998664856001</v>
      </c>
      <c r="I584" s="9">
        <v>0</v>
      </c>
      <c r="J584" s="7">
        <v>24</v>
      </c>
      <c r="K584" s="7">
        <v>24</v>
      </c>
      <c r="L584" s="7">
        <v>223</v>
      </c>
      <c r="M584" s="7">
        <v>627</v>
      </c>
      <c r="N584" s="7">
        <v>3152</v>
      </c>
      <c r="O584" s="9">
        <v>72.035821374029837</v>
      </c>
      <c r="P584" s="9">
        <v>25.185223792835817</v>
      </c>
      <c r="Q584" s="7">
        <v>77.398575857587289</v>
      </c>
      <c r="R584" s="7">
        <v>384</v>
      </c>
      <c r="S584" s="7">
        <v>402</v>
      </c>
      <c r="T584" s="6" t="str">
        <f t="shared" si="27"/>
        <v>Healthy</v>
      </c>
      <c r="U584" s="7">
        <f t="shared" si="28"/>
        <v>271</v>
      </c>
      <c r="V584" s="9">
        <f t="shared" si="29"/>
        <v>5.7099999189376849</v>
      </c>
    </row>
    <row r="585" spans="2:22" x14ac:dyDescent="0.35">
      <c r="B585" s="7">
        <v>5577150313</v>
      </c>
      <c r="C585" s="8">
        <v>42484</v>
      </c>
      <c r="D585" s="7">
        <v>15764</v>
      </c>
      <c r="E585" s="9">
        <v>11.7799997329712</v>
      </c>
      <c r="F585" s="9">
        <v>7.6500000953674299</v>
      </c>
      <c r="G585" s="9">
        <v>2.1500000953674299</v>
      </c>
      <c r="H585" s="9">
        <v>1.9800000190734901</v>
      </c>
      <c r="I585" s="9">
        <v>0</v>
      </c>
      <c r="J585" s="7">
        <v>210</v>
      </c>
      <c r="K585" s="7">
        <v>65</v>
      </c>
      <c r="L585" s="7">
        <v>141</v>
      </c>
      <c r="M585" s="7">
        <v>425</v>
      </c>
      <c r="N585" s="7">
        <v>4392</v>
      </c>
      <c r="O585" s="9">
        <v>72.035821374029837</v>
      </c>
      <c r="P585" s="9">
        <v>25.185223792835817</v>
      </c>
      <c r="Q585" s="7">
        <v>77.398575857587289</v>
      </c>
      <c r="R585" s="7">
        <v>543</v>
      </c>
      <c r="S585" s="7">
        <v>615</v>
      </c>
      <c r="T585" s="6" t="str">
        <f t="shared" si="27"/>
        <v>Healthy</v>
      </c>
      <c r="U585" s="7">
        <f t="shared" si="28"/>
        <v>416</v>
      </c>
      <c r="V585" s="9">
        <f t="shared" si="29"/>
        <v>11.78000020980835</v>
      </c>
    </row>
    <row r="586" spans="2:22" x14ac:dyDescent="0.35">
      <c r="B586" s="7">
        <v>5577150313</v>
      </c>
      <c r="C586" s="8">
        <v>42485</v>
      </c>
      <c r="D586" s="7">
        <v>6393</v>
      </c>
      <c r="E586" s="9">
        <v>4.7800002098083496</v>
      </c>
      <c r="F586" s="9">
        <v>1.3500000238418599</v>
      </c>
      <c r="G586" s="9">
        <v>0.67000001668930098</v>
      </c>
      <c r="H586" s="9">
        <v>2.7599999904632599</v>
      </c>
      <c r="I586" s="9">
        <v>0</v>
      </c>
      <c r="J586" s="7">
        <v>61</v>
      </c>
      <c r="K586" s="7">
        <v>38</v>
      </c>
      <c r="L586" s="7">
        <v>214</v>
      </c>
      <c r="M586" s="7">
        <v>743</v>
      </c>
      <c r="N586" s="7">
        <v>3374</v>
      </c>
      <c r="O586" s="9">
        <v>72.035821374029837</v>
      </c>
      <c r="P586" s="9">
        <v>25.185223792835817</v>
      </c>
      <c r="Q586" s="7">
        <v>77.398575857587289</v>
      </c>
      <c r="R586" s="7">
        <v>421</v>
      </c>
      <c r="S586" s="7">
        <v>461</v>
      </c>
      <c r="T586" s="6" t="str">
        <f t="shared" si="27"/>
        <v>Healthy</v>
      </c>
      <c r="U586" s="7">
        <f t="shared" si="28"/>
        <v>313</v>
      </c>
      <c r="V586" s="9">
        <f t="shared" si="29"/>
        <v>4.7800000309944206</v>
      </c>
    </row>
    <row r="587" spans="2:22" x14ac:dyDescent="0.35">
      <c r="B587" s="7">
        <v>5577150313</v>
      </c>
      <c r="C587" s="8">
        <v>42486</v>
      </c>
      <c r="D587" s="7">
        <v>5325</v>
      </c>
      <c r="E587" s="9">
        <v>3.9800000190734899</v>
      </c>
      <c r="F587" s="9">
        <v>0.85000002384185802</v>
      </c>
      <c r="G587" s="9">
        <v>0.64999997615814198</v>
      </c>
      <c r="H587" s="9">
        <v>2.4700000286102299</v>
      </c>
      <c r="I587" s="9">
        <v>0</v>
      </c>
      <c r="J587" s="7">
        <v>38</v>
      </c>
      <c r="K587" s="7">
        <v>32</v>
      </c>
      <c r="L587" s="7">
        <v>181</v>
      </c>
      <c r="M587" s="7">
        <v>759</v>
      </c>
      <c r="N587" s="7">
        <v>3088</v>
      </c>
      <c r="O587" s="9">
        <v>72.035821374029837</v>
      </c>
      <c r="P587" s="9">
        <v>25.185223792835817</v>
      </c>
      <c r="Q587" s="7">
        <v>77.398575857587289</v>
      </c>
      <c r="R587" s="7">
        <v>354</v>
      </c>
      <c r="S587" s="7">
        <v>377</v>
      </c>
      <c r="T587" s="6" t="str">
        <f t="shared" si="27"/>
        <v>Healthy</v>
      </c>
      <c r="U587" s="7">
        <f t="shared" si="28"/>
        <v>251</v>
      </c>
      <c r="V587" s="9">
        <f t="shared" si="29"/>
        <v>3.9700000286102299</v>
      </c>
    </row>
    <row r="588" spans="2:22" x14ac:dyDescent="0.35">
      <c r="B588" s="7">
        <v>5577150313</v>
      </c>
      <c r="C588" s="8">
        <v>42487</v>
      </c>
      <c r="D588" s="7">
        <v>6805</v>
      </c>
      <c r="E588" s="9">
        <v>5.1399998664856001</v>
      </c>
      <c r="F588" s="9">
        <v>1.8099999427795399</v>
      </c>
      <c r="G588" s="9">
        <v>0.40000000596046398</v>
      </c>
      <c r="H588" s="9">
        <v>2.9300000667571999</v>
      </c>
      <c r="I588" s="9">
        <v>0</v>
      </c>
      <c r="J588" s="7">
        <v>63</v>
      </c>
      <c r="K588" s="7">
        <v>16</v>
      </c>
      <c r="L588" s="7">
        <v>190</v>
      </c>
      <c r="M588" s="7">
        <v>773</v>
      </c>
      <c r="N588" s="7">
        <v>3294</v>
      </c>
      <c r="O588" s="9">
        <v>72.035821374029837</v>
      </c>
      <c r="P588" s="9">
        <v>25.185223792835817</v>
      </c>
      <c r="Q588" s="7">
        <v>77.398575857587289</v>
      </c>
      <c r="R588" s="7">
        <v>424</v>
      </c>
      <c r="S588" s="7">
        <v>452</v>
      </c>
      <c r="T588" s="6" t="str">
        <f t="shared" si="27"/>
        <v>Healthy</v>
      </c>
      <c r="U588" s="7">
        <f t="shared" si="28"/>
        <v>269</v>
      </c>
      <c r="V588" s="9">
        <f t="shared" si="29"/>
        <v>5.1400000154972041</v>
      </c>
    </row>
    <row r="589" spans="2:22" x14ac:dyDescent="0.35">
      <c r="B589" s="7">
        <v>5577150313</v>
      </c>
      <c r="C589" s="8">
        <v>42488</v>
      </c>
      <c r="D589" s="7">
        <v>9841</v>
      </c>
      <c r="E589" s="9">
        <v>7.4299998283386204</v>
      </c>
      <c r="F589" s="9">
        <v>3.25</v>
      </c>
      <c r="G589" s="9">
        <v>1.16999995708466</v>
      </c>
      <c r="H589" s="9">
        <v>3.0099999904632599</v>
      </c>
      <c r="I589" s="9">
        <v>0</v>
      </c>
      <c r="J589" s="7">
        <v>99</v>
      </c>
      <c r="K589" s="7">
        <v>51</v>
      </c>
      <c r="L589" s="7">
        <v>141</v>
      </c>
      <c r="M589" s="7">
        <v>692</v>
      </c>
      <c r="N589" s="7">
        <v>3580</v>
      </c>
      <c r="O589" s="9">
        <v>72.035821374029837</v>
      </c>
      <c r="P589" s="9">
        <v>25.185223792835817</v>
      </c>
      <c r="Q589" s="7">
        <v>77.398575857587289</v>
      </c>
      <c r="R589" s="7">
        <v>361</v>
      </c>
      <c r="S589" s="7">
        <v>372</v>
      </c>
      <c r="T589" s="6" t="str">
        <f t="shared" si="27"/>
        <v>Healthy</v>
      </c>
      <c r="U589" s="7">
        <f t="shared" si="28"/>
        <v>291</v>
      </c>
      <c r="V589" s="9">
        <f t="shared" si="29"/>
        <v>7.4299999475479197</v>
      </c>
    </row>
    <row r="590" spans="2:22" x14ac:dyDescent="0.35">
      <c r="B590" s="7">
        <v>5577150313</v>
      </c>
      <c r="C590" s="8">
        <v>42489</v>
      </c>
      <c r="D590" s="7">
        <v>7924</v>
      </c>
      <c r="E590" s="9">
        <v>5.9200000762939498</v>
      </c>
      <c r="F590" s="9">
        <v>2.8399999141693102</v>
      </c>
      <c r="G590" s="9">
        <v>0.61000001430511497</v>
      </c>
      <c r="H590" s="9">
        <v>2.4700000286102299</v>
      </c>
      <c r="I590" s="9">
        <v>0</v>
      </c>
      <c r="J590" s="7">
        <v>97</v>
      </c>
      <c r="K590" s="7">
        <v>36</v>
      </c>
      <c r="L590" s="7">
        <v>165</v>
      </c>
      <c r="M590" s="7">
        <v>739</v>
      </c>
      <c r="N590" s="7">
        <v>3544</v>
      </c>
      <c r="O590" s="9">
        <v>72.035821374029837</v>
      </c>
      <c r="P590" s="9">
        <v>25.185223792835817</v>
      </c>
      <c r="Q590" s="7">
        <v>77.398575857587289</v>
      </c>
      <c r="R590" s="7">
        <v>459</v>
      </c>
      <c r="S590" s="7">
        <v>485</v>
      </c>
      <c r="T590" s="6" t="str">
        <f t="shared" si="27"/>
        <v>Healthy</v>
      </c>
      <c r="U590" s="7">
        <f t="shared" si="28"/>
        <v>298</v>
      </c>
      <c r="V590" s="9">
        <f t="shared" si="29"/>
        <v>5.9199999570846558</v>
      </c>
    </row>
    <row r="591" spans="2:22" x14ac:dyDescent="0.35">
      <c r="B591" s="7">
        <v>5577150313</v>
      </c>
      <c r="C591" s="8">
        <v>42490</v>
      </c>
      <c r="D591" s="7">
        <v>12363</v>
      </c>
      <c r="E591" s="9">
        <v>9.2399997711181605</v>
      </c>
      <c r="F591" s="9">
        <v>5.8299999237060502</v>
      </c>
      <c r="G591" s="9">
        <v>0.79000002145767201</v>
      </c>
      <c r="H591" s="9">
        <v>2.6099998950958301</v>
      </c>
      <c r="I591" s="9">
        <v>0</v>
      </c>
      <c r="J591" s="7">
        <v>207</v>
      </c>
      <c r="K591" s="7">
        <v>45</v>
      </c>
      <c r="L591" s="7">
        <v>163</v>
      </c>
      <c r="M591" s="7">
        <v>621</v>
      </c>
      <c r="N591" s="7">
        <v>4501</v>
      </c>
      <c r="O591" s="9">
        <v>72.035821374029837</v>
      </c>
      <c r="P591" s="9">
        <v>25.185223792835817</v>
      </c>
      <c r="Q591" s="7">
        <v>77.398575857587289</v>
      </c>
      <c r="R591" s="7">
        <v>412</v>
      </c>
      <c r="S591" s="7">
        <v>433</v>
      </c>
      <c r="T591" s="6" t="str">
        <f t="shared" si="27"/>
        <v>Healthy</v>
      </c>
      <c r="U591" s="7">
        <f t="shared" si="28"/>
        <v>415</v>
      </c>
      <c r="V591" s="9">
        <f t="shared" si="29"/>
        <v>9.229999840259552</v>
      </c>
    </row>
    <row r="592" spans="2:22" x14ac:dyDescent="0.35">
      <c r="B592" s="7">
        <v>5577150313</v>
      </c>
      <c r="C592" s="8">
        <v>42491</v>
      </c>
      <c r="D592" s="7">
        <v>13368</v>
      </c>
      <c r="E592" s="9">
        <v>9.9899997711181605</v>
      </c>
      <c r="F592" s="9">
        <v>5.3099999427795401</v>
      </c>
      <c r="G592" s="9">
        <v>1.4400000572204601</v>
      </c>
      <c r="H592" s="9">
        <v>3.2400000095367401</v>
      </c>
      <c r="I592" s="9">
        <v>0</v>
      </c>
      <c r="J592" s="7">
        <v>194</v>
      </c>
      <c r="K592" s="7">
        <v>72</v>
      </c>
      <c r="L592" s="7">
        <v>178</v>
      </c>
      <c r="M592" s="7">
        <v>499</v>
      </c>
      <c r="N592" s="7">
        <v>4546</v>
      </c>
      <c r="O592" s="9">
        <v>72.035821374029837</v>
      </c>
      <c r="P592" s="9">
        <v>25.185223792835817</v>
      </c>
      <c r="Q592" s="7">
        <v>77.398575857587289</v>
      </c>
      <c r="R592" s="7">
        <v>379</v>
      </c>
      <c r="S592" s="7">
        <v>398</v>
      </c>
      <c r="T592" s="6" t="str">
        <f t="shared" si="27"/>
        <v>Healthy</v>
      </c>
      <c r="U592" s="7">
        <f t="shared" si="28"/>
        <v>444</v>
      </c>
      <c r="V592" s="9">
        <f t="shared" si="29"/>
        <v>9.9900000095367396</v>
      </c>
    </row>
    <row r="593" spans="2:22" x14ac:dyDescent="0.35">
      <c r="B593" s="7">
        <v>5577150313</v>
      </c>
      <c r="C593" s="8">
        <v>42492</v>
      </c>
      <c r="D593" s="7">
        <v>7439</v>
      </c>
      <c r="E593" s="9">
        <v>5.5599999427795401</v>
      </c>
      <c r="F593" s="9">
        <v>1.12000000476837</v>
      </c>
      <c r="G593" s="9">
        <v>0.34999999403953602</v>
      </c>
      <c r="H593" s="9">
        <v>4.0700001716613796</v>
      </c>
      <c r="I593" s="9">
        <v>0</v>
      </c>
      <c r="J593" s="7">
        <v>37</v>
      </c>
      <c r="K593" s="7">
        <v>20</v>
      </c>
      <c r="L593" s="7">
        <v>235</v>
      </c>
      <c r="M593" s="7">
        <v>732</v>
      </c>
      <c r="N593" s="7">
        <v>3014</v>
      </c>
      <c r="O593" s="9">
        <v>72.035821374029837</v>
      </c>
      <c r="P593" s="9">
        <v>25.185223792835817</v>
      </c>
      <c r="Q593" s="7">
        <v>77.398575857587289</v>
      </c>
      <c r="R593" s="7">
        <v>525</v>
      </c>
      <c r="S593" s="7">
        <v>553</v>
      </c>
      <c r="T593" s="6" t="str">
        <f t="shared" si="27"/>
        <v>Healthy</v>
      </c>
      <c r="U593" s="7">
        <f t="shared" si="28"/>
        <v>292</v>
      </c>
      <c r="V593" s="9">
        <f t="shared" si="29"/>
        <v>5.5400001704692858</v>
      </c>
    </row>
    <row r="594" spans="2:22" x14ac:dyDescent="0.35">
      <c r="B594" s="7">
        <v>5577150313</v>
      </c>
      <c r="C594" s="8">
        <v>42493</v>
      </c>
      <c r="D594" s="7">
        <v>11045</v>
      </c>
      <c r="E594" s="9">
        <v>8.25</v>
      </c>
      <c r="F594" s="9">
        <v>4.5199999809265101</v>
      </c>
      <c r="G594" s="9">
        <v>0.15000000596046401</v>
      </c>
      <c r="H594" s="9">
        <v>3.5699999332428001</v>
      </c>
      <c r="I594" s="9">
        <v>0</v>
      </c>
      <c r="J594" s="7">
        <v>97</v>
      </c>
      <c r="K594" s="7">
        <v>8</v>
      </c>
      <c r="L594" s="7">
        <v>212</v>
      </c>
      <c r="M594" s="7">
        <v>580</v>
      </c>
      <c r="N594" s="7">
        <v>3795</v>
      </c>
      <c r="O594" s="9">
        <v>72.035821374029837</v>
      </c>
      <c r="P594" s="9">
        <v>25.185223792835817</v>
      </c>
      <c r="Q594" s="7">
        <v>77.398575857587289</v>
      </c>
      <c r="R594" s="7">
        <v>508</v>
      </c>
      <c r="S594" s="7">
        <v>543</v>
      </c>
      <c r="T594" s="6" t="str">
        <f t="shared" si="27"/>
        <v>Healthy</v>
      </c>
      <c r="U594" s="7">
        <f t="shared" si="28"/>
        <v>317</v>
      </c>
      <c r="V594" s="9">
        <f t="shared" si="29"/>
        <v>8.2399999201297742</v>
      </c>
    </row>
    <row r="595" spans="2:22" x14ac:dyDescent="0.35">
      <c r="B595" s="7">
        <v>5577150313</v>
      </c>
      <c r="C595" s="8">
        <v>42494</v>
      </c>
      <c r="D595" s="7">
        <v>5206</v>
      </c>
      <c r="E595" s="9">
        <v>3.8900001049041699</v>
      </c>
      <c r="F595" s="9">
        <v>1.5599999427795399</v>
      </c>
      <c r="G595" s="9">
        <v>0.25</v>
      </c>
      <c r="H595" s="9">
        <v>2.0799999237060498</v>
      </c>
      <c r="I595" s="9">
        <v>0</v>
      </c>
      <c r="J595" s="7">
        <v>25</v>
      </c>
      <c r="K595" s="7">
        <v>9</v>
      </c>
      <c r="L595" s="7">
        <v>141</v>
      </c>
      <c r="M595" s="7">
        <v>631</v>
      </c>
      <c r="N595" s="7">
        <v>2755</v>
      </c>
      <c r="O595" s="9">
        <v>72.035821374029837</v>
      </c>
      <c r="P595" s="9">
        <v>25.185223792835817</v>
      </c>
      <c r="Q595" s="7">
        <v>77.398575857587289</v>
      </c>
      <c r="R595" s="7">
        <v>603</v>
      </c>
      <c r="S595" s="7">
        <v>634</v>
      </c>
      <c r="T595" s="6" t="str">
        <f t="shared" si="27"/>
        <v>Healthy</v>
      </c>
      <c r="U595" s="7">
        <f t="shared" si="28"/>
        <v>175</v>
      </c>
      <c r="V595" s="9">
        <f t="shared" si="29"/>
        <v>3.8899998664855895</v>
      </c>
    </row>
    <row r="596" spans="2:22" x14ac:dyDescent="0.35">
      <c r="B596" s="7">
        <v>5577150313</v>
      </c>
      <c r="C596" s="8">
        <v>42495</v>
      </c>
      <c r="D596" s="7">
        <v>7550</v>
      </c>
      <c r="E596" s="9">
        <v>5.6399998664856001</v>
      </c>
      <c r="F596" s="9">
        <v>2.5</v>
      </c>
      <c r="G596" s="9">
        <v>0.46999999880790699</v>
      </c>
      <c r="H596" s="9">
        <v>2.6700000762939502</v>
      </c>
      <c r="I596" s="9">
        <v>0</v>
      </c>
      <c r="J596" s="7">
        <v>45</v>
      </c>
      <c r="K596" s="7">
        <v>21</v>
      </c>
      <c r="L596" s="7">
        <v>143</v>
      </c>
      <c r="M596" s="7">
        <v>1153</v>
      </c>
      <c r="N596" s="7">
        <v>3004</v>
      </c>
      <c r="O596" s="9">
        <v>72.035821374029837</v>
      </c>
      <c r="P596" s="9">
        <v>25.185223792835817</v>
      </c>
      <c r="Q596" s="7">
        <v>77.398575857587289</v>
      </c>
      <c r="R596" s="7">
        <v>74</v>
      </c>
      <c r="S596" s="7">
        <v>78</v>
      </c>
      <c r="T596" s="6" t="str">
        <f t="shared" si="27"/>
        <v>Healthy</v>
      </c>
      <c r="U596" s="7">
        <f t="shared" si="28"/>
        <v>209</v>
      </c>
      <c r="V596" s="9">
        <f t="shared" si="29"/>
        <v>5.6400000751018577</v>
      </c>
    </row>
    <row r="597" spans="2:22" x14ac:dyDescent="0.35">
      <c r="B597" s="7">
        <v>5577150313</v>
      </c>
      <c r="C597" s="8">
        <v>42496</v>
      </c>
      <c r="D597" s="7">
        <v>4950</v>
      </c>
      <c r="E597" s="9">
        <v>3.7000000476837198</v>
      </c>
      <c r="F597" s="9">
        <v>1.9299999475479099</v>
      </c>
      <c r="G597" s="9">
        <v>0.31999999284744302</v>
      </c>
      <c r="H597" s="9">
        <v>1.45000004768372</v>
      </c>
      <c r="I597" s="9">
        <v>0</v>
      </c>
      <c r="J597" s="7">
        <v>41</v>
      </c>
      <c r="K597" s="7">
        <v>16</v>
      </c>
      <c r="L597" s="7">
        <v>79</v>
      </c>
      <c r="M597" s="7">
        <v>1304</v>
      </c>
      <c r="N597" s="7">
        <v>2643</v>
      </c>
      <c r="O597" s="9">
        <v>72.035821374029837</v>
      </c>
      <c r="P597" s="9">
        <v>25.185223792835817</v>
      </c>
      <c r="Q597" s="7">
        <v>77.398575857587289</v>
      </c>
      <c r="R597" s="7">
        <v>419.46731234866826</v>
      </c>
      <c r="S597" s="7">
        <v>458.63922518159808</v>
      </c>
      <c r="T597" s="6" t="str">
        <f t="shared" si="27"/>
        <v>Healthy</v>
      </c>
      <c r="U597" s="7">
        <f t="shared" si="28"/>
        <v>136</v>
      </c>
      <c r="V597" s="9">
        <f t="shared" si="29"/>
        <v>3.6999999880790728</v>
      </c>
    </row>
    <row r="598" spans="2:22" x14ac:dyDescent="0.35">
      <c r="B598" s="7">
        <v>5577150313</v>
      </c>
      <c r="C598" s="8">
        <v>42497</v>
      </c>
      <c r="D598" s="7">
        <v>0</v>
      </c>
      <c r="E598" s="9">
        <v>0</v>
      </c>
      <c r="F598" s="9">
        <v>0</v>
      </c>
      <c r="G598" s="9">
        <v>0</v>
      </c>
      <c r="H598" s="9">
        <v>0</v>
      </c>
      <c r="I598" s="9">
        <v>0</v>
      </c>
      <c r="J598" s="7">
        <v>0</v>
      </c>
      <c r="K598" s="7">
        <v>0</v>
      </c>
      <c r="L598" s="7">
        <v>0</v>
      </c>
      <c r="M598" s="7">
        <v>1440</v>
      </c>
      <c r="N598" s="7">
        <v>1819</v>
      </c>
      <c r="O598" s="9">
        <v>72.035821374029837</v>
      </c>
      <c r="P598" s="9">
        <v>25.185223792835817</v>
      </c>
      <c r="Q598" s="7">
        <v>77.398575857587289</v>
      </c>
      <c r="R598" s="7">
        <v>419.46731234866826</v>
      </c>
      <c r="S598" s="7">
        <v>458.63922518159808</v>
      </c>
      <c r="T598" s="6" t="str">
        <f t="shared" si="27"/>
        <v>Healthy</v>
      </c>
      <c r="U598" s="7">
        <f t="shared" si="28"/>
        <v>0</v>
      </c>
      <c r="V598" s="9">
        <f t="shared" si="29"/>
        <v>0</v>
      </c>
    </row>
    <row r="599" spans="2:22" x14ac:dyDescent="0.35">
      <c r="B599" s="7">
        <v>5577150313</v>
      </c>
      <c r="C599" s="8">
        <v>42498</v>
      </c>
      <c r="D599" s="7">
        <v>0</v>
      </c>
      <c r="E599" s="9">
        <v>0</v>
      </c>
      <c r="F599" s="9">
        <v>0</v>
      </c>
      <c r="G599" s="9">
        <v>0</v>
      </c>
      <c r="H599" s="9">
        <v>0</v>
      </c>
      <c r="I599" s="9">
        <v>0</v>
      </c>
      <c r="J599" s="7">
        <v>0</v>
      </c>
      <c r="K599" s="7">
        <v>0</v>
      </c>
      <c r="L599" s="7">
        <v>0</v>
      </c>
      <c r="M599" s="7">
        <v>1440</v>
      </c>
      <c r="N599" s="7">
        <v>1819</v>
      </c>
      <c r="O599" s="9">
        <v>72.035821374029837</v>
      </c>
      <c r="P599" s="9">
        <v>25.185223792835817</v>
      </c>
      <c r="Q599" s="7">
        <v>77.398575857587289</v>
      </c>
      <c r="R599" s="7">
        <v>419.46731234866826</v>
      </c>
      <c r="S599" s="7">
        <v>458.63922518159808</v>
      </c>
      <c r="T599" s="6" t="str">
        <f t="shared" si="27"/>
        <v>Healthy</v>
      </c>
      <c r="U599" s="7">
        <f t="shared" si="28"/>
        <v>0</v>
      </c>
      <c r="V599" s="9">
        <f t="shared" si="29"/>
        <v>0</v>
      </c>
    </row>
    <row r="600" spans="2:22" x14ac:dyDescent="0.35">
      <c r="B600" s="7">
        <v>5577150313</v>
      </c>
      <c r="C600" s="8">
        <v>42499</v>
      </c>
      <c r="D600" s="7">
        <v>3421</v>
      </c>
      <c r="E600" s="9">
        <v>2.5599999427795401</v>
      </c>
      <c r="F600" s="9">
        <v>1.4299999475479099</v>
      </c>
      <c r="G600" s="9">
        <v>0.140000000596046</v>
      </c>
      <c r="H600" s="9">
        <v>0.99000000953674305</v>
      </c>
      <c r="I600" s="9">
        <v>0</v>
      </c>
      <c r="J600" s="7">
        <v>34</v>
      </c>
      <c r="K600" s="7">
        <v>11</v>
      </c>
      <c r="L600" s="7">
        <v>70</v>
      </c>
      <c r="M600" s="7">
        <v>1099</v>
      </c>
      <c r="N600" s="7">
        <v>2489</v>
      </c>
      <c r="O600" s="9">
        <v>72.035821374029837</v>
      </c>
      <c r="P600" s="9">
        <v>25.185223792835817</v>
      </c>
      <c r="Q600" s="7">
        <v>77.398575857587289</v>
      </c>
      <c r="R600" s="7">
        <v>419.46731234866826</v>
      </c>
      <c r="S600" s="7">
        <v>458.63922518159808</v>
      </c>
      <c r="T600" s="6" t="str">
        <f t="shared" si="27"/>
        <v>Healthy</v>
      </c>
      <c r="U600" s="7">
        <f t="shared" si="28"/>
        <v>115</v>
      </c>
      <c r="V600" s="9">
        <f t="shared" si="29"/>
        <v>2.5599999576806991</v>
      </c>
    </row>
    <row r="601" spans="2:22" x14ac:dyDescent="0.35">
      <c r="B601" s="7">
        <v>5577150313</v>
      </c>
      <c r="C601" s="8">
        <v>42500</v>
      </c>
      <c r="D601" s="7">
        <v>8869</v>
      </c>
      <c r="E601" s="9">
        <v>6.6500000953674299</v>
      </c>
      <c r="F601" s="9">
        <v>2.5599999427795401</v>
      </c>
      <c r="G601" s="9">
        <v>0.75</v>
      </c>
      <c r="H601" s="9">
        <v>3.3499999046325701</v>
      </c>
      <c r="I601" s="9">
        <v>0</v>
      </c>
      <c r="J601" s="7">
        <v>104</v>
      </c>
      <c r="K601" s="7">
        <v>37</v>
      </c>
      <c r="L601" s="7">
        <v>194</v>
      </c>
      <c r="M601" s="7">
        <v>639</v>
      </c>
      <c r="N601" s="7">
        <v>3841</v>
      </c>
      <c r="O601" s="9">
        <v>72.035821374029837</v>
      </c>
      <c r="P601" s="9">
        <v>25.185223792835817</v>
      </c>
      <c r="Q601" s="7">
        <v>77.398575857587289</v>
      </c>
      <c r="R601" s="7">
        <v>504</v>
      </c>
      <c r="S601" s="7">
        <v>562</v>
      </c>
      <c r="T601" s="6" t="str">
        <f t="shared" si="27"/>
        <v>Healthy</v>
      </c>
      <c r="U601" s="7">
        <f t="shared" si="28"/>
        <v>335</v>
      </c>
      <c r="V601" s="9">
        <f t="shared" si="29"/>
        <v>6.6599998474121103</v>
      </c>
    </row>
    <row r="602" spans="2:22" x14ac:dyDescent="0.35">
      <c r="B602" s="7">
        <v>5577150313</v>
      </c>
      <c r="C602" s="8">
        <v>42501</v>
      </c>
      <c r="D602" s="7">
        <v>4038</v>
      </c>
      <c r="E602" s="9">
        <v>3.03999996185303</v>
      </c>
      <c r="F602" s="9">
        <v>1.83000004291534</v>
      </c>
      <c r="G602" s="9">
        <v>0.30000001192092901</v>
      </c>
      <c r="H602" s="9">
        <v>0.88999998569488503</v>
      </c>
      <c r="I602" s="9">
        <v>0</v>
      </c>
      <c r="J602" s="7">
        <v>45</v>
      </c>
      <c r="K602" s="7">
        <v>15</v>
      </c>
      <c r="L602" s="7">
        <v>63</v>
      </c>
      <c r="M602" s="7">
        <v>257</v>
      </c>
      <c r="N602" s="7">
        <v>1665</v>
      </c>
      <c r="O602" s="9">
        <v>72.035821374029837</v>
      </c>
      <c r="P602" s="9">
        <v>25.185223792835817</v>
      </c>
      <c r="Q602" s="7">
        <v>77.398575857587289</v>
      </c>
      <c r="R602" s="7">
        <v>431</v>
      </c>
      <c r="S602" s="7">
        <v>476</v>
      </c>
      <c r="T602" s="6" t="str">
        <f t="shared" si="27"/>
        <v>Healthy</v>
      </c>
      <c r="U602" s="7">
        <f t="shared" si="28"/>
        <v>123</v>
      </c>
      <c r="V602" s="9">
        <f t="shared" si="29"/>
        <v>3.020000040531154</v>
      </c>
    </row>
    <row r="603" spans="2:22" x14ac:dyDescent="0.35">
      <c r="B603" s="7">
        <v>6117666160</v>
      </c>
      <c r="C603" s="8">
        <v>42472</v>
      </c>
      <c r="D603" s="7">
        <v>0</v>
      </c>
      <c r="E603" s="9">
        <v>0</v>
      </c>
      <c r="F603" s="9">
        <v>0</v>
      </c>
      <c r="G603" s="9">
        <v>0</v>
      </c>
      <c r="H603" s="9">
        <v>0</v>
      </c>
      <c r="I603" s="9">
        <v>0</v>
      </c>
      <c r="J603" s="7">
        <v>0</v>
      </c>
      <c r="K603" s="7">
        <v>0</v>
      </c>
      <c r="L603" s="7">
        <v>0</v>
      </c>
      <c r="M603" s="7">
        <v>1440</v>
      </c>
      <c r="N603" s="7">
        <v>1496</v>
      </c>
      <c r="O603" s="9">
        <v>72.035821374029837</v>
      </c>
      <c r="P603" s="9">
        <v>25.185223792835817</v>
      </c>
      <c r="Q603" s="7">
        <v>77.398575857587289</v>
      </c>
      <c r="R603" s="7">
        <v>419.46731234866826</v>
      </c>
      <c r="S603" s="7">
        <v>458.63922518159808</v>
      </c>
      <c r="T603" s="6" t="str">
        <f t="shared" si="27"/>
        <v>Healthy</v>
      </c>
      <c r="U603" s="7">
        <f t="shared" si="28"/>
        <v>0</v>
      </c>
      <c r="V603" s="9">
        <f t="shared" si="29"/>
        <v>0</v>
      </c>
    </row>
    <row r="604" spans="2:22" x14ac:dyDescent="0.35">
      <c r="B604" s="7">
        <v>6117666160</v>
      </c>
      <c r="C604" s="8">
        <v>42473</v>
      </c>
      <c r="D604" s="7">
        <v>0</v>
      </c>
      <c r="E604" s="9">
        <v>0</v>
      </c>
      <c r="F604" s="9">
        <v>0</v>
      </c>
      <c r="G604" s="9">
        <v>0</v>
      </c>
      <c r="H604" s="9">
        <v>0</v>
      </c>
      <c r="I604" s="9">
        <v>0</v>
      </c>
      <c r="J604" s="7">
        <v>0</v>
      </c>
      <c r="K604" s="7">
        <v>0</v>
      </c>
      <c r="L604" s="7">
        <v>0</v>
      </c>
      <c r="M604" s="7">
        <v>1440</v>
      </c>
      <c r="N604" s="7">
        <v>1496</v>
      </c>
      <c r="O604" s="9">
        <v>72.035821374029837</v>
      </c>
      <c r="P604" s="9">
        <v>25.185223792835817</v>
      </c>
      <c r="Q604" s="7">
        <v>77.398575857587289</v>
      </c>
      <c r="R604" s="7">
        <v>419.46731234866826</v>
      </c>
      <c r="S604" s="7">
        <v>458.63922518159808</v>
      </c>
      <c r="T604" s="6" t="str">
        <f t="shared" si="27"/>
        <v>Healthy</v>
      </c>
      <c r="U604" s="7">
        <f t="shared" si="28"/>
        <v>0</v>
      </c>
      <c r="V604" s="9">
        <f t="shared" si="29"/>
        <v>0</v>
      </c>
    </row>
    <row r="605" spans="2:22" x14ac:dyDescent="0.35">
      <c r="B605" s="7">
        <v>6117666160</v>
      </c>
      <c r="C605" s="8">
        <v>42474</v>
      </c>
      <c r="D605" s="7">
        <v>0</v>
      </c>
      <c r="E605" s="9">
        <v>0</v>
      </c>
      <c r="F605" s="9">
        <v>0</v>
      </c>
      <c r="G605" s="9">
        <v>0</v>
      </c>
      <c r="H605" s="9">
        <v>0</v>
      </c>
      <c r="I605" s="9">
        <v>0</v>
      </c>
      <c r="J605" s="7">
        <v>0</v>
      </c>
      <c r="K605" s="7">
        <v>0</v>
      </c>
      <c r="L605" s="7">
        <v>0</v>
      </c>
      <c r="M605" s="7">
        <v>1440</v>
      </c>
      <c r="N605" s="7">
        <v>1496</v>
      </c>
      <c r="O605" s="9">
        <v>72.035821374029837</v>
      </c>
      <c r="P605" s="9">
        <v>25.185223792835817</v>
      </c>
      <c r="Q605" s="7">
        <v>77.398575857587289</v>
      </c>
      <c r="R605" s="7">
        <v>419.46731234866826</v>
      </c>
      <c r="S605" s="7">
        <v>458.63922518159808</v>
      </c>
      <c r="T605" s="6" t="str">
        <f t="shared" si="27"/>
        <v>Healthy</v>
      </c>
      <c r="U605" s="7">
        <f t="shared" si="28"/>
        <v>0</v>
      </c>
      <c r="V605" s="9">
        <f t="shared" si="29"/>
        <v>0</v>
      </c>
    </row>
    <row r="606" spans="2:22" x14ac:dyDescent="0.35">
      <c r="B606" s="7">
        <v>6117666160</v>
      </c>
      <c r="C606" s="8">
        <v>42475</v>
      </c>
      <c r="D606" s="7">
        <v>14019</v>
      </c>
      <c r="E606" s="9">
        <v>10.5900001525879</v>
      </c>
      <c r="F606" s="9">
        <v>0</v>
      </c>
      <c r="G606" s="9">
        <v>0.28000000119209301</v>
      </c>
      <c r="H606" s="9">
        <v>10.300000190734901</v>
      </c>
      <c r="I606" s="9">
        <v>0</v>
      </c>
      <c r="J606" s="7">
        <v>0</v>
      </c>
      <c r="K606" s="7">
        <v>6</v>
      </c>
      <c r="L606" s="7">
        <v>513</v>
      </c>
      <c r="M606" s="7">
        <v>921</v>
      </c>
      <c r="N606" s="7">
        <v>2865</v>
      </c>
      <c r="O606" s="9">
        <v>72.035821374029837</v>
      </c>
      <c r="P606" s="9">
        <v>25.185223792835817</v>
      </c>
      <c r="Q606" s="7">
        <v>77.398575857587289</v>
      </c>
      <c r="R606" s="7">
        <v>419.46731234866826</v>
      </c>
      <c r="S606" s="7">
        <v>458.63922518159808</v>
      </c>
      <c r="T606" s="6" t="str">
        <f t="shared" si="27"/>
        <v>Healthy</v>
      </c>
      <c r="U606" s="7">
        <f t="shared" si="28"/>
        <v>519</v>
      </c>
      <c r="V606" s="9">
        <f t="shared" si="29"/>
        <v>10.580000191926993</v>
      </c>
    </row>
    <row r="607" spans="2:22" x14ac:dyDescent="0.35">
      <c r="B607" s="7">
        <v>6117666160</v>
      </c>
      <c r="C607" s="8">
        <v>42476</v>
      </c>
      <c r="D607" s="7">
        <v>14450</v>
      </c>
      <c r="E607" s="9">
        <v>10.9099998474121</v>
      </c>
      <c r="F607" s="9">
        <v>0.57999998331069902</v>
      </c>
      <c r="G607" s="9">
        <v>0.85000002384185802</v>
      </c>
      <c r="H607" s="9">
        <v>9.4799995422363299</v>
      </c>
      <c r="I607" s="9">
        <v>0</v>
      </c>
      <c r="J607" s="7">
        <v>7</v>
      </c>
      <c r="K607" s="7">
        <v>15</v>
      </c>
      <c r="L607" s="7">
        <v>518</v>
      </c>
      <c r="M607" s="7">
        <v>502</v>
      </c>
      <c r="N607" s="7">
        <v>2828</v>
      </c>
      <c r="O607" s="9">
        <v>72.035821374029837</v>
      </c>
      <c r="P607" s="9">
        <v>25.185223792835817</v>
      </c>
      <c r="Q607" s="7">
        <v>77.398575857587289</v>
      </c>
      <c r="R607" s="7">
        <v>380</v>
      </c>
      <c r="S607" s="7">
        <v>398</v>
      </c>
      <c r="T607" s="6" t="str">
        <f t="shared" si="27"/>
        <v>Healthy</v>
      </c>
      <c r="U607" s="7">
        <f t="shared" si="28"/>
        <v>540</v>
      </c>
      <c r="V607" s="9">
        <f t="shared" si="29"/>
        <v>10.909999549388887</v>
      </c>
    </row>
    <row r="608" spans="2:22" x14ac:dyDescent="0.35">
      <c r="B608" s="7">
        <v>6117666160</v>
      </c>
      <c r="C608" s="8">
        <v>42477</v>
      </c>
      <c r="D608" s="7">
        <v>7150</v>
      </c>
      <c r="E608" s="9">
        <v>5.4000000953674299</v>
      </c>
      <c r="F608" s="9">
        <v>0</v>
      </c>
      <c r="G608" s="9">
        <v>0</v>
      </c>
      <c r="H608" s="9">
        <v>5.4000000953674299</v>
      </c>
      <c r="I608" s="9">
        <v>0</v>
      </c>
      <c r="J608" s="7">
        <v>0</v>
      </c>
      <c r="K608" s="7">
        <v>0</v>
      </c>
      <c r="L608" s="7">
        <v>312</v>
      </c>
      <c r="M608" s="7">
        <v>702</v>
      </c>
      <c r="N608" s="7">
        <v>2225</v>
      </c>
      <c r="O608" s="9">
        <v>72.035821374029837</v>
      </c>
      <c r="P608" s="9">
        <v>25.185223792835817</v>
      </c>
      <c r="Q608" s="7">
        <v>77.398575857587289</v>
      </c>
      <c r="R608" s="7">
        <v>336</v>
      </c>
      <c r="S608" s="7">
        <v>350</v>
      </c>
      <c r="T608" s="6" t="str">
        <f t="shared" si="27"/>
        <v>Healthy</v>
      </c>
      <c r="U608" s="7">
        <f t="shared" si="28"/>
        <v>312</v>
      </c>
      <c r="V608" s="9">
        <f t="shared" si="29"/>
        <v>5.4000000953674299</v>
      </c>
    </row>
    <row r="609" spans="2:22" x14ac:dyDescent="0.35">
      <c r="B609" s="7">
        <v>6117666160</v>
      </c>
      <c r="C609" s="8">
        <v>42478</v>
      </c>
      <c r="D609" s="7">
        <v>5153</v>
      </c>
      <c r="E609" s="9">
        <v>3.9100000858306898</v>
      </c>
      <c r="F609" s="9">
        <v>0</v>
      </c>
      <c r="G609" s="9">
        <v>0</v>
      </c>
      <c r="H609" s="9">
        <v>3.8900001049041699</v>
      </c>
      <c r="I609" s="9">
        <v>0</v>
      </c>
      <c r="J609" s="7">
        <v>0</v>
      </c>
      <c r="K609" s="7">
        <v>0</v>
      </c>
      <c r="L609" s="7">
        <v>241</v>
      </c>
      <c r="M609" s="7">
        <v>759</v>
      </c>
      <c r="N609" s="7">
        <v>2018</v>
      </c>
      <c r="O609" s="9">
        <v>72.035821374029837</v>
      </c>
      <c r="P609" s="9">
        <v>25.185223792835817</v>
      </c>
      <c r="Q609" s="7">
        <v>77.398575857587289</v>
      </c>
      <c r="R609" s="7">
        <v>493</v>
      </c>
      <c r="S609" s="7">
        <v>510</v>
      </c>
      <c r="T609" s="6" t="str">
        <f t="shared" si="27"/>
        <v>Healthy</v>
      </c>
      <c r="U609" s="7">
        <f t="shared" si="28"/>
        <v>241</v>
      </c>
      <c r="V609" s="9">
        <f t="shared" si="29"/>
        <v>3.8900001049041699</v>
      </c>
    </row>
    <row r="610" spans="2:22" x14ac:dyDescent="0.35">
      <c r="B610" s="7">
        <v>6117666160</v>
      </c>
      <c r="C610" s="8">
        <v>42479</v>
      </c>
      <c r="D610" s="7">
        <v>11135</v>
      </c>
      <c r="E610" s="9">
        <v>8.4099998474121094</v>
      </c>
      <c r="F610" s="9">
        <v>0</v>
      </c>
      <c r="G610" s="9">
        <v>0</v>
      </c>
      <c r="H610" s="9">
        <v>8.4099998474121094</v>
      </c>
      <c r="I610" s="9">
        <v>0</v>
      </c>
      <c r="J610" s="7">
        <v>0</v>
      </c>
      <c r="K610" s="7">
        <v>0</v>
      </c>
      <c r="L610" s="7">
        <v>480</v>
      </c>
      <c r="M610" s="7">
        <v>425</v>
      </c>
      <c r="N610" s="7">
        <v>2606</v>
      </c>
      <c r="O610" s="9">
        <v>72.035821374029837</v>
      </c>
      <c r="P610" s="9">
        <v>25.185223792835817</v>
      </c>
      <c r="Q610" s="7">
        <v>77.398575857587289</v>
      </c>
      <c r="R610" s="7">
        <v>465</v>
      </c>
      <c r="S610" s="7">
        <v>492</v>
      </c>
      <c r="T610" s="6" t="str">
        <f t="shared" si="27"/>
        <v>Healthy</v>
      </c>
      <c r="U610" s="7">
        <f t="shared" si="28"/>
        <v>480</v>
      </c>
      <c r="V610" s="9">
        <f t="shared" si="29"/>
        <v>8.4099998474121094</v>
      </c>
    </row>
    <row r="611" spans="2:22" x14ac:dyDescent="0.35">
      <c r="B611" s="7">
        <v>6117666160</v>
      </c>
      <c r="C611" s="8">
        <v>42480</v>
      </c>
      <c r="D611" s="7">
        <v>10449</v>
      </c>
      <c r="E611" s="9">
        <v>8.0200004577636701</v>
      </c>
      <c r="F611" s="9">
        <v>2.0299999713897701</v>
      </c>
      <c r="G611" s="9">
        <v>0.479999989271164</v>
      </c>
      <c r="H611" s="9">
        <v>5.5199999809265101</v>
      </c>
      <c r="I611" s="9">
        <v>0</v>
      </c>
      <c r="J611" s="7">
        <v>26</v>
      </c>
      <c r="K611" s="7">
        <v>10</v>
      </c>
      <c r="L611" s="7">
        <v>349</v>
      </c>
      <c r="M611" s="7">
        <v>587</v>
      </c>
      <c r="N611" s="7">
        <v>2536</v>
      </c>
      <c r="O611" s="9">
        <v>72.035821374029837</v>
      </c>
      <c r="P611" s="9">
        <v>25.185223792835817</v>
      </c>
      <c r="Q611" s="7">
        <v>77.398575857587289</v>
      </c>
      <c r="R611" s="7">
        <v>474</v>
      </c>
      <c r="S611" s="7">
        <v>502</v>
      </c>
      <c r="T611" s="6" t="str">
        <f t="shared" si="27"/>
        <v>Healthy</v>
      </c>
      <c r="U611" s="7">
        <f t="shared" si="28"/>
        <v>385</v>
      </c>
      <c r="V611" s="9">
        <f t="shared" si="29"/>
        <v>8.0299999415874446</v>
      </c>
    </row>
    <row r="612" spans="2:22" x14ac:dyDescent="0.35">
      <c r="B612" s="7">
        <v>6117666160</v>
      </c>
      <c r="C612" s="8">
        <v>42481</v>
      </c>
      <c r="D612" s="7">
        <v>19542</v>
      </c>
      <c r="E612" s="9">
        <v>15.0100002288818</v>
      </c>
      <c r="F612" s="9">
        <v>0.980000019073486</v>
      </c>
      <c r="G612" s="9">
        <v>0.40000000596046398</v>
      </c>
      <c r="H612" s="9">
        <v>5.6199998855590803</v>
      </c>
      <c r="I612" s="9">
        <v>0</v>
      </c>
      <c r="J612" s="7">
        <v>11</v>
      </c>
      <c r="K612" s="7">
        <v>19</v>
      </c>
      <c r="L612" s="7">
        <v>294</v>
      </c>
      <c r="M612" s="7">
        <v>579</v>
      </c>
      <c r="N612" s="7">
        <v>4900</v>
      </c>
      <c r="O612" s="9">
        <v>72.035821374029837</v>
      </c>
      <c r="P612" s="9">
        <v>25.185223792835817</v>
      </c>
      <c r="Q612" s="7">
        <v>77.398575857587289</v>
      </c>
      <c r="R612" s="7">
        <v>508</v>
      </c>
      <c r="S612" s="7">
        <v>550</v>
      </c>
      <c r="T612" s="6" t="str">
        <f t="shared" si="27"/>
        <v>Healthy</v>
      </c>
      <c r="U612" s="7">
        <f t="shared" si="28"/>
        <v>324</v>
      </c>
      <c r="V612" s="9">
        <f t="shared" si="29"/>
        <v>6.9999999105930302</v>
      </c>
    </row>
    <row r="613" spans="2:22" x14ac:dyDescent="0.35">
      <c r="B613" s="7">
        <v>6117666160</v>
      </c>
      <c r="C613" s="8">
        <v>42482</v>
      </c>
      <c r="D613" s="7">
        <v>8206</v>
      </c>
      <c r="E613" s="9">
        <v>6.1999998092651403</v>
      </c>
      <c r="F613" s="9">
        <v>0</v>
      </c>
      <c r="G613" s="9">
        <v>0</v>
      </c>
      <c r="H613" s="9">
        <v>6.1999998092651403</v>
      </c>
      <c r="I613" s="9">
        <v>0</v>
      </c>
      <c r="J613" s="7">
        <v>0</v>
      </c>
      <c r="K613" s="7">
        <v>0</v>
      </c>
      <c r="L613" s="7">
        <v>402</v>
      </c>
      <c r="M613" s="7">
        <v>413</v>
      </c>
      <c r="N613" s="7">
        <v>2409</v>
      </c>
      <c r="O613" s="9">
        <v>72.035821374029837</v>
      </c>
      <c r="P613" s="9">
        <v>25.185223792835817</v>
      </c>
      <c r="Q613" s="7">
        <v>77.398575857587289</v>
      </c>
      <c r="R613" s="7">
        <v>480</v>
      </c>
      <c r="S613" s="7">
        <v>546</v>
      </c>
      <c r="T613" s="6" t="str">
        <f t="shared" si="27"/>
        <v>Healthy</v>
      </c>
      <c r="U613" s="7">
        <f t="shared" si="28"/>
        <v>402</v>
      </c>
      <c r="V613" s="9">
        <f t="shared" si="29"/>
        <v>6.1999998092651403</v>
      </c>
    </row>
    <row r="614" spans="2:22" x14ac:dyDescent="0.35">
      <c r="B614" s="7">
        <v>6117666160</v>
      </c>
      <c r="C614" s="8">
        <v>42483</v>
      </c>
      <c r="D614" s="7">
        <v>11495</v>
      </c>
      <c r="E614" s="9">
        <v>8.6800003051757795</v>
      </c>
      <c r="F614" s="9">
        <v>0</v>
      </c>
      <c r="G614" s="9">
        <v>0</v>
      </c>
      <c r="H614" s="9">
        <v>8.6800003051757795</v>
      </c>
      <c r="I614" s="9">
        <v>0</v>
      </c>
      <c r="J614" s="7">
        <v>0</v>
      </c>
      <c r="K614" s="7">
        <v>0</v>
      </c>
      <c r="L614" s="7">
        <v>512</v>
      </c>
      <c r="M614" s="7">
        <v>468</v>
      </c>
      <c r="N614" s="7">
        <v>2651</v>
      </c>
      <c r="O614" s="9">
        <v>72.035821374029837</v>
      </c>
      <c r="P614" s="9">
        <v>25.185223792835817</v>
      </c>
      <c r="Q614" s="7">
        <v>77.398575857587289</v>
      </c>
      <c r="R614" s="7">
        <v>492</v>
      </c>
      <c r="S614" s="7">
        <v>539</v>
      </c>
      <c r="T614" s="6" t="str">
        <f t="shared" si="27"/>
        <v>Healthy</v>
      </c>
      <c r="U614" s="7">
        <f t="shared" si="28"/>
        <v>512</v>
      </c>
      <c r="V614" s="9">
        <f t="shared" si="29"/>
        <v>8.6800003051757795</v>
      </c>
    </row>
    <row r="615" spans="2:22" x14ac:dyDescent="0.35">
      <c r="B615" s="7">
        <v>6117666160</v>
      </c>
      <c r="C615" s="8">
        <v>42484</v>
      </c>
      <c r="D615" s="7">
        <v>7623</v>
      </c>
      <c r="E615" s="9">
        <v>5.7600002288818404</v>
      </c>
      <c r="F615" s="9">
        <v>0</v>
      </c>
      <c r="G615" s="9">
        <v>0</v>
      </c>
      <c r="H615" s="9">
        <v>5.7600002288818404</v>
      </c>
      <c r="I615" s="9">
        <v>0</v>
      </c>
      <c r="J615" s="7">
        <v>0</v>
      </c>
      <c r="K615" s="7">
        <v>0</v>
      </c>
      <c r="L615" s="7">
        <v>362</v>
      </c>
      <c r="M615" s="7">
        <v>711</v>
      </c>
      <c r="N615" s="7">
        <v>2305</v>
      </c>
      <c r="O615" s="9">
        <v>72.035821374029837</v>
      </c>
      <c r="P615" s="9">
        <v>25.185223792835817</v>
      </c>
      <c r="Q615" s="7">
        <v>77.398575857587289</v>
      </c>
      <c r="R615" s="7">
        <v>353</v>
      </c>
      <c r="S615" s="7">
        <v>367</v>
      </c>
      <c r="T615" s="6" t="str">
        <f t="shared" si="27"/>
        <v>Healthy</v>
      </c>
      <c r="U615" s="7">
        <f t="shared" si="28"/>
        <v>362</v>
      </c>
      <c r="V615" s="9">
        <f t="shared" si="29"/>
        <v>5.7600002288818404</v>
      </c>
    </row>
    <row r="616" spans="2:22" x14ac:dyDescent="0.35">
      <c r="B616" s="7">
        <v>6117666160</v>
      </c>
      <c r="C616" s="8">
        <v>42485</v>
      </c>
      <c r="D616" s="7">
        <v>0</v>
      </c>
      <c r="E616" s="9">
        <v>0</v>
      </c>
      <c r="F616" s="9">
        <v>0</v>
      </c>
      <c r="G616" s="9">
        <v>0</v>
      </c>
      <c r="H616" s="9">
        <v>0</v>
      </c>
      <c r="I616" s="9">
        <v>0</v>
      </c>
      <c r="J616" s="7">
        <v>0</v>
      </c>
      <c r="K616" s="7">
        <v>0</v>
      </c>
      <c r="L616" s="7">
        <v>0</v>
      </c>
      <c r="M616" s="7">
        <v>1440</v>
      </c>
      <c r="N616" s="7">
        <v>1497</v>
      </c>
      <c r="O616" s="9">
        <v>72.035821374029837</v>
      </c>
      <c r="P616" s="9">
        <v>25.185223792835817</v>
      </c>
      <c r="Q616" s="7">
        <v>77.398575857587289</v>
      </c>
      <c r="R616" s="7">
        <v>419.46731234866826</v>
      </c>
      <c r="S616" s="7">
        <v>458.63922518159808</v>
      </c>
      <c r="T616" s="6" t="str">
        <f t="shared" si="27"/>
        <v>Healthy</v>
      </c>
      <c r="U616" s="7">
        <f t="shared" si="28"/>
        <v>0</v>
      </c>
      <c r="V616" s="9">
        <f t="shared" si="29"/>
        <v>0</v>
      </c>
    </row>
    <row r="617" spans="2:22" x14ac:dyDescent="0.35">
      <c r="B617" s="7">
        <v>6117666160</v>
      </c>
      <c r="C617" s="8">
        <v>42486</v>
      </c>
      <c r="D617" s="7">
        <v>9543</v>
      </c>
      <c r="E617" s="9">
        <v>7.21000003814697</v>
      </c>
      <c r="F617" s="9">
        <v>0</v>
      </c>
      <c r="G617" s="9">
        <v>0.34000000357627902</v>
      </c>
      <c r="H617" s="9">
        <v>6.8699998855590803</v>
      </c>
      <c r="I617" s="9">
        <v>0</v>
      </c>
      <c r="J617" s="7">
        <v>0</v>
      </c>
      <c r="K617" s="7">
        <v>7</v>
      </c>
      <c r="L617" s="7">
        <v>352</v>
      </c>
      <c r="M617" s="7">
        <v>1077</v>
      </c>
      <c r="N617" s="7">
        <v>2450</v>
      </c>
      <c r="O617" s="9">
        <v>72.035821374029837</v>
      </c>
      <c r="P617" s="9">
        <v>25.185223792835817</v>
      </c>
      <c r="Q617" s="7">
        <v>77.398575857587289</v>
      </c>
      <c r="R617" s="7">
        <v>419.46731234866826</v>
      </c>
      <c r="S617" s="7">
        <v>458.63922518159808</v>
      </c>
      <c r="T617" s="6" t="str">
        <f t="shared" si="27"/>
        <v>Healthy</v>
      </c>
      <c r="U617" s="7">
        <f t="shared" si="28"/>
        <v>359</v>
      </c>
      <c r="V617" s="9">
        <f t="shared" si="29"/>
        <v>7.2099998891353589</v>
      </c>
    </row>
    <row r="618" spans="2:22" x14ac:dyDescent="0.35">
      <c r="B618" s="7">
        <v>6117666160</v>
      </c>
      <c r="C618" s="8">
        <v>42487</v>
      </c>
      <c r="D618" s="7">
        <v>9411</v>
      </c>
      <c r="E618" s="9">
        <v>7.1100001335143999</v>
      </c>
      <c r="F618" s="9">
        <v>0</v>
      </c>
      <c r="G618" s="9">
        <v>0</v>
      </c>
      <c r="H618" s="9">
        <v>7.1100001335143999</v>
      </c>
      <c r="I618" s="9">
        <v>0</v>
      </c>
      <c r="J618" s="7">
        <v>0</v>
      </c>
      <c r="K618" s="7">
        <v>0</v>
      </c>
      <c r="L618" s="7">
        <v>458</v>
      </c>
      <c r="M618" s="7">
        <v>417</v>
      </c>
      <c r="N618" s="7">
        <v>2576</v>
      </c>
      <c r="O618" s="9">
        <v>72.035821374029837</v>
      </c>
      <c r="P618" s="9">
        <v>25.185223792835817</v>
      </c>
      <c r="Q618" s="7">
        <v>77.398575857587289</v>
      </c>
      <c r="R618" s="7">
        <v>542</v>
      </c>
      <c r="S618" s="7">
        <v>557</v>
      </c>
      <c r="T618" s="6" t="str">
        <f t="shared" si="27"/>
        <v>Healthy</v>
      </c>
      <c r="U618" s="7">
        <f t="shared" si="28"/>
        <v>458</v>
      </c>
      <c r="V618" s="9">
        <f t="shared" si="29"/>
        <v>7.1100001335143999</v>
      </c>
    </row>
    <row r="619" spans="2:22" x14ac:dyDescent="0.35">
      <c r="B619" s="7">
        <v>6117666160</v>
      </c>
      <c r="C619" s="8">
        <v>42488</v>
      </c>
      <c r="D619" s="7">
        <v>3403</v>
      </c>
      <c r="E619" s="9">
        <v>2.5999999046325701</v>
      </c>
      <c r="F619" s="9">
        <v>0</v>
      </c>
      <c r="G619" s="9">
        <v>0</v>
      </c>
      <c r="H619" s="9">
        <v>2.5999999046325701</v>
      </c>
      <c r="I619" s="9">
        <v>0</v>
      </c>
      <c r="J619" s="7">
        <v>0</v>
      </c>
      <c r="K619" s="7">
        <v>0</v>
      </c>
      <c r="L619" s="7">
        <v>141</v>
      </c>
      <c r="M619" s="7">
        <v>758</v>
      </c>
      <c r="N619" s="7">
        <v>1879</v>
      </c>
      <c r="O619" s="9">
        <v>72.035821374029837</v>
      </c>
      <c r="P619" s="9">
        <v>25.185223792835817</v>
      </c>
      <c r="Q619" s="7">
        <v>77.398575857587289</v>
      </c>
      <c r="R619" s="7">
        <v>393</v>
      </c>
      <c r="S619" s="7">
        <v>416</v>
      </c>
      <c r="T619" s="6" t="str">
        <f t="shared" si="27"/>
        <v>Healthy</v>
      </c>
      <c r="U619" s="7">
        <f t="shared" si="28"/>
        <v>141</v>
      </c>
      <c r="V619" s="9">
        <f t="shared" si="29"/>
        <v>2.5999999046325701</v>
      </c>
    </row>
    <row r="620" spans="2:22" x14ac:dyDescent="0.35">
      <c r="B620" s="7">
        <v>6117666160</v>
      </c>
      <c r="C620" s="8">
        <v>42489</v>
      </c>
      <c r="D620" s="7">
        <v>9592</v>
      </c>
      <c r="E620" s="9">
        <v>7.2399997711181596</v>
      </c>
      <c r="F620" s="9">
        <v>0</v>
      </c>
      <c r="G620" s="9">
        <v>0</v>
      </c>
      <c r="H620" s="9">
        <v>7.2399997711181596</v>
      </c>
      <c r="I620" s="9">
        <v>0</v>
      </c>
      <c r="J620" s="7">
        <v>0</v>
      </c>
      <c r="K620" s="7">
        <v>0</v>
      </c>
      <c r="L620" s="7">
        <v>461</v>
      </c>
      <c r="M620" s="7">
        <v>479</v>
      </c>
      <c r="N620" s="7">
        <v>2560</v>
      </c>
      <c r="O620" s="9">
        <v>72.035821374029837</v>
      </c>
      <c r="P620" s="9">
        <v>25.185223792835817</v>
      </c>
      <c r="Q620" s="7">
        <v>77.398575857587289</v>
      </c>
      <c r="R620" s="7">
        <v>600</v>
      </c>
      <c r="S620" s="7">
        <v>636</v>
      </c>
      <c r="T620" s="6" t="str">
        <f t="shared" si="27"/>
        <v>Healthy</v>
      </c>
      <c r="U620" s="7">
        <f t="shared" si="28"/>
        <v>461</v>
      </c>
      <c r="V620" s="9">
        <f t="shared" si="29"/>
        <v>7.2399997711181596</v>
      </c>
    </row>
    <row r="621" spans="2:22" x14ac:dyDescent="0.35">
      <c r="B621" s="7">
        <v>6117666160</v>
      </c>
      <c r="C621" s="8">
        <v>42490</v>
      </c>
      <c r="D621" s="7">
        <v>6987</v>
      </c>
      <c r="E621" s="9">
        <v>5.2800002098083496</v>
      </c>
      <c r="F621" s="9">
        <v>0</v>
      </c>
      <c r="G621" s="9">
        <v>0</v>
      </c>
      <c r="H621" s="9">
        <v>5.2800002098083496</v>
      </c>
      <c r="I621" s="9">
        <v>0</v>
      </c>
      <c r="J621" s="7">
        <v>0</v>
      </c>
      <c r="K621" s="7">
        <v>0</v>
      </c>
      <c r="L621" s="7">
        <v>343</v>
      </c>
      <c r="M621" s="7">
        <v>1040</v>
      </c>
      <c r="N621" s="7">
        <v>2275</v>
      </c>
      <c r="O621" s="9">
        <v>72.035821374029837</v>
      </c>
      <c r="P621" s="9">
        <v>25.185223792835817</v>
      </c>
      <c r="Q621" s="7">
        <v>77.398575857587289</v>
      </c>
      <c r="R621" s="7">
        <v>419.46731234866826</v>
      </c>
      <c r="S621" s="7">
        <v>458.63922518159808</v>
      </c>
      <c r="T621" s="6" t="str">
        <f t="shared" si="27"/>
        <v>Healthy</v>
      </c>
      <c r="U621" s="7">
        <f t="shared" si="28"/>
        <v>343</v>
      </c>
      <c r="V621" s="9">
        <f t="shared" si="29"/>
        <v>5.2800002098083496</v>
      </c>
    </row>
    <row r="622" spans="2:22" x14ac:dyDescent="0.35">
      <c r="B622" s="7">
        <v>6117666160</v>
      </c>
      <c r="C622" s="8">
        <v>42491</v>
      </c>
      <c r="D622" s="7">
        <v>8915</v>
      </c>
      <c r="E622" s="9">
        <v>6.7300000190734899</v>
      </c>
      <c r="F622" s="9">
        <v>0</v>
      </c>
      <c r="G622" s="9">
        <v>0</v>
      </c>
      <c r="H622" s="9">
        <v>6.7300000190734899</v>
      </c>
      <c r="I622" s="9">
        <v>0</v>
      </c>
      <c r="J622" s="7">
        <v>0</v>
      </c>
      <c r="K622" s="7">
        <v>0</v>
      </c>
      <c r="L622" s="7">
        <v>397</v>
      </c>
      <c r="M622" s="7">
        <v>525</v>
      </c>
      <c r="N622" s="7">
        <v>2361</v>
      </c>
      <c r="O622" s="9">
        <v>72.035821374029837</v>
      </c>
      <c r="P622" s="9">
        <v>25.185223792835817</v>
      </c>
      <c r="Q622" s="7">
        <v>77.398575857587289</v>
      </c>
      <c r="R622" s="7">
        <v>507</v>
      </c>
      <c r="S622" s="7">
        <v>575</v>
      </c>
      <c r="T622" s="6" t="str">
        <f t="shared" si="27"/>
        <v>Healthy</v>
      </c>
      <c r="U622" s="7">
        <f t="shared" si="28"/>
        <v>397</v>
      </c>
      <c r="V622" s="9">
        <f t="shared" si="29"/>
        <v>6.7300000190734899</v>
      </c>
    </row>
    <row r="623" spans="2:22" x14ac:dyDescent="0.35">
      <c r="B623" s="7">
        <v>6117666160</v>
      </c>
      <c r="C623" s="8">
        <v>42492</v>
      </c>
      <c r="D623" s="7">
        <v>4933</v>
      </c>
      <c r="E623" s="9">
        <v>3.7300000190734899</v>
      </c>
      <c r="F623" s="9">
        <v>0</v>
      </c>
      <c r="G623" s="9">
        <v>0</v>
      </c>
      <c r="H623" s="9">
        <v>3.7300000190734899</v>
      </c>
      <c r="I623" s="9">
        <v>0</v>
      </c>
      <c r="J623" s="7">
        <v>0</v>
      </c>
      <c r="K623" s="7">
        <v>0</v>
      </c>
      <c r="L623" s="7">
        <v>236</v>
      </c>
      <c r="M623" s="7">
        <v>1204</v>
      </c>
      <c r="N623" s="7">
        <v>2044</v>
      </c>
      <c r="O623" s="9">
        <v>72.035821374029837</v>
      </c>
      <c r="P623" s="9">
        <v>25.185223792835817</v>
      </c>
      <c r="Q623" s="7">
        <v>77.398575857587289</v>
      </c>
      <c r="R623" s="7">
        <v>419.46731234866826</v>
      </c>
      <c r="S623" s="7">
        <v>458.63922518159808</v>
      </c>
      <c r="T623" s="6" t="str">
        <f t="shared" si="27"/>
        <v>Healthy</v>
      </c>
      <c r="U623" s="7">
        <f t="shared" si="28"/>
        <v>236</v>
      </c>
      <c r="V623" s="9">
        <f t="shared" si="29"/>
        <v>3.7300000190734899</v>
      </c>
    </row>
    <row r="624" spans="2:22" x14ac:dyDescent="0.35">
      <c r="B624" s="7">
        <v>6117666160</v>
      </c>
      <c r="C624" s="8">
        <v>42493</v>
      </c>
      <c r="D624" s="7">
        <v>0</v>
      </c>
      <c r="E624" s="9">
        <v>0</v>
      </c>
      <c r="F624" s="9">
        <v>0</v>
      </c>
      <c r="G624" s="9">
        <v>0</v>
      </c>
      <c r="H624" s="9">
        <v>0</v>
      </c>
      <c r="I624" s="9">
        <v>0</v>
      </c>
      <c r="J624" s="7">
        <v>0</v>
      </c>
      <c r="K624" s="7">
        <v>0</v>
      </c>
      <c r="L624" s="7">
        <v>0</v>
      </c>
      <c r="M624" s="7">
        <v>1440</v>
      </c>
      <c r="N624" s="7">
        <v>1496</v>
      </c>
      <c r="O624" s="9">
        <v>72.035821374029837</v>
      </c>
      <c r="P624" s="9">
        <v>25.185223792835817</v>
      </c>
      <c r="Q624" s="7">
        <v>77.398575857587289</v>
      </c>
      <c r="R624" s="7">
        <v>419.46731234866826</v>
      </c>
      <c r="S624" s="7">
        <v>458.63922518159808</v>
      </c>
      <c r="T624" s="6" t="str">
        <f t="shared" si="27"/>
        <v>Healthy</v>
      </c>
      <c r="U624" s="7">
        <f t="shared" si="28"/>
        <v>0</v>
      </c>
      <c r="V624" s="9">
        <f t="shared" si="29"/>
        <v>0</v>
      </c>
    </row>
    <row r="625" spans="2:22" x14ac:dyDescent="0.35">
      <c r="B625" s="7">
        <v>6117666160</v>
      </c>
      <c r="C625" s="8">
        <v>42494</v>
      </c>
      <c r="D625" s="7">
        <v>2997</v>
      </c>
      <c r="E625" s="9">
        <v>2.2599999904632599</v>
      </c>
      <c r="F625" s="9">
        <v>0</v>
      </c>
      <c r="G625" s="9">
        <v>0</v>
      </c>
      <c r="H625" s="9">
        <v>2.2599999904632599</v>
      </c>
      <c r="I625" s="9">
        <v>0</v>
      </c>
      <c r="J625" s="7">
        <v>0</v>
      </c>
      <c r="K625" s="7">
        <v>0</v>
      </c>
      <c r="L625" s="7">
        <v>156</v>
      </c>
      <c r="M625" s="7">
        <v>1279</v>
      </c>
      <c r="N625" s="7">
        <v>1902</v>
      </c>
      <c r="O625" s="9">
        <v>72.035821374029837</v>
      </c>
      <c r="P625" s="9">
        <v>25.185223792835817</v>
      </c>
      <c r="Q625" s="7">
        <v>77.398575857587289</v>
      </c>
      <c r="R625" s="7">
        <v>419.46731234866826</v>
      </c>
      <c r="S625" s="7">
        <v>458.63922518159808</v>
      </c>
      <c r="T625" s="6" t="str">
        <f t="shared" si="27"/>
        <v>Healthy</v>
      </c>
      <c r="U625" s="7">
        <f t="shared" si="28"/>
        <v>156</v>
      </c>
      <c r="V625" s="9">
        <f t="shared" si="29"/>
        <v>2.2599999904632599</v>
      </c>
    </row>
    <row r="626" spans="2:22" x14ac:dyDescent="0.35">
      <c r="B626" s="7">
        <v>6117666160</v>
      </c>
      <c r="C626" s="8">
        <v>42495</v>
      </c>
      <c r="D626" s="7">
        <v>9799</v>
      </c>
      <c r="E626" s="9">
        <v>7.4000000953674299</v>
      </c>
      <c r="F626" s="9">
        <v>0</v>
      </c>
      <c r="G626" s="9">
        <v>0</v>
      </c>
      <c r="H626" s="9">
        <v>7.4000000953674299</v>
      </c>
      <c r="I626" s="9">
        <v>0</v>
      </c>
      <c r="J626" s="7">
        <v>0</v>
      </c>
      <c r="K626" s="7">
        <v>0</v>
      </c>
      <c r="L626" s="7">
        <v>487</v>
      </c>
      <c r="M626" s="7">
        <v>479</v>
      </c>
      <c r="N626" s="7">
        <v>2636</v>
      </c>
      <c r="O626" s="9">
        <v>72.035821374029837</v>
      </c>
      <c r="P626" s="9">
        <v>25.185223792835817</v>
      </c>
      <c r="Q626" s="7">
        <v>77.398575857587289</v>
      </c>
      <c r="R626" s="7">
        <v>392</v>
      </c>
      <c r="S626" s="7">
        <v>415</v>
      </c>
      <c r="T626" s="6" t="str">
        <f t="shared" si="27"/>
        <v>Healthy</v>
      </c>
      <c r="U626" s="7">
        <f t="shared" si="28"/>
        <v>487</v>
      </c>
      <c r="V626" s="9">
        <f t="shared" si="29"/>
        <v>7.4000000953674299</v>
      </c>
    </row>
    <row r="627" spans="2:22" x14ac:dyDescent="0.35">
      <c r="B627" s="7">
        <v>6117666160</v>
      </c>
      <c r="C627" s="8">
        <v>42496</v>
      </c>
      <c r="D627" s="7">
        <v>3365</v>
      </c>
      <c r="E627" s="9">
        <v>2.6800000667571999</v>
      </c>
      <c r="F627" s="9">
        <v>0</v>
      </c>
      <c r="G627" s="9">
        <v>0</v>
      </c>
      <c r="H627" s="9">
        <v>2.6800000667571999</v>
      </c>
      <c r="I627" s="9">
        <v>0</v>
      </c>
      <c r="J627" s="7">
        <v>0</v>
      </c>
      <c r="K627" s="7">
        <v>0</v>
      </c>
      <c r="L627" s="7">
        <v>133</v>
      </c>
      <c r="M627" s="7">
        <v>673</v>
      </c>
      <c r="N627" s="7">
        <v>1838</v>
      </c>
      <c r="O627" s="9">
        <v>72.035821374029837</v>
      </c>
      <c r="P627" s="9">
        <v>25.185223792835817</v>
      </c>
      <c r="Q627" s="7">
        <v>77.398575857587289</v>
      </c>
      <c r="R627" s="7">
        <v>658</v>
      </c>
      <c r="S627" s="7">
        <v>698</v>
      </c>
      <c r="T627" s="6" t="str">
        <f t="shared" si="27"/>
        <v>Healthy</v>
      </c>
      <c r="U627" s="7">
        <f t="shared" si="28"/>
        <v>133</v>
      </c>
      <c r="V627" s="9">
        <f t="shared" si="29"/>
        <v>2.6800000667571999</v>
      </c>
    </row>
    <row r="628" spans="2:22" x14ac:dyDescent="0.35">
      <c r="B628" s="7">
        <v>6117666160</v>
      </c>
      <c r="C628" s="8">
        <v>42497</v>
      </c>
      <c r="D628" s="7">
        <v>7336</v>
      </c>
      <c r="E628" s="9">
        <v>5.53999996185303</v>
      </c>
      <c r="F628" s="9">
        <v>0</v>
      </c>
      <c r="G628" s="9">
        <v>0</v>
      </c>
      <c r="H628" s="9">
        <v>5.53999996185303</v>
      </c>
      <c r="I628" s="9">
        <v>0</v>
      </c>
      <c r="J628" s="7">
        <v>0</v>
      </c>
      <c r="K628" s="7">
        <v>0</v>
      </c>
      <c r="L628" s="7">
        <v>412</v>
      </c>
      <c r="M628" s="7">
        <v>456</v>
      </c>
      <c r="N628" s="7">
        <v>2469</v>
      </c>
      <c r="O628" s="9">
        <v>72.035821374029837</v>
      </c>
      <c r="P628" s="9">
        <v>25.185223792835817</v>
      </c>
      <c r="Q628" s="7">
        <v>77.398575857587289</v>
      </c>
      <c r="R628" s="7">
        <v>498</v>
      </c>
      <c r="S628" s="7">
        <v>507</v>
      </c>
      <c r="T628" s="6" t="str">
        <f t="shared" si="27"/>
        <v>Healthy</v>
      </c>
      <c r="U628" s="7">
        <f t="shared" si="28"/>
        <v>412</v>
      </c>
      <c r="V628" s="9">
        <f t="shared" si="29"/>
        <v>5.53999996185303</v>
      </c>
    </row>
    <row r="629" spans="2:22" x14ac:dyDescent="0.35">
      <c r="B629" s="7">
        <v>6117666160</v>
      </c>
      <c r="C629" s="8">
        <v>42498</v>
      </c>
      <c r="D629" s="7">
        <v>7328</v>
      </c>
      <c r="E629" s="9">
        <v>5.5300002098083496</v>
      </c>
      <c r="F629" s="9">
        <v>0</v>
      </c>
      <c r="G629" s="9">
        <v>0</v>
      </c>
      <c r="H629" s="9">
        <v>5.5300002098083496</v>
      </c>
      <c r="I629" s="9">
        <v>0</v>
      </c>
      <c r="J629" s="7">
        <v>0</v>
      </c>
      <c r="K629" s="7">
        <v>0</v>
      </c>
      <c r="L629" s="7">
        <v>318</v>
      </c>
      <c r="M629" s="7">
        <v>517</v>
      </c>
      <c r="N629" s="7">
        <v>2250</v>
      </c>
      <c r="O629" s="9">
        <v>72.035821374029837</v>
      </c>
      <c r="P629" s="9">
        <v>25.185223792835817</v>
      </c>
      <c r="Q629" s="7">
        <v>77.398575857587289</v>
      </c>
      <c r="R629" s="7">
        <v>555</v>
      </c>
      <c r="S629" s="7">
        <v>603</v>
      </c>
      <c r="T629" s="6" t="str">
        <f t="shared" si="27"/>
        <v>Healthy</v>
      </c>
      <c r="U629" s="7">
        <f t="shared" si="28"/>
        <v>318</v>
      </c>
      <c r="V629" s="9">
        <f t="shared" si="29"/>
        <v>5.5300002098083496</v>
      </c>
    </row>
    <row r="630" spans="2:22" x14ac:dyDescent="0.35">
      <c r="B630" s="7">
        <v>6117666160</v>
      </c>
      <c r="C630" s="8">
        <v>42499</v>
      </c>
      <c r="D630" s="7">
        <v>4477</v>
      </c>
      <c r="E630" s="9">
        <v>3.3800001144409202</v>
      </c>
      <c r="F630" s="9">
        <v>0</v>
      </c>
      <c r="G630" s="9">
        <v>0</v>
      </c>
      <c r="H630" s="9">
        <v>3.3800001144409202</v>
      </c>
      <c r="I630" s="9">
        <v>0</v>
      </c>
      <c r="J630" s="7">
        <v>0</v>
      </c>
      <c r="K630" s="7">
        <v>0</v>
      </c>
      <c r="L630" s="7">
        <v>197</v>
      </c>
      <c r="M630" s="7">
        <v>125</v>
      </c>
      <c r="N630" s="7">
        <v>1248</v>
      </c>
      <c r="O630" s="9">
        <v>72.035821374029837</v>
      </c>
      <c r="P630" s="9">
        <v>25.185223792835817</v>
      </c>
      <c r="Q630" s="7">
        <v>77.398575857587289</v>
      </c>
      <c r="R630" s="7">
        <v>492</v>
      </c>
      <c r="S630" s="7">
        <v>522</v>
      </c>
      <c r="T630" s="6" t="str">
        <f t="shared" si="27"/>
        <v>Healthy</v>
      </c>
      <c r="U630" s="7">
        <f t="shared" si="28"/>
        <v>197</v>
      </c>
      <c r="V630" s="9">
        <f t="shared" si="29"/>
        <v>3.3800001144409202</v>
      </c>
    </row>
    <row r="631" spans="2:22" x14ac:dyDescent="0.35">
      <c r="B631" s="7">
        <v>6290855005</v>
      </c>
      <c r="C631" s="8">
        <v>42472</v>
      </c>
      <c r="D631" s="7">
        <v>4562</v>
      </c>
      <c r="E631" s="9">
        <v>3.4500000476837198</v>
      </c>
      <c r="F631" s="9">
        <v>0</v>
      </c>
      <c r="G631" s="9">
        <v>0</v>
      </c>
      <c r="H631" s="9">
        <v>3.4500000476837198</v>
      </c>
      <c r="I631" s="9">
        <v>0</v>
      </c>
      <c r="J631" s="7">
        <v>0</v>
      </c>
      <c r="K631" s="7">
        <v>0</v>
      </c>
      <c r="L631" s="7">
        <v>199</v>
      </c>
      <c r="M631" s="7">
        <v>1241</v>
      </c>
      <c r="N631" s="7">
        <v>2560</v>
      </c>
      <c r="O631" s="9">
        <v>72.035821374029837</v>
      </c>
      <c r="P631" s="9">
        <v>25.185223792835817</v>
      </c>
      <c r="Q631" s="7">
        <v>77.398575857587289</v>
      </c>
      <c r="R631" s="7">
        <v>419.46731234866826</v>
      </c>
      <c r="S631" s="7">
        <v>458.63922518159808</v>
      </c>
      <c r="T631" s="6" t="str">
        <f t="shared" si="27"/>
        <v>Healthy</v>
      </c>
      <c r="U631" s="7">
        <f t="shared" si="28"/>
        <v>199</v>
      </c>
      <c r="V631" s="9">
        <f t="shared" si="29"/>
        <v>3.4500000476837198</v>
      </c>
    </row>
    <row r="632" spans="2:22" x14ac:dyDescent="0.35">
      <c r="B632" s="7">
        <v>6290855005</v>
      </c>
      <c r="C632" s="8">
        <v>42473</v>
      </c>
      <c r="D632" s="7">
        <v>7142</v>
      </c>
      <c r="E632" s="9">
        <v>5.4000000953674299</v>
      </c>
      <c r="F632" s="9">
        <v>0</v>
      </c>
      <c r="G632" s="9">
        <v>0</v>
      </c>
      <c r="H632" s="9">
        <v>5.3899998664856001</v>
      </c>
      <c r="I632" s="9">
        <v>9.9999997764825804E-3</v>
      </c>
      <c r="J632" s="7">
        <v>0</v>
      </c>
      <c r="K632" s="7">
        <v>0</v>
      </c>
      <c r="L632" s="7">
        <v>350</v>
      </c>
      <c r="M632" s="7">
        <v>1090</v>
      </c>
      <c r="N632" s="7">
        <v>2905</v>
      </c>
      <c r="O632" s="9">
        <v>72.035821374029837</v>
      </c>
      <c r="P632" s="9">
        <v>25.185223792835817</v>
      </c>
      <c r="Q632" s="7">
        <v>77.398575857587289</v>
      </c>
      <c r="R632" s="7">
        <v>419.46731234866826</v>
      </c>
      <c r="S632" s="7">
        <v>458.63922518159808</v>
      </c>
      <c r="T632" s="6" t="str">
        <f t="shared" si="27"/>
        <v>Healthy</v>
      </c>
      <c r="U632" s="7">
        <f t="shared" si="28"/>
        <v>350</v>
      </c>
      <c r="V632" s="9">
        <f t="shared" si="29"/>
        <v>5.3899998664856001</v>
      </c>
    </row>
    <row r="633" spans="2:22" x14ac:dyDescent="0.35">
      <c r="B633" s="7">
        <v>6290855005</v>
      </c>
      <c r="C633" s="8">
        <v>42474</v>
      </c>
      <c r="D633" s="7">
        <v>7671</v>
      </c>
      <c r="E633" s="9">
        <v>5.8000001907348597</v>
      </c>
      <c r="F633" s="9">
        <v>0</v>
      </c>
      <c r="G633" s="9">
        <v>0</v>
      </c>
      <c r="H633" s="9">
        <v>5.7699999809265101</v>
      </c>
      <c r="I633" s="9">
        <v>2.9999999329447701E-2</v>
      </c>
      <c r="J633" s="7">
        <v>0</v>
      </c>
      <c r="K633" s="7">
        <v>0</v>
      </c>
      <c r="L633" s="7">
        <v>363</v>
      </c>
      <c r="M633" s="7">
        <v>1077</v>
      </c>
      <c r="N633" s="7">
        <v>2952</v>
      </c>
      <c r="O633" s="9">
        <v>72.035821374029837</v>
      </c>
      <c r="P633" s="9">
        <v>25.185223792835817</v>
      </c>
      <c r="Q633" s="7">
        <v>77.398575857587289</v>
      </c>
      <c r="R633" s="7">
        <v>419.46731234866826</v>
      </c>
      <c r="S633" s="7">
        <v>458.63922518159808</v>
      </c>
      <c r="T633" s="6" t="str">
        <f t="shared" si="27"/>
        <v>Healthy</v>
      </c>
      <c r="U633" s="7">
        <f t="shared" si="28"/>
        <v>363</v>
      </c>
      <c r="V633" s="9">
        <f t="shared" si="29"/>
        <v>5.7699999809265101</v>
      </c>
    </row>
    <row r="634" spans="2:22" x14ac:dyDescent="0.35">
      <c r="B634" s="7">
        <v>6290855005</v>
      </c>
      <c r="C634" s="8">
        <v>42475</v>
      </c>
      <c r="D634" s="7">
        <v>9501</v>
      </c>
      <c r="E634" s="9">
        <v>7.1799998283386204</v>
      </c>
      <c r="F634" s="9">
        <v>0</v>
      </c>
      <c r="G634" s="9">
        <v>0</v>
      </c>
      <c r="H634" s="9">
        <v>7.1700000762939498</v>
      </c>
      <c r="I634" s="9">
        <v>9.9999997764825804E-3</v>
      </c>
      <c r="J634" s="7">
        <v>0</v>
      </c>
      <c r="K634" s="7">
        <v>0</v>
      </c>
      <c r="L634" s="7">
        <v>328</v>
      </c>
      <c r="M634" s="7">
        <v>1112</v>
      </c>
      <c r="N634" s="7">
        <v>2896</v>
      </c>
      <c r="O634" s="9">
        <v>72.035821374029837</v>
      </c>
      <c r="P634" s="9">
        <v>25.185223792835817</v>
      </c>
      <c r="Q634" s="7">
        <v>77.398575857587289</v>
      </c>
      <c r="R634" s="7">
        <v>419.46731234866826</v>
      </c>
      <c r="S634" s="7">
        <v>458.63922518159808</v>
      </c>
      <c r="T634" s="6" t="str">
        <f t="shared" si="27"/>
        <v>Healthy</v>
      </c>
      <c r="U634" s="7">
        <f t="shared" si="28"/>
        <v>328</v>
      </c>
      <c r="V634" s="9">
        <f t="shared" si="29"/>
        <v>7.1700000762939498</v>
      </c>
    </row>
    <row r="635" spans="2:22" x14ac:dyDescent="0.35">
      <c r="B635" s="7">
        <v>6290855005</v>
      </c>
      <c r="C635" s="8">
        <v>42476</v>
      </c>
      <c r="D635" s="7">
        <v>8301</v>
      </c>
      <c r="E635" s="9">
        <v>6.2800002098083496</v>
      </c>
      <c r="F635" s="9">
        <v>0</v>
      </c>
      <c r="G635" s="9">
        <v>0</v>
      </c>
      <c r="H635" s="9">
        <v>6.2699999809265101</v>
      </c>
      <c r="I635" s="9">
        <v>9.9999997764825804E-3</v>
      </c>
      <c r="J635" s="7">
        <v>0</v>
      </c>
      <c r="K635" s="7">
        <v>0</v>
      </c>
      <c r="L635" s="7">
        <v>258</v>
      </c>
      <c r="M635" s="7">
        <v>1182</v>
      </c>
      <c r="N635" s="7">
        <v>2783</v>
      </c>
      <c r="O635" s="9">
        <v>72.035821374029837</v>
      </c>
      <c r="P635" s="9">
        <v>25.185223792835817</v>
      </c>
      <c r="Q635" s="7">
        <v>77.398575857587289</v>
      </c>
      <c r="R635" s="7">
        <v>419.46731234866826</v>
      </c>
      <c r="S635" s="7">
        <v>458.63922518159808</v>
      </c>
      <c r="T635" s="6" t="str">
        <f t="shared" si="27"/>
        <v>Healthy</v>
      </c>
      <c r="U635" s="7">
        <f t="shared" si="28"/>
        <v>258</v>
      </c>
      <c r="V635" s="9">
        <f t="shared" si="29"/>
        <v>6.2699999809265101</v>
      </c>
    </row>
    <row r="636" spans="2:22" x14ac:dyDescent="0.35">
      <c r="B636" s="7">
        <v>6290855005</v>
      </c>
      <c r="C636" s="8">
        <v>42477</v>
      </c>
      <c r="D636" s="7">
        <v>7851</v>
      </c>
      <c r="E636" s="9">
        <v>5.9400000572204599</v>
      </c>
      <c r="F636" s="9">
        <v>1.1399999856948899</v>
      </c>
      <c r="G636" s="9">
        <v>0.79000002145767201</v>
      </c>
      <c r="H636" s="9">
        <v>4</v>
      </c>
      <c r="I636" s="9">
        <v>0</v>
      </c>
      <c r="J636" s="7">
        <v>31</v>
      </c>
      <c r="K636" s="7">
        <v>12</v>
      </c>
      <c r="L636" s="7">
        <v>225</v>
      </c>
      <c r="M636" s="7">
        <v>1172</v>
      </c>
      <c r="N636" s="7">
        <v>3171</v>
      </c>
      <c r="O636" s="9">
        <v>72.035821374029837</v>
      </c>
      <c r="P636" s="9">
        <v>25.185223792835817</v>
      </c>
      <c r="Q636" s="7">
        <v>77.398575857587289</v>
      </c>
      <c r="R636" s="7">
        <v>419.46731234866826</v>
      </c>
      <c r="S636" s="7">
        <v>458.63922518159808</v>
      </c>
      <c r="T636" s="6" t="str">
        <f t="shared" si="27"/>
        <v>Healthy</v>
      </c>
      <c r="U636" s="7">
        <f t="shared" si="28"/>
        <v>268</v>
      </c>
      <c r="V636" s="9">
        <f t="shared" si="29"/>
        <v>5.9300000071525618</v>
      </c>
    </row>
    <row r="637" spans="2:22" x14ac:dyDescent="0.35">
      <c r="B637" s="7">
        <v>6290855005</v>
      </c>
      <c r="C637" s="8">
        <v>42478</v>
      </c>
      <c r="D637" s="7">
        <v>6885</v>
      </c>
      <c r="E637" s="9">
        <v>5.21000003814697</v>
      </c>
      <c r="F637" s="9">
        <v>0</v>
      </c>
      <c r="G637" s="9">
        <v>0</v>
      </c>
      <c r="H637" s="9">
        <v>5.1900000572204599</v>
      </c>
      <c r="I637" s="9">
        <v>1.9999999552965199E-2</v>
      </c>
      <c r="J637" s="7">
        <v>0</v>
      </c>
      <c r="K637" s="7">
        <v>0</v>
      </c>
      <c r="L637" s="7">
        <v>271</v>
      </c>
      <c r="M637" s="7">
        <v>1169</v>
      </c>
      <c r="N637" s="7">
        <v>2766</v>
      </c>
      <c r="O637" s="9">
        <v>72.035821374029837</v>
      </c>
      <c r="P637" s="9">
        <v>25.185223792835817</v>
      </c>
      <c r="Q637" s="7">
        <v>77.398575857587289</v>
      </c>
      <c r="R637" s="7">
        <v>419.46731234866826</v>
      </c>
      <c r="S637" s="7">
        <v>458.63922518159808</v>
      </c>
      <c r="T637" s="6" t="str">
        <f t="shared" si="27"/>
        <v>Healthy</v>
      </c>
      <c r="U637" s="7">
        <f t="shared" si="28"/>
        <v>271</v>
      </c>
      <c r="V637" s="9">
        <f t="shared" si="29"/>
        <v>5.1900000572204599</v>
      </c>
    </row>
    <row r="638" spans="2:22" x14ac:dyDescent="0.35">
      <c r="B638" s="7">
        <v>6290855005</v>
      </c>
      <c r="C638" s="8">
        <v>42479</v>
      </c>
      <c r="D638" s="7">
        <v>7142</v>
      </c>
      <c r="E638" s="9">
        <v>5.4000000953674299</v>
      </c>
      <c r="F638" s="9">
        <v>0</v>
      </c>
      <c r="G638" s="9">
        <v>0</v>
      </c>
      <c r="H638" s="9">
        <v>5.3899998664856001</v>
      </c>
      <c r="I638" s="9">
        <v>9.9999997764825804E-3</v>
      </c>
      <c r="J638" s="7">
        <v>0</v>
      </c>
      <c r="K638" s="7">
        <v>0</v>
      </c>
      <c r="L638" s="7">
        <v>321</v>
      </c>
      <c r="M638" s="7">
        <v>1119</v>
      </c>
      <c r="N638" s="7">
        <v>2839</v>
      </c>
      <c r="O638" s="9">
        <v>72.035821374029837</v>
      </c>
      <c r="P638" s="9">
        <v>25.185223792835817</v>
      </c>
      <c r="Q638" s="7">
        <v>77.398575857587289</v>
      </c>
      <c r="R638" s="7">
        <v>419.46731234866826</v>
      </c>
      <c r="S638" s="7">
        <v>458.63922518159808</v>
      </c>
      <c r="T638" s="6" t="str">
        <f t="shared" si="27"/>
        <v>Healthy</v>
      </c>
      <c r="U638" s="7">
        <f t="shared" si="28"/>
        <v>321</v>
      </c>
      <c r="V638" s="9">
        <f t="shared" si="29"/>
        <v>5.3899998664856001</v>
      </c>
    </row>
    <row r="639" spans="2:22" x14ac:dyDescent="0.35">
      <c r="B639" s="7">
        <v>6290855005</v>
      </c>
      <c r="C639" s="8">
        <v>42480</v>
      </c>
      <c r="D639" s="7">
        <v>6361</v>
      </c>
      <c r="E639" s="9">
        <v>4.8099999427795401</v>
      </c>
      <c r="F639" s="9">
        <v>0</v>
      </c>
      <c r="G639" s="9">
        <v>0</v>
      </c>
      <c r="H639" s="9">
        <v>4.8000001907348597</v>
      </c>
      <c r="I639" s="9">
        <v>9.9999997764825804E-3</v>
      </c>
      <c r="J639" s="7">
        <v>0</v>
      </c>
      <c r="K639" s="7">
        <v>0</v>
      </c>
      <c r="L639" s="7">
        <v>258</v>
      </c>
      <c r="M639" s="7">
        <v>1182</v>
      </c>
      <c r="N639" s="7">
        <v>2701</v>
      </c>
      <c r="O639" s="9">
        <v>72.035821374029837</v>
      </c>
      <c r="P639" s="9">
        <v>25.185223792835817</v>
      </c>
      <c r="Q639" s="7">
        <v>77.398575857587289</v>
      </c>
      <c r="R639" s="7">
        <v>419.46731234866826</v>
      </c>
      <c r="S639" s="7">
        <v>458.63922518159808</v>
      </c>
      <c r="T639" s="6" t="str">
        <f t="shared" si="27"/>
        <v>Healthy</v>
      </c>
      <c r="U639" s="7">
        <f t="shared" si="28"/>
        <v>258</v>
      </c>
      <c r="V639" s="9">
        <f t="shared" si="29"/>
        <v>4.8000001907348597</v>
      </c>
    </row>
    <row r="640" spans="2:22" x14ac:dyDescent="0.35">
      <c r="B640" s="7">
        <v>6290855005</v>
      </c>
      <c r="C640" s="8">
        <v>42481</v>
      </c>
      <c r="D640" s="7">
        <v>0</v>
      </c>
      <c r="E640" s="9">
        <v>0</v>
      </c>
      <c r="F640" s="9">
        <v>0</v>
      </c>
      <c r="G640" s="9">
        <v>0</v>
      </c>
      <c r="H640" s="9">
        <v>0</v>
      </c>
      <c r="I640" s="9">
        <v>0</v>
      </c>
      <c r="J640" s="7">
        <v>0</v>
      </c>
      <c r="K640" s="7">
        <v>0</v>
      </c>
      <c r="L640" s="7">
        <v>0</v>
      </c>
      <c r="M640" s="7">
        <v>1440</v>
      </c>
      <c r="N640" s="7">
        <v>2060</v>
      </c>
      <c r="O640" s="9">
        <v>72.035821374029837</v>
      </c>
      <c r="P640" s="9">
        <v>25.185223792835817</v>
      </c>
      <c r="Q640" s="7">
        <v>77.398575857587289</v>
      </c>
      <c r="R640" s="7">
        <v>419.46731234866826</v>
      </c>
      <c r="S640" s="7">
        <v>458.63922518159808</v>
      </c>
      <c r="T640" s="6" t="str">
        <f t="shared" si="27"/>
        <v>Healthy</v>
      </c>
      <c r="U640" s="7">
        <f t="shared" si="28"/>
        <v>0</v>
      </c>
      <c r="V640" s="9">
        <f t="shared" si="29"/>
        <v>0</v>
      </c>
    </row>
    <row r="641" spans="2:22" x14ac:dyDescent="0.35">
      <c r="B641" s="7">
        <v>6290855005</v>
      </c>
      <c r="C641" s="8">
        <v>42482</v>
      </c>
      <c r="D641" s="7">
        <v>6238</v>
      </c>
      <c r="E641" s="9">
        <v>4.7199997901916504</v>
      </c>
      <c r="F641" s="9">
        <v>0</v>
      </c>
      <c r="G641" s="9">
        <v>0</v>
      </c>
      <c r="H641" s="9">
        <v>4.7199997901916504</v>
      </c>
      <c r="I641" s="9">
        <v>0</v>
      </c>
      <c r="J641" s="7">
        <v>0</v>
      </c>
      <c r="K641" s="7">
        <v>0</v>
      </c>
      <c r="L641" s="7">
        <v>302</v>
      </c>
      <c r="M641" s="7">
        <v>1138</v>
      </c>
      <c r="N641" s="7">
        <v>2796</v>
      </c>
      <c r="O641" s="9">
        <v>72.035821374029837</v>
      </c>
      <c r="P641" s="9">
        <v>25.185223792835817</v>
      </c>
      <c r="Q641" s="7">
        <v>77.398575857587289</v>
      </c>
      <c r="R641" s="7">
        <v>419.46731234866826</v>
      </c>
      <c r="S641" s="7">
        <v>458.63922518159808</v>
      </c>
      <c r="T641" s="6" t="str">
        <f t="shared" si="27"/>
        <v>Healthy</v>
      </c>
      <c r="U641" s="7">
        <f t="shared" si="28"/>
        <v>302</v>
      </c>
      <c r="V641" s="9">
        <f t="shared" si="29"/>
        <v>4.7199997901916504</v>
      </c>
    </row>
    <row r="642" spans="2:22" x14ac:dyDescent="0.35">
      <c r="B642" s="7">
        <v>6290855005</v>
      </c>
      <c r="C642" s="8">
        <v>42483</v>
      </c>
      <c r="D642" s="7">
        <v>0</v>
      </c>
      <c r="E642" s="9">
        <v>0</v>
      </c>
      <c r="F642" s="9">
        <v>0</v>
      </c>
      <c r="G642" s="9">
        <v>0</v>
      </c>
      <c r="H642" s="9">
        <v>0</v>
      </c>
      <c r="I642" s="9">
        <v>0</v>
      </c>
      <c r="J642" s="7">
        <v>33</v>
      </c>
      <c r="K642" s="7">
        <v>0</v>
      </c>
      <c r="L642" s="7">
        <v>0</v>
      </c>
      <c r="M642" s="7">
        <v>1407</v>
      </c>
      <c r="N642" s="7">
        <v>2664</v>
      </c>
      <c r="O642" s="9">
        <v>72.035821374029837</v>
      </c>
      <c r="P642" s="9">
        <v>25.185223792835817</v>
      </c>
      <c r="Q642" s="7">
        <v>77.398575857587289</v>
      </c>
      <c r="R642" s="7">
        <v>419.46731234866826</v>
      </c>
      <c r="S642" s="7">
        <v>458.63922518159808</v>
      </c>
      <c r="T642" s="6" t="str">
        <f t="shared" si="27"/>
        <v>Healthy</v>
      </c>
      <c r="U642" s="7">
        <f t="shared" si="28"/>
        <v>33</v>
      </c>
      <c r="V642" s="9">
        <f t="shared" si="29"/>
        <v>0</v>
      </c>
    </row>
    <row r="643" spans="2:22" x14ac:dyDescent="0.35">
      <c r="B643" s="7">
        <v>6290855005</v>
      </c>
      <c r="C643" s="8">
        <v>42484</v>
      </c>
      <c r="D643" s="7">
        <v>5896</v>
      </c>
      <c r="E643" s="9">
        <v>4.46000003814697</v>
      </c>
      <c r="F643" s="9">
        <v>0</v>
      </c>
      <c r="G643" s="9">
        <v>0</v>
      </c>
      <c r="H643" s="9">
        <v>4.46000003814697</v>
      </c>
      <c r="I643" s="9">
        <v>0</v>
      </c>
      <c r="J643" s="7">
        <v>0</v>
      </c>
      <c r="K643" s="7">
        <v>0</v>
      </c>
      <c r="L643" s="7">
        <v>258</v>
      </c>
      <c r="M643" s="7">
        <v>1182</v>
      </c>
      <c r="N643" s="7">
        <v>2703</v>
      </c>
      <c r="O643" s="9">
        <v>72.035821374029837</v>
      </c>
      <c r="P643" s="9">
        <v>25.185223792835817</v>
      </c>
      <c r="Q643" s="7">
        <v>77.398575857587289</v>
      </c>
      <c r="R643" s="7">
        <v>419.46731234866826</v>
      </c>
      <c r="S643" s="7">
        <v>458.63922518159808</v>
      </c>
      <c r="T643" s="6" t="str">
        <f t="shared" si="27"/>
        <v>Healthy</v>
      </c>
      <c r="U643" s="7">
        <f t="shared" si="28"/>
        <v>258</v>
      </c>
      <c r="V643" s="9">
        <f t="shared" si="29"/>
        <v>4.46000003814697</v>
      </c>
    </row>
    <row r="644" spans="2:22" x14ac:dyDescent="0.35">
      <c r="B644" s="7">
        <v>6290855005</v>
      </c>
      <c r="C644" s="8">
        <v>42485</v>
      </c>
      <c r="D644" s="7">
        <v>7802</v>
      </c>
      <c r="E644" s="9">
        <v>5.9000000953674299</v>
      </c>
      <c r="F644" s="9">
        <v>0.68000000715255704</v>
      </c>
      <c r="G644" s="9">
        <v>0.18000000715255701</v>
      </c>
      <c r="H644" s="9">
        <v>5.0300002098083496</v>
      </c>
      <c r="I644" s="9">
        <v>9.9999997764825804E-3</v>
      </c>
      <c r="J644" s="7">
        <v>8</v>
      </c>
      <c r="K644" s="7">
        <v>3</v>
      </c>
      <c r="L644" s="7">
        <v>249</v>
      </c>
      <c r="M644" s="7">
        <v>1180</v>
      </c>
      <c r="N644" s="7">
        <v>2771</v>
      </c>
      <c r="O644" s="9">
        <v>72.035821374029837</v>
      </c>
      <c r="P644" s="9">
        <v>25.185223792835817</v>
      </c>
      <c r="Q644" s="7">
        <v>77.398575857587289</v>
      </c>
      <c r="R644" s="7">
        <v>419.46731234866826</v>
      </c>
      <c r="S644" s="7">
        <v>458.63922518159808</v>
      </c>
      <c r="T644" s="6" t="str">
        <f t="shared" si="27"/>
        <v>Healthy</v>
      </c>
      <c r="U644" s="7">
        <f t="shared" si="28"/>
        <v>260</v>
      </c>
      <c r="V644" s="9">
        <f t="shared" si="29"/>
        <v>5.8900002241134635</v>
      </c>
    </row>
    <row r="645" spans="2:22" x14ac:dyDescent="0.35">
      <c r="B645" s="7">
        <v>6290855005</v>
      </c>
      <c r="C645" s="8">
        <v>42486</v>
      </c>
      <c r="D645" s="7">
        <v>0</v>
      </c>
      <c r="E645" s="9">
        <v>0</v>
      </c>
      <c r="F645" s="9">
        <v>0</v>
      </c>
      <c r="G645" s="9">
        <v>0</v>
      </c>
      <c r="H645" s="9">
        <v>0</v>
      </c>
      <c r="I645" s="9">
        <v>0</v>
      </c>
      <c r="J645" s="7">
        <v>0</v>
      </c>
      <c r="K645" s="7">
        <v>0</v>
      </c>
      <c r="L645" s="7">
        <v>0</v>
      </c>
      <c r="M645" s="7">
        <v>1440</v>
      </c>
      <c r="N645" s="7">
        <v>2060</v>
      </c>
      <c r="O645" s="9">
        <v>72.035821374029837</v>
      </c>
      <c r="P645" s="9">
        <v>25.185223792835817</v>
      </c>
      <c r="Q645" s="7">
        <v>77.398575857587289</v>
      </c>
      <c r="R645" s="7">
        <v>419.46731234866826</v>
      </c>
      <c r="S645" s="7">
        <v>458.63922518159808</v>
      </c>
      <c r="T645" s="6" t="str">
        <f t="shared" ref="T645:T708" si="30">IF(P645&lt;18.5,"Underweight",IF(P645&lt;25.5,"Healthy",IF(P645&lt;30,"Overweight","Obese")))</f>
        <v>Healthy</v>
      </c>
      <c r="U645" s="7">
        <f t="shared" ref="U645:U708" si="31">J645 + K645 + L645</f>
        <v>0</v>
      </c>
      <c r="V645" s="9">
        <f t="shared" ref="V645:V708" si="32">F645+G645+H645</f>
        <v>0</v>
      </c>
    </row>
    <row r="646" spans="2:22" x14ac:dyDescent="0.35">
      <c r="B646" s="7">
        <v>6290855005</v>
      </c>
      <c r="C646" s="8">
        <v>42487</v>
      </c>
      <c r="D646" s="7">
        <v>5565</v>
      </c>
      <c r="E646" s="9">
        <v>4.21000003814697</v>
      </c>
      <c r="F646" s="9">
        <v>0</v>
      </c>
      <c r="G646" s="9">
        <v>0</v>
      </c>
      <c r="H646" s="9">
        <v>4.1799998283386204</v>
      </c>
      <c r="I646" s="9">
        <v>2.9999999329447701E-2</v>
      </c>
      <c r="J646" s="7">
        <v>0</v>
      </c>
      <c r="K646" s="7">
        <v>0</v>
      </c>
      <c r="L646" s="7">
        <v>287</v>
      </c>
      <c r="M646" s="7">
        <v>1153</v>
      </c>
      <c r="N646" s="7">
        <v>2743</v>
      </c>
      <c r="O646" s="9">
        <v>72.035821374029837</v>
      </c>
      <c r="P646" s="9">
        <v>25.185223792835817</v>
      </c>
      <c r="Q646" s="7">
        <v>77.398575857587289</v>
      </c>
      <c r="R646" s="7">
        <v>419.46731234866826</v>
      </c>
      <c r="S646" s="7">
        <v>458.63922518159808</v>
      </c>
      <c r="T646" s="6" t="str">
        <f t="shared" si="30"/>
        <v>Healthy</v>
      </c>
      <c r="U646" s="7">
        <f t="shared" si="31"/>
        <v>287</v>
      </c>
      <c r="V646" s="9">
        <f t="shared" si="32"/>
        <v>4.1799998283386204</v>
      </c>
    </row>
    <row r="647" spans="2:22" x14ac:dyDescent="0.35">
      <c r="B647" s="7">
        <v>6290855005</v>
      </c>
      <c r="C647" s="8">
        <v>42488</v>
      </c>
      <c r="D647" s="7">
        <v>5731</v>
      </c>
      <c r="E647" s="9">
        <v>4.3299999237060502</v>
      </c>
      <c r="F647" s="9">
        <v>0</v>
      </c>
      <c r="G647" s="9">
        <v>0</v>
      </c>
      <c r="H647" s="9">
        <v>4.3299999237060502</v>
      </c>
      <c r="I647" s="9">
        <v>0</v>
      </c>
      <c r="J647" s="7">
        <v>0</v>
      </c>
      <c r="K647" s="7">
        <v>0</v>
      </c>
      <c r="L647" s="7">
        <v>255</v>
      </c>
      <c r="M647" s="7">
        <v>1185</v>
      </c>
      <c r="N647" s="7">
        <v>2687</v>
      </c>
      <c r="O647" s="9">
        <v>72.035821374029837</v>
      </c>
      <c r="P647" s="9">
        <v>25.185223792835817</v>
      </c>
      <c r="Q647" s="7">
        <v>77.398575857587289</v>
      </c>
      <c r="R647" s="7">
        <v>419.46731234866826</v>
      </c>
      <c r="S647" s="7">
        <v>458.63922518159808</v>
      </c>
      <c r="T647" s="6" t="str">
        <f t="shared" si="30"/>
        <v>Healthy</v>
      </c>
      <c r="U647" s="7">
        <f t="shared" si="31"/>
        <v>255</v>
      </c>
      <c r="V647" s="9">
        <f t="shared" si="32"/>
        <v>4.3299999237060502</v>
      </c>
    </row>
    <row r="648" spans="2:22" x14ac:dyDescent="0.35">
      <c r="B648" s="7">
        <v>6290855005</v>
      </c>
      <c r="C648" s="8">
        <v>42489</v>
      </c>
      <c r="D648" s="7">
        <v>0</v>
      </c>
      <c r="E648" s="9">
        <v>0</v>
      </c>
      <c r="F648" s="9">
        <v>0</v>
      </c>
      <c r="G648" s="9">
        <v>0</v>
      </c>
      <c r="H648" s="9">
        <v>0</v>
      </c>
      <c r="I648" s="9">
        <v>0</v>
      </c>
      <c r="J648" s="7">
        <v>0</v>
      </c>
      <c r="K648" s="7">
        <v>0</v>
      </c>
      <c r="L648" s="7">
        <v>0</v>
      </c>
      <c r="M648" s="7">
        <v>1440</v>
      </c>
      <c r="N648" s="7">
        <v>2060</v>
      </c>
      <c r="O648" s="9">
        <v>72.035821374029837</v>
      </c>
      <c r="P648" s="9">
        <v>25.185223792835817</v>
      </c>
      <c r="Q648" s="7">
        <v>77.398575857587289</v>
      </c>
      <c r="R648" s="7">
        <v>419.46731234866826</v>
      </c>
      <c r="S648" s="7">
        <v>458.63922518159808</v>
      </c>
      <c r="T648" s="6" t="str">
        <f t="shared" si="30"/>
        <v>Healthy</v>
      </c>
      <c r="U648" s="7">
        <f t="shared" si="31"/>
        <v>0</v>
      </c>
      <c r="V648" s="9">
        <f t="shared" si="32"/>
        <v>0</v>
      </c>
    </row>
    <row r="649" spans="2:22" x14ac:dyDescent="0.35">
      <c r="B649" s="7">
        <v>6290855005</v>
      </c>
      <c r="C649" s="8">
        <v>42490</v>
      </c>
      <c r="D649" s="7">
        <v>6744</v>
      </c>
      <c r="E649" s="9">
        <v>5.0999999046325701</v>
      </c>
      <c r="F649" s="9">
        <v>0</v>
      </c>
      <c r="G649" s="9">
        <v>0</v>
      </c>
      <c r="H649" s="9">
        <v>5.0900001525878897</v>
      </c>
      <c r="I649" s="9">
        <v>9.9999997764825804E-3</v>
      </c>
      <c r="J649" s="7">
        <v>0</v>
      </c>
      <c r="K649" s="7">
        <v>0</v>
      </c>
      <c r="L649" s="7">
        <v>324</v>
      </c>
      <c r="M649" s="7">
        <v>1116</v>
      </c>
      <c r="N649" s="7">
        <v>2843</v>
      </c>
      <c r="O649" s="9">
        <v>72.035821374029837</v>
      </c>
      <c r="P649" s="9">
        <v>25.185223792835817</v>
      </c>
      <c r="Q649" s="7">
        <v>77.398575857587289</v>
      </c>
      <c r="R649" s="7">
        <v>419.46731234866826</v>
      </c>
      <c r="S649" s="7">
        <v>458.63922518159808</v>
      </c>
      <c r="T649" s="6" t="str">
        <f t="shared" si="30"/>
        <v>Healthy</v>
      </c>
      <c r="U649" s="7">
        <f t="shared" si="31"/>
        <v>324</v>
      </c>
      <c r="V649" s="9">
        <f t="shared" si="32"/>
        <v>5.0900001525878897</v>
      </c>
    </row>
    <row r="650" spans="2:22" x14ac:dyDescent="0.35">
      <c r="B650" s="7">
        <v>6290855005</v>
      </c>
      <c r="C650" s="8">
        <v>42491</v>
      </c>
      <c r="D650" s="7">
        <v>9837</v>
      </c>
      <c r="E650" s="9">
        <v>7.4400000572204599</v>
      </c>
      <c r="F650" s="9">
        <v>0.66000002622604403</v>
      </c>
      <c r="G650" s="9">
        <v>2.75</v>
      </c>
      <c r="H650" s="9">
        <v>4</v>
      </c>
      <c r="I650" s="9">
        <v>1.9999999552965199E-2</v>
      </c>
      <c r="J650" s="7">
        <v>8</v>
      </c>
      <c r="K650" s="7">
        <v>95</v>
      </c>
      <c r="L650" s="7">
        <v>282</v>
      </c>
      <c r="M650" s="7">
        <v>1055</v>
      </c>
      <c r="N650" s="7">
        <v>3327</v>
      </c>
      <c r="O650" s="9">
        <v>72.035821374029837</v>
      </c>
      <c r="P650" s="9">
        <v>25.185223792835817</v>
      </c>
      <c r="Q650" s="7">
        <v>77.398575857587289</v>
      </c>
      <c r="R650" s="7">
        <v>419.46731234866826</v>
      </c>
      <c r="S650" s="7">
        <v>458.63922518159808</v>
      </c>
      <c r="T650" s="6" t="str">
        <f t="shared" si="30"/>
        <v>Healthy</v>
      </c>
      <c r="U650" s="7">
        <f t="shared" si="31"/>
        <v>385</v>
      </c>
      <c r="V650" s="9">
        <f t="shared" si="32"/>
        <v>7.4100000262260437</v>
      </c>
    </row>
    <row r="651" spans="2:22" x14ac:dyDescent="0.35">
      <c r="B651" s="7">
        <v>6290855005</v>
      </c>
      <c r="C651" s="8">
        <v>42492</v>
      </c>
      <c r="D651" s="7">
        <v>6781</v>
      </c>
      <c r="E651" s="9">
        <v>5.1300001144409197</v>
      </c>
      <c r="F651" s="9">
        <v>0</v>
      </c>
      <c r="G651" s="9">
        <v>0</v>
      </c>
      <c r="H651" s="9">
        <v>5.1100001335143999</v>
      </c>
      <c r="I651" s="9">
        <v>1.9999999552965199E-2</v>
      </c>
      <c r="J651" s="7">
        <v>0</v>
      </c>
      <c r="K651" s="7">
        <v>0</v>
      </c>
      <c r="L651" s="7">
        <v>268</v>
      </c>
      <c r="M651" s="7">
        <v>1172</v>
      </c>
      <c r="N651" s="7">
        <v>2725</v>
      </c>
      <c r="O651" s="9">
        <v>72.035821374029837</v>
      </c>
      <c r="P651" s="9">
        <v>25.185223792835817</v>
      </c>
      <c r="Q651" s="7">
        <v>77.398575857587289</v>
      </c>
      <c r="R651" s="7">
        <v>419.46731234866826</v>
      </c>
      <c r="S651" s="7">
        <v>458.63922518159808</v>
      </c>
      <c r="T651" s="6" t="str">
        <f t="shared" si="30"/>
        <v>Healthy</v>
      </c>
      <c r="U651" s="7">
        <f t="shared" si="31"/>
        <v>268</v>
      </c>
      <c r="V651" s="9">
        <f t="shared" si="32"/>
        <v>5.1100001335143999</v>
      </c>
    </row>
    <row r="652" spans="2:22" x14ac:dyDescent="0.35">
      <c r="B652" s="7">
        <v>6290855005</v>
      </c>
      <c r="C652" s="8">
        <v>42493</v>
      </c>
      <c r="D652" s="7">
        <v>6047</v>
      </c>
      <c r="E652" s="9">
        <v>4.5700001716613796</v>
      </c>
      <c r="F652" s="9">
        <v>0</v>
      </c>
      <c r="G652" s="9">
        <v>0</v>
      </c>
      <c r="H652" s="9">
        <v>4.5700001716613796</v>
      </c>
      <c r="I652" s="9">
        <v>0</v>
      </c>
      <c r="J652" s="7">
        <v>0</v>
      </c>
      <c r="K652" s="7">
        <v>0</v>
      </c>
      <c r="L652" s="7">
        <v>240</v>
      </c>
      <c r="M652" s="7">
        <v>1200</v>
      </c>
      <c r="N652" s="7">
        <v>2671</v>
      </c>
      <c r="O652" s="9">
        <v>72.035821374029837</v>
      </c>
      <c r="P652" s="9">
        <v>25.185223792835817</v>
      </c>
      <c r="Q652" s="7">
        <v>77.398575857587289</v>
      </c>
      <c r="R652" s="7">
        <v>419.46731234866826</v>
      </c>
      <c r="S652" s="7">
        <v>458.63922518159808</v>
      </c>
      <c r="T652" s="6" t="str">
        <f t="shared" si="30"/>
        <v>Healthy</v>
      </c>
      <c r="U652" s="7">
        <f t="shared" si="31"/>
        <v>240</v>
      </c>
      <c r="V652" s="9">
        <f t="shared" si="32"/>
        <v>4.5700001716613796</v>
      </c>
    </row>
    <row r="653" spans="2:22" x14ac:dyDescent="0.35">
      <c r="B653" s="7">
        <v>6290855005</v>
      </c>
      <c r="C653" s="8">
        <v>42494</v>
      </c>
      <c r="D653" s="7">
        <v>5832</v>
      </c>
      <c r="E653" s="9">
        <v>4.4099998474121103</v>
      </c>
      <c r="F653" s="9">
        <v>0</v>
      </c>
      <c r="G653" s="9">
        <v>0</v>
      </c>
      <c r="H653" s="9">
        <v>4.4000000953674299</v>
      </c>
      <c r="I653" s="9">
        <v>9.9999997764825804E-3</v>
      </c>
      <c r="J653" s="7">
        <v>0</v>
      </c>
      <c r="K653" s="7">
        <v>0</v>
      </c>
      <c r="L653" s="7">
        <v>272</v>
      </c>
      <c r="M653" s="7">
        <v>1168</v>
      </c>
      <c r="N653" s="7">
        <v>2718</v>
      </c>
      <c r="O653" s="9">
        <v>72.035821374029837</v>
      </c>
      <c r="P653" s="9">
        <v>25.185223792835817</v>
      </c>
      <c r="Q653" s="7">
        <v>77.398575857587289</v>
      </c>
      <c r="R653" s="7">
        <v>419.46731234866826</v>
      </c>
      <c r="S653" s="7">
        <v>458.63922518159808</v>
      </c>
      <c r="T653" s="6" t="str">
        <f t="shared" si="30"/>
        <v>Healthy</v>
      </c>
      <c r="U653" s="7">
        <f t="shared" si="31"/>
        <v>272</v>
      </c>
      <c r="V653" s="9">
        <f t="shared" si="32"/>
        <v>4.4000000953674299</v>
      </c>
    </row>
    <row r="654" spans="2:22" x14ac:dyDescent="0.35">
      <c r="B654" s="7">
        <v>6290855005</v>
      </c>
      <c r="C654" s="8">
        <v>42495</v>
      </c>
      <c r="D654" s="7">
        <v>6339</v>
      </c>
      <c r="E654" s="9">
        <v>4.78999996185303</v>
      </c>
      <c r="F654" s="9">
        <v>0</v>
      </c>
      <c r="G654" s="9">
        <v>0</v>
      </c>
      <c r="H654" s="9">
        <v>4.78999996185303</v>
      </c>
      <c r="I654" s="9">
        <v>0</v>
      </c>
      <c r="J654" s="7">
        <v>0</v>
      </c>
      <c r="K654" s="7">
        <v>0</v>
      </c>
      <c r="L654" s="7">
        <v>239</v>
      </c>
      <c r="M654" s="7">
        <v>1201</v>
      </c>
      <c r="N654" s="7">
        <v>2682</v>
      </c>
      <c r="O654" s="9">
        <v>72.035821374029837</v>
      </c>
      <c r="P654" s="9">
        <v>25.185223792835817</v>
      </c>
      <c r="Q654" s="7">
        <v>77.398575857587289</v>
      </c>
      <c r="R654" s="7">
        <v>419.46731234866826</v>
      </c>
      <c r="S654" s="7">
        <v>458.63922518159808</v>
      </c>
      <c r="T654" s="6" t="str">
        <f t="shared" si="30"/>
        <v>Healthy</v>
      </c>
      <c r="U654" s="7">
        <f t="shared" si="31"/>
        <v>239</v>
      </c>
      <c r="V654" s="9">
        <f t="shared" si="32"/>
        <v>4.78999996185303</v>
      </c>
    </row>
    <row r="655" spans="2:22" x14ac:dyDescent="0.35">
      <c r="B655" s="7">
        <v>6290855005</v>
      </c>
      <c r="C655" s="8">
        <v>42496</v>
      </c>
      <c r="D655" s="7">
        <v>6116</v>
      </c>
      <c r="E655" s="9">
        <v>4.6199998855590803</v>
      </c>
      <c r="F655" s="9">
        <v>0</v>
      </c>
      <c r="G655" s="9">
        <v>0</v>
      </c>
      <c r="H655" s="9">
        <v>4.5900001525878897</v>
      </c>
      <c r="I655" s="9">
        <v>2.9999999329447701E-2</v>
      </c>
      <c r="J655" s="7">
        <v>0</v>
      </c>
      <c r="K655" s="7">
        <v>0</v>
      </c>
      <c r="L655" s="7">
        <v>305</v>
      </c>
      <c r="M655" s="7">
        <v>1135</v>
      </c>
      <c r="N655" s="7">
        <v>2806</v>
      </c>
      <c r="O655" s="9">
        <v>72.035821374029837</v>
      </c>
      <c r="P655" s="9">
        <v>25.185223792835817</v>
      </c>
      <c r="Q655" s="7">
        <v>77.398575857587289</v>
      </c>
      <c r="R655" s="7">
        <v>419.46731234866826</v>
      </c>
      <c r="S655" s="7">
        <v>458.63922518159808</v>
      </c>
      <c r="T655" s="6" t="str">
        <f t="shared" si="30"/>
        <v>Healthy</v>
      </c>
      <c r="U655" s="7">
        <f t="shared" si="31"/>
        <v>305</v>
      </c>
      <c r="V655" s="9">
        <f t="shared" si="32"/>
        <v>4.5900001525878897</v>
      </c>
    </row>
    <row r="656" spans="2:22" x14ac:dyDescent="0.35">
      <c r="B656" s="7">
        <v>6290855005</v>
      </c>
      <c r="C656" s="8">
        <v>42497</v>
      </c>
      <c r="D656" s="7">
        <v>5510</v>
      </c>
      <c r="E656" s="9">
        <v>4.1700000762939498</v>
      </c>
      <c r="F656" s="9">
        <v>0</v>
      </c>
      <c r="G656" s="9">
        <v>0</v>
      </c>
      <c r="H656" s="9">
        <v>4.1599998474121103</v>
      </c>
      <c r="I656" s="9">
        <v>0</v>
      </c>
      <c r="J656" s="7">
        <v>0</v>
      </c>
      <c r="K656" s="7">
        <v>0</v>
      </c>
      <c r="L656" s="7">
        <v>227</v>
      </c>
      <c r="M656" s="7">
        <v>1213</v>
      </c>
      <c r="N656" s="7">
        <v>2613</v>
      </c>
      <c r="O656" s="9">
        <v>72.035821374029837</v>
      </c>
      <c r="P656" s="9">
        <v>25.185223792835817</v>
      </c>
      <c r="Q656" s="7">
        <v>77.398575857587289</v>
      </c>
      <c r="R656" s="7">
        <v>419.46731234866826</v>
      </c>
      <c r="S656" s="7">
        <v>458.63922518159808</v>
      </c>
      <c r="T656" s="6" t="str">
        <f t="shared" si="30"/>
        <v>Healthy</v>
      </c>
      <c r="U656" s="7">
        <f t="shared" si="31"/>
        <v>227</v>
      </c>
      <c r="V656" s="9">
        <f t="shared" si="32"/>
        <v>4.1599998474121103</v>
      </c>
    </row>
    <row r="657" spans="2:22" x14ac:dyDescent="0.35">
      <c r="B657" s="7">
        <v>6290855005</v>
      </c>
      <c r="C657" s="8">
        <v>42498</v>
      </c>
      <c r="D657" s="7">
        <v>7706</v>
      </c>
      <c r="E657" s="9">
        <v>5.8299999237060502</v>
      </c>
      <c r="F657" s="9">
        <v>0</v>
      </c>
      <c r="G657" s="9">
        <v>0</v>
      </c>
      <c r="H657" s="9">
        <v>5.8200001716613796</v>
      </c>
      <c r="I657" s="9">
        <v>0</v>
      </c>
      <c r="J657" s="7">
        <v>0</v>
      </c>
      <c r="K657" s="7">
        <v>0</v>
      </c>
      <c r="L657" s="7">
        <v>251</v>
      </c>
      <c r="M657" s="7">
        <v>1189</v>
      </c>
      <c r="N657" s="7">
        <v>2712</v>
      </c>
      <c r="O657" s="9">
        <v>72.035821374029837</v>
      </c>
      <c r="P657" s="9">
        <v>25.185223792835817</v>
      </c>
      <c r="Q657" s="7">
        <v>77.398575857587289</v>
      </c>
      <c r="R657" s="7">
        <v>419.46731234866826</v>
      </c>
      <c r="S657" s="7">
        <v>458.63922518159808</v>
      </c>
      <c r="T657" s="6" t="str">
        <f t="shared" si="30"/>
        <v>Healthy</v>
      </c>
      <c r="U657" s="7">
        <f t="shared" si="31"/>
        <v>251</v>
      </c>
      <c r="V657" s="9">
        <f t="shared" si="32"/>
        <v>5.8200001716613796</v>
      </c>
    </row>
    <row r="658" spans="2:22" x14ac:dyDescent="0.35">
      <c r="B658" s="7">
        <v>6290855005</v>
      </c>
      <c r="C658" s="8">
        <v>42499</v>
      </c>
      <c r="D658" s="7">
        <v>6277</v>
      </c>
      <c r="E658" s="9">
        <v>4.75</v>
      </c>
      <c r="F658" s="9">
        <v>0</v>
      </c>
      <c r="G658" s="9">
        <v>0</v>
      </c>
      <c r="H658" s="9">
        <v>4.7300000190734899</v>
      </c>
      <c r="I658" s="9">
        <v>1.9999999552965199E-2</v>
      </c>
      <c r="J658" s="7">
        <v>0</v>
      </c>
      <c r="K658" s="7">
        <v>0</v>
      </c>
      <c r="L658" s="7">
        <v>264</v>
      </c>
      <c r="M658" s="7">
        <v>800</v>
      </c>
      <c r="N658" s="7">
        <v>2175</v>
      </c>
      <c r="O658" s="9">
        <v>72.035821374029837</v>
      </c>
      <c r="P658" s="9">
        <v>25.185223792835817</v>
      </c>
      <c r="Q658" s="7">
        <v>77.398575857587289</v>
      </c>
      <c r="R658" s="7">
        <v>419.46731234866826</v>
      </c>
      <c r="S658" s="7">
        <v>458.63922518159808</v>
      </c>
      <c r="T658" s="6" t="str">
        <f t="shared" si="30"/>
        <v>Healthy</v>
      </c>
      <c r="U658" s="7">
        <f t="shared" si="31"/>
        <v>264</v>
      </c>
      <c r="V658" s="9">
        <f t="shared" si="32"/>
        <v>4.7300000190734899</v>
      </c>
    </row>
    <row r="659" spans="2:22" x14ac:dyDescent="0.35">
      <c r="B659" s="7">
        <v>6290855005</v>
      </c>
      <c r="C659" s="8">
        <v>42500</v>
      </c>
      <c r="D659" s="7">
        <v>0</v>
      </c>
      <c r="E659" s="9">
        <v>0</v>
      </c>
      <c r="F659" s="9">
        <v>0</v>
      </c>
      <c r="G659" s="9">
        <v>0</v>
      </c>
      <c r="H659" s="9">
        <v>0</v>
      </c>
      <c r="I659" s="9">
        <v>0</v>
      </c>
      <c r="J659" s="7">
        <v>0</v>
      </c>
      <c r="K659" s="7">
        <v>0</v>
      </c>
      <c r="L659" s="7">
        <v>0</v>
      </c>
      <c r="M659" s="7">
        <v>1440</v>
      </c>
      <c r="N659" s="7">
        <v>0</v>
      </c>
      <c r="O659" s="9">
        <v>72.035821374029837</v>
      </c>
      <c r="P659" s="9">
        <v>25.185223792835817</v>
      </c>
      <c r="Q659" s="7">
        <v>77.398575857587289</v>
      </c>
      <c r="R659" s="7">
        <v>419.46731234866826</v>
      </c>
      <c r="S659" s="7">
        <v>458.63922518159808</v>
      </c>
      <c r="T659" s="6" t="str">
        <f t="shared" si="30"/>
        <v>Healthy</v>
      </c>
      <c r="U659" s="7">
        <f t="shared" si="31"/>
        <v>0</v>
      </c>
      <c r="V659" s="9">
        <f t="shared" si="32"/>
        <v>0</v>
      </c>
    </row>
    <row r="660" spans="2:22" x14ac:dyDescent="0.35">
      <c r="B660" s="7">
        <v>6775888955</v>
      </c>
      <c r="C660" s="8">
        <v>42472</v>
      </c>
      <c r="D660" s="7">
        <v>0</v>
      </c>
      <c r="E660" s="9">
        <v>0</v>
      </c>
      <c r="F660" s="9">
        <v>0</v>
      </c>
      <c r="G660" s="9">
        <v>0</v>
      </c>
      <c r="H660" s="9">
        <v>0</v>
      </c>
      <c r="I660" s="9">
        <v>0</v>
      </c>
      <c r="J660" s="7">
        <v>0</v>
      </c>
      <c r="K660" s="7">
        <v>0</v>
      </c>
      <c r="L660" s="7">
        <v>0</v>
      </c>
      <c r="M660" s="7">
        <v>1440</v>
      </c>
      <c r="N660" s="7">
        <v>1841</v>
      </c>
      <c r="O660" s="9">
        <v>72.035821374029837</v>
      </c>
      <c r="P660" s="9">
        <v>25.185223792835817</v>
      </c>
      <c r="Q660" s="7">
        <v>77.398575857587289</v>
      </c>
      <c r="R660" s="7">
        <v>419.46731234866826</v>
      </c>
      <c r="S660" s="7">
        <v>458.63922518159808</v>
      </c>
      <c r="T660" s="6" t="str">
        <f t="shared" si="30"/>
        <v>Healthy</v>
      </c>
      <c r="U660" s="7">
        <f t="shared" si="31"/>
        <v>0</v>
      </c>
      <c r="V660" s="9">
        <f t="shared" si="32"/>
        <v>0</v>
      </c>
    </row>
    <row r="661" spans="2:22" x14ac:dyDescent="0.35">
      <c r="B661" s="7">
        <v>6775888955</v>
      </c>
      <c r="C661" s="8">
        <v>42473</v>
      </c>
      <c r="D661" s="7">
        <v>4053</v>
      </c>
      <c r="E661" s="9">
        <v>2.9100000858306898</v>
      </c>
      <c r="F661" s="9">
        <v>1.1100000143051101</v>
      </c>
      <c r="G661" s="9">
        <v>0.57999998331069902</v>
      </c>
      <c r="H661" s="9">
        <v>1.2200000286102299</v>
      </c>
      <c r="I661" s="9">
        <v>0</v>
      </c>
      <c r="J661" s="7">
        <v>17</v>
      </c>
      <c r="K661" s="7">
        <v>18</v>
      </c>
      <c r="L661" s="7">
        <v>85</v>
      </c>
      <c r="M661" s="7">
        <v>1053</v>
      </c>
      <c r="N661" s="7">
        <v>2400</v>
      </c>
      <c r="O661" s="9">
        <v>72.035821374029837</v>
      </c>
      <c r="P661" s="9">
        <v>25.185223792835817</v>
      </c>
      <c r="Q661" s="7">
        <v>77.398575857587289</v>
      </c>
      <c r="R661" s="7">
        <v>235</v>
      </c>
      <c r="S661" s="7">
        <v>260</v>
      </c>
      <c r="T661" s="6" t="str">
        <f t="shared" si="30"/>
        <v>Healthy</v>
      </c>
      <c r="U661" s="7">
        <f t="shared" si="31"/>
        <v>120</v>
      </c>
      <c r="V661" s="9">
        <f t="shared" si="32"/>
        <v>2.9100000262260393</v>
      </c>
    </row>
    <row r="662" spans="2:22" x14ac:dyDescent="0.35">
      <c r="B662" s="7">
        <v>6775888955</v>
      </c>
      <c r="C662" s="8">
        <v>42474</v>
      </c>
      <c r="D662" s="7">
        <v>5162</v>
      </c>
      <c r="E662" s="9">
        <v>3.7000000476837198</v>
      </c>
      <c r="F662" s="9">
        <v>0.87000000476837203</v>
      </c>
      <c r="G662" s="9">
        <v>0.86000001430511497</v>
      </c>
      <c r="H662" s="9">
        <v>1.9700000286102299</v>
      </c>
      <c r="I662" s="9">
        <v>0</v>
      </c>
      <c r="J662" s="7">
        <v>14</v>
      </c>
      <c r="K662" s="7">
        <v>24</v>
      </c>
      <c r="L662" s="7">
        <v>105</v>
      </c>
      <c r="M662" s="7">
        <v>863</v>
      </c>
      <c r="N662" s="7">
        <v>2507</v>
      </c>
      <c r="O662" s="9">
        <v>72.035821374029837</v>
      </c>
      <c r="P662" s="9">
        <v>25.185223792835817</v>
      </c>
      <c r="Q662" s="7">
        <v>77.398575857587289</v>
      </c>
      <c r="R662" s="7">
        <v>423</v>
      </c>
      <c r="S662" s="7">
        <v>441</v>
      </c>
      <c r="T662" s="6" t="str">
        <f t="shared" si="30"/>
        <v>Healthy</v>
      </c>
      <c r="U662" s="7">
        <f t="shared" si="31"/>
        <v>143</v>
      </c>
      <c r="V662" s="9">
        <f t="shared" si="32"/>
        <v>3.7000000476837167</v>
      </c>
    </row>
    <row r="663" spans="2:22" x14ac:dyDescent="0.35">
      <c r="B663" s="7">
        <v>6775888955</v>
      </c>
      <c r="C663" s="8">
        <v>42475</v>
      </c>
      <c r="D663" s="7">
        <v>1282</v>
      </c>
      <c r="E663" s="9">
        <v>0.92000001668930098</v>
      </c>
      <c r="F663" s="9">
        <v>0</v>
      </c>
      <c r="G663" s="9">
        <v>0</v>
      </c>
      <c r="H663" s="9">
        <v>0.92000001668930098</v>
      </c>
      <c r="I663" s="9">
        <v>0</v>
      </c>
      <c r="J663" s="7">
        <v>0</v>
      </c>
      <c r="K663" s="7">
        <v>0</v>
      </c>
      <c r="L663" s="7">
        <v>58</v>
      </c>
      <c r="M663" s="7">
        <v>976</v>
      </c>
      <c r="N663" s="7">
        <v>2127</v>
      </c>
      <c r="O663" s="9">
        <v>72.035821374029837</v>
      </c>
      <c r="P663" s="9">
        <v>25.185223792835817</v>
      </c>
      <c r="Q663" s="7">
        <v>77.398575857587289</v>
      </c>
      <c r="R663" s="7">
        <v>391</v>
      </c>
      <c r="S663" s="7">
        <v>406</v>
      </c>
      <c r="T663" s="6" t="str">
        <f t="shared" si="30"/>
        <v>Healthy</v>
      </c>
      <c r="U663" s="7">
        <f t="shared" si="31"/>
        <v>58</v>
      </c>
      <c r="V663" s="9">
        <f t="shared" si="32"/>
        <v>0.92000001668930098</v>
      </c>
    </row>
    <row r="664" spans="2:22" x14ac:dyDescent="0.35">
      <c r="B664" s="7">
        <v>6775888955</v>
      </c>
      <c r="C664" s="8">
        <v>42476</v>
      </c>
      <c r="D664" s="7">
        <v>4732</v>
      </c>
      <c r="E664" s="9">
        <v>3.3900001049041699</v>
      </c>
      <c r="F664" s="9">
        <v>2.5199999809265101</v>
      </c>
      <c r="G664" s="9">
        <v>0.81000000238418601</v>
      </c>
      <c r="H664" s="9">
        <v>5.9999998658895499E-2</v>
      </c>
      <c r="I664" s="9">
        <v>0</v>
      </c>
      <c r="J664" s="7">
        <v>36</v>
      </c>
      <c r="K664" s="7">
        <v>18</v>
      </c>
      <c r="L664" s="7">
        <v>9</v>
      </c>
      <c r="M664" s="7">
        <v>1377</v>
      </c>
      <c r="N664" s="7">
        <v>2225</v>
      </c>
      <c r="O664" s="9">
        <v>72.035821374029837</v>
      </c>
      <c r="P664" s="9">
        <v>25.185223792835817</v>
      </c>
      <c r="Q664" s="7">
        <v>77.398575857587289</v>
      </c>
      <c r="R664" s="7">
        <v>419.46731234866826</v>
      </c>
      <c r="S664" s="7">
        <v>458.63922518159808</v>
      </c>
      <c r="T664" s="6" t="str">
        <f t="shared" si="30"/>
        <v>Healthy</v>
      </c>
      <c r="U664" s="7">
        <f t="shared" si="31"/>
        <v>63</v>
      </c>
      <c r="V664" s="9">
        <f t="shared" si="32"/>
        <v>3.3899999819695914</v>
      </c>
    </row>
    <row r="665" spans="2:22" x14ac:dyDescent="0.35">
      <c r="B665" s="7">
        <v>6775888955</v>
      </c>
      <c r="C665" s="8">
        <v>42477</v>
      </c>
      <c r="D665" s="7">
        <v>2497</v>
      </c>
      <c r="E665" s="9">
        <v>1.78999996185303</v>
      </c>
      <c r="F665" s="9">
        <v>0.34999999403953602</v>
      </c>
      <c r="G665" s="9">
        <v>1.12999999523163</v>
      </c>
      <c r="H665" s="9">
        <v>0.31000000238418601</v>
      </c>
      <c r="I665" s="9">
        <v>0</v>
      </c>
      <c r="J665" s="7">
        <v>5</v>
      </c>
      <c r="K665" s="7">
        <v>24</v>
      </c>
      <c r="L665" s="7">
        <v>19</v>
      </c>
      <c r="M665" s="7">
        <v>1392</v>
      </c>
      <c r="N665" s="7">
        <v>2067</v>
      </c>
      <c r="O665" s="9">
        <v>72.035821374029837</v>
      </c>
      <c r="P665" s="9">
        <v>25.185223792835817</v>
      </c>
      <c r="Q665" s="7">
        <v>77.398575857587289</v>
      </c>
      <c r="R665" s="7">
        <v>419.46731234866826</v>
      </c>
      <c r="S665" s="7">
        <v>458.63922518159808</v>
      </c>
      <c r="T665" s="6" t="str">
        <f t="shared" si="30"/>
        <v>Healthy</v>
      </c>
      <c r="U665" s="7">
        <f t="shared" si="31"/>
        <v>48</v>
      </c>
      <c r="V665" s="9">
        <f t="shared" si="32"/>
        <v>1.789999991655352</v>
      </c>
    </row>
    <row r="666" spans="2:22" x14ac:dyDescent="0.35">
      <c r="B666" s="7">
        <v>6775888955</v>
      </c>
      <c r="C666" s="8">
        <v>42478</v>
      </c>
      <c r="D666" s="7">
        <v>8294</v>
      </c>
      <c r="E666" s="9">
        <v>5.9499998092651403</v>
      </c>
      <c r="F666" s="9">
        <v>2</v>
      </c>
      <c r="G666" s="9">
        <v>0.769999980926514</v>
      </c>
      <c r="H666" s="9">
        <v>3.1700000762939502</v>
      </c>
      <c r="I666" s="9">
        <v>0</v>
      </c>
      <c r="J666" s="7">
        <v>30</v>
      </c>
      <c r="K666" s="7">
        <v>31</v>
      </c>
      <c r="L666" s="7">
        <v>146</v>
      </c>
      <c r="M666" s="7">
        <v>1233</v>
      </c>
      <c r="N666" s="7">
        <v>2798</v>
      </c>
      <c r="O666" s="9">
        <v>72.035821374029837</v>
      </c>
      <c r="P666" s="9">
        <v>25.185223792835817</v>
      </c>
      <c r="Q666" s="7">
        <v>77.398575857587289</v>
      </c>
      <c r="R666" s="7">
        <v>419.46731234866826</v>
      </c>
      <c r="S666" s="7">
        <v>458.63922518159808</v>
      </c>
      <c r="T666" s="6" t="str">
        <f t="shared" si="30"/>
        <v>Healthy</v>
      </c>
      <c r="U666" s="7">
        <f t="shared" si="31"/>
        <v>207</v>
      </c>
      <c r="V666" s="9">
        <f t="shared" si="32"/>
        <v>5.9400000572204643</v>
      </c>
    </row>
    <row r="667" spans="2:22" x14ac:dyDescent="0.35">
      <c r="B667" s="7">
        <v>6775888955</v>
      </c>
      <c r="C667" s="8">
        <v>42479</v>
      </c>
      <c r="D667" s="7">
        <v>0</v>
      </c>
      <c r="E667" s="9">
        <v>0</v>
      </c>
      <c r="F667" s="9">
        <v>0</v>
      </c>
      <c r="G667" s="9">
        <v>0</v>
      </c>
      <c r="H667" s="9">
        <v>0</v>
      </c>
      <c r="I667" s="9">
        <v>0</v>
      </c>
      <c r="J667" s="7">
        <v>0</v>
      </c>
      <c r="K667" s="7">
        <v>0</v>
      </c>
      <c r="L667" s="7">
        <v>0</v>
      </c>
      <c r="M667" s="7">
        <v>1440</v>
      </c>
      <c r="N667" s="7">
        <v>1841</v>
      </c>
      <c r="O667" s="9">
        <v>72.035821374029837</v>
      </c>
      <c r="P667" s="9">
        <v>25.185223792835817</v>
      </c>
      <c r="Q667" s="7">
        <v>77.398575857587289</v>
      </c>
      <c r="R667" s="7">
        <v>419.46731234866826</v>
      </c>
      <c r="S667" s="7">
        <v>458.63922518159808</v>
      </c>
      <c r="T667" s="6" t="str">
        <f t="shared" si="30"/>
        <v>Healthy</v>
      </c>
      <c r="U667" s="7">
        <f t="shared" si="31"/>
        <v>0</v>
      </c>
      <c r="V667" s="9">
        <f t="shared" si="32"/>
        <v>0</v>
      </c>
    </row>
    <row r="668" spans="2:22" x14ac:dyDescent="0.35">
      <c r="B668" s="7">
        <v>6775888955</v>
      </c>
      <c r="C668" s="8">
        <v>42480</v>
      </c>
      <c r="D668" s="7">
        <v>10771</v>
      </c>
      <c r="E668" s="9">
        <v>7.7199997901916504</v>
      </c>
      <c r="F668" s="9">
        <v>3.7699999809265101</v>
      </c>
      <c r="G668" s="9">
        <v>1.7400000095367401</v>
      </c>
      <c r="H668" s="9">
        <v>2.2200000286102299</v>
      </c>
      <c r="I668" s="9">
        <v>0</v>
      </c>
      <c r="J668" s="7">
        <v>70</v>
      </c>
      <c r="K668" s="7">
        <v>113</v>
      </c>
      <c r="L668" s="7">
        <v>178</v>
      </c>
      <c r="M668" s="7">
        <v>1079</v>
      </c>
      <c r="N668" s="7">
        <v>3727</v>
      </c>
      <c r="O668" s="9">
        <v>72.035821374029837</v>
      </c>
      <c r="P668" s="9">
        <v>25.185223792835817</v>
      </c>
      <c r="Q668" s="7">
        <v>77.398575857587289</v>
      </c>
      <c r="R668" s="7">
        <v>419.46731234866826</v>
      </c>
      <c r="S668" s="7">
        <v>458.63922518159808</v>
      </c>
      <c r="T668" s="6" t="str">
        <f t="shared" si="30"/>
        <v>Healthy</v>
      </c>
      <c r="U668" s="7">
        <f t="shared" si="31"/>
        <v>361</v>
      </c>
      <c r="V668" s="9">
        <f t="shared" si="32"/>
        <v>7.7300000190734792</v>
      </c>
    </row>
    <row r="669" spans="2:22" x14ac:dyDescent="0.35">
      <c r="B669" s="7">
        <v>6775888955</v>
      </c>
      <c r="C669" s="8">
        <v>42481</v>
      </c>
      <c r="D669" s="7">
        <v>0</v>
      </c>
      <c r="E669" s="9">
        <v>0</v>
      </c>
      <c r="F669" s="9">
        <v>0</v>
      </c>
      <c r="G669" s="9">
        <v>0</v>
      </c>
      <c r="H669" s="9">
        <v>0</v>
      </c>
      <c r="I669" s="9">
        <v>0</v>
      </c>
      <c r="J669" s="7">
        <v>0</v>
      </c>
      <c r="K669" s="7">
        <v>0</v>
      </c>
      <c r="L669" s="7">
        <v>0</v>
      </c>
      <c r="M669" s="7">
        <v>1440</v>
      </c>
      <c r="N669" s="7">
        <v>1841</v>
      </c>
      <c r="O669" s="9">
        <v>72.035821374029837</v>
      </c>
      <c r="P669" s="9">
        <v>25.185223792835817</v>
      </c>
      <c r="Q669" s="7">
        <v>77.398575857587289</v>
      </c>
      <c r="R669" s="7">
        <v>419.46731234866826</v>
      </c>
      <c r="S669" s="7">
        <v>458.63922518159808</v>
      </c>
      <c r="T669" s="6" t="str">
        <f t="shared" si="30"/>
        <v>Healthy</v>
      </c>
      <c r="U669" s="7">
        <f t="shared" si="31"/>
        <v>0</v>
      </c>
      <c r="V669" s="9">
        <f t="shared" si="32"/>
        <v>0</v>
      </c>
    </row>
    <row r="670" spans="2:22" x14ac:dyDescent="0.35">
      <c r="B670" s="7">
        <v>6775888955</v>
      </c>
      <c r="C670" s="8">
        <v>42482</v>
      </c>
      <c r="D670" s="7">
        <v>637</v>
      </c>
      <c r="E670" s="9">
        <v>0.46000000834464999</v>
      </c>
      <c r="F670" s="9">
        <v>0</v>
      </c>
      <c r="G670" s="9">
        <v>0</v>
      </c>
      <c r="H670" s="9">
        <v>0.46000000834464999</v>
      </c>
      <c r="I670" s="9">
        <v>0</v>
      </c>
      <c r="J670" s="7">
        <v>0</v>
      </c>
      <c r="K670" s="7">
        <v>0</v>
      </c>
      <c r="L670" s="7">
        <v>20</v>
      </c>
      <c r="M670" s="7">
        <v>1420</v>
      </c>
      <c r="N670" s="7">
        <v>1922</v>
      </c>
      <c r="O670" s="9">
        <v>72.035821374029837</v>
      </c>
      <c r="P670" s="9">
        <v>25.185223792835817</v>
      </c>
      <c r="Q670" s="7">
        <v>77.398575857587289</v>
      </c>
      <c r="R670" s="7">
        <v>419.46731234866826</v>
      </c>
      <c r="S670" s="7">
        <v>458.63922518159808</v>
      </c>
      <c r="T670" s="6" t="str">
        <f t="shared" si="30"/>
        <v>Healthy</v>
      </c>
      <c r="U670" s="7">
        <f t="shared" si="31"/>
        <v>20</v>
      </c>
      <c r="V670" s="9">
        <f t="shared" si="32"/>
        <v>0.46000000834464999</v>
      </c>
    </row>
    <row r="671" spans="2:22" x14ac:dyDescent="0.35">
      <c r="B671" s="7">
        <v>6775888955</v>
      </c>
      <c r="C671" s="8">
        <v>42483</v>
      </c>
      <c r="D671" s="7">
        <v>0</v>
      </c>
      <c r="E671" s="9">
        <v>0</v>
      </c>
      <c r="F671" s="9">
        <v>0</v>
      </c>
      <c r="G671" s="9">
        <v>0</v>
      </c>
      <c r="H671" s="9">
        <v>0</v>
      </c>
      <c r="I671" s="9">
        <v>0</v>
      </c>
      <c r="J671" s="7">
        <v>0</v>
      </c>
      <c r="K671" s="7">
        <v>0</v>
      </c>
      <c r="L671" s="7">
        <v>0</v>
      </c>
      <c r="M671" s="7">
        <v>1440</v>
      </c>
      <c r="N671" s="7">
        <v>1841</v>
      </c>
      <c r="O671" s="9">
        <v>72.035821374029837</v>
      </c>
      <c r="P671" s="9">
        <v>25.185223792835817</v>
      </c>
      <c r="Q671" s="7">
        <v>77.398575857587289</v>
      </c>
      <c r="R671" s="7">
        <v>419.46731234866826</v>
      </c>
      <c r="S671" s="7">
        <v>458.63922518159808</v>
      </c>
      <c r="T671" s="6" t="str">
        <f t="shared" si="30"/>
        <v>Healthy</v>
      </c>
      <c r="U671" s="7">
        <f t="shared" si="31"/>
        <v>0</v>
      </c>
      <c r="V671" s="9">
        <f t="shared" si="32"/>
        <v>0</v>
      </c>
    </row>
    <row r="672" spans="2:22" x14ac:dyDescent="0.35">
      <c r="B672" s="7">
        <v>6775888955</v>
      </c>
      <c r="C672" s="8">
        <v>42484</v>
      </c>
      <c r="D672" s="7">
        <v>2153</v>
      </c>
      <c r="E672" s="9">
        <v>1.53999996185303</v>
      </c>
      <c r="F672" s="9">
        <v>0.769999980926514</v>
      </c>
      <c r="G672" s="9">
        <v>0.62000000476837203</v>
      </c>
      <c r="H672" s="9">
        <v>0.15000000596046401</v>
      </c>
      <c r="I672" s="9">
        <v>0</v>
      </c>
      <c r="J672" s="7">
        <v>11</v>
      </c>
      <c r="K672" s="7">
        <v>18</v>
      </c>
      <c r="L672" s="7">
        <v>11</v>
      </c>
      <c r="M672" s="7">
        <v>1400</v>
      </c>
      <c r="N672" s="7">
        <v>2053</v>
      </c>
      <c r="O672" s="9">
        <v>72.035821374029837</v>
      </c>
      <c r="P672" s="9">
        <v>25.185223792835817</v>
      </c>
      <c r="Q672" s="7">
        <v>77.398575857587289</v>
      </c>
      <c r="R672" s="7">
        <v>419.46731234866826</v>
      </c>
      <c r="S672" s="7">
        <v>458.63922518159808</v>
      </c>
      <c r="T672" s="6" t="str">
        <f t="shared" si="30"/>
        <v>Healthy</v>
      </c>
      <c r="U672" s="7">
        <f t="shared" si="31"/>
        <v>40</v>
      </c>
      <c r="V672" s="9">
        <f t="shared" si="32"/>
        <v>1.5399999916553502</v>
      </c>
    </row>
    <row r="673" spans="2:22" x14ac:dyDescent="0.35">
      <c r="B673" s="7">
        <v>6775888955</v>
      </c>
      <c r="C673" s="8">
        <v>42485</v>
      </c>
      <c r="D673" s="7">
        <v>6474</v>
      </c>
      <c r="E673" s="9">
        <v>4.6399998664856001</v>
      </c>
      <c r="F673" s="9">
        <v>2.2699999809265101</v>
      </c>
      <c r="G673" s="9">
        <v>0.46000000834464999</v>
      </c>
      <c r="H673" s="9">
        <v>1.8999999761581401</v>
      </c>
      <c r="I673" s="9">
        <v>0</v>
      </c>
      <c r="J673" s="7">
        <v>33</v>
      </c>
      <c r="K673" s="7">
        <v>13</v>
      </c>
      <c r="L673" s="7">
        <v>92</v>
      </c>
      <c r="M673" s="7">
        <v>1302</v>
      </c>
      <c r="N673" s="7">
        <v>2484</v>
      </c>
      <c r="O673" s="9">
        <v>72.035821374029837</v>
      </c>
      <c r="P673" s="9">
        <v>25.185223792835817</v>
      </c>
      <c r="Q673" s="7">
        <v>77.398575857587289</v>
      </c>
      <c r="R673" s="7">
        <v>419.46731234866826</v>
      </c>
      <c r="S673" s="7">
        <v>458.63922518159808</v>
      </c>
      <c r="T673" s="6" t="str">
        <f t="shared" si="30"/>
        <v>Healthy</v>
      </c>
      <c r="U673" s="7">
        <f t="shared" si="31"/>
        <v>138</v>
      </c>
      <c r="V673" s="9">
        <f t="shared" si="32"/>
        <v>4.6299999654292998</v>
      </c>
    </row>
    <row r="674" spans="2:22" x14ac:dyDescent="0.35">
      <c r="B674" s="7">
        <v>6775888955</v>
      </c>
      <c r="C674" s="8">
        <v>42486</v>
      </c>
      <c r="D674" s="7">
        <v>7091</v>
      </c>
      <c r="E674" s="9">
        <v>5.2699999809265101</v>
      </c>
      <c r="F674" s="9">
        <v>3.4800000190734899</v>
      </c>
      <c r="G674" s="9">
        <v>0.87000000476837203</v>
      </c>
      <c r="H674" s="9">
        <v>0.730000019073486</v>
      </c>
      <c r="I674" s="9">
        <v>0</v>
      </c>
      <c r="J674" s="7">
        <v>42</v>
      </c>
      <c r="K674" s="7">
        <v>30</v>
      </c>
      <c r="L674" s="7">
        <v>47</v>
      </c>
      <c r="M674" s="7">
        <v>1321</v>
      </c>
      <c r="N674" s="7">
        <v>2584</v>
      </c>
      <c r="O674" s="9">
        <v>72.035821374029837</v>
      </c>
      <c r="P674" s="9">
        <v>25.185223792835817</v>
      </c>
      <c r="Q674" s="7">
        <v>77.398575857587289</v>
      </c>
      <c r="R674" s="7">
        <v>419.46731234866826</v>
      </c>
      <c r="S674" s="7">
        <v>458.63922518159808</v>
      </c>
      <c r="T674" s="6" t="str">
        <f t="shared" si="30"/>
        <v>Healthy</v>
      </c>
      <c r="U674" s="7">
        <f t="shared" si="31"/>
        <v>119</v>
      </c>
      <c r="V674" s="9">
        <f t="shared" si="32"/>
        <v>5.0800000429153478</v>
      </c>
    </row>
    <row r="675" spans="2:22" x14ac:dyDescent="0.35">
      <c r="B675" s="7">
        <v>6775888955</v>
      </c>
      <c r="C675" s="8">
        <v>42487</v>
      </c>
      <c r="D675" s="7">
        <v>0</v>
      </c>
      <c r="E675" s="9">
        <v>0</v>
      </c>
      <c r="F675" s="9">
        <v>0</v>
      </c>
      <c r="G675" s="9">
        <v>0</v>
      </c>
      <c r="H675" s="9">
        <v>0</v>
      </c>
      <c r="I675" s="9">
        <v>0</v>
      </c>
      <c r="J675" s="7">
        <v>0</v>
      </c>
      <c r="K675" s="7">
        <v>0</v>
      </c>
      <c r="L675" s="7">
        <v>0</v>
      </c>
      <c r="M675" s="7">
        <v>1440</v>
      </c>
      <c r="N675" s="7">
        <v>1841</v>
      </c>
      <c r="O675" s="9">
        <v>72.035821374029837</v>
      </c>
      <c r="P675" s="9">
        <v>25.185223792835817</v>
      </c>
      <c r="Q675" s="7">
        <v>77.398575857587289</v>
      </c>
      <c r="R675" s="7">
        <v>419.46731234866826</v>
      </c>
      <c r="S675" s="7">
        <v>458.63922518159808</v>
      </c>
      <c r="T675" s="6" t="str">
        <f t="shared" si="30"/>
        <v>Healthy</v>
      </c>
      <c r="U675" s="7">
        <f t="shared" si="31"/>
        <v>0</v>
      </c>
      <c r="V675" s="9">
        <f t="shared" si="32"/>
        <v>0</v>
      </c>
    </row>
    <row r="676" spans="2:22" x14ac:dyDescent="0.35">
      <c r="B676" s="7">
        <v>6775888955</v>
      </c>
      <c r="C676" s="8">
        <v>42488</v>
      </c>
      <c r="D676" s="7">
        <v>703</v>
      </c>
      <c r="E676" s="9">
        <v>0.5</v>
      </c>
      <c r="F676" s="9">
        <v>5.9999998658895499E-2</v>
      </c>
      <c r="G676" s="9">
        <v>0.20000000298023199</v>
      </c>
      <c r="H676" s="9">
        <v>0.239999994635582</v>
      </c>
      <c r="I676" s="9">
        <v>0</v>
      </c>
      <c r="J676" s="7">
        <v>2</v>
      </c>
      <c r="K676" s="7">
        <v>13</v>
      </c>
      <c r="L676" s="7">
        <v>15</v>
      </c>
      <c r="M676" s="7">
        <v>1410</v>
      </c>
      <c r="N676" s="7">
        <v>1993</v>
      </c>
      <c r="O676" s="9">
        <v>72.035821374029837</v>
      </c>
      <c r="P676" s="9">
        <v>25.185223792835817</v>
      </c>
      <c r="Q676" s="7">
        <v>77.398575857587289</v>
      </c>
      <c r="R676" s="7">
        <v>419.46731234866826</v>
      </c>
      <c r="S676" s="7">
        <v>458.63922518159808</v>
      </c>
      <c r="T676" s="6" t="str">
        <f t="shared" si="30"/>
        <v>Healthy</v>
      </c>
      <c r="U676" s="7">
        <f t="shared" si="31"/>
        <v>30</v>
      </c>
      <c r="V676" s="9">
        <f t="shared" si="32"/>
        <v>0.49999999627470948</v>
      </c>
    </row>
    <row r="677" spans="2:22" x14ac:dyDescent="0.35">
      <c r="B677" s="7">
        <v>6775888955</v>
      </c>
      <c r="C677" s="8">
        <v>42489</v>
      </c>
      <c r="D677" s="7">
        <v>0</v>
      </c>
      <c r="E677" s="9">
        <v>0</v>
      </c>
      <c r="F677" s="9">
        <v>0</v>
      </c>
      <c r="G677" s="9">
        <v>0</v>
      </c>
      <c r="H677" s="9">
        <v>0</v>
      </c>
      <c r="I677" s="9">
        <v>0</v>
      </c>
      <c r="J677" s="7">
        <v>0</v>
      </c>
      <c r="K677" s="7">
        <v>0</v>
      </c>
      <c r="L677" s="7">
        <v>0</v>
      </c>
      <c r="M677" s="7">
        <v>1440</v>
      </c>
      <c r="N677" s="7">
        <v>1841</v>
      </c>
      <c r="O677" s="9">
        <v>72.035821374029837</v>
      </c>
      <c r="P677" s="9">
        <v>25.185223792835817</v>
      </c>
      <c r="Q677" s="7">
        <v>77.398575857587289</v>
      </c>
      <c r="R677" s="7">
        <v>419.46731234866826</v>
      </c>
      <c r="S677" s="7">
        <v>458.63922518159808</v>
      </c>
      <c r="T677" s="6" t="str">
        <f t="shared" si="30"/>
        <v>Healthy</v>
      </c>
      <c r="U677" s="7">
        <f t="shared" si="31"/>
        <v>0</v>
      </c>
      <c r="V677" s="9">
        <f t="shared" si="32"/>
        <v>0</v>
      </c>
    </row>
    <row r="678" spans="2:22" x14ac:dyDescent="0.35">
      <c r="B678" s="7">
        <v>6775888955</v>
      </c>
      <c r="C678" s="8">
        <v>42490</v>
      </c>
      <c r="D678" s="7">
        <v>2503</v>
      </c>
      <c r="E678" s="9">
        <v>1.78999996185303</v>
      </c>
      <c r="F678" s="9">
        <v>0.15999999642372101</v>
      </c>
      <c r="G678" s="9">
        <v>0.15999999642372101</v>
      </c>
      <c r="H678" s="9">
        <v>1.4800000190734901</v>
      </c>
      <c r="I678" s="9">
        <v>0</v>
      </c>
      <c r="J678" s="7">
        <v>3</v>
      </c>
      <c r="K678" s="7">
        <v>9</v>
      </c>
      <c r="L678" s="7">
        <v>84</v>
      </c>
      <c r="M678" s="7">
        <v>1344</v>
      </c>
      <c r="N678" s="7">
        <v>2280</v>
      </c>
      <c r="O678" s="9">
        <v>72.035821374029837</v>
      </c>
      <c r="P678" s="9">
        <v>25.185223792835817</v>
      </c>
      <c r="Q678" s="7">
        <v>77.398575857587289</v>
      </c>
      <c r="R678" s="7">
        <v>419.46731234866826</v>
      </c>
      <c r="S678" s="7">
        <v>458.63922518159808</v>
      </c>
      <c r="T678" s="6" t="str">
        <f t="shared" si="30"/>
        <v>Healthy</v>
      </c>
      <c r="U678" s="7">
        <f t="shared" si="31"/>
        <v>96</v>
      </c>
      <c r="V678" s="9">
        <f t="shared" si="32"/>
        <v>1.8000000119209321</v>
      </c>
    </row>
    <row r="679" spans="2:22" x14ac:dyDescent="0.35">
      <c r="B679" s="7">
        <v>6775888955</v>
      </c>
      <c r="C679" s="8">
        <v>42491</v>
      </c>
      <c r="D679" s="7">
        <v>2487</v>
      </c>
      <c r="E679" s="9">
        <v>1.7799999713897701</v>
      </c>
      <c r="F679" s="9">
        <v>0.479999989271164</v>
      </c>
      <c r="G679" s="9">
        <v>0.62000000476837203</v>
      </c>
      <c r="H679" s="9">
        <v>0.68000000715255704</v>
      </c>
      <c r="I679" s="9">
        <v>0</v>
      </c>
      <c r="J679" s="7">
        <v>9</v>
      </c>
      <c r="K679" s="7">
        <v>34</v>
      </c>
      <c r="L679" s="7">
        <v>50</v>
      </c>
      <c r="M679" s="7">
        <v>1347</v>
      </c>
      <c r="N679" s="7">
        <v>2319</v>
      </c>
      <c r="O679" s="9">
        <v>72.035821374029837</v>
      </c>
      <c r="P679" s="9">
        <v>25.185223792835817</v>
      </c>
      <c r="Q679" s="7">
        <v>77.398575857587289</v>
      </c>
      <c r="R679" s="7">
        <v>419.46731234866826</v>
      </c>
      <c r="S679" s="7">
        <v>458.63922518159808</v>
      </c>
      <c r="T679" s="6" t="str">
        <f t="shared" si="30"/>
        <v>Healthy</v>
      </c>
      <c r="U679" s="7">
        <f t="shared" si="31"/>
        <v>93</v>
      </c>
      <c r="V679" s="9">
        <f t="shared" si="32"/>
        <v>1.7800000011920929</v>
      </c>
    </row>
    <row r="680" spans="2:22" x14ac:dyDescent="0.35">
      <c r="B680" s="7">
        <v>6775888955</v>
      </c>
      <c r="C680" s="8">
        <v>42492</v>
      </c>
      <c r="D680" s="7">
        <v>0</v>
      </c>
      <c r="E680" s="9">
        <v>0</v>
      </c>
      <c r="F680" s="9">
        <v>0</v>
      </c>
      <c r="G680" s="9">
        <v>0</v>
      </c>
      <c r="H680" s="9">
        <v>0</v>
      </c>
      <c r="I680" s="9">
        <v>0</v>
      </c>
      <c r="J680" s="7">
        <v>0</v>
      </c>
      <c r="K680" s="7">
        <v>0</v>
      </c>
      <c r="L680" s="7">
        <v>0</v>
      </c>
      <c r="M680" s="7">
        <v>1440</v>
      </c>
      <c r="N680" s="7">
        <v>1841</v>
      </c>
      <c r="O680" s="9">
        <v>72.035821374029837</v>
      </c>
      <c r="P680" s="9">
        <v>25.185223792835817</v>
      </c>
      <c r="Q680" s="7">
        <v>77.398575857587289</v>
      </c>
      <c r="R680" s="7">
        <v>419.46731234866826</v>
      </c>
      <c r="S680" s="7">
        <v>458.63922518159808</v>
      </c>
      <c r="T680" s="6" t="str">
        <f t="shared" si="30"/>
        <v>Healthy</v>
      </c>
      <c r="U680" s="7">
        <f t="shared" si="31"/>
        <v>0</v>
      </c>
      <c r="V680" s="9">
        <f t="shared" si="32"/>
        <v>0</v>
      </c>
    </row>
    <row r="681" spans="2:22" x14ac:dyDescent="0.35">
      <c r="B681" s="7">
        <v>6775888955</v>
      </c>
      <c r="C681" s="8">
        <v>42493</v>
      </c>
      <c r="D681" s="7">
        <v>9</v>
      </c>
      <c r="E681" s="9">
        <v>9.9999997764825804E-3</v>
      </c>
      <c r="F681" s="9">
        <v>0</v>
      </c>
      <c r="G681" s="9">
        <v>0</v>
      </c>
      <c r="H681" s="9">
        <v>9.9999997764825804E-3</v>
      </c>
      <c r="I681" s="9">
        <v>0</v>
      </c>
      <c r="J681" s="7">
        <v>0</v>
      </c>
      <c r="K681" s="7">
        <v>0</v>
      </c>
      <c r="L681" s="7">
        <v>1</v>
      </c>
      <c r="M681" s="7">
        <v>1439</v>
      </c>
      <c r="N681" s="7">
        <v>1843</v>
      </c>
      <c r="O681" s="9">
        <v>72.035821374029837</v>
      </c>
      <c r="P681" s="9">
        <v>25.185223792835817</v>
      </c>
      <c r="Q681" s="7">
        <v>77.398575857587289</v>
      </c>
      <c r="R681" s="7">
        <v>419.46731234866826</v>
      </c>
      <c r="S681" s="7">
        <v>458.63922518159808</v>
      </c>
      <c r="T681" s="6" t="str">
        <f t="shared" si="30"/>
        <v>Healthy</v>
      </c>
      <c r="U681" s="7">
        <f t="shared" si="31"/>
        <v>1</v>
      </c>
      <c r="V681" s="9">
        <f t="shared" si="32"/>
        <v>9.9999997764825804E-3</v>
      </c>
    </row>
    <row r="682" spans="2:22" x14ac:dyDescent="0.35">
      <c r="B682" s="7">
        <v>6775888955</v>
      </c>
      <c r="C682" s="8">
        <v>42494</v>
      </c>
      <c r="D682" s="7">
        <v>0</v>
      </c>
      <c r="E682" s="9">
        <v>0</v>
      </c>
      <c r="F682" s="9">
        <v>0</v>
      </c>
      <c r="G682" s="9">
        <v>0</v>
      </c>
      <c r="H682" s="9">
        <v>0</v>
      </c>
      <c r="I682" s="9">
        <v>0</v>
      </c>
      <c r="J682" s="7">
        <v>0</v>
      </c>
      <c r="K682" s="7">
        <v>0</v>
      </c>
      <c r="L682" s="7">
        <v>0</v>
      </c>
      <c r="M682" s="7">
        <v>1440</v>
      </c>
      <c r="N682" s="7">
        <v>1841</v>
      </c>
      <c r="O682" s="9">
        <v>72.035821374029837</v>
      </c>
      <c r="P682" s="9">
        <v>25.185223792835817</v>
      </c>
      <c r="Q682" s="7">
        <v>77.398575857587289</v>
      </c>
      <c r="R682" s="7">
        <v>419.46731234866826</v>
      </c>
      <c r="S682" s="7">
        <v>458.63922518159808</v>
      </c>
      <c r="T682" s="6" t="str">
        <f t="shared" si="30"/>
        <v>Healthy</v>
      </c>
      <c r="U682" s="7">
        <f t="shared" si="31"/>
        <v>0</v>
      </c>
      <c r="V682" s="9">
        <f t="shared" si="32"/>
        <v>0</v>
      </c>
    </row>
    <row r="683" spans="2:22" x14ac:dyDescent="0.35">
      <c r="B683" s="7">
        <v>6775888955</v>
      </c>
      <c r="C683" s="8">
        <v>42495</v>
      </c>
      <c r="D683" s="7">
        <v>0</v>
      </c>
      <c r="E683" s="9">
        <v>0</v>
      </c>
      <c r="F683" s="9">
        <v>0</v>
      </c>
      <c r="G683" s="9">
        <v>0</v>
      </c>
      <c r="H683" s="9">
        <v>0</v>
      </c>
      <c r="I683" s="9">
        <v>0</v>
      </c>
      <c r="J683" s="7">
        <v>0</v>
      </c>
      <c r="K683" s="7">
        <v>0</v>
      </c>
      <c r="L683" s="7">
        <v>0</v>
      </c>
      <c r="M683" s="7">
        <v>1440</v>
      </c>
      <c r="N683" s="7">
        <v>1841</v>
      </c>
      <c r="O683" s="9">
        <v>72.035821374029837</v>
      </c>
      <c r="P683" s="9">
        <v>25.185223792835817</v>
      </c>
      <c r="Q683" s="7">
        <v>77.398575857587289</v>
      </c>
      <c r="R683" s="7">
        <v>419.46731234866826</v>
      </c>
      <c r="S683" s="7">
        <v>458.63922518159808</v>
      </c>
      <c r="T683" s="6" t="str">
        <f t="shared" si="30"/>
        <v>Healthy</v>
      </c>
      <c r="U683" s="7">
        <f t="shared" si="31"/>
        <v>0</v>
      </c>
      <c r="V683" s="9">
        <f t="shared" si="32"/>
        <v>0</v>
      </c>
    </row>
    <row r="684" spans="2:22" x14ac:dyDescent="0.35">
      <c r="B684" s="7">
        <v>6775888955</v>
      </c>
      <c r="C684" s="8">
        <v>42496</v>
      </c>
      <c r="D684" s="7">
        <v>4697</v>
      </c>
      <c r="E684" s="9">
        <v>3.3699998855590798</v>
      </c>
      <c r="F684" s="9">
        <v>0.46999999880790699</v>
      </c>
      <c r="G684" s="9">
        <v>0.93000000715255704</v>
      </c>
      <c r="H684" s="9">
        <v>1.9299999475479099</v>
      </c>
      <c r="I684" s="9">
        <v>0</v>
      </c>
      <c r="J684" s="7">
        <v>12</v>
      </c>
      <c r="K684" s="7">
        <v>35</v>
      </c>
      <c r="L684" s="7">
        <v>75</v>
      </c>
      <c r="M684" s="7">
        <v>1318</v>
      </c>
      <c r="N684" s="7">
        <v>2496</v>
      </c>
      <c r="O684" s="9">
        <v>72.035821374029837</v>
      </c>
      <c r="P684" s="9">
        <v>25.185223792835817</v>
      </c>
      <c r="Q684" s="7">
        <v>77.398575857587289</v>
      </c>
      <c r="R684" s="7">
        <v>419.46731234866826</v>
      </c>
      <c r="S684" s="7">
        <v>458.63922518159808</v>
      </c>
      <c r="T684" s="6" t="str">
        <f t="shared" si="30"/>
        <v>Healthy</v>
      </c>
      <c r="U684" s="7">
        <f t="shared" si="31"/>
        <v>122</v>
      </c>
      <c r="V684" s="9">
        <f t="shared" si="32"/>
        <v>3.329999953508374</v>
      </c>
    </row>
    <row r="685" spans="2:22" x14ac:dyDescent="0.35">
      <c r="B685" s="7">
        <v>6775888955</v>
      </c>
      <c r="C685" s="8">
        <v>42497</v>
      </c>
      <c r="D685" s="7">
        <v>1967</v>
      </c>
      <c r="E685" s="9">
        <v>1.4099999666214</v>
      </c>
      <c r="F685" s="9">
        <v>0.129999995231628</v>
      </c>
      <c r="G685" s="9">
        <v>0.239999994635582</v>
      </c>
      <c r="H685" s="9">
        <v>1.04999995231628</v>
      </c>
      <c r="I685" s="9">
        <v>0</v>
      </c>
      <c r="J685" s="7">
        <v>2</v>
      </c>
      <c r="K685" s="7">
        <v>5</v>
      </c>
      <c r="L685" s="7">
        <v>49</v>
      </c>
      <c r="M685" s="7">
        <v>551</v>
      </c>
      <c r="N685" s="7">
        <v>1032</v>
      </c>
      <c r="O685" s="9">
        <v>72.035821374029837</v>
      </c>
      <c r="P685" s="9">
        <v>25.185223792835817</v>
      </c>
      <c r="Q685" s="7">
        <v>77.398575857587289</v>
      </c>
      <c r="R685" s="7">
        <v>419.46731234866826</v>
      </c>
      <c r="S685" s="7">
        <v>458.63922518159808</v>
      </c>
      <c r="T685" s="6" t="str">
        <f t="shared" si="30"/>
        <v>Healthy</v>
      </c>
      <c r="U685" s="7">
        <f t="shared" si="31"/>
        <v>56</v>
      </c>
      <c r="V685" s="9">
        <f t="shared" si="32"/>
        <v>1.4199999421834899</v>
      </c>
    </row>
    <row r="686" spans="2:22" x14ac:dyDescent="0.35">
      <c r="B686" s="7">
        <v>6962181067</v>
      </c>
      <c r="C686" s="8">
        <v>42472</v>
      </c>
      <c r="D686" s="7">
        <v>10199</v>
      </c>
      <c r="E686" s="9">
        <v>6.7399997711181596</v>
      </c>
      <c r="F686" s="9">
        <v>3.4000000953674299</v>
      </c>
      <c r="G686" s="9">
        <v>0.82999998331069902</v>
      </c>
      <c r="H686" s="9">
        <v>2.5099999904632599</v>
      </c>
      <c r="I686" s="9">
        <v>0</v>
      </c>
      <c r="J686" s="7">
        <v>50</v>
      </c>
      <c r="K686" s="7">
        <v>14</v>
      </c>
      <c r="L686" s="7">
        <v>189</v>
      </c>
      <c r="M686" s="7">
        <v>796</v>
      </c>
      <c r="N686" s="7">
        <v>1994</v>
      </c>
      <c r="O686" s="9">
        <v>62.5</v>
      </c>
      <c r="P686" s="9">
        <v>24.38999939</v>
      </c>
      <c r="Q686" s="7">
        <v>77.398575857587289</v>
      </c>
      <c r="R686" s="7">
        <v>366</v>
      </c>
      <c r="S686" s="7">
        <v>387</v>
      </c>
      <c r="T686" s="6" t="str">
        <f t="shared" si="30"/>
        <v>Healthy</v>
      </c>
      <c r="U686" s="7">
        <f t="shared" si="31"/>
        <v>253</v>
      </c>
      <c r="V686" s="9">
        <f t="shared" si="32"/>
        <v>6.7400000691413897</v>
      </c>
    </row>
    <row r="687" spans="2:22" x14ac:dyDescent="0.35">
      <c r="B687" s="7">
        <v>6962181067</v>
      </c>
      <c r="C687" s="8">
        <v>42473</v>
      </c>
      <c r="D687" s="7">
        <v>5652</v>
      </c>
      <c r="E687" s="9">
        <v>3.7400000095367401</v>
      </c>
      <c r="F687" s="9">
        <v>0.56999999284744296</v>
      </c>
      <c r="G687" s="9">
        <v>1.21000003814697</v>
      </c>
      <c r="H687" s="9">
        <v>1.96000003814697</v>
      </c>
      <c r="I687" s="9">
        <v>0</v>
      </c>
      <c r="J687" s="7">
        <v>8</v>
      </c>
      <c r="K687" s="7">
        <v>24</v>
      </c>
      <c r="L687" s="7">
        <v>142</v>
      </c>
      <c r="M687" s="7">
        <v>548</v>
      </c>
      <c r="N687" s="7">
        <v>1718</v>
      </c>
      <c r="O687" s="9">
        <v>62.099998470000003</v>
      </c>
      <c r="P687" s="9">
        <v>24.239999770000001</v>
      </c>
      <c r="Q687" s="7">
        <v>77.398575857587289</v>
      </c>
      <c r="R687" s="7">
        <v>630</v>
      </c>
      <c r="S687" s="7">
        <v>679</v>
      </c>
      <c r="T687" s="6" t="str">
        <f t="shared" si="30"/>
        <v>Healthy</v>
      </c>
      <c r="U687" s="7">
        <f t="shared" si="31"/>
        <v>174</v>
      </c>
      <c r="V687" s="9">
        <f t="shared" si="32"/>
        <v>3.7400000691413831</v>
      </c>
    </row>
    <row r="688" spans="2:22" x14ac:dyDescent="0.35">
      <c r="B688" s="7">
        <v>6962181067</v>
      </c>
      <c r="C688" s="8">
        <v>42474</v>
      </c>
      <c r="D688" s="7">
        <v>1551</v>
      </c>
      <c r="E688" s="9">
        <v>1.0299999713897701</v>
      </c>
      <c r="F688" s="9">
        <v>0</v>
      </c>
      <c r="G688" s="9">
        <v>0</v>
      </c>
      <c r="H688" s="9">
        <v>1.0299999713897701</v>
      </c>
      <c r="I688" s="9">
        <v>0</v>
      </c>
      <c r="J688" s="7">
        <v>0</v>
      </c>
      <c r="K688" s="7">
        <v>0</v>
      </c>
      <c r="L688" s="7">
        <v>86</v>
      </c>
      <c r="M688" s="7">
        <v>862</v>
      </c>
      <c r="N688" s="7">
        <v>1466</v>
      </c>
      <c r="O688" s="9">
        <v>61.700000760000002</v>
      </c>
      <c r="P688" s="9">
        <v>24.100000380000001</v>
      </c>
      <c r="Q688" s="7">
        <v>77.398575857587289</v>
      </c>
      <c r="R688" s="7">
        <v>508</v>
      </c>
      <c r="S688" s="7">
        <v>535</v>
      </c>
      <c r="T688" s="6" t="str">
        <f t="shared" si="30"/>
        <v>Healthy</v>
      </c>
      <c r="U688" s="7">
        <f t="shared" si="31"/>
        <v>86</v>
      </c>
      <c r="V688" s="9">
        <f t="shared" si="32"/>
        <v>1.0299999713897701</v>
      </c>
    </row>
    <row r="689" spans="2:22" x14ac:dyDescent="0.35">
      <c r="B689" s="7">
        <v>6962181067</v>
      </c>
      <c r="C689" s="8">
        <v>42475</v>
      </c>
      <c r="D689" s="7">
        <v>5563</v>
      </c>
      <c r="E689" s="9">
        <v>3.6800000667571999</v>
      </c>
      <c r="F689" s="9">
        <v>0</v>
      </c>
      <c r="G689" s="9">
        <v>0</v>
      </c>
      <c r="H689" s="9">
        <v>3.6800000667571999</v>
      </c>
      <c r="I689" s="9">
        <v>0</v>
      </c>
      <c r="J689" s="7">
        <v>0</v>
      </c>
      <c r="K689" s="7">
        <v>0</v>
      </c>
      <c r="L689" s="7">
        <v>217</v>
      </c>
      <c r="M689" s="7">
        <v>837</v>
      </c>
      <c r="N689" s="7">
        <v>1756</v>
      </c>
      <c r="O689" s="9">
        <v>61.5</v>
      </c>
      <c r="P689" s="9">
        <v>24</v>
      </c>
      <c r="Q689" s="7">
        <v>77.398575857587289</v>
      </c>
      <c r="R689" s="7">
        <v>370</v>
      </c>
      <c r="S689" s="7">
        <v>386</v>
      </c>
      <c r="T689" s="6" t="str">
        <f t="shared" si="30"/>
        <v>Healthy</v>
      </c>
      <c r="U689" s="7">
        <f t="shared" si="31"/>
        <v>217</v>
      </c>
      <c r="V689" s="9">
        <f t="shared" si="32"/>
        <v>3.6800000667571999</v>
      </c>
    </row>
    <row r="690" spans="2:22" x14ac:dyDescent="0.35">
      <c r="B690" s="7">
        <v>6962181067</v>
      </c>
      <c r="C690" s="8">
        <v>42476</v>
      </c>
      <c r="D690" s="7">
        <v>13217</v>
      </c>
      <c r="E690" s="9">
        <v>8.7399997711181605</v>
      </c>
      <c r="F690" s="9">
        <v>3.6600000858306898</v>
      </c>
      <c r="G690" s="9">
        <v>0.18999999761581399</v>
      </c>
      <c r="H690" s="9">
        <v>4.8800001144409197</v>
      </c>
      <c r="I690" s="9">
        <v>0</v>
      </c>
      <c r="J690" s="7">
        <v>50</v>
      </c>
      <c r="K690" s="7">
        <v>3</v>
      </c>
      <c r="L690" s="7">
        <v>280</v>
      </c>
      <c r="M690" s="7">
        <v>741</v>
      </c>
      <c r="N690" s="7">
        <v>2173</v>
      </c>
      <c r="O690" s="9">
        <v>62</v>
      </c>
      <c r="P690" s="9">
        <v>24.209999079999999</v>
      </c>
      <c r="Q690" s="7">
        <v>77.398575857587289</v>
      </c>
      <c r="R690" s="7">
        <v>357</v>
      </c>
      <c r="S690" s="7">
        <v>366</v>
      </c>
      <c r="T690" s="6" t="str">
        <f t="shared" si="30"/>
        <v>Healthy</v>
      </c>
      <c r="U690" s="7">
        <f t="shared" si="31"/>
        <v>333</v>
      </c>
      <c r="V690" s="9">
        <f t="shared" si="32"/>
        <v>8.7300001978874242</v>
      </c>
    </row>
    <row r="691" spans="2:22" x14ac:dyDescent="0.35">
      <c r="B691" s="7">
        <v>6962181067</v>
      </c>
      <c r="C691" s="8">
        <v>42477</v>
      </c>
      <c r="D691" s="7">
        <v>10145</v>
      </c>
      <c r="E691" s="9">
        <v>6.71000003814697</v>
      </c>
      <c r="F691" s="9">
        <v>0.33000001311302202</v>
      </c>
      <c r="G691" s="9">
        <v>0.68000000715255704</v>
      </c>
      <c r="H691" s="9">
        <v>5.6900000572204599</v>
      </c>
      <c r="I691" s="9">
        <v>0</v>
      </c>
      <c r="J691" s="7">
        <v>5</v>
      </c>
      <c r="K691" s="7">
        <v>13</v>
      </c>
      <c r="L691" s="7">
        <v>295</v>
      </c>
      <c r="M691" s="7">
        <v>634</v>
      </c>
      <c r="N691" s="7">
        <v>2027</v>
      </c>
      <c r="O691" s="9">
        <v>61.400001529999997</v>
      </c>
      <c r="P691" s="9">
        <v>23.959999079999999</v>
      </c>
      <c r="Q691" s="7">
        <v>77.398575857587289</v>
      </c>
      <c r="R691" s="7">
        <v>427</v>
      </c>
      <c r="S691" s="7">
        <v>446</v>
      </c>
      <c r="T691" s="6" t="str">
        <f t="shared" si="30"/>
        <v>Healthy</v>
      </c>
      <c r="U691" s="7">
        <f t="shared" si="31"/>
        <v>313</v>
      </c>
      <c r="V691" s="9">
        <f t="shared" si="32"/>
        <v>6.7000000774860391</v>
      </c>
    </row>
    <row r="692" spans="2:22" x14ac:dyDescent="0.35">
      <c r="B692" s="7">
        <v>6962181067</v>
      </c>
      <c r="C692" s="8">
        <v>42478</v>
      </c>
      <c r="D692" s="7">
        <v>11404</v>
      </c>
      <c r="E692" s="9">
        <v>7.53999996185303</v>
      </c>
      <c r="F692" s="9">
        <v>0.82999998331069902</v>
      </c>
      <c r="G692" s="9">
        <v>2.3900001049041699</v>
      </c>
      <c r="H692" s="9">
        <v>4.3200001716613796</v>
      </c>
      <c r="I692" s="9">
        <v>0</v>
      </c>
      <c r="J692" s="7">
        <v>13</v>
      </c>
      <c r="K692" s="7">
        <v>42</v>
      </c>
      <c r="L692" s="7">
        <v>238</v>
      </c>
      <c r="M692" s="7">
        <v>689</v>
      </c>
      <c r="N692" s="7">
        <v>2039</v>
      </c>
      <c r="O692" s="9">
        <v>61.200000760000002</v>
      </c>
      <c r="P692" s="9">
        <v>23.88999939</v>
      </c>
      <c r="Q692" s="7">
        <v>77.398575857587289</v>
      </c>
      <c r="R692" s="7">
        <v>442</v>
      </c>
      <c r="S692" s="7">
        <v>458</v>
      </c>
      <c r="T692" s="6" t="str">
        <f t="shared" si="30"/>
        <v>Healthy</v>
      </c>
      <c r="U692" s="7">
        <f t="shared" si="31"/>
        <v>293</v>
      </c>
      <c r="V692" s="9">
        <f t="shared" si="32"/>
        <v>7.5400002598762486</v>
      </c>
    </row>
    <row r="693" spans="2:22" x14ac:dyDescent="0.35">
      <c r="B693" s="7">
        <v>6962181067</v>
      </c>
      <c r="C693" s="8">
        <v>42479</v>
      </c>
      <c r="D693" s="7">
        <v>10742</v>
      </c>
      <c r="E693" s="9">
        <v>7.0999999046325701</v>
      </c>
      <c r="F693" s="9">
        <v>2.0999999046325701</v>
      </c>
      <c r="G693" s="9">
        <v>2.1300001144409202</v>
      </c>
      <c r="H693" s="9">
        <v>2.8699998855590798</v>
      </c>
      <c r="I693" s="9">
        <v>0</v>
      </c>
      <c r="J693" s="7">
        <v>35</v>
      </c>
      <c r="K693" s="7">
        <v>41</v>
      </c>
      <c r="L693" s="7">
        <v>195</v>
      </c>
      <c r="M693" s="7">
        <v>659</v>
      </c>
      <c r="N693" s="7">
        <v>2046</v>
      </c>
      <c r="O693" s="9">
        <v>61.400001529999997</v>
      </c>
      <c r="P693" s="9">
        <v>23.959999079999999</v>
      </c>
      <c r="Q693" s="7">
        <v>77.398575857587289</v>
      </c>
      <c r="R693" s="7">
        <v>476</v>
      </c>
      <c r="S693" s="7">
        <v>535</v>
      </c>
      <c r="T693" s="6" t="str">
        <f t="shared" si="30"/>
        <v>Healthy</v>
      </c>
      <c r="U693" s="7">
        <f t="shared" si="31"/>
        <v>271</v>
      </c>
      <c r="V693" s="9">
        <f t="shared" si="32"/>
        <v>7.0999999046325701</v>
      </c>
    </row>
    <row r="694" spans="2:22" x14ac:dyDescent="0.35">
      <c r="B694" s="7">
        <v>6962181067</v>
      </c>
      <c r="C694" s="8">
        <v>42480</v>
      </c>
      <c r="D694" s="7">
        <v>13928</v>
      </c>
      <c r="E694" s="9">
        <v>9.5500001907348597</v>
      </c>
      <c r="F694" s="9">
        <v>4.2800002098083496</v>
      </c>
      <c r="G694" s="9">
        <v>0.18999999761581399</v>
      </c>
      <c r="H694" s="9">
        <v>5.0900001525878897</v>
      </c>
      <c r="I694" s="9">
        <v>0</v>
      </c>
      <c r="J694" s="7">
        <v>48</v>
      </c>
      <c r="K694" s="7">
        <v>4</v>
      </c>
      <c r="L694" s="7">
        <v>297</v>
      </c>
      <c r="M694" s="7">
        <v>639</v>
      </c>
      <c r="N694" s="7">
        <v>2174</v>
      </c>
      <c r="O694" s="9">
        <v>61.700000760000002</v>
      </c>
      <c r="P694" s="9">
        <v>24.100000380000001</v>
      </c>
      <c r="Q694" s="7">
        <v>77.398575857587289</v>
      </c>
      <c r="R694" s="7">
        <v>418</v>
      </c>
      <c r="S694" s="7">
        <v>424</v>
      </c>
      <c r="T694" s="6" t="str">
        <f t="shared" si="30"/>
        <v>Healthy</v>
      </c>
      <c r="U694" s="7">
        <f t="shared" si="31"/>
        <v>349</v>
      </c>
      <c r="V694" s="9">
        <f t="shared" si="32"/>
        <v>9.5600003600120544</v>
      </c>
    </row>
    <row r="695" spans="2:22" x14ac:dyDescent="0.35">
      <c r="B695" s="7">
        <v>6962181067</v>
      </c>
      <c r="C695" s="8">
        <v>42481</v>
      </c>
      <c r="D695" s="7">
        <v>11835</v>
      </c>
      <c r="E695" s="9">
        <v>9.7100000381469709</v>
      </c>
      <c r="F695" s="9">
        <v>3.9900000095367401</v>
      </c>
      <c r="G695" s="9">
        <v>2.0999999046325701</v>
      </c>
      <c r="H695" s="9">
        <v>3.5099999904632599</v>
      </c>
      <c r="I695" s="9">
        <v>0.109999999403954</v>
      </c>
      <c r="J695" s="7">
        <v>53</v>
      </c>
      <c r="K695" s="7">
        <v>27</v>
      </c>
      <c r="L695" s="7">
        <v>214</v>
      </c>
      <c r="M695" s="7">
        <v>708</v>
      </c>
      <c r="N695" s="7">
        <v>2179</v>
      </c>
      <c r="O695" s="9">
        <v>61.400001529999997</v>
      </c>
      <c r="P695" s="9">
        <v>23.959999079999999</v>
      </c>
      <c r="Q695" s="7">
        <v>77.398575857587289</v>
      </c>
      <c r="R695" s="7">
        <v>451</v>
      </c>
      <c r="S695" s="7">
        <v>457</v>
      </c>
      <c r="T695" s="6" t="str">
        <f t="shared" si="30"/>
        <v>Healthy</v>
      </c>
      <c r="U695" s="7">
        <f t="shared" si="31"/>
        <v>294</v>
      </c>
      <c r="V695" s="9">
        <f t="shared" si="32"/>
        <v>9.5999999046325701</v>
      </c>
    </row>
    <row r="696" spans="2:22" x14ac:dyDescent="0.35">
      <c r="B696" s="7">
        <v>6962181067</v>
      </c>
      <c r="C696" s="8">
        <v>42482</v>
      </c>
      <c r="D696" s="7">
        <v>10725</v>
      </c>
      <c r="E696" s="9">
        <v>7.0900001525878897</v>
      </c>
      <c r="F696" s="9">
        <v>1.7699999809265099</v>
      </c>
      <c r="G696" s="9">
        <v>1.54999995231628</v>
      </c>
      <c r="H696" s="9">
        <v>3.7699999809265101</v>
      </c>
      <c r="I696" s="9">
        <v>0</v>
      </c>
      <c r="J696" s="7">
        <v>30</v>
      </c>
      <c r="K696" s="7">
        <v>33</v>
      </c>
      <c r="L696" s="7">
        <v>240</v>
      </c>
      <c r="M696" s="7">
        <v>659</v>
      </c>
      <c r="N696" s="7">
        <v>2086</v>
      </c>
      <c r="O696" s="9">
        <v>61.400001529999997</v>
      </c>
      <c r="P696" s="9">
        <v>23.959999079999999</v>
      </c>
      <c r="Q696" s="7">
        <v>77.398575857587289</v>
      </c>
      <c r="R696" s="7">
        <v>425</v>
      </c>
      <c r="S696" s="7">
        <v>435</v>
      </c>
      <c r="T696" s="6" t="str">
        <f t="shared" si="30"/>
        <v>Healthy</v>
      </c>
      <c r="U696" s="7">
        <f t="shared" si="31"/>
        <v>303</v>
      </c>
      <c r="V696" s="9">
        <f t="shared" si="32"/>
        <v>7.0899999141693</v>
      </c>
    </row>
    <row r="697" spans="2:22" x14ac:dyDescent="0.35">
      <c r="B697" s="7">
        <v>6962181067</v>
      </c>
      <c r="C697" s="8">
        <v>42483</v>
      </c>
      <c r="D697" s="7">
        <v>20031</v>
      </c>
      <c r="E697" s="9">
        <v>13.2399997711182</v>
      </c>
      <c r="F697" s="9">
        <v>4.1999998092651403</v>
      </c>
      <c r="G697" s="9">
        <v>2</v>
      </c>
      <c r="H697" s="9">
        <v>7.03999996185303</v>
      </c>
      <c r="I697" s="9">
        <v>0</v>
      </c>
      <c r="J697" s="7">
        <v>58</v>
      </c>
      <c r="K697" s="7">
        <v>41</v>
      </c>
      <c r="L697" s="7">
        <v>347</v>
      </c>
      <c r="M697" s="7">
        <v>484</v>
      </c>
      <c r="N697" s="7">
        <v>2571</v>
      </c>
      <c r="O697" s="9">
        <v>61.5</v>
      </c>
      <c r="P697" s="9">
        <v>24</v>
      </c>
      <c r="Q697" s="7">
        <v>77.398575857587289</v>
      </c>
      <c r="R697" s="7">
        <v>528</v>
      </c>
      <c r="S697" s="7">
        <v>546</v>
      </c>
      <c r="T697" s="6" t="str">
        <f t="shared" si="30"/>
        <v>Healthy</v>
      </c>
      <c r="U697" s="7">
        <f t="shared" si="31"/>
        <v>446</v>
      </c>
      <c r="V697" s="9">
        <f t="shared" si="32"/>
        <v>13.239999771118171</v>
      </c>
    </row>
    <row r="698" spans="2:22" x14ac:dyDescent="0.35">
      <c r="B698" s="7">
        <v>6962181067</v>
      </c>
      <c r="C698" s="8">
        <v>42484</v>
      </c>
      <c r="D698" s="7">
        <v>5029</v>
      </c>
      <c r="E698" s="9">
        <v>3.3199999332428001</v>
      </c>
      <c r="F698" s="9">
        <v>0</v>
      </c>
      <c r="G698" s="9">
        <v>0</v>
      </c>
      <c r="H698" s="9">
        <v>3.3199999332428001</v>
      </c>
      <c r="I698" s="9">
        <v>0</v>
      </c>
      <c r="J698" s="7">
        <v>0</v>
      </c>
      <c r="K698" s="7">
        <v>0</v>
      </c>
      <c r="L698" s="7">
        <v>199</v>
      </c>
      <c r="M698" s="7">
        <v>720</v>
      </c>
      <c r="N698" s="7">
        <v>1705</v>
      </c>
      <c r="O698" s="9">
        <v>61.5</v>
      </c>
      <c r="P698" s="9">
        <v>24</v>
      </c>
      <c r="Q698" s="7">
        <v>77.398575857587289</v>
      </c>
      <c r="R698" s="7">
        <v>511</v>
      </c>
      <c r="S698" s="7">
        <v>514</v>
      </c>
      <c r="T698" s="6" t="str">
        <f t="shared" si="30"/>
        <v>Healthy</v>
      </c>
      <c r="U698" s="7">
        <f t="shared" si="31"/>
        <v>199</v>
      </c>
      <c r="V698" s="9">
        <f t="shared" si="32"/>
        <v>3.3199999332428001</v>
      </c>
    </row>
    <row r="699" spans="2:22" x14ac:dyDescent="0.35">
      <c r="B699" s="7">
        <v>6962181067</v>
      </c>
      <c r="C699" s="8">
        <v>42485</v>
      </c>
      <c r="D699" s="7">
        <v>13239</v>
      </c>
      <c r="E699" s="9">
        <v>9.2700004577636701</v>
      </c>
      <c r="F699" s="9">
        <v>3.0199999809265101</v>
      </c>
      <c r="G699" s="9">
        <v>1.6799999475479099</v>
      </c>
      <c r="H699" s="9">
        <v>4.46000003814697</v>
      </c>
      <c r="I699" s="9">
        <v>0.10000000149011599</v>
      </c>
      <c r="J699" s="7">
        <v>35</v>
      </c>
      <c r="K699" s="7">
        <v>31</v>
      </c>
      <c r="L699" s="7">
        <v>282</v>
      </c>
      <c r="M699" s="7">
        <v>637</v>
      </c>
      <c r="N699" s="7">
        <v>2194</v>
      </c>
      <c r="O699" s="9">
        <v>61.700000760000002</v>
      </c>
      <c r="P699" s="9">
        <v>24.100000380000001</v>
      </c>
      <c r="Q699" s="7">
        <v>77.398575857587289</v>
      </c>
      <c r="R699" s="7">
        <v>400</v>
      </c>
      <c r="S699" s="7">
        <v>415</v>
      </c>
      <c r="T699" s="6" t="str">
        <f t="shared" si="30"/>
        <v>Healthy</v>
      </c>
      <c r="U699" s="7">
        <f t="shared" si="31"/>
        <v>348</v>
      </c>
      <c r="V699" s="9">
        <f t="shared" si="32"/>
        <v>9.15999996662139</v>
      </c>
    </row>
    <row r="700" spans="2:22" x14ac:dyDescent="0.35">
      <c r="B700" s="7">
        <v>6962181067</v>
      </c>
      <c r="C700" s="8">
        <v>42486</v>
      </c>
      <c r="D700" s="7">
        <v>10433</v>
      </c>
      <c r="E700" s="9">
        <v>6.9000000953674299</v>
      </c>
      <c r="F700" s="9">
        <v>2.5799999237060498</v>
      </c>
      <c r="G700" s="9">
        <v>0.41999998688697798</v>
      </c>
      <c r="H700" s="9">
        <v>3.9000000953674299</v>
      </c>
      <c r="I700" s="9">
        <v>0</v>
      </c>
      <c r="J700" s="7">
        <v>36</v>
      </c>
      <c r="K700" s="7">
        <v>7</v>
      </c>
      <c r="L700" s="7">
        <v>254</v>
      </c>
      <c r="M700" s="7">
        <v>680</v>
      </c>
      <c r="N700" s="7">
        <v>2012</v>
      </c>
      <c r="O700" s="9">
        <v>72.035821374029837</v>
      </c>
      <c r="P700" s="9">
        <v>25.185223792835817</v>
      </c>
      <c r="Q700" s="7">
        <v>77.398575857587289</v>
      </c>
      <c r="R700" s="7">
        <v>441</v>
      </c>
      <c r="S700" s="7">
        <v>446</v>
      </c>
      <c r="T700" s="6" t="str">
        <f t="shared" si="30"/>
        <v>Healthy</v>
      </c>
      <c r="U700" s="7">
        <f t="shared" si="31"/>
        <v>297</v>
      </c>
      <c r="V700" s="9">
        <f t="shared" si="32"/>
        <v>6.9000000059604574</v>
      </c>
    </row>
    <row r="701" spans="2:22" x14ac:dyDescent="0.35">
      <c r="B701" s="7">
        <v>6962181067</v>
      </c>
      <c r="C701" s="8">
        <v>42487</v>
      </c>
      <c r="D701" s="7">
        <v>10320</v>
      </c>
      <c r="E701" s="9">
        <v>6.8200001716613796</v>
      </c>
      <c r="F701" s="9">
        <v>0.55000001192092896</v>
      </c>
      <c r="G701" s="9">
        <v>2.0199999809265101</v>
      </c>
      <c r="H701" s="9">
        <v>4.25</v>
      </c>
      <c r="I701" s="9">
        <v>0</v>
      </c>
      <c r="J701" s="7">
        <v>7</v>
      </c>
      <c r="K701" s="7">
        <v>38</v>
      </c>
      <c r="L701" s="7">
        <v>279</v>
      </c>
      <c r="M701" s="7">
        <v>697</v>
      </c>
      <c r="N701" s="7">
        <v>2034</v>
      </c>
      <c r="O701" s="9">
        <v>61.200000760000002</v>
      </c>
      <c r="P701" s="9">
        <v>23.88999939</v>
      </c>
      <c r="Q701" s="7">
        <v>77.398575857587289</v>
      </c>
      <c r="R701" s="7">
        <v>455</v>
      </c>
      <c r="S701" s="7">
        <v>467</v>
      </c>
      <c r="T701" s="6" t="str">
        <f t="shared" si="30"/>
        <v>Healthy</v>
      </c>
      <c r="U701" s="7">
        <f t="shared" si="31"/>
        <v>324</v>
      </c>
      <c r="V701" s="9">
        <f t="shared" si="32"/>
        <v>6.8199999928474391</v>
      </c>
    </row>
    <row r="702" spans="2:22" x14ac:dyDescent="0.35">
      <c r="B702" s="7">
        <v>6962181067</v>
      </c>
      <c r="C702" s="8">
        <v>42488</v>
      </c>
      <c r="D702" s="7">
        <v>12627</v>
      </c>
      <c r="E702" s="9">
        <v>8.3500003814697301</v>
      </c>
      <c r="F702" s="9">
        <v>2.5099999904632599</v>
      </c>
      <c r="G702" s="9">
        <v>0.239999994635582</v>
      </c>
      <c r="H702" s="9">
        <v>5.5900001525878897</v>
      </c>
      <c r="I702" s="9">
        <v>0</v>
      </c>
      <c r="J702" s="7">
        <v>38</v>
      </c>
      <c r="K702" s="7">
        <v>8</v>
      </c>
      <c r="L702" s="7">
        <v>288</v>
      </c>
      <c r="M702" s="7">
        <v>621</v>
      </c>
      <c r="N702" s="7">
        <v>2182</v>
      </c>
      <c r="O702" s="9">
        <v>61.200000760000002</v>
      </c>
      <c r="P702" s="9">
        <v>23.88999939</v>
      </c>
      <c r="Q702" s="7">
        <v>77.398575857587289</v>
      </c>
      <c r="R702" s="7">
        <v>440</v>
      </c>
      <c r="S702" s="7">
        <v>453</v>
      </c>
      <c r="T702" s="6" t="str">
        <f t="shared" si="30"/>
        <v>Healthy</v>
      </c>
      <c r="U702" s="7">
        <f t="shared" si="31"/>
        <v>334</v>
      </c>
      <c r="V702" s="9">
        <f t="shared" si="32"/>
        <v>8.3400001376867312</v>
      </c>
    </row>
    <row r="703" spans="2:22" x14ac:dyDescent="0.35">
      <c r="B703" s="7">
        <v>6962181067</v>
      </c>
      <c r="C703" s="8">
        <v>42489</v>
      </c>
      <c r="D703" s="7">
        <v>10762</v>
      </c>
      <c r="E703" s="9">
        <v>7.1100001335143999</v>
      </c>
      <c r="F703" s="9">
        <v>0.81999999284744296</v>
      </c>
      <c r="G703" s="9">
        <v>0.479999989271164</v>
      </c>
      <c r="H703" s="9">
        <v>5.8099999427795401</v>
      </c>
      <c r="I703" s="9">
        <v>0</v>
      </c>
      <c r="J703" s="7">
        <v>12</v>
      </c>
      <c r="K703" s="7">
        <v>15</v>
      </c>
      <c r="L703" s="7">
        <v>369</v>
      </c>
      <c r="M703" s="7">
        <v>645</v>
      </c>
      <c r="N703" s="7">
        <v>2254</v>
      </c>
      <c r="O703" s="9">
        <v>61.400001529999997</v>
      </c>
      <c r="P703" s="9">
        <v>23.959999079999999</v>
      </c>
      <c r="Q703" s="7">
        <v>77.398575857587289</v>
      </c>
      <c r="R703" s="7">
        <v>433</v>
      </c>
      <c r="S703" s="7">
        <v>447</v>
      </c>
      <c r="T703" s="6" t="str">
        <f t="shared" si="30"/>
        <v>Healthy</v>
      </c>
      <c r="U703" s="7">
        <f t="shared" si="31"/>
        <v>396</v>
      </c>
      <c r="V703" s="9">
        <f t="shared" si="32"/>
        <v>7.1099999248981476</v>
      </c>
    </row>
    <row r="704" spans="2:22" x14ac:dyDescent="0.35">
      <c r="B704" s="7">
        <v>6962181067</v>
      </c>
      <c r="C704" s="8">
        <v>42490</v>
      </c>
      <c r="D704" s="7">
        <v>10081</v>
      </c>
      <c r="E704" s="9">
        <v>6.6599998474121103</v>
      </c>
      <c r="F704" s="9">
        <v>2.2400000095367401</v>
      </c>
      <c r="G704" s="9">
        <v>0.75999999046325695</v>
      </c>
      <c r="H704" s="9">
        <v>3.6700000762939502</v>
      </c>
      <c r="I704" s="9">
        <v>0</v>
      </c>
      <c r="J704" s="7">
        <v>32</v>
      </c>
      <c r="K704" s="7">
        <v>16</v>
      </c>
      <c r="L704" s="7">
        <v>237</v>
      </c>
      <c r="M704" s="7">
        <v>731</v>
      </c>
      <c r="N704" s="7">
        <v>2002</v>
      </c>
      <c r="O704" s="9">
        <v>61</v>
      </c>
      <c r="P704" s="9">
        <v>23.81999969</v>
      </c>
      <c r="Q704" s="7">
        <v>77.398575857587289</v>
      </c>
      <c r="R704" s="7">
        <v>422</v>
      </c>
      <c r="S704" s="7">
        <v>424</v>
      </c>
      <c r="T704" s="6" t="str">
        <f t="shared" si="30"/>
        <v>Healthy</v>
      </c>
      <c r="U704" s="7">
        <f t="shared" si="31"/>
        <v>285</v>
      </c>
      <c r="V704" s="9">
        <f t="shared" si="32"/>
        <v>6.6700000762939471</v>
      </c>
    </row>
    <row r="705" spans="2:22" x14ac:dyDescent="0.35">
      <c r="B705" s="7">
        <v>6962181067</v>
      </c>
      <c r="C705" s="8">
        <v>42491</v>
      </c>
      <c r="D705" s="7">
        <v>5454</v>
      </c>
      <c r="E705" s="9">
        <v>3.6099998950958301</v>
      </c>
      <c r="F705" s="9">
        <v>0</v>
      </c>
      <c r="G705" s="9">
        <v>0</v>
      </c>
      <c r="H705" s="9">
        <v>3.6099998950958301</v>
      </c>
      <c r="I705" s="9">
        <v>0</v>
      </c>
      <c r="J705" s="7">
        <v>0</v>
      </c>
      <c r="K705" s="7">
        <v>0</v>
      </c>
      <c r="L705" s="7">
        <v>215</v>
      </c>
      <c r="M705" s="7">
        <v>722</v>
      </c>
      <c r="N705" s="7">
        <v>1740</v>
      </c>
      <c r="O705" s="9">
        <v>61.700000760000002</v>
      </c>
      <c r="P705" s="9">
        <v>24.100000380000001</v>
      </c>
      <c r="Q705" s="7">
        <v>77.398575857587289</v>
      </c>
      <c r="R705" s="7">
        <v>411</v>
      </c>
      <c r="S705" s="7">
        <v>426</v>
      </c>
      <c r="T705" s="6" t="str">
        <f t="shared" si="30"/>
        <v>Healthy</v>
      </c>
      <c r="U705" s="7">
        <f t="shared" si="31"/>
        <v>215</v>
      </c>
      <c r="V705" s="9">
        <f t="shared" si="32"/>
        <v>3.6099998950958301</v>
      </c>
    </row>
    <row r="706" spans="2:22" x14ac:dyDescent="0.35">
      <c r="B706" s="7">
        <v>6962181067</v>
      </c>
      <c r="C706" s="8">
        <v>42492</v>
      </c>
      <c r="D706" s="7">
        <v>12912</v>
      </c>
      <c r="E706" s="9">
        <v>8.5399999618530291</v>
      </c>
      <c r="F706" s="9">
        <v>1.20000004768372</v>
      </c>
      <c r="G706" s="9">
        <v>2</v>
      </c>
      <c r="H706" s="9">
        <v>5.3400001525878897</v>
      </c>
      <c r="I706" s="9">
        <v>0</v>
      </c>
      <c r="J706" s="7">
        <v>18</v>
      </c>
      <c r="K706" s="7">
        <v>39</v>
      </c>
      <c r="L706" s="7">
        <v>313</v>
      </c>
      <c r="M706" s="7">
        <v>655</v>
      </c>
      <c r="N706" s="7">
        <v>2162</v>
      </c>
      <c r="O706" s="9">
        <v>61.5</v>
      </c>
      <c r="P706" s="9">
        <v>24</v>
      </c>
      <c r="Q706" s="7">
        <v>77.398575857587289</v>
      </c>
      <c r="R706" s="7">
        <v>466</v>
      </c>
      <c r="S706" s="7">
        <v>482</v>
      </c>
      <c r="T706" s="6" t="str">
        <f t="shared" si="30"/>
        <v>Healthy</v>
      </c>
      <c r="U706" s="7">
        <f t="shared" si="31"/>
        <v>370</v>
      </c>
      <c r="V706" s="9">
        <f t="shared" si="32"/>
        <v>8.54000020027161</v>
      </c>
    </row>
    <row r="707" spans="2:22" x14ac:dyDescent="0.35">
      <c r="B707" s="7">
        <v>6962181067</v>
      </c>
      <c r="C707" s="8">
        <v>42493</v>
      </c>
      <c r="D707" s="7">
        <v>12109</v>
      </c>
      <c r="E707" s="9">
        <v>8.1199998855590803</v>
      </c>
      <c r="F707" s="9">
        <v>1.7400000095367401</v>
      </c>
      <c r="G707" s="9">
        <v>2.03999996185303</v>
      </c>
      <c r="H707" s="9">
        <v>4.3299999237060502</v>
      </c>
      <c r="I707" s="9">
        <v>0</v>
      </c>
      <c r="J707" s="7">
        <v>21</v>
      </c>
      <c r="K707" s="7">
        <v>36</v>
      </c>
      <c r="L707" s="7">
        <v>267</v>
      </c>
      <c r="M707" s="7">
        <v>654</v>
      </c>
      <c r="N707" s="7">
        <v>2072</v>
      </c>
      <c r="O707" s="9">
        <v>61</v>
      </c>
      <c r="P707" s="9">
        <v>23.81999969</v>
      </c>
      <c r="Q707" s="7">
        <v>77.398575857587289</v>
      </c>
      <c r="R707" s="7">
        <v>394</v>
      </c>
      <c r="S707" s="7">
        <v>418</v>
      </c>
      <c r="T707" s="6" t="str">
        <f t="shared" si="30"/>
        <v>Healthy</v>
      </c>
      <c r="U707" s="7">
        <f t="shared" si="31"/>
        <v>324</v>
      </c>
      <c r="V707" s="9">
        <f t="shared" si="32"/>
        <v>8.1099998950958199</v>
      </c>
    </row>
    <row r="708" spans="2:22" x14ac:dyDescent="0.35">
      <c r="B708" s="7">
        <v>6962181067</v>
      </c>
      <c r="C708" s="8">
        <v>42494</v>
      </c>
      <c r="D708" s="7">
        <v>10147</v>
      </c>
      <c r="E708" s="9">
        <v>6.71000003814697</v>
      </c>
      <c r="F708" s="9">
        <v>0.46999999880790699</v>
      </c>
      <c r="G708" s="9">
        <v>1.6799999475479099</v>
      </c>
      <c r="H708" s="9">
        <v>4.5500001907348597</v>
      </c>
      <c r="I708" s="9">
        <v>0</v>
      </c>
      <c r="J708" s="7">
        <v>15</v>
      </c>
      <c r="K708" s="7">
        <v>36</v>
      </c>
      <c r="L708" s="7">
        <v>284</v>
      </c>
      <c r="M708" s="7">
        <v>683</v>
      </c>
      <c r="N708" s="7">
        <v>2086</v>
      </c>
      <c r="O708" s="9">
        <v>61.099998470000003</v>
      </c>
      <c r="P708" s="9">
        <v>23.850000380000001</v>
      </c>
      <c r="Q708" s="7">
        <v>77.398575857587289</v>
      </c>
      <c r="R708" s="7">
        <v>442</v>
      </c>
      <c r="S708" s="7">
        <v>455</v>
      </c>
      <c r="T708" s="6" t="str">
        <f t="shared" si="30"/>
        <v>Healthy</v>
      </c>
      <c r="U708" s="7">
        <f t="shared" si="31"/>
        <v>335</v>
      </c>
      <c r="V708" s="9">
        <f t="shared" si="32"/>
        <v>6.7000001370906768</v>
      </c>
    </row>
    <row r="709" spans="2:22" x14ac:dyDescent="0.35">
      <c r="B709" s="7">
        <v>6962181067</v>
      </c>
      <c r="C709" s="8">
        <v>42495</v>
      </c>
      <c r="D709" s="7">
        <v>10524</v>
      </c>
      <c r="E709" s="9">
        <v>6.96000003814697</v>
      </c>
      <c r="F709" s="9">
        <v>0.99000000953674305</v>
      </c>
      <c r="G709" s="9">
        <v>1.1599999666214</v>
      </c>
      <c r="H709" s="9">
        <v>4.8099999427795401</v>
      </c>
      <c r="I709" s="9">
        <v>0</v>
      </c>
      <c r="J709" s="7">
        <v>14</v>
      </c>
      <c r="K709" s="7">
        <v>22</v>
      </c>
      <c r="L709" s="7">
        <v>305</v>
      </c>
      <c r="M709" s="7">
        <v>591</v>
      </c>
      <c r="N709" s="7">
        <v>2066</v>
      </c>
      <c r="O709" s="9">
        <v>61.299999239999998</v>
      </c>
      <c r="P709" s="9">
        <v>23.93000031</v>
      </c>
      <c r="Q709" s="7">
        <v>77.398575857587289</v>
      </c>
      <c r="R709" s="7">
        <v>467</v>
      </c>
      <c r="S709" s="7">
        <v>491</v>
      </c>
      <c r="T709" s="6" t="str">
        <f t="shared" ref="T709:T772" si="33">IF(P709&lt;18.5,"Underweight",IF(P709&lt;25.5,"Healthy",IF(P709&lt;30,"Overweight","Obese")))</f>
        <v>Healthy</v>
      </c>
      <c r="U709" s="7">
        <f t="shared" ref="U709:U772" si="34">J709 + K709 + L709</f>
        <v>341</v>
      </c>
      <c r="V709" s="9">
        <f t="shared" ref="V709:V772" si="35">F709+G709+H709</f>
        <v>6.9599999189376831</v>
      </c>
    </row>
    <row r="710" spans="2:22" x14ac:dyDescent="0.35">
      <c r="B710" s="7">
        <v>6962181067</v>
      </c>
      <c r="C710" s="8">
        <v>42496</v>
      </c>
      <c r="D710" s="7">
        <v>5908</v>
      </c>
      <c r="E710" s="9">
        <v>3.9100000858306898</v>
      </c>
      <c r="F710" s="9">
        <v>0</v>
      </c>
      <c r="G710" s="9">
        <v>0</v>
      </c>
      <c r="H710" s="9">
        <v>3.9100000858306898</v>
      </c>
      <c r="I710" s="9">
        <v>0</v>
      </c>
      <c r="J710" s="7">
        <v>0</v>
      </c>
      <c r="K710" s="7">
        <v>0</v>
      </c>
      <c r="L710" s="7">
        <v>299</v>
      </c>
      <c r="M710" s="7">
        <v>717</v>
      </c>
      <c r="N710" s="7">
        <v>1850</v>
      </c>
      <c r="O710" s="9">
        <v>61.5</v>
      </c>
      <c r="P710" s="9">
        <v>24</v>
      </c>
      <c r="Q710" s="7">
        <v>77.398575857587289</v>
      </c>
      <c r="R710" s="7">
        <v>443</v>
      </c>
      <c r="S710" s="7">
        <v>462</v>
      </c>
      <c r="T710" s="6" t="str">
        <f t="shared" si="33"/>
        <v>Healthy</v>
      </c>
      <c r="U710" s="7">
        <f t="shared" si="34"/>
        <v>299</v>
      </c>
      <c r="V710" s="9">
        <f t="shared" si="35"/>
        <v>3.9100000858306898</v>
      </c>
    </row>
    <row r="711" spans="2:22" x14ac:dyDescent="0.35">
      <c r="B711" s="7">
        <v>6962181067</v>
      </c>
      <c r="C711" s="8">
        <v>42497</v>
      </c>
      <c r="D711" s="7">
        <v>6815</v>
      </c>
      <c r="E711" s="9">
        <v>4.5</v>
      </c>
      <c r="F711" s="9">
        <v>0</v>
      </c>
      <c r="G711" s="9">
        <v>0</v>
      </c>
      <c r="H711" s="9">
        <v>4.5</v>
      </c>
      <c r="I711" s="9">
        <v>0</v>
      </c>
      <c r="J711" s="7">
        <v>0</v>
      </c>
      <c r="K711" s="7">
        <v>0</v>
      </c>
      <c r="L711" s="7">
        <v>328</v>
      </c>
      <c r="M711" s="7">
        <v>745</v>
      </c>
      <c r="N711" s="7">
        <v>1947</v>
      </c>
      <c r="O711" s="9">
        <v>61.200000760000002</v>
      </c>
      <c r="P711" s="9">
        <v>23.88999939</v>
      </c>
      <c r="Q711" s="7">
        <v>77.398575857587289</v>
      </c>
      <c r="R711" s="7">
        <v>298</v>
      </c>
      <c r="S711" s="7">
        <v>334</v>
      </c>
      <c r="T711" s="6" t="str">
        <f t="shared" si="33"/>
        <v>Healthy</v>
      </c>
      <c r="U711" s="7">
        <f t="shared" si="34"/>
        <v>328</v>
      </c>
      <c r="V711" s="9">
        <f t="shared" si="35"/>
        <v>4.5</v>
      </c>
    </row>
    <row r="712" spans="2:22" x14ac:dyDescent="0.35">
      <c r="B712" s="7">
        <v>6962181067</v>
      </c>
      <c r="C712" s="8">
        <v>42498</v>
      </c>
      <c r="D712" s="7">
        <v>4188</v>
      </c>
      <c r="E712" s="9">
        <v>2.7699999809265101</v>
      </c>
      <c r="F712" s="9">
        <v>0</v>
      </c>
      <c r="G712" s="9">
        <v>0.519999980926514</v>
      </c>
      <c r="H712" s="9">
        <v>2.25</v>
      </c>
      <c r="I712" s="9">
        <v>0</v>
      </c>
      <c r="J712" s="7">
        <v>0</v>
      </c>
      <c r="K712" s="7">
        <v>14</v>
      </c>
      <c r="L712" s="7">
        <v>151</v>
      </c>
      <c r="M712" s="7">
        <v>709</v>
      </c>
      <c r="N712" s="7">
        <v>1659</v>
      </c>
      <c r="O712" s="9">
        <v>61.200000760000002</v>
      </c>
      <c r="P712" s="9">
        <v>23.88999939</v>
      </c>
      <c r="Q712" s="7">
        <v>77.398575857587289</v>
      </c>
      <c r="R712" s="7">
        <v>541</v>
      </c>
      <c r="S712" s="7">
        <v>569</v>
      </c>
      <c r="T712" s="6" t="str">
        <f t="shared" si="33"/>
        <v>Healthy</v>
      </c>
      <c r="U712" s="7">
        <f t="shared" si="34"/>
        <v>165</v>
      </c>
      <c r="V712" s="9">
        <f t="shared" si="35"/>
        <v>2.7699999809265141</v>
      </c>
    </row>
    <row r="713" spans="2:22" x14ac:dyDescent="0.35">
      <c r="B713" s="7">
        <v>6962181067</v>
      </c>
      <c r="C713" s="8">
        <v>42499</v>
      </c>
      <c r="D713" s="7">
        <v>12342</v>
      </c>
      <c r="E713" s="9">
        <v>8.7200002670288104</v>
      </c>
      <c r="F713" s="9">
        <v>3.9000000953674299</v>
      </c>
      <c r="G713" s="9">
        <v>1.1799999475479099</v>
      </c>
      <c r="H713" s="9">
        <v>3.6500000953674299</v>
      </c>
      <c r="I713" s="9">
        <v>0</v>
      </c>
      <c r="J713" s="7">
        <v>43</v>
      </c>
      <c r="K713" s="7">
        <v>21</v>
      </c>
      <c r="L713" s="7">
        <v>231</v>
      </c>
      <c r="M713" s="7">
        <v>607</v>
      </c>
      <c r="N713" s="7">
        <v>2105</v>
      </c>
      <c r="O713" s="9">
        <v>62.400001529999997</v>
      </c>
      <c r="P713" s="9">
        <v>24.350000380000001</v>
      </c>
      <c r="Q713" s="7">
        <v>77.398575857587289</v>
      </c>
      <c r="R713" s="7">
        <v>489</v>
      </c>
      <c r="S713" s="7">
        <v>497</v>
      </c>
      <c r="T713" s="6" t="str">
        <f t="shared" si="33"/>
        <v>Healthy</v>
      </c>
      <c r="U713" s="7">
        <f t="shared" si="34"/>
        <v>295</v>
      </c>
      <c r="V713" s="9">
        <f t="shared" si="35"/>
        <v>8.7300001382827688</v>
      </c>
    </row>
    <row r="714" spans="2:22" x14ac:dyDescent="0.35">
      <c r="B714" s="7">
        <v>6962181067</v>
      </c>
      <c r="C714" s="8">
        <v>42500</v>
      </c>
      <c r="D714" s="7">
        <v>15448</v>
      </c>
      <c r="E714" s="9">
        <v>10.210000038146999</v>
      </c>
      <c r="F714" s="9">
        <v>3.4700000286102299</v>
      </c>
      <c r="G714" s="9">
        <v>1.75</v>
      </c>
      <c r="H714" s="9">
        <v>4.9899997711181596</v>
      </c>
      <c r="I714" s="9">
        <v>0</v>
      </c>
      <c r="J714" s="7">
        <v>62</v>
      </c>
      <c r="K714" s="7">
        <v>34</v>
      </c>
      <c r="L714" s="7">
        <v>275</v>
      </c>
      <c r="M714" s="7">
        <v>626</v>
      </c>
      <c r="N714" s="7">
        <v>2361</v>
      </c>
      <c r="O714" s="9">
        <v>62.099998470000003</v>
      </c>
      <c r="P714" s="9">
        <v>24.239999770000001</v>
      </c>
      <c r="Q714" s="7">
        <v>77.398575857587289</v>
      </c>
      <c r="R714" s="7">
        <v>469</v>
      </c>
      <c r="S714" s="7">
        <v>481</v>
      </c>
      <c r="T714" s="6" t="str">
        <f t="shared" si="33"/>
        <v>Healthy</v>
      </c>
      <c r="U714" s="7">
        <f t="shared" si="34"/>
        <v>371</v>
      </c>
      <c r="V714" s="9">
        <f t="shared" si="35"/>
        <v>10.20999979972839</v>
      </c>
    </row>
    <row r="715" spans="2:22" x14ac:dyDescent="0.35">
      <c r="B715" s="7">
        <v>6962181067</v>
      </c>
      <c r="C715" s="8">
        <v>42501</v>
      </c>
      <c r="D715" s="7">
        <v>6722</v>
      </c>
      <c r="E715" s="9">
        <v>4.4400000572204599</v>
      </c>
      <c r="F715" s="9">
        <v>1.4900000095367401</v>
      </c>
      <c r="G715" s="9">
        <v>0.31000000238418601</v>
      </c>
      <c r="H715" s="9">
        <v>2.6500000953674299</v>
      </c>
      <c r="I715" s="9">
        <v>0</v>
      </c>
      <c r="J715" s="7">
        <v>24</v>
      </c>
      <c r="K715" s="7">
        <v>7</v>
      </c>
      <c r="L715" s="7">
        <v>199</v>
      </c>
      <c r="M715" s="7">
        <v>709</v>
      </c>
      <c r="N715" s="7">
        <v>1855</v>
      </c>
      <c r="O715" s="9">
        <v>61.900001529999997</v>
      </c>
      <c r="P715" s="9">
        <v>24.170000080000001</v>
      </c>
      <c r="Q715" s="7">
        <v>77.398575857587289</v>
      </c>
      <c r="R715" s="7">
        <v>452</v>
      </c>
      <c r="S715" s="7">
        <v>480</v>
      </c>
      <c r="T715" s="6" t="str">
        <f t="shared" si="33"/>
        <v>Healthy</v>
      </c>
      <c r="U715" s="7">
        <f t="shared" si="34"/>
        <v>230</v>
      </c>
      <c r="V715" s="9">
        <f t="shared" si="35"/>
        <v>4.4500001072883562</v>
      </c>
    </row>
    <row r="716" spans="2:22" x14ac:dyDescent="0.35">
      <c r="B716" s="7">
        <v>6962181067</v>
      </c>
      <c r="C716" s="8">
        <v>42502</v>
      </c>
      <c r="D716" s="7">
        <v>3587</v>
      </c>
      <c r="E716" s="9">
        <v>2.3699998855590798</v>
      </c>
      <c r="F716" s="9">
        <v>0</v>
      </c>
      <c r="G716" s="9">
        <v>0.25</v>
      </c>
      <c r="H716" s="9">
        <v>2.1099998950958301</v>
      </c>
      <c r="I716" s="9">
        <v>0</v>
      </c>
      <c r="J716" s="7">
        <v>0</v>
      </c>
      <c r="K716" s="7">
        <v>8</v>
      </c>
      <c r="L716" s="7">
        <v>105</v>
      </c>
      <c r="M716" s="7">
        <v>127</v>
      </c>
      <c r="N716" s="7">
        <v>928</v>
      </c>
      <c r="O716" s="9">
        <v>61.900001529999997</v>
      </c>
      <c r="P716" s="9">
        <v>24.170000080000001</v>
      </c>
      <c r="Q716" s="7">
        <v>77.398575857587289</v>
      </c>
      <c r="R716" s="7">
        <v>516</v>
      </c>
      <c r="S716" s="7">
        <v>535</v>
      </c>
      <c r="T716" s="6" t="str">
        <f t="shared" si="33"/>
        <v>Healthy</v>
      </c>
      <c r="U716" s="7">
        <f t="shared" si="34"/>
        <v>113</v>
      </c>
      <c r="V716" s="9">
        <f t="shared" si="35"/>
        <v>2.3599998950958301</v>
      </c>
    </row>
    <row r="717" spans="2:22" x14ac:dyDescent="0.35">
      <c r="B717" s="7">
        <v>7007744171</v>
      </c>
      <c r="C717" s="8">
        <v>42472</v>
      </c>
      <c r="D717" s="7">
        <v>14172</v>
      </c>
      <c r="E717" s="9">
        <v>10.289999961853001</v>
      </c>
      <c r="F717" s="9">
        <v>4.5</v>
      </c>
      <c r="G717" s="9">
        <v>0.37999999523162797</v>
      </c>
      <c r="H717" s="9">
        <v>5.4099998474121103</v>
      </c>
      <c r="I717" s="9">
        <v>0</v>
      </c>
      <c r="J717" s="7">
        <v>53</v>
      </c>
      <c r="K717" s="7">
        <v>8</v>
      </c>
      <c r="L717" s="7">
        <v>355</v>
      </c>
      <c r="M717" s="7">
        <v>1024</v>
      </c>
      <c r="N717" s="7">
        <v>2937</v>
      </c>
      <c r="O717" s="9">
        <v>72.035821374029837</v>
      </c>
      <c r="P717" s="9">
        <v>25.185223792835817</v>
      </c>
      <c r="Q717" s="7">
        <v>77.398575857587289</v>
      </c>
      <c r="R717" s="7">
        <v>419.46731234866826</v>
      </c>
      <c r="S717" s="7">
        <v>458.63922518159808</v>
      </c>
      <c r="T717" s="6" t="str">
        <f t="shared" si="33"/>
        <v>Healthy</v>
      </c>
      <c r="U717" s="7">
        <f t="shared" si="34"/>
        <v>416</v>
      </c>
      <c r="V717" s="9">
        <f t="shared" si="35"/>
        <v>10.289999842643738</v>
      </c>
    </row>
    <row r="718" spans="2:22" x14ac:dyDescent="0.35">
      <c r="B718" s="7">
        <v>7007744171</v>
      </c>
      <c r="C718" s="8">
        <v>42473</v>
      </c>
      <c r="D718" s="7">
        <v>12862</v>
      </c>
      <c r="E718" s="9">
        <v>9.6499996185302699</v>
      </c>
      <c r="F718" s="9">
        <v>4.6100001335143999</v>
      </c>
      <c r="G718" s="9">
        <v>0.56000000238418601</v>
      </c>
      <c r="H718" s="9">
        <v>4.4800000190734899</v>
      </c>
      <c r="I718" s="9">
        <v>0</v>
      </c>
      <c r="J718" s="7">
        <v>56</v>
      </c>
      <c r="K718" s="7">
        <v>22</v>
      </c>
      <c r="L718" s="7">
        <v>261</v>
      </c>
      <c r="M718" s="7">
        <v>1101</v>
      </c>
      <c r="N718" s="7">
        <v>2742</v>
      </c>
      <c r="O718" s="9">
        <v>72.035821374029837</v>
      </c>
      <c r="P718" s="9">
        <v>25.185223792835817</v>
      </c>
      <c r="Q718" s="7">
        <v>77.398575857587289</v>
      </c>
      <c r="R718" s="7">
        <v>419.46731234866826</v>
      </c>
      <c r="S718" s="7">
        <v>458.63922518159808</v>
      </c>
      <c r="T718" s="6" t="str">
        <f t="shared" si="33"/>
        <v>Healthy</v>
      </c>
      <c r="U718" s="7">
        <f t="shared" si="34"/>
        <v>339</v>
      </c>
      <c r="V718" s="9">
        <f t="shared" si="35"/>
        <v>9.6500001549720764</v>
      </c>
    </row>
    <row r="719" spans="2:22" x14ac:dyDescent="0.35">
      <c r="B719" s="7">
        <v>7007744171</v>
      </c>
      <c r="C719" s="8">
        <v>42474</v>
      </c>
      <c r="D719" s="7">
        <v>11179</v>
      </c>
      <c r="E719" s="9">
        <v>8.2399997711181605</v>
      </c>
      <c r="F719" s="9">
        <v>2.9500000476837198</v>
      </c>
      <c r="G719" s="9">
        <v>0.34000000357627902</v>
      </c>
      <c r="H719" s="9">
        <v>4.96000003814697</v>
      </c>
      <c r="I719" s="9">
        <v>0</v>
      </c>
      <c r="J719" s="7">
        <v>34</v>
      </c>
      <c r="K719" s="7">
        <v>6</v>
      </c>
      <c r="L719" s="7">
        <v>304</v>
      </c>
      <c r="M719" s="7">
        <v>1096</v>
      </c>
      <c r="N719" s="7">
        <v>2668</v>
      </c>
      <c r="O719" s="9">
        <v>72.035821374029837</v>
      </c>
      <c r="P719" s="9">
        <v>25.185223792835817</v>
      </c>
      <c r="Q719" s="7">
        <v>77.398575857587289</v>
      </c>
      <c r="R719" s="7">
        <v>419.46731234866826</v>
      </c>
      <c r="S719" s="7">
        <v>458.63922518159808</v>
      </c>
      <c r="T719" s="6" t="str">
        <f t="shared" si="33"/>
        <v>Healthy</v>
      </c>
      <c r="U719" s="7">
        <f t="shared" si="34"/>
        <v>344</v>
      </c>
      <c r="V719" s="9">
        <f t="shared" si="35"/>
        <v>8.2500000894069689</v>
      </c>
    </row>
    <row r="720" spans="2:22" x14ac:dyDescent="0.35">
      <c r="B720" s="7">
        <v>7007744171</v>
      </c>
      <c r="C720" s="8">
        <v>42475</v>
      </c>
      <c r="D720" s="7">
        <v>5273</v>
      </c>
      <c r="E720" s="9">
        <v>3.5299999713897701</v>
      </c>
      <c r="F720" s="9">
        <v>0</v>
      </c>
      <c r="G720" s="9">
        <v>0</v>
      </c>
      <c r="H720" s="9">
        <v>3.5299999713897701</v>
      </c>
      <c r="I720" s="9">
        <v>0</v>
      </c>
      <c r="J720" s="7">
        <v>0</v>
      </c>
      <c r="K720" s="7">
        <v>0</v>
      </c>
      <c r="L720" s="7">
        <v>202</v>
      </c>
      <c r="M720" s="7">
        <v>1238</v>
      </c>
      <c r="N720" s="7">
        <v>2098</v>
      </c>
      <c r="O720" s="9">
        <v>72.035821374029837</v>
      </c>
      <c r="P720" s="9">
        <v>25.185223792835817</v>
      </c>
      <c r="Q720" s="7">
        <v>77.398575857587289</v>
      </c>
      <c r="R720" s="7">
        <v>419.46731234866826</v>
      </c>
      <c r="S720" s="7">
        <v>458.63922518159808</v>
      </c>
      <c r="T720" s="6" t="str">
        <f t="shared" si="33"/>
        <v>Healthy</v>
      </c>
      <c r="U720" s="7">
        <f t="shared" si="34"/>
        <v>202</v>
      </c>
      <c r="V720" s="9">
        <f t="shared" si="35"/>
        <v>3.5299999713897701</v>
      </c>
    </row>
    <row r="721" spans="2:22" x14ac:dyDescent="0.35">
      <c r="B721" s="7">
        <v>7007744171</v>
      </c>
      <c r="C721" s="8">
        <v>42476</v>
      </c>
      <c r="D721" s="7">
        <v>4631</v>
      </c>
      <c r="E721" s="9">
        <v>3.0999999046325701</v>
      </c>
      <c r="F721" s="9">
        <v>0</v>
      </c>
      <c r="G721" s="9">
        <v>0</v>
      </c>
      <c r="H721" s="9">
        <v>3.0999999046325701</v>
      </c>
      <c r="I721" s="9">
        <v>0</v>
      </c>
      <c r="J721" s="7">
        <v>0</v>
      </c>
      <c r="K721" s="7">
        <v>0</v>
      </c>
      <c r="L721" s="7">
        <v>203</v>
      </c>
      <c r="M721" s="7">
        <v>1155</v>
      </c>
      <c r="N721" s="7">
        <v>2076</v>
      </c>
      <c r="O721" s="9">
        <v>72.035821374029837</v>
      </c>
      <c r="P721" s="9">
        <v>25.185223792835817</v>
      </c>
      <c r="Q721" s="7">
        <v>77.398575857587289</v>
      </c>
      <c r="R721" s="7">
        <v>79</v>
      </c>
      <c r="S721" s="7">
        <v>82</v>
      </c>
      <c r="T721" s="6" t="str">
        <f t="shared" si="33"/>
        <v>Healthy</v>
      </c>
      <c r="U721" s="7">
        <f t="shared" si="34"/>
        <v>203</v>
      </c>
      <c r="V721" s="9">
        <f t="shared" si="35"/>
        <v>3.0999999046325701</v>
      </c>
    </row>
    <row r="722" spans="2:22" x14ac:dyDescent="0.35">
      <c r="B722" s="7">
        <v>7007744171</v>
      </c>
      <c r="C722" s="8">
        <v>42477</v>
      </c>
      <c r="D722" s="7">
        <v>8059</v>
      </c>
      <c r="E722" s="9">
        <v>5.3899998664856001</v>
      </c>
      <c r="F722" s="9">
        <v>0</v>
      </c>
      <c r="G722" s="9">
        <v>0</v>
      </c>
      <c r="H722" s="9">
        <v>5.3899998664856001</v>
      </c>
      <c r="I722" s="9">
        <v>0</v>
      </c>
      <c r="J722" s="7">
        <v>0</v>
      </c>
      <c r="K722" s="7">
        <v>0</v>
      </c>
      <c r="L722" s="7">
        <v>305</v>
      </c>
      <c r="M722" s="7">
        <v>1135</v>
      </c>
      <c r="N722" s="7">
        <v>2383</v>
      </c>
      <c r="O722" s="9">
        <v>72.035821374029837</v>
      </c>
      <c r="P722" s="9">
        <v>25.185223792835817</v>
      </c>
      <c r="Q722" s="7">
        <v>77.398575857587289</v>
      </c>
      <c r="R722" s="7">
        <v>419.46731234866826</v>
      </c>
      <c r="S722" s="7">
        <v>458.63922518159808</v>
      </c>
      <c r="T722" s="6" t="str">
        <f t="shared" si="33"/>
        <v>Healthy</v>
      </c>
      <c r="U722" s="7">
        <f t="shared" si="34"/>
        <v>305</v>
      </c>
      <c r="V722" s="9">
        <f t="shared" si="35"/>
        <v>5.3899998664856001</v>
      </c>
    </row>
    <row r="723" spans="2:22" x14ac:dyDescent="0.35">
      <c r="B723" s="7">
        <v>7007744171</v>
      </c>
      <c r="C723" s="8">
        <v>42478</v>
      </c>
      <c r="D723" s="7">
        <v>14816</v>
      </c>
      <c r="E723" s="9">
        <v>10.9799995422363</v>
      </c>
      <c r="F723" s="9">
        <v>3.78999996185303</v>
      </c>
      <c r="G723" s="9">
        <v>2.1199998855590798</v>
      </c>
      <c r="H723" s="9">
        <v>5.0500001907348597</v>
      </c>
      <c r="I723" s="9">
        <v>1.9999999552965199E-2</v>
      </c>
      <c r="J723" s="7">
        <v>48</v>
      </c>
      <c r="K723" s="7">
        <v>31</v>
      </c>
      <c r="L723" s="7">
        <v>284</v>
      </c>
      <c r="M723" s="7">
        <v>1077</v>
      </c>
      <c r="N723" s="7">
        <v>2832</v>
      </c>
      <c r="O723" s="9">
        <v>72.035821374029837</v>
      </c>
      <c r="P723" s="9">
        <v>25.185223792835817</v>
      </c>
      <c r="Q723" s="7">
        <v>77.398575857587289</v>
      </c>
      <c r="R723" s="7">
        <v>419.46731234866826</v>
      </c>
      <c r="S723" s="7">
        <v>458.63922518159808</v>
      </c>
      <c r="T723" s="6" t="str">
        <f t="shared" si="33"/>
        <v>Healthy</v>
      </c>
      <c r="U723" s="7">
        <f t="shared" si="34"/>
        <v>363</v>
      </c>
      <c r="V723" s="9">
        <f t="shared" si="35"/>
        <v>10.960000038146969</v>
      </c>
    </row>
    <row r="724" spans="2:22" x14ac:dyDescent="0.35">
      <c r="B724" s="7">
        <v>7007744171</v>
      </c>
      <c r="C724" s="8">
        <v>42479</v>
      </c>
      <c r="D724" s="7">
        <v>14194</v>
      </c>
      <c r="E724" s="9">
        <v>10.4799995422363</v>
      </c>
      <c r="F724" s="9">
        <v>4.4099998474121103</v>
      </c>
      <c r="G724" s="9">
        <v>0.75999999046325695</v>
      </c>
      <c r="H724" s="9">
        <v>5.3099999427795401</v>
      </c>
      <c r="I724" s="9">
        <v>0</v>
      </c>
      <c r="J724" s="7">
        <v>53</v>
      </c>
      <c r="K724" s="7">
        <v>17</v>
      </c>
      <c r="L724" s="7">
        <v>304</v>
      </c>
      <c r="M724" s="7">
        <v>1066</v>
      </c>
      <c r="N724" s="7">
        <v>2812</v>
      </c>
      <c r="O724" s="9">
        <v>72.035821374029837</v>
      </c>
      <c r="P724" s="9">
        <v>25.185223792835817</v>
      </c>
      <c r="Q724" s="7">
        <v>77.398575857587289</v>
      </c>
      <c r="R724" s="7">
        <v>419.46731234866826</v>
      </c>
      <c r="S724" s="7">
        <v>458.63922518159808</v>
      </c>
      <c r="T724" s="6" t="str">
        <f t="shared" si="33"/>
        <v>Healthy</v>
      </c>
      <c r="U724" s="7">
        <f t="shared" si="34"/>
        <v>374</v>
      </c>
      <c r="V724" s="9">
        <f t="shared" si="35"/>
        <v>10.479999780654907</v>
      </c>
    </row>
    <row r="725" spans="2:22" x14ac:dyDescent="0.35">
      <c r="B725" s="7">
        <v>7007744171</v>
      </c>
      <c r="C725" s="8">
        <v>42480</v>
      </c>
      <c r="D725" s="7">
        <v>15566</v>
      </c>
      <c r="E725" s="9">
        <v>11.310000419616699</v>
      </c>
      <c r="F725" s="9">
        <v>4.78999996185303</v>
      </c>
      <c r="G725" s="9">
        <v>0.67000001668930098</v>
      </c>
      <c r="H725" s="9">
        <v>5.8600001335143999</v>
      </c>
      <c r="I725" s="9">
        <v>0</v>
      </c>
      <c r="J725" s="7">
        <v>60</v>
      </c>
      <c r="K725" s="7">
        <v>33</v>
      </c>
      <c r="L725" s="7">
        <v>347</v>
      </c>
      <c r="M725" s="7">
        <v>1000</v>
      </c>
      <c r="N725" s="7">
        <v>3096</v>
      </c>
      <c r="O725" s="9">
        <v>72.035821374029837</v>
      </c>
      <c r="P725" s="9">
        <v>25.185223792835817</v>
      </c>
      <c r="Q725" s="7">
        <v>77.398575857587289</v>
      </c>
      <c r="R725" s="7">
        <v>419.46731234866826</v>
      </c>
      <c r="S725" s="7">
        <v>458.63922518159808</v>
      </c>
      <c r="T725" s="6" t="str">
        <f t="shared" si="33"/>
        <v>Healthy</v>
      </c>
      <c r="U725" s="7">
        <f t="shared" si="34"/>
        <v>440</v>
      </c>
      <c r="V725" s="9">
        <f t="shared" si="35"/>
        <v>11.320000112056732</v>
      </c>
    </row>
    <row r="726" spans="2:22" x14ac:dyDescent="0.35">
      <c r="B726" s="7">
        <v>7007744171</v>
      </c>
      <c r="C726" s="8">
        <v>42481</v>
      </c>
      <c r="D726" s="7">
        <v>13744</v>
      </c>
      <c r="E726" s="9">
        <v>9.1899995803833008</v>
      </c>
      <c r="F726" s="9">
        <v>2.1500000953674299</v>
      </c>
      <c r="G726" s="9">
        <v>1.87000000476837</v>
      </c>
      <c r="H726" s="9">
        <v>5.1700000762939498</v>
      </c>
      <c r="I726" s="9">
        <v>0</v>
      </c>
      <c r="J726" s="7">
        <v>30</v>
      </c>
      <c r="K726" s="7">
        <v>34</v>
      </c>
      <c r="L726" s="7">
        <v>327</v>
      </c>
      <c r="M726" s="7">
        <v>1049</v>
      </c>
      <c r="N726" s="7">
        <v>2763</v>
      </c>
      <c r="O726" s="9">
        <v>72.035821374029837</v>
      </c>
      <c r="P726" s="9">
        <v>25.185223792835817</v>
      </c>
      <c r="Q726" s="7">
        <v>77.398575857587289</v>
      </c>
      <c r="R726" s="7">
        <v>419.46731234866826</v>
      </c>
      <c r="S726" s="7">
        <v>458.63922518159808</v>
      </c>
      <c r="T726" s="6" t="str">
        <f t="shared" si="33"/>
        <v>Healthy</v>
      </c>
      <c r="U726" s="7">
        <f t="shared" si="34"/>
        <v>391</v>
      </c>
      <c r="V726" s="9">
        <f t="shared" si="35"/>
        <v>9.1900001764297485</v>
      </c>
    </row>
    <row r="727" spans="2:22" x14ac:dyDescent="0.35">
      <c r="B727" s="7">
        <v>7007744171</v>
      </c>
      <c r="C727" s="8">
        <v>42482</v>
      </c>
      <c r="D727" s="7">
        <v>15299</v>
      </c>
      <c r="E727" s="9">
        <v>10.2399997711182</v>
      </c>
      <c r="F727" s="9">
        <v>4.0999999046325701</v>
      </c>
      <c r="G727" s="9">
        <v>1.7599999904632599</v>
      </c>
      <c r="H727" s="9">
        <v>4.3699998855590803</v>
      </c>
      <c r="I727" s="9">
        <v>0</v>
      </c>
      <c r="J727" s="7">
        <v>64</v>
      </c>
      <c r="K727" s="7">
        <v>50</v>
      </c>
      <c r="L727" s="7">
        <v>261</v>
      </c>
      <c r="M727" s="7">
        <v>1065</v>
      </c>
      <c r="N727" s="7">
        <v>2889</v>
      </c>
      <c r="O727" s="9">
        <v>72.035821374029837</v>
      </c>
      <c r="P727" s="9">
        <v>25.185223792835817</v>
      </c>
      <c r="Q727" s="7">
        <v>77.398575857587289</v>
      </c>
      <c r="R727" s="7">
        <v>419.46731234866826</v>
      </c>
      <c r="S727" s="7">
        <v>458.63922518159808</v>
      </c>
      <c r="T727" s="6" t="str">
        <f t="shared" si="33"/>
        <v>Healthy</v>
      </c>
      <c r="U727" s="7">
        <f t="shared" si="34"/>
        <v>375</v>
      </c>
      <c r="V727" s="9">
        <f t="shared" si="35"/>
        <v>10.229999780654911</v>
      </c>
    </row>
    <row r="728" spans="2:22" x14ac:dyDescent="0.35">
      <c r="B728" s="7">
        <v>7007744171</v>
      </c>
      <c r="C728" s="8">
        <v>42483</v>
      </c>
      <c r="D728" s="7">
        <v>8093</v>
      </c>
      <c r="E728" s="9">
        <v>5.4099998474121103</v>
      </c>
      <c r="F728" s="9">
        <v>0.129999995231628</v>
      </c>
      <c r="G728" s="9">
        <v>1.12999999523163</v>
      </c>
      <c r="H728" s="9">
        <v>4.1500000953674299</v>
      </c>
      <c r="I728" s="9">
        <v>0</v>
      </c>
      <c r="J728" s="7">
        <v>2</v>
      </c>
      <c r="K728" s="7">
        <v>25</v>
      </c>
      <c r="L728" s="7">
        <v>223</v>
      </c>
      <c r="M728" s="7">
        <v>1190</v>
      </c>
      <c r="N728" s="7">
        <v>2284</v>
      </c>
      <c r="O728" s="9">
        <v>72.035821374029837</v>
      </c>
      <c r="P728" s="9">
        <v>25.185223792835817</v>
      </c>
      <c r="Q728" s="7">
        <v>77.398575857587289</v>
      </c>
      <c r="R728" s="7">
        <v>419.46731234866826</v>
      </c>
      <c r="S728" s="7">
        <v>458.63922518159808</v>
      </c>
      <c r="T728" s="6" t="str">
        <f t="shared" si="33"/>
        <v>Healthy</v>
      </c>
      <c r="U728" s="7">
        <f t="shared" si="34"/>
        <v>250</v>
      </c>
      <c r="V728" s="9">
        <f t="shared" si="35"/>
        <v>5.4100000858306876</v>
      </c>
    </row>
    <row r="729" spans="2:22" x14ac:dyDescent="0.35">
      <c r="B729" s="7">
        <v>7007744171</v>
      </c>
      <c r="C729" s="8">
        <v>42484</v>
      </c>
      <c r="D729" s="7">
        <v>11085</v>
      </c>
      <c r="E729" s="9">
        <v>7.4200000762939498</v>
      </c>
      <c r="F729" s="9">
        <v>0</v>
      </c>
      <c r="G729" s="9">
        <v>0</v>
      </c>
      <c r="H729" s="9">
        <v>7.4200000762939498</v>
      </c>
      <c r="I729" s="9">
        <v>0</v>
      </c>
      <c r="J729" s="7">
        <v>0</v>
      </c>
      <c r="K729" s="7">
        <v>0</v>
      </c>
      <c r="L729" s="7">
        <v>419</v>
      </c>
      <c r="M729" s="7">
        <v>1021</v>
      </c>
      <c r="N729" s="7">
        <v>2667</v>
      </c>
      <c r="O729" s="9">
        <v>72.035821374029837</v>
      </c>
      <c r="P729" s="9">
        <v>25.185223792835817</v>
      </c>
      <c r="Q729" s="7">
        <v>77.398575857587289</v>
      </c>
      <c r="R729" s="7">
        <v>419.46731234866826</v>
      </c>
      <c r="S729" s="7">
        <v>458.63922518159808</v>
      </c>
      <c r="T729" s="6" t="str">
        <f t="shared" si="33"/>
        <v>Healthy</v>
      </c>
      <c r="U729" s="7">
        <f t="shared" si="34"/>
        <v>419</v>
      </c>
      <c r="V729" s="9">
        <f t="shared" si="35"/>
        <v>7.4200000762939498</v>
      </c>
    </row>
    <row r="730" spans="2:22" x14ac:dyDescent="0.35">
      <c r="B730" s="7">
        <v>7007744171</v>
      </c>
      <c r="C730" s="8">
        <v>42485</v>
      </c>
      <c r="D730" s="7">
        <v>18229</v>
      </c>
      <c r="E730" s="9">
        <v>13.3400001525879</v>
      </c>
      <c r="F730" s="9">
        <v>4.3099999427795401</v>
      </c>
      <c r="G730" s="9">
        <v>1.37000000476837</v>
      </c>
      <c r="H730" s="9">
        <v>7.6700000762939498</v>
      </c>
      <c r="I730" s="9">
        <v>0</v>
      </c>
      <c r="J730" s="7">
        <v>51</v>
      </c>
      <c r="K730" s="7">
        <v>24</v>
      </c>
      <c r="L730" s="7">
        <v>379</v>
      </c>
      <c r="M730" s="7">
        <v>986</v>
      </c>
      <c r="N730" s="7">
        <v>3055</v>
      </c>
      <c r="O730" s="9">
        <v>72.035821374029837</v>
      </c>
      <c r="P730" s="9">
        <v>25.185223792835817</v>
      </c>
      <c r="Q730" s="7">
        <v>77.398575857587289</v>
      </c>
      <c r="R730" s="7">
        <v>419.46731234866826</v>
      </c>
      <c r="S730" s="7">
        <v>458.63922518159808</v>
      </c>
      <c r="T730" s="6" t="str">
        <f t="shared" si="33"/>
        <v>Healthy</v>
      </c>
      <c r="U730" s="7">
        <f t="shared" si="34"/>
        <v>454</v>
      </c>
      <c r="V730" s="9">
        <f t="shared" si="35"/>
        <v>13.35000002384186</v>
      </c>
    </row>
    <row r="731" spans="2:22" x14ac:dyDescent="0.35">
      <c r="B731" s="7">
        <v>7007744171</v>
      </c>
      <c r="C731" s="8">
        <v>42486</v>
      </c>
      <c r="D731" s="7">
        <v>15090</v>
      </c>
      <c r="E731" s="9">
        <v>10.1000003814697</v>
      </c>
      <c r="F731" s="9">
        <v>0.93000000715255704</v>
      </c>
      <c r="G731" s="9">
        <v>0.93999999761581399</v>
      </c>
      <c r="H731" s="9">
        <v>8.2299995422363299</v>
      </c>
      <c r="I731" s="9">
        <v>0</v>
      </c>
      <c r="J731" s="7">
        <v>16</v>
      </c>
      <c r="K731" s="7">
        <v>22</v>
      </c>
      <c r="L731" s="7">
        <v>424</v>
      </c>
      <c r="M731" s="7">
        <v>978</v>
      </c>
      <c r="N731" s="7">
        <v>2939</v>
      </c>
      <c r="O731" s="9">
        <v>72.035821374029837</v>
      </c>
      <c r="P731" s="9">
        <v>25.185223792835817</v>
      </c>
      <c r="Q731" s="7">
        <v>77.398575857587289</v>
      </c>
      <c r="R731" s="7">
        <v>419.46731234866826</v>
      </c>
      <c r="S731" s="7">
        <v>458.63922518159808</v>
      </c>
      <c r="T731" s="6" t="str">
        <f t="shared" si="33"/>
        <v>Healthy</v>
      </c>
      <c r="U731" s="7">
        <f t="shared" si="34"/>
        <v>462</v>
      </c>
      <c r="V731" s="9">
        <f t="shared" si="35"/>
        <v>10.099999547004701</v>
      </c>
    </row>
    <row r="732" spans="2:22" x14ac:dyDescent="0.35">
      <c r="B732" s="7">
        <v>7007744171</v>
      </c>
      <c r="C732" s="8">
        <v>42487</v>
      </c>
      <c r="D732" s="7">
        <v>13541</v>
      </c>
      <c r="E732" s="9">
        <v>10.2200002670288</v>
      </c>
      <c r="F732" s="9">
        <v>4.2699999809265101</v>
      </c>
      <c r="G732" s="9">
        <v>0.66000002622604403</v>
      </c>
      <c r="H732" s="9">
        <v>5.28999996185303</v>
      </c>
      <c r="I732" s="9">
        <v>0</v>
      </c>
      <c r="J732" s="7">
        <v>50</v>
      </c>
      <c r="K732" s="7">
        <v>12</v>
      </c>
      <c r="L732" s="7">
        <v>337</v>
      </c>
      <c r="M732" s="7">
        <v>1041</v>
      </c>
      <c r="N732" s="7">
        <v>2830</v>
      </c>
      <c r="O732" s="9">
        <v>72.035821374029837</v>
      </c>
      <c r="P732" s="9">
        <v>25.185223792835817</v>
      </c>
      <c r="Q732" s="7">
        <v>77.398575857587289</v>
      </c>
      <c r="R732" s="7">
        <v>419.46731234866826</v>
      </c>
      <c r="S732" s="7">
        <v>458.63922518159808</v>
      </c>
      <c r="T732" s="6" t="str">
        <f t="shared" si="33"/>
        <v>Healthy</v>
      </c>
      <c r="U732" s="7">
        <f t="shared" si="34"/>
        <v>399</v>
      </c>
      <c r="V732" s="9">
        <f t="shared" si="35"/>
        <v>10.219999969005585</v>
      </c>
    </row>
    <row r="733" spans="2:22" x14ac:dyDescent="0.35">
      <c r="B733" s="7">
        <v>7007744171</v>
      </c>
      <c r="C733" s="8">
        <v>42488</v>
      </c>
      <c r="D733" s="7">
        <v>15128</v>
      </c>
      <c r="E733" s="9">
        <v>10.1199998855591</v>
      </c>
      <c r="F733" s="9">
        <v>1.0900000333786</v>
      </c>
      <c r="G733" s="9">
        <v>0.769999980926514</v>
      </c>
      <c r="H733" s="9">
        <v>8.2600002288818395</v>
      </c>
      <c r="I733" s="9">
        <v>0</v>
      </c>
      <c r="J733" s="7">
        <v>16</v>
      </c>
      <c r="K733" s="7">
        <v>16</v>
      </c>
      <c r="L733" s="7">
        <v>401</v>
      </c>
      <c r="M733" s="7">
        <v>1007</v>
      </c>
      <c r="N733" s="7">
        <v>2836</v>
      </c>
      <c r="O733" s="9">
        <v>72.035821374029837</v>
      </c>
      <c r="P733" s="9">
        <v>25.185223792835817</v>
      </c>
      <c r="Q733" s="7">
        <v>77.398575857587289</v>
      </c>
      <c r="R733" s="7">
        <v>419.46731234866826</v>
      </c>
      <c r="S733" s="7">
        <v>458.63922518159808</v>
      </c>
      <c r="T733" s="6" t="str">
        <f t="shared" si="33"/>
        <v>Healthy</v>
      </c>
      <c r="U733" s="7">
        <f t="shared" si="34"/>
        <v>433</v>
      </c>
      <c r="V733" s="9">
        <f t="shared" si="35"/>
        <v>10.120000243186954</v>
      </c>
    </row>
    <row r="734" spans="2:22" x14ac:dyDescent="0.35">
      <c r="B734" s="7">
        <v>7007744171</v>
      </c>
      <c r="C734" s="8">
        <v>42489</v>
      </c>
      <c r="D734" s="7">
        <v>20067</v>
      </c>
      <c r="E734" s="9">
        <v>14.300000190734901</v>
      </c>
      <c r="F734" s="9">
        <v>4.3099999427795401</v>
      </c>
      <c r="G734" s="9">
        <v>2.0499999523162802</v>
      </c>
      <c r="H734" s="9">
        <v>7.9499998092651403</v>
      </c>
      <c r="I734" s="9">
        <v>0</v>
      </c>
      <c r="J734" s="7">
        <v>55</v>
      </c>
      <c r="K734" s="7">
        <v>42</v>
      </c>
      <c r="L734" s="7">
        <v>382</v>
      </c>
      <c r="M734" s="7">
        <v>961</v>
      </c>
      <c r="N734" s="7">
        <v>3180</v>
      </c>
      <c r="O734" s="9">
        <v>72.035821374029837</v>
      </c>
      <c r="P734" s="9">
        <v>25.185223792835817</v>
      </c>
      <c r="Q734" s="7">
        <v>77.398575857587289</v>
      </c>
      <c r="R734" s="7">
        <v>419.46731234866826</v>
      </c>
      <c r="S734" s="7">
        <v>458.63922518159808</v>
      </c>
      <c r="T734" s="6" t="str">
        <f t="shared" si="33"/>
        <v>Healthy</v>
      </c>
      <c r="U734" s="7">
        <f t="shared" si="34"/>
        <v>479</v>
      </c>
      <c r="V734" s="9">
        <f t="shared" si="35"/>
        <v>14.30999970436096</v>
      </c>
    </row>
    <row r="735" spans="2:22" x14ac:dyDescent="0.35">
      <c r="B735" s="7">
        <v>7007744171</v>
      </c>
      <c r="C735" s="8">
        <v>42490</v>
      </c>
      <c r="D735" s="7">
        <v>3761</v>
      </c>
      <c r="E735" s="9">
        <v>2.5199999809265101</v>
      </c>
      <c r="F735" s="9">
        <v>0</v>
      </c>
      <c r="G735" s="9">
        <v>0</v>
      </c>
      <c r="H735" s="9">
        <v>2.5199999809265101</v>
      </c>
      <c r="I735" s="9">
        <v>0</v>
      </c>
      <c r="J735" s="7">
        <v>0</v>
      </c>
      <c r="K735" s="7">
        <v>0</v>
      </c>
      <c r="L735" s="7">
        <v>200</v>
      </c>
      <c r="M735" s="7">
        <v>1240</v>
      </c>
      <c r="N735" s="7">
        <v>2051</v>
      </c>
      <c r="O735" s="9">
        <v>72.035821374029837</v>
      </c>
      <c r="P735" s="9">
        <v>25.185223792835817</v>
      </c>
      <c r="Q735" s="7">
        <v>77.398575857587289</v>
      </c>
      <c r="R735" s="7">
        <v>419.46731234866826</v>
      </c>
      <c r="S735" s="7">
        <v>458.63922518159808</v>
      </c>
      <c r="T735" s="6" t="str">
        <f t="shared" si="33"/>
        <v>Healthy</v>
      </c>
      <c r="U735" s="7">
        <f t="shared" si="34"/>
        <v>200</v>
      </c>
      <c r="V735" s="9">
        <f t="shared" si="35"/>
        <v>2.5199999809265101</v>
      </c>
    </row>
    <row r="736" spans="2:22" x14ac:dyDescent="0.35">
      <c r="B736" s="7">
        <v>7007744171</v>
      </c>
      <c r="C736" s="8">
        <v>42491</v>
      </c>
      <c r="D736" s="7">
        <v>5600</v>
      </c>
      <c r="E736" s="9">
        <v>3.75</v>
      </c>
      <c r="F736" s="9">
        <v>0</v>
      </c>
      <c r="G736" s="9">
        <v>0</v>
      </c>
      <c r="H736" s="9">
        <v>3.75</v>
      </c>
      <c r="I736" s="9">
        <v>0</v>
      </c>
      <c r="J736" s="7">
        <v>0</v>
      </c>
      <c r="K736" s="7">
        <v>0</v>
      </c>
      <c r="L736" s="7">
        <v>237</v>
      </c>
      <c r="M736" s="7">
        <v>1142</v>
      </c>
      <c r="N736" s="7">
        <v>2225</v>
      </c>
      <c r="O736" s="9">
        <v>72.035821374029837</v>
      </c>
      <c r="P736" s="9">
        <v>25.185223792835817</v>
      </c>
      <c r="Q736" s="7">
        <v>77.398575857587289</v>
      </c>
      <c r="R736" s="7">
        <v>58</v>
      </c>
      <c r="S736" s="7">
        <v>61</v>
      </c>
      <c r="T736" s="6" t="str">
        <f t="shared" si="33"/>
        <v>Healthy</v>
      </c>
      <c r="U736" s="7">
        <f t="shared" si="34"/>
        <v>237</v>
      </c>
      <c r="V736" s="9">
        <f t="shared" si="35"/>
        <v>3.75</v>
      </c>
    </row>
    <row r="737" spans="2:22" x14ac:dyDescent="0.35">
      <c r="B737" s="7">
        <v>7007744171</v>
      </c>
      <c r="C737" s="8">
        <v>42492</v>
      </c>
      <c r="D737" s="7">
        <v>13041</v>
      </c>
      <c r="E737" s="9">
        <v>9.1800003051757795</v>
      </c>
      <c r="F737" s="9">
        <v>4.6399998664856001</v>
      </c>
      <c r="G737" s="9">
        <v>0.69999998807907104</v>
      </c>
      <c r="H737" s="9">
        <v>3.8299999237060498</v>
      </c>
      <c r="I737" s="9">
        <v>0</v>
      </c>
      <c r="J737" s="7">
        <v>64</v>
      </c>
      <c r="K737" s="7">
        <v>14</v>
      </c>
      <c r="L737" s="7">
        <v>250</v>
      </c>
      <c r="M737" s="7">
        <v>1112</v>
      </c>
      <c r="N737" s="7">
        <v>2642</v>
      </c>
      <c r="O737" s="9">
        <v>72.035821374029837</v>
      </c>
      <c r="P737" s="9">
        <v>25.185223792835817</v>
      </c>
      <c r="Q737" s="7">
        <v>77.398575857587289</v>
      </c>
      <c r="R737" s="7">
        <v>419.46731234866826</v>
      </c>
      <c r="S737" s="7">
        <v>458.63922518159808</v>
      </c>
      <c r="T737" s="6" t="str">
        <f t="shared" si="33"/>
        <v>Healthy</v>
      </c>
      <c r="U737" s="7">
        <f t="shared" si="34"/>
        <v>328</v>
      </c>
      <c r="V737" s="9">
        <f t="shared" si="35"/>
        <v>9.1699997782707214</v>
      </c>
    </row>
    <row r="738" spans="2:22" x14ac:dyDescent="0.35">
      <c r="B738" s="7">
        <v>7007744171</v>
      </c>
      <c r="C738" s="8">
        <v>42493</v>
      </c>
      <c r="D738" s="7">
        <v>14510</v>
      </c>
      <c r="E738" s="9">
        <v>10.8699998855591</v>
      </c>
      <c r="F738" s="9">
        <v>4.4800000190734899</v>
      </c>
      <c r="G738" s="9">
        <v>1.0199999809265099</v>
      </c>
      <c r="H738" s="9">
        <v>5.3600001335143999</v>
      </c>
      <c r="I738" s="9">
        <v>0</v>
      </c>
      <c r="J738" s="7">
        <v>58</v>
      </c>
      <c r="K738" s="7">
        <v>31</v>
      </c>
      <c r="L738" s="7">
        <v>330</v>
      </c>
      <c r="M738" s="7">
        <v>1021</v>
      </c>
      <c r="N738" s="7">
        <v>2976</v>
      </c>
      <c r="O738" s="9">
        <v>72.035821374029837</v>
      </c>
      <c r="P738" s="9">
        <v>25.185223792835817</v>
      </c>
      <c r="Q738" s="7">
        <v>77.398575857587289</v>
      </c>
      <c r="R738" s="7">
        <v>419.46731234866826</v>
      </c>
      <c r="S738" s="7">
        <v>458.63922518159808</v>
      </c>
      <c r="T738" s="6" t="str">
        <f t="shared" si="33"/>
        <v>Healthy</v>
      </c>
      <c r="U738" s="7">
        <f t="shared" si="34"/>
        <v>419</v>
      </c>
      <c r="V738" s="9">
        <f t="shared" si="35"/>
        <v>10.860000133514401</v>
      </c>
    </row>
    <row r="739" spans="2:22" x14ac:dyDescent="0.35">
      <c r="B739" s="7">
        <v>7007744171</v>
      </c>
      <c r="C739" s="8">
        <v>42494</v>
      </c>
      <c r="D739" s="7">
        <v>0</v>
      </c>
      <c r="E739" s="9">
        <v>0</v>
      </c>
      <c r="F739" s="9">
        <v>0</v>
      </c>
      <c r="G739" s="9">
        <v>0</v>
      </c>
      <c r="H739" s="9">
        <v>0</v>
      </c>
      <c r="I739" s="9">
        <v>0</v>
      </c>
      <c r="J739" s="7">
        <v>0</v>
      </c>
      <c r="K739" s="7">
        <v>0</v>
      </c>
      <c r="L739" s="7">
        <v>0</v>
      </c>
      <c r="M739" s="7">
        <v>1440</v>
      </c>
      <c r="N739" s="7">
        <v>1557</v>
      </c>
      <c r="O739" s="9">
        <v>72.035821374029837</v>
      </c>
      <c r="P739" s="9">
        <v>25.185223792835817</v>
      </c>
      <c r="Q739" s="7">
        <v>77.398575857587289</v>
      </c>
      <c r="R739" s="7">
        <v>419.46731234866826</v>
      </c>
      <c r="S739" s="7">
        <v>458.63922518159808</v>
      </c>
      <c r="T739" s="6" t="str">
        <f t="shared" si="33"/>
        <v>Healthy</v>
      </c>
      <c r="U739" s="7">
        <f t="shared" si="34"/>
        <v>0</v>
      </c>
      <c r="V739" s="9">
        <f t="shared" si="35"/>
        <v>0</v>
      </c>
    </row>
    <row r="740" spans="2:22" x14ac:dyDescent="0.35">
      <c r="B740" s="7">
        <v>7007744171</v>
      </c>
      <c r="C740" s="8">
        <v>42495</v>
      </c>
      <c r="D740" s="7">
        <v>15010</v>
      </c>
      <c r="E740" s="9">
        <v>11.1000003814697</v>
      </c>
      <c r="F740" s="9">
        <v>4.3299999237060502</v>
      </c>
      <c r="G740" s="9">
        <v>1.28999996185303</v>
      </c>
      <c r="H740" s="9">
        <v>5.4800000190734899</v>
      </c>
      <c r="I740" s="9">
        <v>0</v>
      </c>
      <c r="J740" s="7">
        <v>53</v>
      </c>
      <c r="K740" s="7">
        <v>23</v>
      </c>
      <c r="L740" s="7">
        <v>317</v>
      </c>
      <c r="M740" s="7">
        <v>1047</v>
      </c>
      <c r="N740" s="7">
        <v>2933</v>
      </c>
      <c r="O740" s="9">
        <v>72.035821374029837</v>
      </c>
      <c r="P740" s="9">
        <v>25.185223792835817</v>
      </c>
      <c r="Q740" s="7">
        <v>77.398575857587289</v>
      </c>
      <c r="R740" s="7">
        <v>419.46731234866826</v>
      </c>
      <c r="S740" s="7">
        <v>458.63922518159808</v>
      </c>
      <c r="T740" s="6" t="str">
        <f t="shared" si="33"/>
        <v>Healthy</v>
      </c>
      <c r="U740" s="7">
        <f t="shared" si="34"/>
        <v>393</v>
      </c>
      <c r="V740" s="9">
        <f t="shared" si="35"/>
        <v>11.09999990463257</v>
      </c>
    </row>
    <row r="741" spans="2:22" x14ac:dyDescent="0.35">
      <c r="B741" s="7">
        <v>7007744171</v>
      </c>
      <c r="C741" s="8">
        <v>42496</v>
      </c>
      <c r="D741" s="7">
        <v>11459</v>
      </c>
      <c r="E741" s="9">
        <v>7.6700000762939498</v>
      </c>
      <c r="F741" s="9">
        <v>3</v>
      </c>
      <c r="G741" s="9">
        <v>0.81000000238418601</v>
      </c>
      <c r="H741" s="9">
        <v>3.8599998950958301</v>
      </c>
      <c r="I741" s="9">
        <v>0</v>
      </c>
      <c r="J741" s="7">
        <v>44</v>
      </c>
      <c r="K741" s="7">
        <v>13</v>
      </c>
      <c r="L741" s="7">
        <v>247</v>
      </c>
      <c r="M741" s="7">
        <v>1136</v>
      </c>
      <c r="N741" s="7">
        <v>2553</v>
      </c>
      <c r="O741" s="9">
        <v>72.035821374029837</v>
      </c>
      <c r="P741" s="9">
        <v>25.185223792835817</v>
      </c>
      <c r="Q741" s="7">
        <v>77.398575857587289</v>
      </c>
      <c r="R741" s="7">
        <v>419.46731234866826</v>
      </c>
      <c r="S741" s="7">
        <v>458.63922518159808</v>
      </c>
      <c r="T741" s="6" t="str">
        <f t="shared" si="33"/>
        <v>Healthy</v>
      </c>
      <c r="U741" s="7">
        <f t="shared" si="34"/>
        <v>304</v>
      </c>
      <c r="V741" s="9">
        <f t="shared" si="35"/>
        <v>7.6699998974800163</v>
      </c>
    </row>
    <row r="742" spans="2:22" x14ac:dyDescent="0.35">
      <c r="B742" s="7">
        <v>7007744171</v>
      </c>
      <c r="C742" s="8">
        <v>42497</v>
      </c>
      <c r="D742" s="7">
        <v>0</v>
      </c>
      <c r="E742" s="9">
        <v>0</v>
      </c>
      <c r="F742" s="9">
        <v>0</v>
      </c>
      <c r="G742" s="9">
        <v>0</v>
      </c>
      <c r="H742" s="9">
        <v>0</v>
      </c>
      <c r="I742" s="9">
        <v>0</v>
      </c>
      <c r="J742" s="7">
        <v>0</v>
      </c>
      <c r="K742" s="7">
        <v>0</v>
      </c>
      <c r="L742" s="7">
        <v>0</v>
      </c>
      <c r="M742" s="7">
        <v>111</v>
      </c>
      <c r="N742" s="7">
        <v>120</v>
      </c>
      <c r="O742" s="9">
        <v>72.035821374029837</v>
      </c>
      <c r="P742" s="9">
        <v>25.185223792835817</v>
      </c>
      <c r="Q742" s="7">
        <v>77.398575857587289</v>
      </c>
      <c r="R742" s="7">
        <v>419.46731234866826</v>
      </c>
      <c r="S742" s="7">
        <v>458.63922518159808</v>
      </c>
      <c r="T742" s="6" t="str">
        <f t="shared" si="33"/>
        <v>Healthy</v>
      </c>
      <c r="U742" s="7">
        <f t="shared" si="34"/>
        <v>0</v>
      </c>
      <c r="V742" s="9">
        <f t="shared" si="35"/>
        <v>0</v>
      </c>
    </row>
    <row r="743" spans="2:22" x14ac:dyDescent="0.35">
      <c r="B743" s="7">
        <v>7086361926</v>
      </c>
      <c r="C743" s="8">
        <v>42472</v>
      </c>
      <c r="D743" s="7">
        <v>11317</v>
      </c>
      <c r="E743" s="9">
        <v>8.4099998474121094</v>
      </c>
      <c r="F743" s="9">
        <v>5.2699999809265101</v>
      </c>
      <c r="G743" s="9">
        <v>0.15000000596046401</v>
      </c>
      <c r="H743" s="9">
        <v>2.9700000286102299</v>
      </c>
      <c r="I743" s="9">
        <v>0</v>
      </c>
      <c r="J743" s="7">
        <v>59</v>
      </c>
      <c r="K743" s="7">
        <v>6</v>
      </c>
      <c r="L743" s="7">
        <v>153</v>
      </c>
      <c r="M743" s="7">
        <v>745</v>
      </c>
      <c r="N743" s="7">
        <v>2772</v>
      </c>
      <c r="O743" s="9">
        <v>72.035821374029837</v>
      </c>
      <c r="P743" s="9">
        <v>25.185223792835817</v>
      </c>
      <c r="Q743" s="7">
        <v>77.398575857587289</v>
      </c>
      <c r="R743" s="7">
        <v>514</v>
      </c>
      <c r="S743" s="7">
        <v>525</v>
      </c>
      <c r="T743" s="6" t="str">
        <f t="shared" si="33"/>
        <v>Healthy</v>
      </c>
      <c r="U743" s="7">
        <f t="shared" si="34"/>
        <v>218</v>
      </c>
      <c r="V743" s="9">
        <f t="shared" si="35"/>
        <v>8.3900000154972041</v>
      </c>
    </row>
    <row r="744" spans="2:22" x14ac:dyDescent="0.35">
      <c r="B744" s="7">
        <v>7086361926</v>
      </c>
      <c r="C744" s="8">
        <v>42473</v>
      </c>
      <c r="D744" s="7">
        <v>5813</v>
      </c>
      <c r="E744" s="9">
        <v>3.6199998855590798</v>
      </c>
      <c r="F744" s="9">
        <v>0.56000000238418601</v>
      </c>
      <c r="G744" s="9">
        <v>0.20999999344348899</v>
      </c>
      <c r="H744" s="9">
        <v>2.8399999141693102</v>
      </c>
      <c r="I744" s="9">
        <v>0</v>
      </c>
      <c r="J744" s="7">
        <v>31</v>
      </c>
      <c r="K744" s="7">
        <v>26</v>
      </c>
      <c r="L744" s="7">
        <v>155</v>
      </c>
      <c r="M744" s="7">
        <v>744</v>
      </c>
      <c r="N744" s="7">
        <v>2516</v>
      </c>
      <c r="O744" s="9">
        <v>72.035821374029837</v>
      </c>
      <c r="P744" s="9">
        <v>25.185223792835817</v>
      </c>
      <c r="Q744" s="7">
        <v>77.398575857587289</v>
      </c>
      <c r="R744" s="7">
        <v>451</v>
      </c>
      <c r="S744" s="7">
        <v>465</v>
      </c>
      <c r="T744" s="6" t="str">
        <f t="shared" si="33"/>
        <v>Healthy</v>
      </c>
      <c r="U744" s="7">
        <f t="shared" si="34"/>
        <v>212</v>
      </c>
      <c r="V744" s="9">
        <f t="shared" si="35"/>
        <v>3.6099999099969851</v>
      </c>
    </row>
    <row r="745" spans="2:22" x14ac:dyDescent="0.35">
      <c r="B745" s="7">
        <v>7086361926</v>
      </c>
      <c r="C745" s="8">
        <v>42474</v>
      </c>
      <c r="D745" s="7">
        <v>9123</v>
      </c>
      <c r="E745" s="9">
        <v>6.1199998855590803</v>
      </c>
      <c r="F745" s="9">
        <v>2.0299999713897701</v>
      </c>
      <c r="G745" s="9">
        <v>0.33000001311302202</v>
      </c>
      <c r="H745" s="9">
        <v>3.6600000858306898</v>
      </c>
      <c r="I745" s="9">
        <v>0</v>
      </c>
      <c r="J745" s="7">
        <v>35</v>
      </c>
      <c r="K745" s="7">
        <v>32</v>
      </c>
      <c r="L745" s="7">
        <v>189</v>
      </c>
      <c r="M745" s="7">
        <v>787</v>
      </c>
      <c r="N745" s="7">
        <v>2734</v>
      </c>
      <c r="O745" s="9">
        <v>72.035821374029837</v>
      </c>
      <c r="P745" s="9">
        <v>25.185223792835817</v>
      </c>
      <c r="Q745" s="7">
        <v>77.398575857587289</v>
      </c>
      <c r="R745" s="7">
        <v>472</v>
      </c>
      <c r="S745" s="7">
        <v>476</v>
      </c>
      <c r="T745" s="6" t="str">
        <f t="shared" si="33"/>
        <v>Healthy</v>
      </c>
      <c r="U745" s="7">
        <f t="shared" si="34"/>
        <v>256</v>
      </c>
      <c r="V745" s="9">
        <f t="shared" si="35"/>
        <v>6.0200000703334817</v>
      </c>
    </row>
    <row r="746" spans="2:22" x14ac:dyDescent="0.35">
      <c r="B746" s="7">
        <v>7086361926</v>
      </c>
      <c r="C746" s="8">
        <v>42475</v>
      </c>
      <c r="D746" s="7">
        <v>8585</v>
      </c>
      <c r="E746" s="9">
        <v>5.6700000762939498</v>
      </c>
      <c r="F746" s="9">
        <v>2.03999996185303</v>
      </c>
      <c r="G746" s="9">
        <v>1.1100000143051101</v>
      </c>
      <c r="H746" s="9">
        <v>2.5299999713897701</v>
      </c>
      <c r="I746" s="9">
        <v>0</v>
      </c>
      <c r="J746" s="7">
        <v>30</v>
      </c>
      <c r="K746" s="7">
        <v>21</v>
      </c>
      <c r="L746" s="7">
        <v>139</v>
      </c>
      <c r="M746" s="7">
        <v>864</v>
      </c>
      <c r="N746" s="7">
        <v>2395</v>
      </c>
      <c r="O746" s="9">
        <v>72.035821374029837</v>
      </c>
      <c r="P746" s="9">
        <v>25.185223792835817</v>
      </c>
      <c r="Q746" s="7">
        <v>77.398575857587289</v>
      </c>
      <c r="R746" s="7">
        <v>377</v>
      </c>
      <c r="S746" s="7">
        <v>386</v>
      </c>
      <c r="T746" s="6" t="str">
        <f t="shared" si="33"/>
        <v>Healthy</v>
      </c>
      <c r="U746" s="7">
        <f t="shared" si="34"/>
        <v>190</v>
      </c>
      <c r="V746" s="9">
        <f t="shared" si="35"/>
        <v>5.6799999475479108</v>
      </c>
    </row>
    <row r="747" spans="2:22" x14ac:dyDescent="0.35">
      <c r="B747" s="7">
        <v>7086361926</v>
      </c>
      <c r="C747" s="8">
        <v>42476</v>
      </c>
      <c r="D747" s="7">
        <v>31</v>
      </c>
      <c r="E747" s="9">
        <v>9.9999997764825804E-3</v>
      </c>
      <c r="F747" s="9">
        <v>0</v>
      </c>
      <c r="G747" s="9">
        <v>0</v>
      </c>
      <c r="H747" s="9">
        <v>9.9999997764825804E-3</v>
      </c>
      <c r="I747" s="9">
        <v>0</v>
      </c>
      <c r="J747" s="7">
        <v>0</v>
      </c>
      <c r="K747" s="7">
        <v>0</v>
      </c>
      <c r="L747" s="7">
        <v>3</v>
      </c>
      <c r="M747" s="7">
        <v>1437</v>
      </c>
      <c r="N747" s="7">
        <v>1635</v>
      </c>
      <c r="O747" s="9">
        <v>72.035821374029837</v>
      </c>
      <c r="P747" s="9">
        <v>25.185223792835817</v>
      </c>
      <c r="Q747" s="7">
        <v>77.398575857587289</v>
      </c>
      <c r="R747" s="7">
        <v>419.46731234866826</v>
      </c>
      <c r="S747" s="7">
        <v>458.63922518159808</v>
      </c>
      <c r="T747" s="6" t="str">
        <f t="shared" si="33"/>
        <v>Healthy</v>
      </c>
      <c r="U747" s="7">
        <f t="shared" si="34"/>
        <v>3</v>
      </c>
      <c r="V747" s="9">
        <f t="shared" si="35"/>
        <v>9.9999997764825804E-3</v>
      </c>
    </row>
    <row r="748" spans="2:22" x14ac:dyDescent="0.35">
      <c r="B748" s="7">
        <v>7086361926</v>
      </c>
      <c r="C748" s="8">
        <v>42477</v>
      </c>
      <c r="D748" s="7">
        <v>0</v>
      </c>
      <c r="E748" s="9">
        <v>0</v>
      </c>
      <c r="F748" s="9">
        <v>0</v>
      </c>
      <c r="G748" s="9">
        <v>0</v>
      </c>
      <c r="H748" s="9">
        <v>0</v>
      </c>
      <c r="I748" s="9">
        <v>0</v>
      </c>
      <c r="J748" s="7">
        <v>0</v>
      </c>
      <c r="K748" s="7">
        <v>0</v>
      </c>
      <c r="L748" s="7">
        <v>0</v>
      </c>
      <c r="M748" s="7">
        <v>1440</v>
      </c>
      <c r="N748" s="7">
        <v>1629</v>
      </c>
      <c r="O748" s="9">
        <v>72.035821374029837</v>
      </c>
      <c r="P748" s="9">
        <v>25.185223792835817</v>
      </c>
      <c r="Q748" s="7">
        <v>77.398575857587289</v>
      </c>
      <c r="R748" s="7">
        <v>419.46731234866826</v>
      </c>
      <c r="S748" s="7">
        <v>458.63922518159808</v>
      </c>
      <c r="T748" s="6" t="str">
        <f t="shared" si="33"/>
        <v>Healthy</v>
      </c>
      <c r="U748" s="7">
        <f t="shared" si="34"/>
        <v>0</v>
      </c>
      <c r="V748" s="9">
        <f t="shared" si="35"/>
        <v>0</v>
      </c>
    </row>
    <row r="749" spans="2:22" x14ac:dyDescent="0.35">
      <c r="B749" s="7">
        <v>7086361926</v>
      </c>
      <c r="C749" s="8">
        <v>42478</v>
      </c>
      <c r="D749" s="7">
        <v>9827</v>
      </c>
      <c r="E749" s="9">
        <v>6.71000003814697</v>
      </c>
      <c r="F749" s="9">
        <v>3.1700000762939502</v>
      </c>
      <c r="G749" s="9">
        <v>1.2200000286102299</v>
      </c>
      <c r="H749" s="9">
        <v>2.3099999427795401</v>
      </c>
      <c r="I749" s="9">
        <v>0</v>
      </c>
      <c r="J749" s="7">
        <v>61</v>
      </c>
      <c r="K749" s="7">
        <v>51</v>
      </c>
      <c r="L749" s="7">
        <v>114</v>
      </c>
      <c r="M749" s="7">
        <v>1136</v>
      </c>
      <c r="N749" s="7">
        <v>2743</v>
      </c>
      <c r="O749" s="9">
        <v>72.035821374029837</v>
      </c>
      <c r="P749" s="9">
        <v>25.185223792835817</v>
      </c>
      <c r="Q749" s="7">
        <v>77.398575857587289</v>
      </c>
      <c r="R749" s="7">
        <v>419.46731234866826</v>
      </c>
      <c r="S749" s="7">
        <v>458.63922518159808</v>
      </c>
      <c r="T749" s="6" t="str">
        <f t="shared" si="33"/>
        <v>Healthy</v>
      </c>
      <c r="U749" s="7">
        <f t="shared" si="34"/>
        <v>226</v>
      </c>
      <c r="V749" s="9">
        <f t="shared" si="35"/>
        <v>6.7000000476837203</v>
      </c>
    </row>
    <row r="750" spans="2:22" x14ac:dyDescent="0.35">
      <c r="B750" s="7">
        <v>7086361926</v>
      </c>
      <c r="C750" s="8">
        <v>42479</v>
      </c>
      <c r="D750" s="7">
        <v>10688</v>
      </c>
      <c r="E750" s="9">
        <v>7.28999996185303</v>
      </c>
      <c r="F750" s="9">
        <v>3.5299999713897701</v>
      </c>
      <c r="G750" s="9">
        <v>1.2300000190734901</v>
      </c>
      <c r="H750" s="9">
        <v>2.5099999904632599</v>
      </c>
      <c r="I750" s="9">
        <v>0</v>
      </c>
      <c r="J750" s="7">
        <v>67</v>
      </c>
      <c r="K750" s="7">
        <v>69</v>
      </c>
      <c r="L750" s="7">
        <v>124</v>
      </c>
      <c r="M750" s="7">
        <v>671</v>
      </c>
      <c r="N750" s="7">
        <v>2944</v>
      </c>
      <c r="O750" s="9">
        <v>72.035821374029837</v>
      </c>
      <c r="P750" s="9">
        <v>25.185223792835817</v>
      </c>
      <c r="Q750" s="7">
        <v>77.398575857587289</v>
      </c>
      <c r="R750" s="7">
        <v>472</v>
      </c>
      <c r="S750" s="7">
        <v>483</v>
      </c>
      <c r="T750" s="6" t="str">
        <f t="shared" si="33"/>
        <v>Healthy</v>
      </c>
      <c r="U750" s="7">
        <f t="shared" si="34"/>
        <v>260</v>
      </c>
      <c r="V750" s="9">
        <f t="shared" si="35"/>
        <v>7.2699999809265208</v>
      </c>
    </row>
    <row r="751" spans="2:22" x14ac:dyDescent="0.35">
      <c r="B751" s="7">
        <v>7086361926</v>
      </c>
      <c r="C751" s="8">
        <v>42480</v>
      </c>
      <c r="D751" s="7">
        <v>14365</v>
      </c>
      <c r="E751" s="9">
        <v>10.6400003433228</v>
      </c>
      <c r="F751" s="9">
        <v>7.6399998664856001</v>
      </c>
      <c r="G751" s="9">
        <v>0.44999998807907099</v>
      </c>
      <c r="H751" s="9">
        <v>2.53999996185303</v>
      </c>
      <c r="I751" s="9">
        <v>0</v>
      </c>
      <c r="J751" s="7">
        <v>87</v>
      </c>
      <c r="K751" s="7">
        <v>13</v>
      </c>
      <c r="L751" s="7">
        <v>145</v>
      </c>
      <c r="M751" s="7">
        <v>797</v>
      </c>
      <c r="N751" s="7">
        <v>2997</v>
      </c>
      <c r="O751" s="9">
        <v>72.035821374029837</v>
      </c>
      <c r="P751" s="9">
        <v>25.185223792835817</v>
      </c>
      <c r="Q751" s="7">
        <v>77.398575857587289</v>
      </c>
      <c r="R751" s="7">
        <v>492</v>
      </c>
      <c r="S751" s="7">
        <v>502</v>
      </c>
      <c r="T751" s="6" t="str">
        <f t="shared" si="33"/>
        <v>Healthy</v>
      </c>
      <c r="U751" s="7">
        <f t="shared" si="34"/>
        <v>245</v>
      </c>
      <c r="V751" s="9">
        <f t="shared" si="35"/>
        <v>10.629999816417701</v>
      </c>
    </row>
    <row r="752" spans="2:22" x14ac:dyDescent="0.35">
      <c r="B752" s="7">
        <v>7086361926</v>
      </c>
      <c r="C752" s="8">
        <v>42481</v>
      </c>
      <c r="D752" s="7">
        <v>9469</v>
      </c>
      <c r="E752" s="9">
        <v>6.1799998283386204</v>
      </c>
      <c r="F752" s="9">
        <v>1.3600000143051101</v>
      </c>
      <c r="G752" s="9">
        <v>0.30000001192092901</v>
      </c>
      <c r="H752" s="9">
        <v>4.5100002288818404</v>
      </c>
      <c r="I752" s="9">
        <v>0</v>
      </c>
      <c r="J752" s="7">
        <v>19</v>
      </c>
      <c r="K752" s="7">
        <v>6</v>
      </c>
      <c r="L752" s="7">
        <v>206</v>
      </c>
      <c r="M752" s="7">
        <v>758</v>
      </c>
      <c r="N752" s="7">
        <v>2463</v>
      </c>
      <c r="O752" s="9">
        <v>72.035821374029837</v>
      </c>
      <c r="P752" s="9">
        <v>25.185223792835817</v>
      </c>
      <c r="Q752" s="7">
        <v>77.398575857587289</v>
      </c>
      <c r="R752" s="7">
        <v>390</v>
      </c>
      <c r="S752" s="7">
        <v>411</v>
      </c>
      <c r="T752" s="6" t="str">
        <f t="shared" si="33"/>
        <v>Healthy</v>
      </c>
      <c r="U752" s="7">
        <f t="shared" si="34"/>
        <v>231</v>
      </c>
      <c r="V752" s="9">
        <f t="shared" si="35"/>
        <v>6.1700002551078796</v>
      </c>
    </row>
    <row r="753" spans="2:22" x14ac:dyDescent="0.35">
      <c r="B753" s="7">
        <v>7086361926</v>
      </c>
      <c r="C753" s="8">
        <v>42482</v>
      </c>
      <c r="D753" s="7">
        <v>9753</v>
      </c>
      <c r="E753" s="9">
        <v>6.5300002098083496</v>
      </c>
      <c r="F753" s="9">
        <v>2.8699998855590798</v>
      </c>
      <c r="G753" s="9">
        <v>0.97000002861022905</v>
      </c>
      <c r="H753" s="9">
        <v>2.6700000762939502</v>
      </c>
      <c r="I753" s="9">
        <v>0</v>
      </c>
      <c r="J753" s="7">
        <v>58</v>
      </c>
      <c r="K753" s="7">
        <v>59</v>
      </c>
      <c r="L753" s="7">
        <v>153</v>
      </c>
      <c r="M753" s="7">
        <v>762</v>
      </c>
      <c r="N753" s="7">
        <v>2846</v>
      </c>
      <c r="O753" s="9">
        <v>72.035821374029837</v>
      </c>
      <c r="P753" s="9">
        <v>25.185223792835817</v>
      </c>
      <c r="Q753" s="7">
        <v>77.398575857587289</v>
      </c>
      <c r="R753" s="7">
        <v>428</v>
      </c>
      <c r="S753" s="7">
        <v>448</v>
      </c>
      <c r="T753" s="6" t="str">
        <f t="shared" si="33"/>
        <v>Healthy</v>
      </c>
      <c r="U753" s="7">
        <f t="shared" si="34"/>
        <v>270</v>
      </c>
      <c r="V753" s="9">
        <f t="shared" si="35"/>
        <v>6.5099999904632586</v>
      </c>
    </row>
    <row r="754" spans="2:22" x14ac:dyDescent="0.35">
      <c r="B754" s="7">
        <v>7086361926</v>
      </c>
      <c r="C754" s="8">
        <v>42483</v>
      </c>
      <c r="D754" s="7">
        <v>2817</v>
      </c>
      <c r="E754" s="9">
        <v>1.8099999427795399</v>
      </c>
      <c r="F754" s="9">
        <v>0</v>
      </c>
      <c r="G754" s="9">
        <v>0</v>
      </c>
      <c r="H754" s="9">
        <v>1.79999995231628</v>
      </c>
      <c r="I754" s="9">
        <v>0</v>
      </c>
      <c r="J754" s="7">
        <v>0</v>
      </c>
      <c r="K754" s="7">
        <v>0</v>
      </c>
      <c r="L754" s="7">
        <v>90</v>
      </c>
      <c r="M754" s="7">
        <v>1350</v>
      </c>
      <c r="N754" s="7">
        <v>1965</v>
      </c>
      <c r="O754" s="9">
        <v>72.035821374029837</v>
      </c>
      <c r="P754" s="9">
        <v>25.185223792835817</v>
      </c>
      <c r="Q754" s="7">
        <v>77.398575857587289</v>
      </c>
      <c r="R754" s="7">
        <v>419.46731234866826</v>
      </c>
      <c r="S754" s="7">
        <v>458.63922518159808</v>
      </c>
      <c r="T754" s="6" t="str">
        <f t="shared" si="33"/>
        <v>Healthy</v>
      </c>
      <c r="U754" s="7">
        <f t="shared" si="34"/>
        <v>90</v>
      </c>
      <c r="V754" s="9">
        <f t="shared" si="35"/>
        <v>1.79999995231628</v>
      </c>
    </row>
    <row r="755" spans="2:22" x14ac:dyDescent="0.35">
      <c r="B755" s="7">
        <v>7086361926</v>
      </c>
      <c r="C755" s="8">
        <v>42484</v>
      </c>
      <c r="D755" s="7">
        <v>3520</v>
      </c>
      <c r="E755" s="9">
        <v>2.1600000858306898</v>
      </c>
      <c r="F755" s="9">
        <v>0</v>
      </c>
      <c r="G755" s="9">
        <v>0</v>
      </c>
      <c r="H755" s="9">
        <v>2.1500000953674299</v>
      </c>
      <c r="I755" s="9">
        <v>0</v>
      </c>
      <c r="J755" s="7">
        <v>0</v>
      </c>
      <c r="K755" s="7">
        <v>0</v>
      </c>
      <c r="L755" s="7">
        <v>125</v>
      </c>
      <c r="M755" s="7">
        <v>566</v>
      </c>
      <c r="N755" s="7">
        <v>2049</v>
      </c>
      <c r="O755" s="9">
        <v>72.035821374029837</v>
      </c>
      <c r="P755" s="9">
        <v>25.185223792835817</v>
      </c>
      <c r="Q755" s="7">
        <v>77.398575857587289</v>
      </c>
      <c r="R755" s="7">
        <v>681</v>
      </c>
      <c r="S755" s="7">
        <v>704</v>
      </c>
      <c r="T755" s="6" t="str">
        <f t="shared" si="33"/>
        <v>Healthy</v>
      </c>
      <c r="U755" s="7">
        <f t="shared" si="34"/>
        <v>125</v>
      </c>
      <c r="V755" s="9">
        <f t="shared" si="35"/>
        <v>2.1500000953674299</v>
      </c>
    </row>
    <row r="756" spans="2:22" x14ac:dyDescent="0.35">
      <c r="B756" s="7">
        <v>7086361926</v>
      </c>
      <c r="C756" s="8">
        <v>42485</v>
      </c>
      <c r="D756" s="7">
        <v>10091</v>
      </c>
      <c r="E756" s="9">
        <v>6.8200001716613796</v>
      </c>
      <c r="F756" s="9">
        <v>3.75</v>
      </c>
      <c r="G756" s="9">
        <v>0.69999998807907104</v>
      </c>
      <c r="H756" s="9">
        <v>2.3699998855590798</v>
      </c>
      <c r="I756" s="9">
        <v>0</v>
      </c>
      <c r="J756" s="7">
        <v>69</v>
      </c>
      <c r="K756" s="7">
        <v>39</v>
      </c>
      <c r="L756" s="7">
        <v>129</v>
      </c>
      <c r="M756" s="7">
        <v>706</v>
      </c>
      <c r="N756" s="7">
        <v>2752</v>
      </c>
      <c r="O756" s="9">
        <v>72.035821374029837</v>
      </c>
      <c r="P756" s="9">
        <v>25.185223792835817</v>
      </c>
      <c r="Q756" s="7">
        <v>77.398575857587289</v>
      </c>
      <c r="R756" s="7">
        <v>446</v>
      </c>
      <c r="S756" s="7">
        <v>447</v>
      </c>
      <c r="T756" s="6" t="str">
        <f t="shared" si="33"/>
        <v>Healthy</v>
      </c>
      <c r="U756" s="7">
        <f t="shared" si="34"/>
        <v>237</v>
      </c>
      <c r="V756" s="9">
        <f t="shared" si="35"/>
        <v>6.8199998736381513</v>
      </c>
    </row>
    <row r="757" spans="2:22" x14ac:dyDescent="0.35">
      <c r="B757" s="7">
        <v>7086361926</v>
      </c>
      <c r="C757" s="8">
        <v>42486</v>
      </c>
      <c r="D757" s="7">
        <v>10387</v>
      </c>
      <c r="E757" s="9">
        <v>7.0700001716613796</v>
      </c>
      <c r="F757" s="9">
        <v>4.1599998474121103</v>
      </c>
      <c r="G757" s="9">
        <v>0.769999980926514</v>
      </c>
      <c r="H757" s="9">
        <v>2.1199998855590798</v>
      </c>
      <c r="I757" s="9">
        <v>0</v>
      </c>
      <c r="J757" s="7">
        <v>70</v>
      </c>
      <c r="K757" s="7">
        <v>33</v>
      </c>
      <c r="L757" s="7">
        <v>132</v>
      </c>
      <c r="M757" s="7">
        <v>726</v>
      </c>
      <c r="N757" s="7">
        <v>2781</v>
      </c>
      <c r="O757" s="9">
        <v>72.035821374029837</v>
      </c>
      <c r="P757" s="9">
        <v>25.185223792835817</v>
      </c>
      <c r="Q757" s="7">
        <v>77.398575857587289</v>
      </c>
      <c r="R757" s="7">
        <v>485</v>
      </c>
      <c r="S757" s="7">
        <v>500</v>
      </c>
      <c r="T757" s="6" t="str">
        <f t="shared" si="33"/>
        <v>Healthy</v>
      </c>
      <c r="U757" s="7">
        <f t="shared" si="34"/>
        <v>235</v>
      </c>
      <c r="V757" s="9">
        <f t="shared" si="35"/>
        <v>7.0499997138977033</v>
      </c>
    </row>
    <row r="758" spans="2:22" x14ac:dyDescent="0.35">
      <c r="B758" s="7">
        <v>7086361926</v>
      </c>
      <c r="C758" s="8">
        <v>42487</v>
      </c>
      <c r="D758" s="7">
        <v>11107</v>
      </c>
      <c r="E758" s="9">
        <v>8.3400001525878906</v>
      </c>
      <c r="F758" s="9">
        <v>5.6300001144409197</v>
      </c>
      <c r="G758" s="9">
        <v>0.18000000715255701</v>
      </c>
      <c r="H758" s="9">
        <v>2.5299999713897701</v>
      </c>
      <c r="I758" s="9">
        <v>0</v>
      </c>
      <c r="J758" s="7">
        <v>55</v>
      </c>
      <c r="K758" s="7">
        <v>6</v>
      </c>
      <c r="L758" s="7">
        <v>145</v>
      </c>
      <c r="M758" s="7">
        <v>829</v>
      </c>
      <c r="N758" s="7">
        <v>2693</v>
      </c>
      <c r="O758" s="9">
        <v>72.035821374029837</v>
      </c>
      <c r="P758" s="9">
        <v>25.185223792835817</v>
      </c>
      <c r="Q758" s="7">
        <v>77.398575857587289</v>
      </c>
      <c r="R758" s="7">
        <v>469</v>
      </c>
      <c r="S758" s="7">
        <v>479</v>
      </c>
      <c r="T758" s="6" t="str">
        <f t="shared" si="33"/>
        <v>Healthy</v>
      </c>
      <c r="U758" s="7">
        <f t="shared" si="34"/>
        <v>206</v>
      </c>
      <c r="V758" s="9">
        <f t="shared" si="35"/>
        <v>8.3400000929832476</v>
      </c>
    </row>
    <row r="759" spans="2:22" x14ac:dyDescent="0.35">
      <c r="B759" s="7">
        <v>7086361926</v>
      </c>
      <c r="C759" s="8">
        <v>42488</v>
      </c>
      <c r="D759" s="7">
        <v>11584</v>
      </c>
      <c r="E759" s="9">
        <v>7.8000001907348597</v>
      </c>
      <c r="F759" s="9">
        <v>2.78999996185303</v>
      </c>
      <c r="G759" s="9">
        <v>1.6399999856948899</v>
      </c>
      <c r="H759" s="9">
        <v>3.3599998950958301</v>
      </c>
      <c r="I759" s="9">
        <v>0</v>
      </c>
      <c r="J759" s="7">
        <v>54</v>
      </c>
      <c r="K759" s="7">
        <v>48</v>
      </c>
      <c r="L759" s="7">
        <v>161</v>
      </c>
      <c r="M759" s="7">
        <v>810</v>
      </c>
      <c r="N759" s="7">
        <v>2862</v>
      </c>
      <c r="O759" s="9">
        <v>72.035821374029837</v>
      </c>
      <c r="P759" s="9">
        <v>25.185223792835817</v>
      </c>
      <c r="Q759" s="7">
        <v>77.398575857587289</v>
      </c>
      <c r="R759" s="7">
        <v>354</v>
      </c>
      <c r="S759" s="7">
        <v>367</v>
      </c>
      <c r="T759" s="6" t="str">
        <f t="shared" si="33"/>
        <v>Healthy</v>
      </c>
      <c r="U759" s="7">
        <f t="shared" si="34"/>
        <v>263</v>
      </c>
      <c r="V759" s="9">
        <f t="shared" si="35"/>
        <v>7.7899998426437502</v>
      </c>
    </row>
    <row r="760" spans="2:22" x14ac:dyDescent="0.35">
      <c r="B760" s="7">
        <v>7086361926</v>
      </c>
      <c r="C760" s="8">
        <v>42489</v>
      </c>
      <c r="D760" s="7">
        <v>7881</v>
      </c>
      <c r="E760" s="9">
        <v>4.9499998092651403</v>
      </c>
      <c r="F760" s="9">
        <v>0.490000009536743</v>
      </c>
      <c r="G760" s="9">
        <v>0.44999998807907099</v>
      </c>
      <c r="H760" s="9">
        <v>4</v>
      </c>
      <c r="I760" s="9">
        <v>0</v>
      </c>
      <c r="J760" s="7">
        <v>24</v>
      </c>
      <c r="K760" s="7">
        <v>36</v>
      </c>
      <c r="L760" s="7">
        <v>182</v>
      </c>
      <c r="M760" s="7">
        <v>1198</v>
      </c>
      <c r="N760" s="7">
        <v>2616</v>
      </c>
      <c r="O760" s="9">
        <v>72.035821374029837</v>
      </c>
      <c r="P760" s="9">
        <v>25.185223792835817</v>
      </c>
      <c r="Q760" s="7">
        <v>77.398575857587289</v>
      </c>
      <c r="R760" s="7">
        <v>419.46731234866826</v>
      </c>
      <c r="S760" s="7">
        <v>458.63922518159808</v>
      </c>
      <c r="T760" s="6" t="str">
        <f t="shared" si="33"/>
        <v>Healthy</v>
      </c>
      <c r="U760" s="7">
        <f t="shared" si="34"/>
        <v>242</v>
      </c>
      <c r="V760" s="9">
        <f t="shared" si="35"/>
        <v>4.9399999976158142</v>
      </c>
    </row>
    <row r="761" spans="2:22" x14ac:dyDescent="0.35">
      <c r="B761" s="7">
        <v>7086361926</v>
      </c>
      <c r="C761" s="8">
        <v>42490</v>
      </c>
      <c r="D761" s="7">
        <v>14560</v>
      </c>
      <c r="E761" s="9">
        <v>9.4099998474121094</v>
      </c>
      <c r="F761" s="9">
        <v>3.1199998855590798</v>
      </c>
      <c r="G761" s="9">
        <v>1.03999996185303</v>
      </c>
      <c r="H761" s="9">
        <v>5.2399997711181596</v>
      </c>
      <c r="I761" s="9">
        <v>0</v>
      </c>
      <c r="J761" s="7">
        <v>42</v>
      </c>
      <c r="K761" s="7">
        <v>17</v>
      </c>
      <c r="L761" s="7">
        <v>308</v>
      </c>
      <c r="M761" s="7">
        <v>584</v>
      </c>
      <c r="N761" s="7">
        <v>2995</v>
      </c>
      <c r="O761" s="9">
        <v>72.035821374029837</v>
      </c>
      <c r="P761" s="9">
        <v>25.185223792835817</v>
      </c>
      <c r="Q761" s="7">
        <v>77.398575857587289</v>
      </c>
      <c r="R761" s="7">
        <v>485</v>
      </c>
      <c r="S761" s="7">
        <v>489</v>
      </c>
      <c r="T761" s="6" t="str">
        <f t="shared" si="33"/>
        <v>Healthy</v>
      </c>
      <c r="U761" s="7">
        <f t="shared" si="34"/>
        <v>367</v>
      </c>
      <c r="V761" s="9">
        <f t="shared" si="35"/>
        <v>9.3999996185302699</v>
      </c>
    </row>
    <row r="762" spans="2:22" x14ac:dyDescent="0.35">
      <c r="B762" s="7">
        <v>7086361926</v>
      </c>
      <c r="C762" s="8">
        <v>42491</v>
      </c>
      <c r="D762" s="7">
        <v>12390</v>
      </c>
      <c r="E762" s="9">
        <v>8.0699996948242205</v>
      </c>
      <c r="F762" s="9">
        <v>2.2999999523162802</v>
      </c>
      <c r="G762" s="9">
        <v>0.89999997615814198</v>
      </c>
      <c r="H762" s="9">
        <v>4.8499999046325701</v>
      </c>
      <c r="I762" s="9">
        <v>0</v>
      </c>
      <c r="J762" s="7">
        <v>30</v>
      </c>
      <c r="K762" s="7">
        <v>15</v>
      </c>
      <c r="L762" s="7">
        <v>258</v>
      </c>
      <c r="M762" s="7">
        <v>685</v>
      </c>
      <c r="N762" s="7">
        <v>2730</v>
      </c>
      <c r="O762" s="9">
        <v>72.035821374029837</v>
      </c>
      <c r="P762" s="9">
        <v>25.185223792835817</v>
      </c>
      <c r="Q762" s="7">
        <v>77.398575857587289</v>
      </c>
      <c r="R762" s="7">
        <v>388</v>
      </c>
      <c r="S762" s="7">
        <v>407</v>
      </c>
      <c r="T762" s="6" t="str">
        <f t="shared" si="33"/>
        <v>Healthy</v>
      </c>
      <c r="U762" s="7">
        <f t="shared" si="34"/>
        <v>303</v>
      </c>
      <c r="V762" s="9">
        <f t="shared" si="35"/>
        <v>8.0499998331069929</v>
      </c>
    </row>
    <row r="763" spans="2:22" x14ac:dyDescent="0.35">
      <c r="B763" s="7">
        <v>7086361926</v>
      </c>
      <c r="C763" s="8">
        <v>42492</v>
      </c>
      <c r="D763" s="7">
        <v>10052</v>
      </c>
      <c r="E763" s="9">
        <v>6.8099999427795401</v>
      </c>
      <c r="F763" s="9">
        <v>3.4800000190734899</v>
      </c>
      <c r="G763" s="9">
        <v>0.66000002622604403</v>
      </c>
      <c r="H763" s="9">
        <v>2.6600000858306898</v>
      </c>
      <c r="I763" s="9">
        <v>0</v>
      </c>
      <c r="J763" s="7">
        <v>66</v>
      </c>
      <c r="K763" s="7">
        <v>26</v>
      </c>
      <c r="L763" s="7">
        <v>139</v>
      </c>
      <c r="M763" s="7">
        <v>737</v>
      </c>
      <c r="N763" s="7">
        <v>2754</v>
      </c>
      <c r="O763" s="9">
        <v>72.035821374029837</v>
      </c>
      <c r="P763" s="9">
        <v>25.185223792835817</v>
      </c>
      <c r="Q763" s="7">
        <v>77.398575857587289</v>
      </c>
      <c r="R763" s="7">
        <v>440</v>
      </c>
      <c r="S763" s="7">
        <v>459</v>
      </c>
      <c r="T763" s="6" t="str">
        <f t="shared" si="33"/>
        <v>Healthy</v>
      </c>
      <c r="U763" s="7">
        <f t="shared" si="34"/>
        <v>231</v>
      </c>
      <c r="V763" s="9">
        <f t="shared" si="35"/>
        <v>6.8000001311302238</v>
      </c>
    </row>
    <row r="764" spans="2:22" x14ac:dyDescent="0.35">
      <c r="B764" s="7">
        <v>7086361926</v>
      </c>
      <c r="C764" s="8">
        <v>42493</v>
      </c>
      <c r="D764" s="7">
        <v>10288</v>
      </c>
      <c r="E764" s="9">
        <v>6.7600002288818404</v>
      </c>
      <c r="F764" s="9">
        <v>2.7400000095367401</v>
      </c>
      <c r="G764" s="9">
        <v>0.85000002384185802</v>
      </c>
      <c r="H764" s="9">
        <v>3.1600000858306898</v>
      </c>
      <c r="I764" s="9">
        <v>0</v>
      </c>
      <c r="J764" s="7">
        <v>57</v>
      </c>
      <c r="K764" s="7">
        <v>36</v>
      </c>
      <c r="L764" s="7">
        <v>152</v>
      </c>
      <c r="M764" s="7">
        <v>761</v>
      </c>
      <c r="N764" s="7">
        <v>2754</v>
      </c>
      <c r="O764" s="9">
        <v>72.035821374029837</v>
      </c>
      <c r="P764" s="9">
        <v>25.185223792835817</v>
      </c>
      <c r="Q764" s="7">
        <v>77.398575857587289</v>
      </c>
      <c r="R764" s="7">
        <v>456</v>
      </c>
      <c r="S764" s="7">
        <v>461</v>
      </c>
      <c r="T764" s="6" t="str">
        <f t="shared" si="33"/>
        <v>Healthy</v>
      </c>
      <c r="U764" s="7">
        <f t="shared" si="34"/>
        <v>245</v>
      </c>
      <c r="V764" s="9">
        <f t="shared" si="35"/>
        <v>6.7500001192092878</v>
      </c>
    </row>
    <row r="765" spans="2:22" x14ac:dyDescent="0.35">
      <c r="B765" s="7">
        <v>7086361926</v>
      </c>
      <c r="C765" s="8">
        <v>42494</v>
      </c>
      <c r="D765" s="7">
        <v>10988</v>
      </c>
      <c r="E765" s="9">
        <v>8.3100004196166992</v>
      </c>
      <c r="F765" s="9">
        <v>5.2800002098083496</v>
      </c>
      <c r="G765" s="9">
        <v>0.119999997317791</v>
      </c>
      <c r="H765" s="9">
        <v>2.9000000953674299</v>
      </c>
      <c r="I765" s="9">
        <v>0</v>
      </c>
      <c r="J765" s="7">
        <v>45</v>
      </c>
      <c r="K765" s="7">
        <v>12</v>
      </c>
      <c r="L765" s="7">
        <v>135</v>
      </c>
      <c r="M765" s="7">
        <v>843</v>
      </c>
      <c r="N765" s="7">
        <v>2655</v>
      </c>
      <c r="O765" s="9">
        <v>72.035821374029837</v>
      </c>
      <c r="P765" s="9">
        <v>25.185223792835817</v>
      </c>
      <c r="Q765" s="7">
        <v>77.398575857587289</v>
      </c>
      <c r="R765" s="7">
        <v>420</v>
      </c>
      <c r="S765" s="7">
        <v>436</v>
      </c>
      <c r="T765" s="6" t="str">
        <f t="shared" si="33"/>
        <v>Healthy</v>
      </c>
      <c r="U765" s="7">
        <f t="shared" si="34"/>
        <v>192</v>
      </c>
      <c r="V765" s="9">
        <f t="shared" si="35"/>
        <v>8.3000003024935705</v>
      </c>
    </row>
    <row r="766" spans="2:22" x14ac:dyDescent="0.35">
      <c r="B766" s="7">
        <v>7086361926</v>
      </c>
      <c r="C766" s="8">
        <v>42495</v>
      </c>
      <c r="D766" s="7">
        <v>8564</v>
      </c>
      <c r="E766" s="9">
        <v>5.5999999046325701</v>
      </c>
      <c r="F766" s="9">
        <v>1.7799999713897701</v>
      </c>
      <c r="G766" s="9">
        <v>0.82999998331069902</v>
      </c>
      <c r="H766" s="9">
        <v>2.9500000476837198</v>
      </c>
      <c r="I766" s="9">
        <v>0</v>
      </c>
      <c r="J766" s="7">
        <v>24</v>
      </c>
      <c r="K766" s="7">
        <v>14</v>
      </c>
      <c r="L766" s="7">
        <v>149</v>
      </c>
      <c r="M766" s="7">
        <v>1253</v>
      </c>
      <c r="N766" s="7">
        <v>2386</v>
      </c>
      <c r="O766" s="9">
        <v>72.035821374029837</v>
      </c>
      <c r="P766" s="9">
        <v>25.185223792835817</v>
      </c>
      <c r="Q766" s="7">
        <v>77.398575857587289</v>
      </c>
      <c r="R766" s="7">
        <v>419.46731234866826</v>
      </c>
      <c r="S766" s="7">
        <v>458.63922518159808</v>
      </c>
      <c r="T766" s="6" t="str">
        <f t="shared" si="33"/>
        <v>Healthy</v>
      </c>
      <c r="U766" s="7">
        <f t="shared" si="34"/>
        <v>187</v>
      </c>
      <c r="V766" s="9">
        <f t="shared" si="35"/>
        <v>5.5600000023841893</v>
      </c>
    </row>
    <row r="767" spans="2:22" x14ac:dyDescent="0.35">
      <c r="B767" s="7">
        <v>7086361926</v>
      </c>
      <c r="C767" s="8">
        <v>42496</v>
      </c>
      <c r="D767" s="7">
        <v>12461</v>
      </c>
      <c r="E767" s="9">
        <v>8.3800001144409197</v>
      </c>
      <c r="F767" s="9">
        <v>3.8199999332428001</v>
      </c>
      <c r="G767" s="9">
        <v>1.4299999475479099</v>
      </c>
      <c r="H767" s="9">
        <v>3.1199998855590798</v>
      </c>
      <c r="I767" s="9">
        <v>0</v>
      </c>
      <c r="J767" s="7">
        <v>84</v>
      </c>
      <c r="K767" s="7">
        <v>35</v>
      </c>
      <c r="L767" s="7">
        <v>154</v>
      </c>
      <c r="M767" s="7">
        <v>834</v>
      </c>
      <c r="N767" s="7">
        <v>2924</v>
      </c>
      <c r="O767" s="9">
        <v>72.035821374029837</v>
      </c>
      <c r="P767" s="9">
        <v>25.185223792835817</v>
      </c>
      <c r="Q767" s="7">
        <v>77.398575857587289</v>
      </c>
      <c r="R767" s="7">
        <v>322</v>
      </c>
      <c r="S767" s="7">
        <v>333</v>
      </c>
      <c r="T767" s="6" t="str">
        <f t="shared" si="33"/>
        <v>Healthy</v>
      </c>
      <c r="U767" s="7">
        <f t="shared" si="34"/>
        <v>273</v>
      </c>
      <c r="V767" s="9">
        <f t="shared" si="35"/>
        <v>8.3699997663497907</v>
      </c>
    </row>
    <row r="768" spans="2:22" x14ac:dyDescent="0.35">
      <c r="B768" s="7">
        <v>7086361926</v>
      </c>
      <c r="C768" s="8">
        <v>42497</v>
      </c>
      <c r="D768" s="7">
        <v>12827</v>
      </c>
      <c r="E768" s="9">
        <v>8.4799995422363299</v>
      </c>
      <c r="F768" s="9">
        <v>1.46000003814697</v>
      </c>
      <c r="G768" s="9">
        <v>2.3299999237060498</v>
      </c>
      <c r="H768" s="9">
        <v>4.6799998283386204</v>
      </c>
      <c r="I768" s="9">
        <v>0</v>
      </c>
      <c r="J768" s="7">
        <v>20</v>
      </c>
      <c r="K768" s="7">
        <v>42</v>
      </c>
      <c r="L768" s="7">
        <v>209</v>
      </c>
      <c r="M768" s="7">
        <v>621</v>
      </c>
      <c r="N768" s="7">
        <v>2739</v>
      </c>
      <c r="O768" s="9">
        <v>72.035821374029837</v>
      </c>
      <c r="P768" s="9">
        <v>25.185223792835817</v>
      </c>
      <c r="Q768" s="7">
        <v>77.398575857587289</v>
      </c>
      <c r="R768" s="7">
        <v>530</v>
      </c>
      <c r="S768" s="7">
        <v>548</v>
      </c>
      <c r="T768" s="6" t="str">
        <f t="shared" si="33"/>
        <v>Healthy</v>
      </c>
      <c r="U768" s="7">
        <f t="shared" si="34"/>
        <v>271</v>
      </c>
      <c r="V768" s="9">
        <f t="shared" si="35"/>
        <v>8.4699997901916397</v>
      </c>
    </row>
    <row r="769" spans="2:22" x14ac:dyDescent="0.35">
      <c r="B769" s="7">
        <v>7086361926</v>
      </c>
      <c r="C769" s="8">
        <v>42498</v>
      </c>
      <c r="D769" s="7">
        <v>10677</v>
      </c>
      <c r="E769" s="9">
        <v>7.0999999046325701</v>
      </c>
      <c r="F769" s="9">
        <v>2.3099999427795401</v>
      </c>
      <c r="G769" s="9">
        <v>1.5299999713897701</v>
      </c>
      <c r="H769" s="9">
        <v>3.25</v>
      </c>
      <c r="I769" s="9">
        <v>0</v>
      </c>
      <c r="J769" s="7">
        <v>32</v>
      </c>
      <c r="K769" s="7">
        <v>27</v>
      </c>
      <c r="L769" s="7">
        <v>147</v>
      </c>
      <c r="M769" s="7">
        <v>695</v>
      </c>
      <c r="N769" s="7">
        <v>2534</v>
      </c>
      <c r="O769" s="9">
        <v>72.035821374029837</v>
      </c>
      <c r="P769" s="9">
        <v>25.185223792835817</v>
      </c>
      <c r="Q769" s="7">
        <v>77.398575857587289</v>
      </c>
      <c r="R769" s="7">
        <v>481</v>
      </c>
      <c r="S769" s="7">
        <v>510</v>
      </c>
      <c r="T769" s="6" t="str">
        <f t="shared" si="33"/>
        <v>Healthy</v>
      </c>
      <c r="U769" s="7">
        <f t="shared" si="34"/>
        <v>206</v>
      </c>
      <c r="V769" s="9">
        <f t="shared" si="35"/>
        <v>7.0899999141693097</v>
      </c>
    </row>
    <row r="770" spans="2:22" x14ac:dyDescent="0.35">
      <c r="B770" s="7">
        <v>7086361926</v>
      </c>
      <c r="C770" s="8">
        <v>42499</v>
      </c>
      <c r="D770" s="7">
        <v>13566</v>
      </c>
      <c r="E770" s="9">
        <v>9.1099996566772496</v>
      </c>
      <c r="F770" s="9">
        <v>4.2600002288818404</v>
      </c>
      <c r="G770" s="9">
        <v>1.71000003814697</v>
      </c>
      <c r="H770" s="9">
        <v>3.1199998855590798</v>
      </c>
      <c r="I770" s="9">
        <v>0</v>
      </c>
      <c r="J770" s="7">
        <v>67</v>
      </c>
      <c r="K770" s="7">
        <v>50</v>
      </c>
      <c r="L770" s="7">
        <v>171</v>
      </c>
      <c r="M770" s="7">
        <v>743</v>
      </c>
      <c r="N770" s="7">
        <v>2960</v>
      </c>
      <c r="O770" s="9">
        <v>72.035821374029837</v>
      </c>
      <c r="P770" s="9">
        <v>25.185223792835817</v>
      </c>
      <c r="Q770" s="7">
        <v>77.398575857587289</v>
      </c>
      <c r="R770" s="7">
        <v>427</v>
      </c>
      <c r="S770" s="7">
        <v>438</v>
      </c>
      <c r="T770" s="6" t="str">
        <f t="shared" si="33"/>
        <v>Healthy</v>
      </c>
      <c r="U770" s="7">
        <f t="shared" si="34"/>
        <v>288</v>
      </c>
      <c r="V770" s="9">
        <f t="shared" si="35"/>
        <v>9.0900001525878906</v>
      </c>
    </row>
    <row r="771" spans="2:22" x14ac:dyDescent="0.35">
      <c r="B771" s="7">
        <v>7086361926</v>
      </c>
      <c r="C771" s="8">
        <v>42500</v>
      </c>
      <c r="D771" s="7">
        <v>14433</v>
      </c>
      <c r="E771" s="9">
        <v>10.789999961853001</v>
      </c>
      <c r="F771" s="9">
        <v>7.1100001335143999</v>
      </c>
      <c r="G771" s="9">
        <v>1.20000004768372</v>
      </c>
      <c r="H771" s="9">
        <v>2.4500000476837198</v>
      </c>
      <c r="I771" s="9">
        <v>0</v>
      </c>
      <c r="J771" s="7">
        <v>72</v>
      </c>
      <c r="K771" s="7">
        <v>23</v>
      </c>
      <c r="L771" s="7">
        <v>106</v>
      </c>
      <c r="M771" s="7">
        <v>1182</v>
      </c>
      <c r="N771" s="7">
        <v>2800</v>
      </c>
      <c r="O771" s="9">
        <v>72.035821374029837</v>
      </c>
      <c r="P771" s="9">
        <v>25.185223792835817</v>
      </c>
      <c r="Q771" s="7">
        <v>77.398575857587289</v>
      </c>
      <c r="R771" s="7">
        <v>419.46731234866826</v>
      </c>
      <c r="S771" s="7">
        <v>458.63922518159808</v>
      </c>
      <c r="T771" s="6" t="str">
        <f t="shared" si="33"/>
        <v>Healthy</v>
      </c>
      <c r="U771" s="7">
        <f t="shared" si="34"/>
        <v>201</v>
      </c>
      <c r="V771" s="9">
        <f t="shared" si="35"/>
        <v>10.760000228881839</v>
      </c>
    </row>
    <row r="772" spans="2:22" x14ac:dyDescent="0.35">
      <c r="B772" s="7">
        <v>7086361926</v>
      </c>
      <c r="C772" s="8">
        <v>42501</v>
      </c>
      <c r="D772" s="7">
        <v>9572</v>
      </c>
      <c r="E772" s="9">
        <v>6.5199999809265101</v>
      </c>
      <c r="F772" s="9">
        <v>2.8900001049041699</v>
      </c>
      <c r="G772" s="9">
        <v>1.3899999856948899</v>
      </c>
      <c r="H772" s="9">
        <v>2.2300000190734899</v>
      </c>
      <c r="I772" s="9">
        <v>0</v>
      </c>
      <c r="J772" s="7">
        <v>57</v>
      </c>
      <c r="K772" s="7">
        <v>40</v>
      </c>
      <c r="L772" s="7">
        <v>128</v>
      </c>
      <c r="M772" s="7">
        <v>757</v>
      </c>
      <c r="N772" s="7">
        <v>2735</v>
      </c>
      <c r="O772" s="9">
        <v>72.035821374029837</v>
      </c>
      <c r="P772" s="9">
        <v>25.185223792835817</v>
      </c>
      <c r="Q772" s="7">
        <v>77.398575857587289</v>
      </c>
      <c r="R772" s="7">
        <v>451</v>
      </c>
      <c r="S772" s="7">
        <v>463</v>
      </c>
      <c r="T772" s="6" t="str">
        <f t="shared" si="33"/>
        <v>Healthy</v>
      </c>
      <c r="U772" s="7">
        <f t="shared" si="34"/>
        <v>225</v>
      </c>
      <c r="V772" s="9">
        <f t="shared" si="35"/>
        <v>6.5100001096725499</v>
      </c>
    </row>
    <row r="773" spans="2:22" x14ac:dyDescent="0.35">
      <c r="B773" s="7">
        <v>7086361926</v>
      </c>
      <c r="C773" s="8">
        <v>42502</v>
      </c>
      <c r="D773" s="7">
        <v>3789</v>
      </c>
      <c r="E773" s="9">
        <v>2.5599999427795401</v>
      </c>
      <c r="F773" s="9">
        <v>0.37999999523162797</v>
      </c>
      <c r="G773" s="9">
        <v>0.270000010728836</v>
      </c>
      <c r="H773" s="9">
        <v>1.8899999856948899</v>
      </c>
      <c r="I773" s="9">
        <v>0</v>
      </c>
      <c r="J773" s="7">
        <v>5</v>
      </c>
      <c r="K773" s="7">
        <v>4</v>
      </c>
      <c r="L773" s="7">
        <v>58</v>
      </c>
      <c r="M773" s="7">
        <v>343</v>
      </c>
      <c r="N773" s="7">
        <v>1199</v>
      </c>
      <c r="O773" s="9">
        <v>72.035821374029837</v>
      </c>
      <c r="P773" s="9">
        <v>25.185223792835817</v>
      </c>
      <c r="Q773" s="7">
        <v>77.398575857587289</v>
      </c>
      <c r="R773" s="7">
        <v>444</v>
      </c>
      <c r="S773" s="7">
        <v>457</v>
      </c>
      <c r="T773" s="6" t="str">
        <f t="shared" ref="T773:T836" si="36">IF(P773&lt;18.5,"Underweight",IF(P773&lt;25.5,"Healthy",IF(P773&lt;30,"Overweight","Obese")))</f>
        <v>Healthy</v>
      </c>
      <c r="U773" s="7">
        <f t="shared" ref="U773:U836" si="37">J773 + K773 + L773</f>
        <v>67</v>
      </c>
      <c r="V773" s="9">
        <f t="shared" ref="V773:V836" si="38">F773+G773+H773</f>
        <v>2.5399999916553542</v>
      </c>
    </row>
    <row r="774" spans="2:22" x14ac:dyDescent="0.35">
      <c r="B774" s="7">
        <v>8053475328</v>
      </c>
      <c r="C774" s="8">
        <v>42472</v>
      </c>
      <c r="D774" s="7">
        <v>18060</v>
      </c>
      <c r="E774" s="9">
        <v>14.1199998855591</v>
      </c>
      <c r="F774" s="9">
        <v>11.6400003433228</v>
      </c>
      <c r="G774" s="9">
        <v>0.38999998569488498</v>
      </c>
      <c r="H774" s="9">
        <v>2.0999999046325701</v>
      </c>
      <c r="I774" s="9">
        <v>0</v>
      </c>
      <c r="J774" s="7">
        <v>116</v>
      </c>
      <c r="K774" s="7">
        <v>8</v>
      </c>
      <c r="L774" s="7">
        <v>123</v>
      </c>
      <c r="M774" s="7">
        <v>1193</v>
      </c>
      <c r="N774" s="7">
        <v>3186</v>
      </c>
      <c r="O774" s="9">
        <v>72.035821374029837</v>
      </c>
      <c r="P774" s="9">
        <v>25.185223792835817</v>
      </c>
      <c r="Q774" s="7">
        <v>77.398575857587289</v>
      </c>
      <c r="R774" s="7">
        <v>419.46731234866826</v>
      </c>
      <c r="S774" s="7">
        <v>458.63922518159808</v>
      </c>
      <c r="T774" s="6" t="str">
        <f t="shared" si="36"/>
        <v>Healthy</v>
      </c>
      <c r="U774" s="7">
        <f t="shared" si="37"/>
        <v>247</v>
      </c>
      <c r="V774" s="9">
        <f t="shared" si="38"/>
        <v>14.130000233650255</v>
      </c>
    </row>
    <row r="775" spans="2:22" x14ac:dyDescent="0.35">
      <c r="B775" s="7">
        <v>8053475328</v>
      </c>
      <c r="C775" s="8">
        <v>42473</v>
      </c>
      <c r="D775" s="7">
        <v>16433</v>
      </c>
      <c r="E775" s="9">
        <v>13.3500003814697</v>
      </c>
      <c r="F775" s="9">
        <v>10.430000305175801</v>
      </c>
      <c r="G775" s="9">
        <v>0.46999999880790699</v>
      </c>
      <c r="H775" s="9">
        <v>2.4500000476837198</v>
      </c>
      <c r="I775" s="9">
        <v>0</v>
      </c>
      <c r="J775" s="7">
        <v>95</v>
      </c>
      <c r="K775" s="7">
        <v>12</v>
      </c>
      <c r="L775" s="7">
        <v>156</v>
      </c>
      <c r="M775" s="7">
        <v>1177</v>
      </c>
      <c r="N775" s="7">
        <v>3140</v>
      </c>
      <c r="O775" s="9">
        <v>72.035821374029837</v>
      </c>
      <c r="P775" s="9">
        <v>25.185223792835817</v>
      </c>
      <c r="Q775" s="7">
        <v>77.398575857587289</v>
      </c>
      <c r="R775" s="7">
        <v>419.46731234866826</v>
      </c>
      <c r="S775" s="7">
        <v>458.63922518159808</v>
      </c>
      <c r="T775" s="6" t="str">
        <f t="shared" si="36"/>
        <v>Healthy</v>
      </c>
      <c r="U775" s="7">
        <f t="shared" si="37"/>
        <v>263</v>
      </c>
      <c r="V775" s="9">
        <f t="shared" si="38"/>
        <v>13.350000351667427</v>
      </c>
    </row>
    <row r="776" spans="2:22" x14ac:dyDescent="0.35">
      <c r="B776" s="7">
        <v>8053475328</v>
      </c>
      <c r="C776" s="8">
        <v>42474</v>
      </c>
      <c r="D776" s="7">
        <v>20159</v>
      </c>
      <c r="E776" s="9">
        <v>15.9700002670288</v>
      </c>
      <c r="F776" s="9">
        <v>12.3400001525879</v>
      </c>
      <c r="G776" s="9">
        <v>0.20999999344348899</v>
      </c>
      <c r="H776" s="9">
        <v>3.3599998950958301</v>
      </c>
      <c r="I776" s="9">
        <v>0</v>
      </c>
      <c r="J776" s="7">
        <v>119</v>
      </c>
      <c r="K776" s="7">
        <v>5</v>
      </c>
      <c r="L776" s="7">
        <v>193</v>
      </c>
      <c r="M776" s="7">
        <v>1123</v>
      </c>
      <c r="N776" s="7">
        <v>3411</v>
      </c>
      <c r="O776" s="9">
        <v>72.035821374029837</v>
      </c>
      <c r="P776" s="9">
        <v>25.185223792835817</v>
      </c>
      <c r="Q776" s="7">
        <v>77.398575857587289</v>
      </c>
      <c r="R776" s="7">
        <v>419.46731234866826</v>
      </c>
      <c r="S776" s="7">
        <v>458.63922518159808</v>
      </c>
      <c r="T776" s="6" t="str">
        <f t="shared" si="36"/>
        <v>Healthy</v>
      </c>
      <c r="U776" s="7">
        <f t="shared" si="37"/>
        <v>317</v>
      </c>
      <c r="V776" s="9">
        <f t="shared" si="38"/>
        <v>15.910000041127219</v>
      </c>
    </row>
    <row r="777" spans="2:22" x14ac:dyDescent="0.35">
      <c r="B777" s="7">
        <v>8053475328</v>
      </c>
      <c r="C777" s="8">
        <v>42475</v>
      </c>
      <c r="D777" s="7">
        <v>20669</v>
      </c>
      <c r="E777" s="9">
        <v>16.2399997711182</v>
      </c>
      <c r="F777" s="9">
        <v>13.2600002288818</v>
      </c>
      <c r="G777" s="9">
        <v>0.38999998569488498</v>
      </c>
      <c r="H777" s="9">
        <v>2.5899999141693102</v>
      </c>
      <c r="I777" s="9">
        <v>0</v>
      </c>
      <c r="J777" s="7">
        <v>132</v>
      </c>
      <c r="K777" s="7">
        <v>8</v>
      </c>
      <c r="L777" s="7">
        <v>158</v>
      </c>
      <c r="M777" s="7">
        <v>1142</v>
      </c>
      <c r="N777" s="7">
        <v>3410</v>
      </c>
      <c r="O777" s="9">
        <v>72.035821374029837</v>
      </c>
      <c r="P777" s="9">
        <v>25.185223792835817</v>
      </c>
      <c r="Q777" s="7">
        <v>77.398575857587289</v>
      </c>
      <c r="R777" s="7">
        <v>419.46731234866826</v>
      </c>
      <c r="S777" s="7">
        <v>458.63922518159808</v>
      </c>
      <c r="T777" s="6" t="str">
        <f t="shared" si="36"/>
        <v>Healthy</v>
      </c>
      <c r="U777" s="7">
        <f t="shared" si="37"/>
        <v>298</v>
      </c>
      <c r="V777" s="9">
        <f t="shared" si="38"/>
        <v>16.240000128745997</v>
      </c>
    </row>
    <row r="778" spans="2:22" x14ac:dyDescent="0.35">
      <c r="B778" s="7">
        <v>8053475328</v>
      </c>
      <c r="C778" s="8">
        <v>42476</v>
      </c>
      <c r="D778" s="7">
        <v>14549</v>
      </c>
      <c r="E778" s="9">
        <v>11.1099996566772</v>
      </c>
      <c r="F778" s="9">
        <v>9.3599996566772496</v>
      </c>
      <c r="G778" s="9">
        <v>0.270000010728836</v>
      </c>
      <c r="H778" s="9">
        <v>1.4900000095367401</v>
      </c>
      <c r="I778" s="9">
        <v>0</v>
      </c>
      <c r="J778" s="7">
        <v>96</v>
      </c>
      <c r="K778" s="7">
        <v>6</v>
      </c>
      <c r="L778" s="7">
        <v>83</v>
      </c>
      <c r="M778" s="7">
        <v>1255</v>
      </c>
      <c r="N778" s="7">
        <v>2867</v>
      </c>
      <c r="O778" s="9">
        <v>72.035821374029837</v>
      </c>
      <c r="P778" s="9">
        <v>25.185223792835817</v>
      </c>
      <c r="Q778" s="7">
        <v>77.398575857587289</v>
      </c>
      <c r="R778" s="7">
        <v>419.46731234866826</v>
      </c>
      <c r="S778" s="7">
        <v>458.63922518159808</v>
      </c>
      <c r="T778" s="6" t="str">
        <f t="shared" si="36"/>
        <v>Healthy</v>
      </c>
      <c r="U778" s="7">
        <f t="shared" si="37"/>
        <v>185</v>
      </c>
      <c r="V778" s="9">
        <f t="shared" si="38"/>
        <v>11.119999676942825</v>
      </c>
    </row>
    <row r="779" spans="2:22" x14ac:dyDescent="0.35">
      <c r="B779" s="7">
        <v>8053475328</v>
      </c>
      <c r="C779" s="8">
        <v>42477</v>
      </c>
      <c r="D779" s="7">
        <v>18827</v>
      </c>
      <c r="E779" s="9">
        <v>13.689999580383301</v>
      </c>
      <c r="F779" s="9">
        <v>9.2399997711181605</v>
      </c>
      <c r="G779" s="9">
        <v>0.80000001192092896</v>
      </c>
      <c r="H779" s="9">
        <v>3.6400001049041699</v>
      </c>
      <c r="I779" s="9">
        <v>0</v>
      </c>
      <c r="J779" s="7">
        <v>111</v>
      </c>
      <c r="K779" s="7">
        <v>21</v>
      </c>
      <c r="L779" s="7">
        <v>195</v>
      </c>
      <c r="M779" s="7">
        <v>1113</v>
      </c>
      <c r="N779" s="7">
        <v>3213</v>
      </c>
      <c r="O779" s="9">
        <v>72.035821374029837</v>
      </c>
      <c r="P779" s="9">
        <v>25.185223792835817</v>
      </c>
      <c r="Q779" s="7">
        <v>77.398575857587289</v>
      </c>
      <c r="R779" s="7">
        <v>419.46731234866826</v>
      </c>
      <c r="S779" s="7">
        <v>458.63922518159808</v>
      </c>
      <c r="T779" s="6" t="str">
        <f t="shared" si="36"/>
        <v>Healthy</v>
      </c>
      <c r="U779" s="7">
        <f t="shared" si="37"/>
        <v>327</v>
      </c>
      <c r="V779" s="9">
        <f t="shared" si="38"/>
        <v>13.679999887943259</v>
      </c>
    </row>
    <row r="780" spans="2:22" x14ac:dyDescent="0.35">
      <c r="B780" s="7">
        <v>8053475328</v>
      </c>
      <c r="C780" s="8">
        <v>42478</v>
      </c>
      <c r="D780" s="7">
        <v>17076</v>
      </c>
      <c r="E780" s="9">
        <v>12.6599998474121</v>
      </c>
      <c r="F780" s="9">
        <v>9.0799999237060494</v>
      </c>
      <c r="G780" s="9">
        <v>0.230000004172325</v>
      </c>
      <c r="H780" s="9">
        <v>3.3499999046325701</v>
      </c>
      <c r="I780" s="9">
        <v>0</v>
      </c>
      <c r="J780" s="7">
        <v>102</v>
      </c>
      <c r="K780" s="7">
        <v>6</v>
      </c>
      <c r="L780" s="7">
        <v>195</v>
      </c>
      <c r="M780" s="7">
        <v>1137</v>
      </c>
      <c r="N780" s="7">
        <v>3133</v>
      </c>
      <c r="O780" s="9">
        <v>72.035821374029837</v>
      </c>
      <c r="P780" s="9">
        <v>25.185223792835817</v>
      </c>
      <c r="Q780" s="7">
        <v>77.398575857587289</v>
      </c>
      <c r="R780" s="7">
        <v>419.46731234866826</v>
      </c>
      <c r="S780" s="7">
        <v>458.63922518159808</v>
      </c>
      <c r="T780" s="6" t="str">
        <f t="shared" si="36"/>
        <v>Healthy</v>
      </c>
      <c r="U780" s="7">
        <f t="shared" si="37"/>
        <v>303</v>
      </c>
      <c r="V780" s="9">
        <f t="shared" si="38"/>
        <v>12.659999832510945</v>
      </c>
    </row>
    <row r="781" spans="2:22" x14ac:dyDescent="0.35">
      <c r="B781" s="7">
        <v>8053475328</v>
      </c>
      <c r="C781" s="8">
        <v>42479</v>
      </c>
      <c r="D781" s="7">
        <v>15929</v>
      </c>
      <c r="E781" s="9">
        <v>12.4799995422363</v>
      </c>
      <c r="F781" s="9">
        <v>9.2200002670288104</v>
      </c>
      <c r="G781" s="9">
        <v>0.31000000238418601</v>
      </c>
      <c r="H781" s="9">
        <v>2.9500000476837198</v>
      </c>
      <c r="I781" s="9">
        <v>0</v>
      </c>
      <c r="J781" s="7">
        <v>90</v>
      </c>
      <c r="K781" s="7">
        <v>7</v>
      </c>
      <c r="L781" s="7">
        <v>191</v>
      </c>
      <c r="M781" s="7">
        <v>1152</v>
      </c>
      <c r="N781" s="7">
        <v>3114</v>
      </c>
      <c r="O781" s="9">
        <v>72.035821374029837</v>
      </c>
      <c r="P781" s="9">
        <v>25.185223792835817</v>
      </c>
      <c r="Q781" s="7">
        <v>77.398575857587289</v>
      </c>
      <c r="R781" s="7">
        <v>419.46731234866826</v>
      </c>
      <c r="S781" s="7">
        <v>458.63922518159808</v>
      </c>
      <c r="T781" s="6" t="str">
        <f t="shared" si="36"/>
        <v>Healthy</v>
      </c>
      <c r="U781" s="7">
        <f t="shared" si="37"/>
        <v>288</v>
      </c>
      <c r="V781" s="9">
        <f t="shared" si="38"/>
        <v>12.480000317096716</v>
      </c>
    </row>
    <row r="782" spans="2:22" x14ac:dyDescent="0.35">
      <c r="B782" s="7">
        <v>8053475328</v>
      </c>
      <c r="C782" s="8">
        <v>42480</v>
      </c>
      <c r="D782" s="7">
        <v>15108</v>
      </c>
      <c r="E782" s="9">
        <v>12.189999580383301</v>
      </c>
      <c r="F782" s="9">
        <v>9.5799999237060494</v>
      </c>
      <c r="G782" s="9">
        <v>0.230000004172325</v>
      </c>
      <c r="H782" s="9">
        <v>2.3800001144409202</v>
      </c>
      <c r="I782" s="9">
        <v>0</v>
      </c>
      <c r="J782" s="7">
        <v>89</v>
      </c>
      <c r="K782" s="7">
        <v>5</v>
      </c>
      <c r="L782" s="7">
        <v>158</v>
      </c>
      <c r="M782" s="7">
        <v>695</v>
      </c>
      <c r="N782" s="7">
        <v>3043</v>
      </c>
      <c r="O782" s="9">
        <v>72.035821374029837</v>
      </c>
      <c r="P782" s="9">
        <v>25.185223792835817</v>
      </c>
      <c r="Q782" s="7">
        <v>77.398575857587289</v>
      </c>
      <c r="R782" s="7">
        <v>486</v>
      </c>
      <c r="S782" s="7">
        <v>493</v>
      </c>
      <c r="T782" s="6" t="str">
        <f t="shared" si="36"/>
        <v>Healthy</v>
      </c>
      <c r="U782" s="7">
        <f t="shared" si="37"/>
        <v>252</v>
      </c>
      <c r="V782" s="9">
        <f t="shared" si="38"/>
        <v>12.190000042319294</v>
      </c>
    </row>
    <row r="783" spans="2:22" x14ac:dyDescent="0.35">
      <c r="B783" s="7">
        <v>8053475328</v>
      </c>
      <c r="C783" s="8">
        <v>42481</v>
      </c>
      <c r="D783" s="7">
        <v>16057</v>
      </c>
      <c r="E783" s="9">
        <v>12.5100002288818</v>
      </c>
      <c r="F783" s="9">
        <v>9.6700000762939506</v>
      </c>
      <c r="G783" s="9">
        <v>0.25</v>
      </c>
      <c r="H783" s="9">
        <v>2.5799999237060498</v>
      </c>
      <c r="I783" s="9">
        <v>0</v>
      </c>
      <c r="J783" s="7">
        <v>100</v>
      </c>
      <c r="K783" s="7">
        <v>6</v>
      </c>
      <c r="L783" s="7">
        <v>170</v>
      </c>
      <c r="M783" s="7">
        <v>1164</v>
      </c>
      <c r="N783" s="7">
        <v>3103</v>
      </c>
      <c r="O783" s="9">
        <v>72.035821374029837</v>
      </c>
      <c r="P783" s="9">
        <v>25.185223792835817</v>
      </c>
      <c r="Q783" s="7">
        <v>77.398575857587289</v>
      </c>
      <c r="R783" s="7">
        <v>419.46731234866826</v>
      </c>
      <c r="S783" s="7">
        <v>458.63922518159808</v>
      </c>
      <c r="T783" s="6" t="str">
        <f t="shared" si="36"/>
        <v>Healthy</v>
      </c>
      <c r="U783" s="7">
        <f t="shared" si="37"/>
        <v>276</v>
      </c>
      <c r="V783" s="9">
        <f t="shared" si="38"/>
        <v>12.5</v>
      </c>
    </row>
    <row r="784" spans="2:22" x14ac:dyDescent="0.35">
      <c r="B784" s="7">
        <v>8053475328</v>
      </c>
      <c r="C784" s="8">
        <v>42482</v>
      </c>
      <c r="D784" s="7">
        <v>10520</v>
      </c>
      <c r="E784" s="9">
        <v>8.2899999618530291</v>
      </c>
      <c r="F784" s="9">
        <v>6.2600002288818404</v>
      </c>
      <c r="G784" s="9">
        <v>0.15000000596046401</v>
      </c>
      <c r="H784" s="9">
        <v>1.87999999523163</v>
      </c>
      <c r="I784" s="9">
        <v>0</v>
      </c>
      <c r="J784" s="7">
        <v>60</v>
      </c>
      <c r="K784" s="7">
        <v>3</v>
      </c>
      <c r="L784" s="7">
        <v>117</v>
      </c>
      <c r="M784" s="7">
        <v>1260</v>
      </c>
      <c r="N784" s="7">
        <v>2655</v>
      </c>
      <c r="O784" s="9">
        <v>72.035821374029837</v>
      </c>
      <c r="P784" s="9">
        <v>25.185223792835817</v>
      </c>
      <c r="Q784" s="7">
        <v>77.398575857587289</v>
      </c>
      <c r="R784" s="7">
        <v>419.46731234866826</v>
      </c>
      <c r="S784" s="7">
        <v>458.63922518159808</v>
      </c>
      <c r="T784" s="6" t="str">
        <f t="shared" si="36"/>
        <v>Healthy</v>
      </c>
      <c r="U784" s="7">
        <f t="shared" si="37"/>
        <v>180</v>
      </c>
      <c r="V784" s="9">
        <f t="shared" si="38"/>
        <v>8.2900002300739342</v>
      </c>
    </row>
    <row r="785" spans="2:22" x14ac:dyDescent="0.35">
      <c r="B785" s="7">
        <v>8053475328</v>
      </c>
      <c r="C785" s="8">
        <v>42483</v>
      </c>
      <c r="D785" s="7">
        <v>22359</v>
      </c>
      <c r="E785" s="9">
        <v>17.190000534057599</v>
      </c>
      <c r="F785" s="9">
        <v>12.539999961853001</v>
      </c>
      <c r="G785" s="9">
        <v>0.62999999523162797</v>
      </c>
      <c r="H785" s="9">
        <v>4.0199999809265101</v>
      </c>
      <c r="I785" s="9">
        <v>0</v>
      </c>
      <c r="J785" s="7">
        <v>125</v>
      </c>
      <c r="K785" s="7">
        <v>14</v>
      </c>
      <c r="L785" s="7">
        <v>223</v>
      </c>
      <c r="M785" s="7">
        <v>741</v>
      </c>
      <c r="N785" s="7">
        <v>3554</v>
      </c>
      <c r="O785" s="9">
        <v>72.035821374029837</v>
      </c>
      <c r="P785" s="9">
        <v>25.185223792835817</v>
      </c>
      <c r="Q785" s="7">
        <v>77.398575857587289</v>
      </c>
      <c r="R785" s="7">
        <v>331</v>
      </c>
      <c r="S785" s="7">
        <v>337</v>
      </c>
      <c r="T785" s="6" t="str">
        <f t="shared" si="36"/>
        <v>Healthy</v>
      </c>
      <c r="U785" s="7">
        <f t="shared" si="37"/>
        <v>362</v>
      </c>
      <c r="V785" s="9">
        <f t="shared" si="38"/>
        <v>17.189999938011141</v>
      </c>
    </row>
    <row r="786" spans="2:22" x14ac:dyDescent="0.35">
      <c r="B786" s="7">
        <v>8053475328</v>
      </c>
      <c r="C786" s="8">
        <v>42484</v>
      </c>
      <c r="D786" s="7">
        <v>22988</v>
      </c>
      <c r="E786" s="9">
        <v>17.950000762939499</v>
      </c>
      <c r="F786" s="9">
        <v>13.1300001144409</v>
      </c>
      <c r="G786" s="9">
        <v>1.54999995231628</v>
      </c>
      <c r="H786" s="9">
        <v>3.2599999904632599</v>
      </c>
      <c r="I786" s="9">
        <v>0</v>
      </c>
      <c r="J786" s="7">
        <v>129</v>
      </c>
      <c r="K786" s="7">
        <v>33</v>
      </c>
      <c r="L786" s="7">
        <v>182</v>
      </c>
      <c r="M786" s="7">
        <v>1096</v>
      </c>
      <c r="N786" s="7">
        <v>3577</v>
      </c>
      <c r="O786" s="9">
        <v>72.035821374029837</v>
      </c>
      <c r="P786" s="9">
        <v>25.185223792835817</v>
      </c>
      <c r="Q786" s="7">
        <v>77.398575857587289</v>
      </c>
      <c r="R786" s="7">
        <v>419.46731234866826</v>
      </c>
      <c r="S786" s="7">
        <v>458.63922518159808</v>
      </c>
      <c r="T786" s="6" t="str">
        <f t="shared" si="36"/>
        <v>Healthy</v>
      </c>
      <c r="U786" s="7">
        <f t="shared" si="37"/>
        <v>344</v>
      </c>
      <c r="V786" s="9">
        <f t="shared" si="38"/>
        <v>17.940000057220441</v>
      </c>
    </row>
    <row r="787" spans="2:22" x14ac:dyDescent="0.35">
      <c r="B787" s="7">
        <v>8053475328</v>
      </c>
      <c r="C787" s="8">
        <v>42485</v>
      </c>
      <c r="D787" s="7">
        <v>20500</v>
      </c>
      <c r="E787" s="9">
        <v>15.689999580383301</v>
      </c>
      <c r="F787" s="9">
        <v>11.3699998855591</v>
      </c>
      <c r="G787" s="9">
        <v>0.46000000834464999</v>
      </c>
      <c r="H787" s="9">
        <v>3.8599998950958301</v>
      </c>
      <c r="I787" s="9">
        <v>0</v>
      </c>
      <c r="J787" s="7">
        <v>118</v>
      </c>
      <c r="K787" s="7">
        <v>9</v>
      </c>
      <c r="L787" s="7">
        <v>209</v>
      </c>
      <c r="M787" s="7">
        <v>1104</v>
      </c>
      <c r="N787" s="7">
        <v>3403</v>
      </c>
      <c r="O787" s="9">
        <v>72.035821374029837</v>
      </c>
      <c r="P787" s="9">
        <v>25.185223792835817</v>
      </c>
      <c r="Q787" s="7">
        <v>77.398575857587289</v>
      </c>
      <c r="R787" s="7">
        <v>419.46731234866826</v>
      </c>
      <c r="S787" s="7">
        <v>458.63922518159808</v>
      </c>
      <c r="T787" s="6" t="str">
        <f t="shared" si="36"/>
        <v>Healthy</v>
      </c>
      <c r="U787" s="7">
        <f t="shared" si="37"/>
        <v>336</v>
      </c>
      <c r="V787" s="9">
        <f t="shared" si="38"/>
        <v>15.689999788999581</v>
      </c>
    </row>
    <row r="788" spans="2:22" x14ac:dyDescent="0.35">
      <c r="B788" s="7">
        <v>8053475328</v>
      </c>
      <c r="C788" s="8">
        <v>42486</v>
      </c>
      <c r="D788" s="7">
        <v>12685</v>
      </c>
      <c r="E788" s="9">
        <v>9.6199998855590803</v>
      </c>
      <c r="F788" s="9">
        <v>6.3099999427795401</v>
      </c>
      <c r="G788" s="9">
        <v>0.20000000298023199</v>
      </c>
      <c r="H788" s="9">
        <v>3.0999999046325701</v>
      </c>
      <c r="I788" s="9">
        <v>0</v>
      </c>
      <c r="J788" s="7">
        <v>68</v>
      </c>
      <c r="K788" s="7">
        <v>5</v>
      </c>
      <c r="L788" s="7">
        <v>185</v>
      </c>
      <c r="M788" s="7">
        <v>1182</v>
      </c>
      <c r="N788" s="7">
        <v>2846</v>
      </c>
      <c r="O788" s="9">
        <v>72.035821374029837</v>
      </c>
      <c r="P788" s="9">
        <v>25.185223792835817</v>
      </c>
      <c r="Q788" s="7">
        <v>77.398575857587289</v>
      </c>
      <c r="R788" s="7">
        <v>419.46731234866826</v>
      </c>
      <c r="S788" s="7">
        <v>458.63922518159808</v>
      </c>
      <c r="T788" s="6" t="str">
        <f t="shared" si="36"/>
        <v>Healthy</v>
      </c>
      <c r="U788" s="7">
        <f t="shared" si="37"/>
        <v>258</v>
      </c>
      <c r="V788" s="9">
        <f t="shared" si="38"/>
        <v>9.6099998503923416</v>
      </c>
    </row>
    <row r="789" spans="2:22" x14ac:dyDescent="0.35">
      <c r="B789" s="7">
        <v>8053475328</v>
      </c>
      <c r="C789" s="8">
        <v>42487</v>
      </c>
      <c r="D789" s="7">
        <v>12422</v>
      </c>
      <c r="E789" s="9">
        <v>9.8199996948242205</v>
      </c>
      <c r="F789" s="9">
        <v>6.46000003814697</v>
      </c>
      <c r="G789" s="9">
        <v>0.43000000715255698</v>
      </c>
      <c r="H789" s="9">
        <v>2.9300000667571999</v>
      </c>
      <c r="I789" s="9">
        <v>0</v>
      </c>
      <c r="J789" s="7">
        <v>60</v>
      </c>
      <c r="K789" s="7">
        <v>10</v>
      </c>
      <c r="L789" s="7">
        <v>183</v>
      </c>
      <c r="M789" s="7">
        <v>1187</v>
      </c>
      <c r="N789" s="7">
        <v>2852</v>
      </c>
      <c r="O789" s="9">
        <v>72.035821374029837</v>
      </c>
      <c r="P789" s="9">
        <v>25.185223792835817</v>
      </c>
      <c r="Q789" s="7">
        <v>77.398575857587289</v>
      </c>
      <c r="R789" s="7">
        <v>419.46731234866826</v>
      </c>
      <c r="S789" s="7">
        <v>458.63922518159808</v>
      </c>
      <c r="T789" s="6" t="str">
        <f t="shared" si="36"/>
        <v>Healthy</v>
      </c>
      <c r="U789" s="7">
        <f t="shared" si="37"/>
        <v>253</v>
      </c>
      <c r="V789" s="9">
        <f t="shared" si="38"/>
        <v>9.8200001120567268</v>
      </c>
    </row>
    <row r="790" spans="2:22" x14ac:dyDescent="0.35">
      <c r="B790" s="7">
        <v>8053475328</v>
      </c>
      <c r="C790" s="8">
        <v>42488</v>
      </c>
      <c r="D790" s="7">
        <v>15447</v>
      </c>
      <c r="E790" s="9">
        <v>12.3999996185303</v>
      </c>
      <c r="F790" s="9">
        <v>9.6700000762939506</v>
      </c>
      <c r="G790" s="9">
        <v>0.38999998569488498</v>
      </c>
      <c r="H790" s="9">
        <v>2.3499999046325701</v>
      </c>
      <c r="I790" s="9">
        <v>0</v>
      </c>
      <c r="J790" s="7">
        <v>90</v>
      </c>
      <c r="K790" s="7">
        <v>9</v>
      </c>
      <c r="L790" s="7">
        <v>153</v>
      </c>
      <c r="M790" s="7">
        <v>1188</v>
      </c>
      <c r="N790" s="7">
        <v>3062</v>
      </c>
      <c r="O790" s="9">
        <v>72.035821374029837</v>
      </c>
      <c r="P790" s="9">
        <v>25.185223792835817</v>
      </c>
      <c r="Q790" s="7">
        <v>77.398575857587289</v>
      </c>
      <c r="R790" s="7">
        <v>419.46731234866826</v>
      </c>
      <c r="S790" s="7">
        <v>458.63922518159808</v>
      </c>
      <c r="T790" s="6" t="str">
        <f t="shared" si="36"/>
        <v>Healthy</v>
      </c>
      <c r="U790" s="7">
        <f t="shared" si="37"/>
        <v>252</v>
      </c>
      <c r="V790" s="9">
        <f t="shared" si="38"/>
        <v>12.409999966621406</v>
      </c>
    </row>
    <row r="791" spans="2:22" x14ac:dyDescent="0.35">
      <c r="B791" s="7">
        <v>8053475328</v>
      </c>
      <c r="C791" s="8">
        <v>42489</v>
      </c>
      <c r="D791" s="7">
        <v>12315</v>
      </c>
      <c r="E791" s="9">
        <v>9.6499996185302699</v>
      </c>
      <c r="F791" s="9">
        <v>6.1700000762939498</v>
      </c>
      <c r="G791" s="9">
        <v>0.31000000238418601</v>
      </c>
      <c r="H791" s="9">
        <v>3.1700000762939502</v>
      </c>
      <c r="I791" s="9">
        <v>0</v>
      </c>
      <c r="J791" s="7">
        <v>58</v>
      </c>
      <c r="K791" s="7">
        <v>8</v>
      </c>
      <c r="L791" s="7">
        <v>159</v>
      </c>
      <c r="M791" s="7">
        <v>1215</v>
      </c>
      <c r="N791" s="7">
        <v>2794</v>
      </c>
      <c r="O791" s="9">
        <v>72.035821374029837</v>
      </c>
      <c r="P791" s="9">
        <v>25.185223792835817</v>
      </c>
      <c r="Q791" s="7">
        <v>77.398575857587289</v>
      </c>
      <c r="R791" s="7">
        <v>419.46731234866826</v>
      </c>
      <c r="S791" s="7">
        <v>458.63922518159808</v>
      </c>
      <c r="T791" s="6" t="str">
        <f t="shared" si="36"/>
        <v>Healthy</v>
      </c>
      <c r="U791" s="7">
        <f t="shared" si="37"/>
        <v>225</v>
      </c>
      <c r="V791" s="9">
        <f t="shared" si="38"/>
        <v>9.6500001549720853</v>
      </c>
    </row>
    <row r="792" spans="2:22" x14ac:dyDescent="0.35">
      <c r="B792" s="7">
        <v>8053475328</v>
      </c>
      <c r="C792" s="8">
        <v>42490</v>
      </c>
      <c r="D792" s="7">
        <v>7135</v>
      </c>
      <c r="E792" s="9">
        <v>5.5900001525878897</v>
      </c>
      <c r="F792" s="9">
        <v>2.9900000095367401</v>
      </c>
      <c r="G792" s="9">
        <v>5.9999998658895499E-2</v>
      </c>
      <c r="H792" s="9">
        <v>2.53999996185303</v>
      </c>
      <c r="I792" s="9">
        <v>0</v>
      </c>
      <c r="J792" s="7">
        <v>27</v>
      </c>
      <c r="K792" s="7">
        <v>1</v>
      </c>
      <c r="L792" s="7">
        <v>131</v>
      </c>
      <c r="M792" s="7">
        <v>1281</v>
      </c>
      <c r="N792" s="7">
        <v>2408</v>
      </c>
      <c r="O792" s="9">
        <v>72.035821374029837</v>
      </c>
      <c r="P792" s="9">
        <v>25.185223792835817</v>
      </c>
      <c r="Q792" s="7">
        <v>77.398575857587289</v>
      </c>
      <c r="R792" s="7">
        <v>419.46731234866826</v>
      </c>
      <c r="S792" s="7">
        <v>458.63922518159808</v>
      </c>
      <c r="T792" s="6" t="str">
        <f t="shared" si="36"/>
        <v>Healthy</v>
      </c>
      <c r="U792" s="7">
        <f t="shared" si="37"/>
        <v>159</v>
      </c>
      <c r="V792" s="9">
        <f t="shared" si="38"/>
        <v>5.589999970048666</v>
      </c>
    </row>
    <row r="793" spans="2:22" x14ac:dyDescent="0.35">
      <c r="B793" s="7">
        <v>8053475328</v>
      </c>
      <c r="C793" s="8">
        <v>42491</v>
      </c>
      <c r="D793" s="7">
        <v>1170</v>
      </c>
      <c r="E793" s="9">
        <v>0.85000002384185802</v>
      </c>
      <c r="F793" s="9">
        <v>0</v>
      </c>
      <c r="G793" s="9">
        <v>0</v>
      </c>
      <c r="H793" s="9">
        <v>0.85000002384185802</v>
      </c>
      <c r="I793" s="9">
        <v>0</v>
      </c>
      <c r="J793" s="7">
        <v>0</v>
      </c>
      <c r="K793" s="7">
        <v>0</v>
      </c>
      <c r="L793" s="7">
        <v>51</v>
      </c>
      <c r="M793" s="7">
        <v>1389</v>
      </c>
      <c r="N793" s="7">
        <v>1886</v>
      </c>
      <c r="O793" s="9">
        <v>72.035821374029837</v>
      </c>
      <c r="P793" s="9">
        <v>25.185223792835817</v>
      </c>
      <c r="Q793" s="7">
        <v>77.398575857587289</v>
      </c>
      <c r="R793" s="7">
        <v>419.46731234866826</v>
      </c>
      <c r="S793" s="7">
        <v>458.63922518159808</v>
      </c>
      <c r="T793" s="6" t="str">
        <f t="shared" si="36"/>
        <v>Healthy</v>
      </c>
      <c r="U793" s="7">
        <f t="shared" si="37"/>
        <v>51</v>
      </c>
      <c r="V793" s="9">
        <f t="shared" si="38"/>
        <v>0.85000002384185802</v>
      </c>
    </row>
    <row r="794" spans="2:22" x14ac:dyDescent="0.35">
      <c r="B794" s="7">
        <v>8053475328</v>
      </c>
      <c r="C794" s="8">
        <v>42492</v>
      </c>
      <c r="D794" s="7">
        <v>1969</v>
      </c>
      <c r="E794" s="9">
        <v>1.4299999475479099</v>
      </c>
      <c r="F794" s="9">
        <v>0</v>
      </c>
      <c r="G794" s="9">
        <v>0</v>
      </c>
      <c r="H794" s="9">
        <v>1.4299999475479099</v>
      </c>
      <c r="I794" s="9">
        <v>0</v>
      </c>
      <c r="J794" s="7">
        <v>0</v>
      </c>
      <c r="K794" s="7">
        <v>0</v>
      </c>
      <c r="L794" s="7">
        <v>95</v>
      </c>
      <c r="M794" s="7">
        <v>1345</v>
      </c>
      <c r="N794" s="7">
        <v>1988</v>
      </c>
      <c r="O794" s="9">
        <v>72.035821374029837</v>
      </c>
      <c r="P794" s="9">
        <v>25.185223792835817</v>
      </c>
      <c r="Q794" s="7">
        <v>77.398575857587289</v>
      </c>
      <c r="R794" s="7">
        <v>419.46731234866826</v>
      </c>
      <c r="S794" s="7">
        <v>458.63922518159808</v>
      </c>
      <c r="T794" s="6" t="str">
        <f t="shared" si="36"/>
        <v>Healthy</v>
      </c>
      <c r="U794" s="7">
        <f t="shared" si="37"/>
        <v>95</v>
      </c>
      <c r="V794" s="9">
        <f t="shared" si="38"/>
        <v>1.4299999475479099</v>
      </c>
    </row>
    <row r="795" spans="2:22" x14ac:dyDescent="0.35">
      <c r="B795" s="7">
        <v>8053475328</v>
      </c>
      <c r="C795" s="8">
        <v>42493</v>
      </c>
      <c r="D795" s="7">
        <v>15484</v>
      </c>
      <c r="E795" s="9">
        <v>11.8999996185303</v>
      </c>
      <c r="F795" s="9">
        <v>8.3900003433227504</v>
      </c>
      <c r="G795" s="9">
        <v>0.93000000715255704</v>
      </c>
      <c r="H795" s="9">
        <v>2.5899999141693102</v>
      </c>
      <c r="I795" s="9">
        <v>0</v>
      </c>
      <c r="J795" s="7">
        <v>87</v>
      </c>
      <c r="K795" s="7">
        <v>22</v>
      </c>
      <c r="L795" s="7">
        <v>165</v>
      </c>
      <c r="M795" s="7">
        <v>1166</v>
      </c>
      <c r="N795" s="7">
        <v>3023</v>
      </c>
      <c r="O795" s="9">
        <v>72.035821374029837</v>
      </c>
      <c r="P795" s="9">
        <v>25.185223792835817</v>
      </c>
      <c r="Q795" s="7">
        <v>77.398575857587289</v>
      </c>
      <c r="R795" s="7">
        <v>419.46731234866826</v>
      </c>
      <c r="S795" s="7">
        <v>458.63922518159808</v>
      </c>
      <c r="T795" s="6" t="str">
        <f t="shared" si="36"/>
        <v>Healthy</v>
      </c>
      <c r="U795" s="7">
        <f t="shared" si="37"/>
        <v>274</v>
      </c>
      <c r="V795" s="9">
        <f t="shared" si="38"/>
        <v>11.910000264644617</v>
      </c>
    </row>
    <row r="796" spans="2:22" x14ac:dyDescent="0.35">
      <c r="B796" s="7">
        <v>8053475328</v>
      </c>
      <c r="C796" s="8">
        <v>42494</v>
      </c>
      <c r="D796" s="7">
        <v>14581</v>
      </c>
      <c r="E796" s="9">
        <v>11.1499996185303</v>
      </c>
      <c r="F796" s="9">
        <v>8.8199996948242205</v>
      </c>
      <c r="G796" s="9">
        <v>0.40000000596046398</v>
      </c>
      <c r="H796" s="9">
        <v>1.9099999666214</v>
      </c>
      <c r="I796" s="9">
        <v>0</v>
      </c>
      <c r="J796" s="7">
        <v>89</v>
      </c>
      <c r="K796" s="7">
        <v>8</v>
      </c>
      <c r="L796" s="7">
        <v>123</v>
      </c>
      <c r="M796" s="7">
        <v>1220</v>
      </c>
      <c r="N796" s="7">
        <v>2918</v>
      </c>
      <c r="O796" s="9">
        <v>72.035821374029837</v>
      </c>
      <c r="P796" s="9">
        <v>25.185223792835817</v>
      </c>
      <c r="Q796" s="7">
        <v>77.398575857587289</v>
      </c>
      <c r="R796" s="7">
        <v>419.46731234866826</v>
      </c>
      <c r="S796" s="7">
        <v>458.63922518159808</v>
      </c>
      <c r="T796" s="6" t="str">
        <f t="shared" si="36"/>
        <v>Healthy</v>
      </c>
      <c r="U796" s="7">
        <f t="shared" si="37"/>
        <v>220</v>
      </c>
      <c r="V796" s="9">
        <f t="shared" si="38"/>
        <v>11.129999667406086</v>
      </c>
    </row>
    <row r="797" spans="2:22" x14ac:dyDescent="0.35">
      <c r="B797" s="7">
        <v>8053475328</v>
      </c>
      <c r="C797" s="8">
        <v>42495</v>
      </c>
      <c r="D797" s="7">
        <v>14990</v>
      </c>
      <c r="E797" s="9">
        <v>11.5100002288818</v>
      </c>
      <c r="F797" s="9">
        <v>8.8500003814697301</v>
      </c>
      <c r="G797" s="9">
        <v>0.44999998807907099</v>
      </c>
      <c r="H797" s="9">
        <v>2.21000003814697</v>
      </c>
      <c r="I797" s="9">
        <v>0</v>
      </c>
      <c r="J797" s="7">
        <v>93</v>
      </c>
      <c r="K797" s="7">
        <v>9</v>
      </c>
      <c r="L797" s="7">
        <v>130</v>
      </c>
      <c r="M797" s="7">
        <v>1208</v>
      </c>
      <c r="N797" s="7">
        <v>2950</v>
      </c>
      <c r="O797" s="9">
        <v>72.035821374029837</v>
      </c>
      <c r="P797" s="9">
        <v>25.185223792835817</v>
      </c>
      <c r="Q797" s="7">
        <v>77.398575857587289</v>
      </c>
      <c r="R797" s="7">
        <v>419.46731234866826</v>
      </c>
      <c r="S797" s="7">
        <v>458.63922518159808</v>
      </c>
      <c r="T797" s="6" t="str">
        <f t="shared" si="36"/>
        <v>Healthy</v>
      </c>
      <c r="U797" s="7">
        <f t="shared" si="37"/>
        <v>232</v>
      </c>
      <c r="V797" s="9">
        <f t="shared" si="38"/>
        <v>11.51000040769577</v>
      </c>
    </row>
    <row r="798" spans="2:22" x14ac:dyDescent="0.35">
      <c r="B798" s="7">
        <v>8053475328</v>
      </c>
      <c r="C798" s="8">
        <v>42496</v>
      </c>
      <c r="D798" s="7">
        <v>13953</v>
      </c>
      <c r="E798" s="9">
        <v>11</v>
      </c>
      <c r="F798" s="9">
        <v>9.1000003814697301</v>
      </c>
      <c r="G798" s="9">
        <v>0.68999999761581399</v>
      </c>
      <c r="H798" s="9">
        <v>1.21000003814697</v>
      </c>
      <c r="I798" s="9">
        <v>0</v>
      </c>
      <c r="J798" s="7">
        <v>90</v>
      </c>
      <c r="K798" s="7">
        <v>15</v>
      </c>
      <c r="L798" s="7">
        <v>90</v>
      </c>
      <c r="M798" s="7">
        <v>1245</v>
      </c>
      <c r="N798" s="7">
        <v>2859</v>
      </c>
      <c r="O798" s="9">
        <v>72.035821374029837</v>
      </c>
      <c r="P798" s="9">
        <v>25.185223792835817</v>
      </c>
      <c r="Q798" s="7">
        <v>77.398575857587289</v>
      </c>
      <c r="R798" s="7">
        <v>419.46731234866826</v>
      </c>
      <c r="S798" s="7">
        <v>458.63922518159808</v>
      </c>
      <c r="T798" s="6" t="str">
        <f t="shared" si="36"/>
        <v>Healthy</v>
      </c>
      <c r="U798" s="7">
        <f t="shared" si="37"/>
        <v>195</v>
      </c>
      <c r="V798" s="9">
        <f t="shared" si="38"/>
        <v>11.000000417232513</v>
      </c>
    </row>
    <row r="799" spans="2:22" x14ac:dyDescent="0.35">
      <c r="B799" s="7">
        <v>8053475328</v>
      </c>
      <c r="C799" s="8">
        <v>42497</v>
      </c>
      <c r="D799" s="7">
        <v>19769</v>
      </c>
      <c r="E799" s="9">
        <v>15.670000076293899</v>
      </c>
      <c r="F799" s="9">
        <v>12.439999580383301</v>
      </c>
      <c r="G799" s="9">
        <v>0.87999999523162797</v>
      </c>
      <c r="H799" s="9">
        <v>2.3499999046325701</v>
      </c>
      <c r="I799" s="9">
        <v>0</v>
      </c>
      <c r="J799" s="7">
        <v>121</v>
      </c>
      <c r="K799" s="7">
        <v>20</v>
      </c>
      <c r="L799" s="7">
        <v>148</v>
      </c>
      <c r="M799" s="7">
        <v>1076</v>
      </c>
      <c r="N799" s="7">
        <v>3331</v>
      </c>
      <c r="O799" s="9">
        <v>72.035821374029837</v>
      </c>
      <c r="P799" s="9">
        <v>25.185223792835817</v>
      </c>
      <c r="Q799" s="7">
        <v>77.398575857587289</v>
      </c>
      <c r="R799" s="7">
        <v>74</v>
      </c>
      <c r="S799" s="7">
        <v>75</v>
      </c>
      <c r="T799" s="6" t="str">
        <f t="shared" si="36"/>
        <v>Healthy</v>
      </c>
      <c r="U799" s="7">
        <f t="shared" si="37"/>
        <v>289</v>
      </c>
      <c r="V799" s="9">
        <f t="shared" si="38"/>
        <v>15.669999480247499</v>
      </c>
    </row>
    <row r="800" spans="2:22" x14ac:dyDescent="0.35">
      <c r="B800" s="7">
        <v>8053475328</v>
      </c>
      <c r="C800" s="8">
        <v>42498</v>
      </c>
      <c r="D800" s="7">
        <v>22026</v>
      </c>
      <c r="E800" s="9">
        <v>17.649999618530298</v>
      </c>
      <c r="F800" s="9">
        <v>13.3999996185303</v>
      </c>
      <c r="G800" s="9">
        <v>0.58999997377395597</v>
      </c>
      <c r="H800" s="9">
        <v>3.6600000858306898</v>
      </c>
      <c r="I800" s="9">
        <v>0</v>
      </c>
      <c r="J800" s="7">
        <v>125</v>
      </c>
      <c r="K800" s="7">
        <v>14</v>
      </c>
      <c r="L800" s="7">
        <v>228</v>
      </c>
      <c r="M800" s="7">
        <v>1073</v>
      </c>
      <c r="N800" s="7">
        <v>3589</v>
      </c>
      <c r="O800" s="9">
        <v>72.035821374029837</v>
      </c>
      <c r="P800" s="9">
        <v>25.185223792835817</v>
      </c>
      <c r="Q800" s="7">
        <v>77.398575857587289</v>
      </c>
      <c r="R800" s="7">
        <v>419.46731234866826</v>
      </c>
      <c r="S800" s="7">
        <v>458.63922518159808</v>
      </c>
      <c r="T800" s="6" t="str">
        <f t="shared" si="36"/>
        <v>Healthy</v>
      </c>
      <c r="U800" s="7">
        <f t="shared" si="37"/>
        <v>367</v>
      </c>
      <c r="V800" s="9">
        <f t="shared" si="38"/>
        <v>17.649999678134947</v>
      </c>
    </row>
    <row r="801" spans="2:22" x14ac:dyDescent="0.35">
      <c r="B801" s="7">
        <v>8053475328</v>
      </c>
      <c r="C801" s="8">
        <v>42499</v>
      </c>
      <c r="D801" s="7">
        <v>12465</v>
      </c>
      <c r="E801" s="9">
        <v>9.3800001144409197</v>
      </c>
      <c r="F801" s="9">
        <v>6.1199998855590803</v>
      </c>
      <c r="G801" s="9">
        <v>0.56999999284744296</v>
      </c>
      <c r="H801" s="9">
        <v>2.6900000572204599</v>
      </c>
      <c r="I801" s="9">
        <v>0</v>
      </c>
      <c r="J801" s="7">
        <v>66</v>
      </c>
      <c r="K801" s="7">
        <v>12</v>
      </c>
      <c r="L801" s="7">
        <v>148</v>
      </c>
      <c r="M801" s="7">
        <v>1214</v>
      </c>
      <c r="N801" s="7">
        <v>2765</v>
      </c>
      <c r="O801" s="9">
        <v>72.035821374029837</v>
      </c>
      <c r="P801" s="9">
        <v>25.185223792835817</v>
      </c>
      <c r="Q801" s="7">
        <v>77.398575857587289</v>
      </c>
      <c r="R801" s="7">
        <v>419.46731234866826</v>
      </c>
      <c r="S801" s="7">
        <v>458.63922518159808</v>
      </c>
      <c r="T801" s="6" t="str">
        <f t="shared" si="36"/>
        <v>Healthy</v>
      </c>
      <c r="U801" s="7">
        <f t="shared" si="37"/>
        <v>226</v>
      </c>
      <c r="V801" s="9">
        <f t="shared" si="38"/>
        <v>9.3799999356269836</v>
      </c>
    </row>
    <row r="802" spans="2:22" x14ac:dyDescent="0.35">
      <c r="B802" s="7">
        <v>8053475328</v>
      </c>
      <c r="C802" s="8">
        <v>42500</v>
      </c>
      <c r="D802" s="7">
        <v>14810</v>
      </c>
      <c r="E802" s="9">
        <v>11.3599996566772</v>
      </c>
      <c r="F802" s="9">
        <v>9.0900001525878906</v>
      </c>
      <c r="G802" s="9">
        <v>0.41999998688697798</v>
      </c>
      <c r="H802" s="9">
        <v>1.8500000238418599</v>
      </c>
      <c r="I802" s="9">
        <v>0</v>
      </c>
      <c r="J802" s="7">
        <v>96</v>
      </c>
      <c r="K802" s="7">
        <v>10</v>
      </c>
      <c r="L802" s="7">
        <v>115</v>
      </c>
      <c r="M802" s="7">
        <v>1219</v>
      </c>
      <c r="N802" s="7">
        <v>2926</v>
      </c>
      <c r="O802" s="9">
        <v>72.035821374029837</v>
      </c>
      <c r="P802" s="9">
        <v>25.185223792835817</v>
      </c>
      <c r="Q802" s="7">
        <v>77.398575857587289</v>
      </c>
      <c r="R802" s="7">
        <v>419.46731234866826</v>
      </c>
      <c r="S802" s="7">
        <v>458.63922518159808</v>
      </c>
      <c r="T802" s="6" t="str">
        <f t="shared" si="36"/>
        <v>Healthy</v>
      </c>
      <c r="U802" s="7">
        <f t="shared" si="37"/>
        <v>221</v>
      </c>
      <c r="V802" s="9">
        <f t="shared" si="38"/>
        <v>11.360000163316728</v>
      </c>
    </row>
    <row r="803" spans="2:22" x14ac:dyDescent="0.35">
      <c r="B803" s="7">
        <v>8053475328</v>
      </c>
      <c r="C803" s="8">
        <v>42501</v>
      </c>
      <c r="D803" s="7">
        <v>12209</v>
      </c>
      <c r="E803" s="9">
        <v>9.3999996185302699</v>
      </c>
      <c r="F803" s="9">
        <v>6.0799999237060502</v>
      </c>
      <c r="G803" s="9">
        <v>0.28000000119209301</v>
      </c>
      <c r="H803" s="9">
        <v>3.03999996185303</v>
      </c>
      <c r="I803" s="9">
        <v>0</v>
      </c>
      <c r="J803" s="7">
        <v>60</v>
      </c>
      <c r="K803" s="7">
        <v>7</v>
      </c>
      <c r="L803" s="7">
        <v>184</v>
      </c>
      <c r="M803" s="7">
        <v>1189</v>
      </c>
      <c r="N803" s="7">
        <v>2809</v>
      </c>
      <c r="O803" s="9">
        <v>72.035821374029837</v>
      </c>
      <c r="P803" s="9">
        <v>25.185223792835817</v>
      </c>
      <c r="Q803" s="7">
        <v>77.398575857587289</v>
      </c>
      <c r="R803" s="7">
        <v>419.46731234866826</v>
      </c>
      <c r="S803" s="7">
        <v>458.63922518159808</v>
      </c>
      <c r="T803" s="6" t="str">
        <f t="shared" si="36"/>
        <v>Healthy</v>
      </c>
      <c r="U803" s="7">
        <f t="shared" si="37"/>
        <v>251</v>
      </c>
      <c r="V803" s="9">
        <f t="shared" si="38"/>
        <v>9.3999998867511732</v>
      </c>
    </row>
    <row r="804" spans="2:22" x14ac:dyDescent="0.35">
      <c r="B804" s="7">
        <v>8053475328</v>
      </c>
      <c r="C804" s="8">
        <v>42502</v>
      </c>
      <c r="D804" s="7">
        <v>4998</v>
      </c>
      <c r="E804" s="9">
        <v>3.9100000858306898</v>
      </c>
      <c r="F804" s="9">
        <v>2.9500000476837198</v>
      </c>
      <c r="G804" s="9">
        <v>0.20000000298023199</v>
      </c>
      <c r="H804" s="9">
        <v>0.75999999046325695</v>
      </c>
      <c r="I804" s="9">
        <v>0</v>
      </c>
      <c r="J804" s="7">
        <v>28</v>
      </c>
      <c r="K804" s="7">
        <v>4</v>
      </c>
      <c r="L804" s="7">
        <v>39</v>
      </c>
      <c r="M804" s="7">
        <v>839</v>
      </c>
      <c r="N804" s="7">
        <v>1505</v>
      </c>
      <c r="O804" s="9">
        <v>72.035821374029837</v>
      </c>
      <c r="P804" s="9">
        <v>25.185223792835817</v>
      </c>
      <c r="Q804" s="7">
        <v>77.398575857587289</v>
      </c>
      <c r="R804" s="7">
        <v>419.46731234866826</v>
      </c>
      <c r="S804" s="7">
        <v>458.63922518159808</v>
      </c>
      <c r="T804" s="6" t="str">
        <f t="shared" si="36"/>
        <v>Healthy</v>
      </c>
      <c r="U804" s="7">
        <f t="shared" si="37"/>
        <v>71</v>
      </c>
      <c r="V804" s="9">
        <f t="shared" si="38"/>
        <v>3.9100000411272084</v>
      </c>
    </row>
    <row r="805" spans="2:22" x14ac:dyDescent="0.35">
      <c r="B805" s="7">
        <v>8253242879</v>
      </c>
      <c r="C805" s="8">
        <v>42472</v>
      </c>
      <c r="D805" s="7">
        <v>9033</v>
      </c>
      <c r="E805" s="9">
        <v>7.1599998474121103</v>
      </c>
      <c r="F805" s="9">
        <v>5.4299998283386204</v>
      </c>
      <c r="G805" s="9">
        <v>0.140000000596046</v>
      </c>
      <c r="H805" s="9">
        <v>1.5900000333786</v>
      </c>
      <c r="I805" s="9">
        <v>0</v>
      </c>
      <c r="J805" s="7">
        <v>40</v>
      </c>
      <c r="K805" s="7">
        <v>2</v>
      </c>
      <c r="L805" s="7">
        <v>154</v>
      </c>
      <c r="M805" s="7">
        <v>1244</v>
      </c>
      <c r="N805" s="7">
        <v>2044</v>
      </c>
      <c r="O805" s="9">
        <v>72.035821374029837</v>
      </c>
      <c r="P805" s="9">
        <v>25.185223792835817</v>
      </c>
      <c r="Q805" s="7">
        <v>77.398575857587289</v>
      </c>
      <c r="R805" s="7">
        <v>419.46731234866826</v>
      </c>
      <c r="S805" s="7">
        <v>458.63922518159808</v>
      </c>
      <c r="T805" s="6" t="str">
        <f t="shared" si="36"/>
        <v>Healthy</v>
      </c>
      <c r="U805" s="7">
        <f t="shared" si="37"/>
        <v>196</v>
      </c>
      <c r="V805" s="9">
        <f t="shared" si="38"/>
        <v>7.1599998623132661</v>
      </c>
    </row>
    <row r="806" spans="2:22" x14ac:dyDescent="0.35">
      <c r="B806" s="7">
        <v>8253242879</v>
      </c>
      <c r="C806" s="8">
        <v>42473</v>
      </c>
      <c r="D806" s="7">
        <v>8053</v>
      </c>
      <c r="E806" s="9">
        <v>6.0999999046325701</v>
      </c>
      <c r="F806" s="9">
        <v>4.1700000762939498</v>
      </c>
      <c r="G806" s="9">
        <v>0.62999999523162797</v>
      </c>
      <c r="H806" s="9">
        <v>1.3099999427795399</v>
      </c>
      <c r="I806" s="9">
        <v>0</v>
      </c>
      <c r="J806" s="7">
        <v>35</v>
      </c>
      <c r="K806" s="7">
        <v>11</v>
      </c>
      <c r="L806" s="7">
        <v>96</v>
      </c>
      <c r="M806" s="7">
        <v>1298</v>
      </c>
      <c r="N806" s="7">
        <v>1935</v>
      </c>
      <c r="O806" s="9">
        <v>72.035821374029837</v>
      </c>
      <c r="P806" s="9">
        <v>25.185223792835817</v>
      </c>
      <c r="Q806" s="7">
        <v>77.398575857587289</v>
      </c>
      <c r="R806" s="7">
        <v>419.46731234866826</v>
      </c>
      <c r="S806" s="7">
        <v>458.63922518159808</v>
      </c>
      <c r="T806" s="6" t="str">
        <f t="shared" si="36"/>
        <v>Healthy</v>
      </c>
      <c r="U806" s="7">
        <f t="shared" si="37"/>
        <v>142</v>
      </c>
      <c r="V806" s="9">
        <f t="shared" si="38"/>
        <v>6.1100000143051174</v>
      </c>
    </row>
    <row r="807" spans="2:22" x14ac:dyDescent="0.35">
      <c r="B807" s="7">
        <v>8253242879</v>
      </c>
      <c r="C807" s="8">
        <v>42474</v>
      </c>
      <c r="D807" s="7">
        <v>5234</v>
      </c>
      <c r="E807" s="9">
        <v>3.46000003814697</v>
      </c>
      <c r="F807" s="9">
        <v>1.9299999475479099</v>
      </c>
      <c r="G807" s="9">
        <v>0.99000000953674305</v>
      </c>
      <c r="H807" s="9">
        <v>0.54000002145767201</v>
      </c>
      <c r="I807" s="9">
        <v>0</v>
      </c>
      <c r="J807" s="7">
        <v>29</v>
      </c>
      <c r="K807" s="7">
        <v>16</v>
      </c>
      <c r="L807" s="7">
        <v>33</v>
      </c>
      <c r="M807" s="7">
        <v>1362</v>
      </c>
      <c r="N807" s="7">
        <v>1705</v>
      </c>
      <c r="O807" s="9">
        <v>72.035821374029837</v>
      </c>
      <c r="P807" s="9">
        <v>25.185223792835817</v>
      </c>
      <c r="Q807" s="7">
        <v>77.398575857587289</v>
      </c>
      <c r="R807" s="7">
        <v>419.46731234866826</v>
      </c>
      <c r="S807" s="7">
        <v>458.63922518159808</v>
      </c>
      <c r="T807" s="6" t="str">
        <f t="shared" si="36"/>
        <v>Healthy</v>
      </c>
      <c r="U807" s="7">
        <f t="shared" si="37"/>
        <v>78</v>
      </c>
      <c r="V807" s="9">
        <f t="shared" si="38"/>
        <v>3.4599999785423252</v>
      </c>
    </row>
    <row r="808" spans="2:22" x14ac:dyDescent="0.35">
      <c r="B808" s="7">
        <v>8253242879</v>
      </c>
      <c r="C808" s="8">
        <v>42475</v>
      </c>
      <c r="D808" s="7">
        <v>2672</v>
      </c>
      <c r="E808" s="9">
        <v>1.7699999809265099</v>
      </c>
      <c r="F808" s="9">
        <v>0</v>
      </c>
      <c r="G808" s="9">
        <v>0</v>
      </c>
      <c r="H808" s="9">
        <v>1.7599999904632599</v>
      </c>
      <c r="I808" s="9">
        <v>0</v>
      </c>
      <c r="J808" s="7">
        <v>0</v>
      </c>
      <c r="K808" s="7">
        <v>0</v>
      </c>
      <c r="L808" s="7">
        <v>105</v>
      </c>
      <c r="M808" s="7">
        <v>1335</v>
      </c>
      <c r="N808" s="7">
        <v>1632</v>
      </c>
      <c r="O808" s="9">
        <v>72.035821374029837</v>
      </c>
      <c r="P808" s="9">
        <v>25.185223792835817</v>
      </c>
      <c r="Q808" s="7">
        <v>77.398575857587289</v>
      </c>
      <c r="R808" s="7">
        <v>419.46731234866826</v>
      </c>
      <c r="S808" s="7">
        <v>458.63922518159808</v>
      </c>
      <c r="T808" s="6" t="str">
        <f t="shared" si="36"/>
        <v>Healthy</v>
      </c>
      <c r="U808" s="7">
        <f t="shared" si="37"/>
        <v>105</v>
      </c>
      <c r="V808" s="9">
        <f t="shared" si="38"/>
        <v>1.7599999904632599</v>
      </c>
    </row>
    <row r="809" spans="2:22" x14ac:dyDescent="0.35">
      <c r="B809" s="7">
        <v>8253242879</v>
      </c>
      <c r="C809" s="8">
        <v>42476</v>
      </c>
      <c r="D809" s="7">
        <v>9256</v>
      </c>
      <c r="E809" s="9">
        <v>6.1399998664856001</v>
      </c>
      <c r="F809" s="9">
        <v>0.43000000715255698</v>
      </c>
      <c r="G809" s="9">
        <v>3.2699999809265101</v>
      </c>
      <c r="H809" s="9">
        <v>2.4500000476837198</v>
      </c>
      <c r="I809" s="9">
        <v>0</v>
      </c>
      <c r="J809" s="7">
        <v>6</v>
      </c>
      <c r="K809" s="7">
        <v>51</v>
      </c>
      <c r="L809" s="7">
        <v>115</v>
      </c>
      <c r="M809" s="7">
        <v>1268</v>
      </c>
      <c r="N809" s="7">
        <v>1880</v>
      </c>
      <c r="O809" s="9">
        <v>72.035821374029837</v>
      </c>
      <c r="P809" s="9">
        <v>25.185223792835817</v>
      </c>
      <c r="Q809" s="7">
        <v>77.398575857587289</v>
      </c>
      <c r="R809" s="7">
        <v>419.46731234866826</v>
      </c>
      <c r="S809" s="7">
        <v>458.63922518159808</v>
      </c>
      <c r="T809" s="6" t="str">
        <f t="shared" si="36"/>
        <v>Healthy</v>
      </c>
      <c r="U809" s="7">
        <f t="shared" si="37"/>
        <v>172</v>
      </c>
      <c r="V809" s="9">
        <f t="shared" si="38"/>
        <v>6.1500000357627869</v>
      </c>
    </row>
    <row r="810" spans="2:22" x14ac:dyDescent="0.35">
      <c r="B810" s="7">
        <v>8253242879</v>
      </c>
      <c r="C810" s="8">
        <v>42477</v>
      </c>
      <c r="D810" s="7">
        <v>10204</v>
      </c>
      <c r="E810" s="9">
        <v>7.9099998474121103</v>
      </c>
      <c r="F810" s="9">
        <v>5.4299998283386204</v>
      </c>
      <c r="G810" s="9">
        <v>0.15000000596046401</v>
      </c>
      <c r="H810" s="9">
        <v>2.3299999237060498</v>
      </c>
      <c r="I810" s="9">
        <v>0</v>
      </c>
      <c r="J810" s="7">
        <v>41</v>
      </c>
      <c r="K810" s="7">
        <v>5</v>
      </c>
      <c r="L810" s="7">
        <v>157</v>
      </c>
      <c r="M810" s="7">
        <v>1237</v>
      </c>
      <c r="N810" s="7">
        <v>2112</v>
      </c>
      <c r="O810" s="9">
        <v>72.035821374029837</v>
      </c>
      <c r="P810" s="9">
        <v>25.185223792835817</v>
      </c>
      <c r="Q810" s="7">
        <v>77.398575857587289</v>
      </c>
      <c r="R810" s="7">
        <v>419.46731234866826</v>
      </c>
      <c r="S810" s="7">
        <v>458.63922518159808</v>
      </c>
      <c r="T810" s="6" t="str">
        <f t="shared" si="36"/>
        <v>Healthy</v>
      </c>
      <c r="U810" s="7">
        <f t="shared" si="37"/>
        <v>203</v>
      </c>
      <c r="V810" s="9">
        <f t="shared" si="38"/>
        <v>7.9099997580051333</v>
      </c>
    </row>
    <row r="811" spans="2:22" x14ac:dyDescent="0.35">
      <c r="B811" s="7">
        <v>8253242879</v>
      </c>
      <c r="C811" s="8">
        <v>42478</v>
      </c>
      <c r="D811" s="7">
        <v>5151</v>
      </c>
      <c r="E811" s="9">
        <v>3.4800000190734899</v>
      </c>
      <c r="F811" s="9">
        <v>1.03999996185303</v>
      </c>
      <c r="G811" s="9">
        <v>0.62999999523162797</v>
      </c>
      <c r="H811" s="9">
        <v>1.79999995231628</v>
      </c>
      <c r="I811" s="9">
        <v>0</v>
      </c>
      <c r="J811" s="7">
        <v>16</v>
      </c>
      <c r="K811" s="7">
        <v>16</v>
      </c>
      <c r="L811" s="7">
        <v>130</v>
      </c>
      <c r="M811" s="7">
        <v>1278</v>
      </c>
      <c r="N811" s="7">
        <v>1829</v>
      </c>
      <c r="O811" s="9">
        <v>72.035821374029837</v>
      </c>
      <c r="P811" s="9">
        <v>25.185223792835817</v>
      </c>
      <c r="Q811" s="7">
        <v>77.398575857587289</v>
      </c>
      <c r="R811" s="7">
        <v>419.46731234866826</v>
      </c>
      <c r="S811" s="7">
        <v>458.63922518159808</v>
      </c>
      <c r="T811" s="6" t="str">
        <f t="shared" si="36"/>
        <v>Healthy</v>
      </c>
      <c r="U811" s="7">
        <f t="shared" si="37"/>
        <v>162</v>
      </c>
      <c r="V811" s="9">
        <f t="shared" si="38"/>
        <v>3.4699999094009382</v>
      </c>
    </row>
    <row r="812" spans="2:22" x14ac:dyDescent="0.35">
      <c r="B812" s="7">
        <v>8253242879</v>
      </c>
      <c r="C812" s="8">
        <v>42479</v>
      </c>
      <c r="D812" s="7">
        <v>4212</v>
      </c>
      <c r="E812" s="9">
        <v>2.7799999713897701</v>
      </c>
      <c r="F812" s="9">
        <v>0</v>
      </c>
      <c r="G812" s="9">
        <v>0</v>
      </c>
      <c r="H812" s="9">
        <v>2.7799999713897701</v>
      </c>
      <c r="I812" s="9">
        <v>0</v>
      </c>
      <c r="J812" s="7">
        <v>0</v>
      </c>
      <c r="K812" s="7">
        <v>0</v>
      </c>
      <c r="L812" s="7">
        <v>164</v>
      </c>
      <c r="M812" s="7">
        <v>1276</v>
      </c>
      <c r="N812" s="7">
        <v>1763</v>
      </c>
      <c r="O812" s="9">
        <v>72.035821374029837</v>
      </c>
      <c r="P812" s="9">
        <v>25.185223792835817</v>
      </c>
      <c r="Q812" s="7">
        <v>77.398575857587289</v>
      </c>
      <c r="R812" s="7">
        <v>419.46731234866826</v>
      </c>
      <c r="S812" s="7">
        <v>458.63922518159808</v>
      </c>
      <c r="T812" s="6" t="str">
        <f t="shared" si="36"/>
        <v>Healthy</v>
      </c>
      <c r="U812" s="7">
        <f t="shared" si="37"/>
        <v>164</v>
      </c>
      <c r="V812" s="9">
        <f t="shared" si="38"/>
        <v>2.7799999713897701</v>
      </c>
    </row>
    <row r="813" spans="2:22" x14ac:dyDescent="0.35">
      <c r="B813" s="7">
        <v>8253242879</v>
      </c>
      <c r="C813" s="8">
        <v>42480</v>
      </c>
      <c r="D813" s="7">
        <v>6466</v>
      </c>
      <c r="E813" s="9">
        <v>4.2699999809265101</v>
      </c>
      <c r="F813" s="9">
        <v>0.33000001311302202</v>
      </c>
      <c r="G813" s="9">
        <v>0.81999999284744296</v>
      </c>
      <c r="H813" s="9">
        <v>3.1099998950958301</v>
      </c>
      <c r="I813" s="9">
        <v>9.9999997764825804E-3</v>
      </c>
      <c r="J813" s="7">
        <v>5</v>
      </c>
      <c r="K813" s="7">
        <v>18</v>
      </c>
      <c r="L813" s="7">
        <v>216</v>
      </c>
      <c r="M813" s="7">
        <v>1201</v>
      </c>
      <c r="N813" s="7">
        <v>1931</v>
      </c>
      <c r="O813" s="9">
        <v>72.035821374029837</v>
      </c>
      <c r="P813" s="9">
        <v>25.185223792835817</v>
      </c>
      <c r="Q813" s="7">
        <v>77.398575857587289</v>
      </c>
      <c r="R813" s="7">
        <v>419.46731234866826</v>
      </c>
      <c r="S813" s="7">
        <v>458.63922518159808</v>
      </c>
      <c r="T813" s="6" t="str">
        <f t="shared" si="36"/>
        <v>Healthy</v>
      </c>
      <c r="U813" s="7">
        <f t="shared" si="37"/>
        <v>239</v>
      </c>
      <c r="V813" s="9">
        <f t="shared" si="38"/>
        <v>4.259999901056295</v>
      </c>
    </row>
    <row r="814" spans="2:22" x14ac:dyDescent="0.35">
      <c r="B814" s="7">
        <v>8253242879</v>
      </c>
      <c r="C814" s="8">
        <v>42481</v>
      </c>
      <c r="D814" s="7">
        <v>11268</v>
      </c>
      <c r="E814" s="9">
        <v>8.5600004196166992</v>
      </c>
      <c r="F814" s="9">
        <v>5.8800001144409197</v>
      </c>
      <c r="G814" s="9">
        <v>0.93000000715255704</v>
      </c>
      <c r="H814" s="9">
        <v>1.75</v>
      </c>
      <c r="I814" s="9">
        <v>0</v>
      </c>
      <c r="J814" s="7">
        <v>49</v>
      </c>
      <c r="K814" s="7">
        <v>20</v>
      </c>
      <c r="L814" s="7">
        <v>172</v>
      </c>
      <c r="M814" s="7">
        <v>1199</v>
      </c>
      <c r="N814" s="7">
        <v>2218</v>
      </c>
      <c r="O814" s="9">
        <v>72.035821374029837</v>
      </c>
      <c r="P814" s="9">
        <v>25.185223792835817</v>
      </c>
      <c r="Q814" s="7">
        <v>77.398575857587289</v>
      </c>
      <c r="R814" s="7">
        <v>419.46731234866826</v>
      </c>
      <c r="S814" s="7">
        <v>458.63922518159808</v>
      </c>
      <c r="T814" s="6" t="str">
        <f t="shared" si="36"/>
        <v>Healthy</v>
      </c>
      <c r="U814" s="7">
        <f t="shared" si="37"/>
        <v>241</v>
      </c>
      <c r="V814" s="9">
        <f t="shared" si="38"/>
        <v>8.5600001215934771</v>
      </c>
    </row>
    <row r="815" spans="2:22" x14ac:dyDescent="0.35">
      <c r="B815" s="7">
        <v>8253242879</v>
      </c>
      <c r="C815" s="8">
        <v>42482</v>
      </c>
      <c r="D815" s="7">
        <v>2824</v>
      </c>
      <c r="E815" s="9">
        <v>1.87000000476837</v>
      </c>
      <c r="F815" s="9">
        <v>0</v>
      </c>
      <c r="G815" s="9">
        <v>0</v>
      </c>
      <c r="H815" s="9">
        <v>1.87000000476837</v>
      </c>
      <c r="I815" s="9">
        <v>0</v>
      </c>
      <c r="J815" s="7">
        <v>0</v>
      </c>
      <c r="K815" s="7">
        <v>0</v>
      </c>
      <c r="L815" s="7">
        <v>120</v>
      </c>
      <c r="M815" s="7">
        <v>1320</v>
      </c>
      <c r="N815" s="7">
        <v>1651</v>
      </c>
      <c r="O815" s="9">
        <v>72.035821374029837</v>
      </c>
      <c r="P815" s="9">
        <v>25.185223792835817</v>
      </c>
      <c r="Q815" s="7">
        <v>77.398575857587289</v>
      </c>
      <c r="R815" s="7">
        <v>419.46731234866826</v>
      </c>
      <c r="S815" s="7">
        <v>458.63922518159808</v>
      </c>
      <c r="T815" s="6" t="str">
        <f t="shared" si="36"/>
        <v>Healthy</v>
      </c>
      <c r="U815" s="7">
        <f t="shared" si="37"/>
        <v>120</v>
      </c>
      <c r="V815" s="9">
        <f t="shared" si="38"/>
        <v>1.87000000476837</v>
      </c>
    </row>
    <row r="816" spans="2:22" x14ac:dyDescent="0.35">
      <c r="B816" s="7">
        <v>8253242879</v>
      </c>
      <c r="C816" s="8">
        <v>42483</v>
      </c>
      <c r="D816" s="7">
        <v>9282</v>
      </c>
      <c r="E816" s="9">
        <v>6.2600002288818404</v>
      </c>
      <c r="F816" s="9">
        <v>2.0899999141693102</v>
      </c>
      <c r="G816" s="9">
        <v>1.03999996185303</v>
      </c>
      <c r="H816" s="9">
        <v>3.1300001144409202</v>
      </c>
      <c r="I816" s="9">
        <v>0</v>
      </c>
      <c r="J816" s="7">
        <v>30</v>
      </c>
      <c r="K816" s="7">
        <v>26</v>
      </c>
      <c r="L816" s="7">
        <v>191</v>
      </c>
      <c r="M816" s="7">
        <v>1193</v>
      </c>
      <c r="N816" s="7">
        <v>2132</v>
      </c>
      <c r="O816" s="9">
        <v>72.035821374029837</v>
      </c>
      <c r="P816" s="9">
        <v>25.185223792835817</v>
      </c>
      <c r="Q816" s="7">
        <v>77.398575857587289</v>
      </c>
      <c r="R816" s="7">
        <v>419.46731234866826</v>
      </c>
      <c r="S816" s="7">
        <v>458.63922518159808</v>
      </c>
      <c r="T816" s="6" t="str">
        <f t="shared" si="36"/>
        <v>Healthy</v>
      </c>
      <c r="U816" s="7">
        <f t="shared" si="37"/>
        <v>247</v>
      </c>
      <c r="V816" s="9">
        <f t="shared" si="38"/>
        <v>6.2599999904632604</v>
      </c>
    </row>
    <row r="817" spans="2:22" x14ac:dyDescent="0.35">
      <c r="B817" s="7">
        <v>8253242879</v>
      </c>
      <c r="C817" s="8">
        <v>42484</v>
      </c>
      <c r="D817" s="7">
        <v>8905</v>
      </c>
      <c r="E817" s="9">
        <v>7.1300001144409197</v>
      </c>
      <c r="F817" s="9">
        <v>5.5999999046325701</v>
      </c>
      <c r="G817" s="9">
        <v>0.18999999761581399</v>
      </c>
      <c r="H817" s="9">
        <v>1.3400000333786</v>
      </c>
      <c r="I817" s="9">
        <v>0</v>
      </c>
      <c r="J817" s="7">
        <v>41</v>
      </c>
      <c r="K817" s="7">
        <v>4</v>
      </c>
      <c r="L817" s="7">
        <v>82</v>
      </c>
      <c r="M817" s="7">
        <v>1313</v>
      </c>
      <c r="N817" s="7">
        <v>1976</v>
      </c>
      <c r="O817" s="9">
        <v>72.035821374029837</v>
      </c>
      <c r="P817" s="9">
        <v>25.185223792835817</v>
      </c>
      <c r="Q817" s="7">
        <v>77.398575857587289</v>
      </c>
      <c r="R817" s="7">
        <v>419.46731234866826</v>
      </c>
      <c r="S817" s="7">
        <v>458.63922518159808</v>
      </c>
      <c r="T817" s="6" t="str">
        <f t="shared" si="36"/>
        <v>Healthy</v>
      </c>
      <c r="U817" s="7">
        <f t="shared" si="37"/>
        <v>127</v>
      </c>
      <c r="V817" s="9">
        <f t="shared" si="38"/>
        <v>7.1299999356269845</v>
      </c>
    </row>
    <row r="818" spans="2:22" x14ac:dyDescent="0.35">
      <c r="B818" s="7">
        <v>8253242879</v>
      </c>
      <c r="C818" s="8">
        <v>42485</v>
      </c>
      <c r="D818" s="7">
        <v>6829</v>
      </c>
      <c r="E818" s="9">
        <v>4.5100002288818404</v>
      </c>
      <c r="F818" s="9">
        <v>0.36000001430511502</v>
      </c>
      <c r="G818" s="9">
        <v>2.3900001049041699</v>
      </c>
      <c r="H818" s="9">
        <v>1.7699999809265099</v>
      </c>
      <c r="I818" s="9">
        <v>0</v>
      </c>
      <c r="J818" s="7">
        <v>7</v>
      </c>
      <c r="K818" s="7">
        <v>54</v>
      </c>
      <c r="L818" s="7">
        <v>118</v>
      </c>
      <c r="M818" s="7">
        <v>1261</v>
      </c>
      <c r="N818" s="7">
        <v>1909</v>
      </c>
      <c r="O818" s="9">
        <v>72.035821374029837</v>
      </c>
      <c r="P818" s="9">
        <v>25.185223792835817</v>
      </c>
      <c r="Q818" s="7">
        <v>77.398575857587289</v>
      </c>
      <c r="R818" s="7">
        <v>419.46731234866826</v>
      </c>
      <c r="S818" s="7">
        <v>458.63922518159808</v>
      </c>
      <c r="T818" s="6" t="str">
        <f t="shared" si="36"/>
        <v>Healthy</v>
      </c>
      <c r="U818" s="7">
        <f t="shared" si="37"/>
        <v>179</v>
      </c>
      <c r="V818" s="9">
        <f t="shared" si="38"/>
        <v>4.5200001001357952</v>
      </c>
    </row>
    <row r="819" spans="2:22" x14ac:dyDescent="0.35">
      <c r="B819" s="7">
        <v>8253242879</v>
      </c>
      <c r="C819" s="8">
        <v>42486</v>
      </c>
      <c r="D819" s="7">
        <v>4562</v>
      </c>
      <c r="E819" s="9">
        <v>3.03999996185303</v>
      </c>
      <c r="F819" s="9">
        <v>1.1799999475479099</v>
      </c>
      <c r="G819" s="9">
        <v>0.490000009536743</v>
      </c>
      <c r="H819" s="9">
        <v>1.37000000476837</v>
      </c>
      <c r="I819" s="9">
        <v>0</v>
      </c>
      <c r="J819" s="7">
        <v>19</v>
      </c>
      <c r="K819" s="7">
        <v>14</v>
      </c>
      <c r="L819" s="7">
        <v>108</v>
      </c>
      <c r="M819" s="7">
        <v>1299</v>
      </c>
      <c r="N819" s="7">
        <v>1813</v>
      </c>
      <c r="O819" s="9">
        <v>72.035821374029837</v>
      </c>
      <c r="P819" s="9">
        <v>25.185223792835817</v>
      </c>
      <c r="Q819" s="7">
        <v>77.398575857587289</v>
      </c>
      <c r="R819" s="7">
        <v>419.46731234866826</v>
      </c>
      <c r="S819" s="7">
        <v>458.63922518159808</v>
      </c>
      <c r="T819" s="6" t="str">
        <f t="shared" si="36"/>
        <v>Healthy</v>
      </c>
      <c r="U819" s="7">
        <f t="shared" si="37"/>
        <v>141</v>
      </c>
      <c r="V819" s="9">
        <f t="shared" si="38"/>
        <v>3.0399999618530229</v>
      </c>
    </row>
    <row r="820" spans="2:22" x14ac:dyDescent="0.35">
      <c r="B820" s="7">
        <v>8253242879</v>
      </c>
      <c r="C820" s="8">
        <v>42487</v>
      </c>
      <c r="D820" s="7">
        <v>10232</v>
      </c>
      <c r="E820" s="9">
        <v>8.1800003051757795</v>
      </c>
      <c r="F820" s="9">
        <v>6.2399997711181596</v>
      </c>
      <c r="G820" s="9">
        <v>0.230000004172325</v>
      </c>
      <c r="H820" s="9">
        <v>1.70000004768372</v>
      </c>
      <c r="I820" s="9">
        <v>0</v>
      </c>
      <c r="J820" s="7">
        <v>45</v>
      </c>
      <c r="K820" s="7">
        <v>5</v>
      </c>
      <c r="L820" s="7">
        <v>104</v>
      </c>
      <c r="M820" s="7">
        <v>1286</v>
      </c>
      <c r="N820" s="7">
        <v>2008</v>
      </c>
      <c r="O820" s="9">
        <v>72.035821374029837</v>
      </c>
      <c r="P820" s="9">
        <v>25.185223792835817</v>
      </c>
      <c r="Q820" s="7">
        <v>77.398575857587289</v>
      </c>
      <c r="R820" s="7">
        <v>419.46731234866826</v>
      </c>
      <c r="S820" s="7">
        <v>458.63922518159808</v>
      </c>
      <c r="T820" s="6" t="str">
        <f t="shared" si="36"/>
        <v>Healthy</v>
      </c>
      <c r="U820" s="7">
        <f t="shared" si="37"/>
        <v>154</v>
      </c>
      <c r="V820" s="9">
        <f t="shared" si="38"/>
        <v>8.169999822974205</v>
      </c>
    </row>
    <row r="821" spans="2:22" x14ac:dyDescent="0.35">
      <c r="B821" s="7">
        <v>8253242879</v>
      </c>
      <c r="C821" s="8">
        <v>42488</v>
      </c>
      <c r="D821" s="7">
        <v>2718</v>
      </c>
      <c r="E821" s="9">
        <v>1.79999995231628</v>
      </c>
      <c r="F821" s="9">
        <v>0.67000001668930098</v>
      </c>
      <c r="G821" s="9">
        <v>0.77999997138977095</v>
      </c>
      <c r="H821" s="9">
        <v>0.34000000357627902</v>
      </c>
      <c r="I821" s="9">
        <v>0</v>
      </c>
      <c r="J821" s="7">
        <v>11</v>
      </c>
      <c r="K821" s="7">
        <v>16</v>
      </c>
      <c r="L821" s="7">
        <v>20</v>
      </c>
      <c r="M821" s="7">
        <v>1393</v>
      </c>
      <c r="N821" s="7">
        <v>1580</v>
      </c>
      <c r="O821" s="9">
        <v>72.035821374029837</v>
      </c>
      <c r="P821" s="9">
        <v>25.185223792835817</v>
      </c>
      <c r="Q821" s="7">
        <v>77.398575857587289</v>
      </c>
      <c r="R821" s="7">
        <v>419.46731234866826</v>
      </c>
      <c r="S821" s="7">
        <v>458.63922518159808</v>
      </c>
      <c r="T821" s="6" t="str">
        <f t="shared" si="36"/>
        <v>Healthy</v>
      </c>
      <c r="U821" s="7">
        <f t="shared" si="37"/>
        <v>47</v>
      </c>
      <c r="V821" s="9">
        <f t="shared" si="38"/>
        <v>1.7899999916553511</v>
      </c>
    </row>
    <row r="822" spans="2:22" x14ac:dyDescent="0.35">
      <c r="B822" s="7">
        <v>8253242879</v>
      </c>
      <c r="C822" s="8">
        <v>42489</v>
      </c>
      <c r="D822" s="7">
        <v>6260</v>
      </c>
      <c r="E822" s="9">
        <v>4.2600002288818404</v>
      </c>
      <c r="F822" s="9">
        <v>1.28999996185303</v>
      </c>
      <c r="G822" s="9">
        <v>0.54000002145767201</v>
      </c>
      <c r="H822" s="9">
        <v>2.4000000953674299</v>
      </c>
      <c r="I822" s="9">
        <v>0</v>
      </c>
      <c r="J822" s="7">
        <v>16</v>
      </c>
      <c r="K822" s="7">
        <v>14</v>
      </c>
      <c r="L822" s="7">
        <v>136</v>
      </c>
      <c r="M822" s="7">
        <v>1257</v>
      </c>
      <c r="N822" s="7">
        <v>1854</v>
      </c>
      <c r="O822" s="9">
        <v>72.035821374029837</v>
      </c>
      <c r="P822" s="9">
        <v>25.185223792835817</v>
      </c>
      <c r="Q822" s="7">
        <v>77.398575857587289</v>
      </c>
      <c r="R822" s="7">
        <v>419.46731234866826</v>
      </c>
      <c r="S822" s="7">
        <v>458.63922518159808</v>
      </c>
      <c r="T822" s="6" t="str">
        <f t="shared" si="36"/>
        <v>Healthy</v>
      </c>
      <c r="U822" s="7">
        <f t="shared" si="37"/>
        <v>166</v>
      </c>
      <c r="V822" s="9">
        <f t="shared" si="38"/>
        <v>4.230000078678132</v>
      </c>
    </row>
    <row r="823" spans="2:22" x14ac:dyDescent="0.35">
      <c r="B823" s="7">
        <v>8253242879</v>
      </c>
      <c r="C823" s="8">
        <v>42490</v>
      </c>
      <c r="D823" s="7">
        <v>0</v>
      </c>
      <c r="E823" s="9">
        <v>0</v>
      </c>
      <c r="F823" s="9">
        <v>0</v>
      </c>
      <c r="G823" s="9">
        <v>0</v>
      </c>
      <c r="H823" s="9">
        <v>0</v>
      </c>
      <c r="I823" s="9">
        <v>0</v>
      </c>
      <c r="J823" s="7">
        <v>0</v>
      </c>
      <c r="K823" s="7">
        <v>0</v>
      </c>
      <c r="L823" s="7">
        <v>0</v>
      </c>
      <c r="M823" s="7">
        <v>1440</v>
      </c>
      <c r="N823" s="7">
        <v>0</v>
      </c>
      <c r="O823" s="9">
        <v>72.035821374029837</v>
      </c>
      <c r="P823" s="9">
        <v>25.185223792835817</v>
      </c>
      <c r="Q823" s="7">
        <v>77.398575857587289</v>
      </c>
      <c r="R823" s="7">
        <v>419.46731234866826</v>
      </c>
      <c r="S823" s="7">
        <v>458.63922518159808</v>
      </c>
      <c r="T823" s="6" t="str">
        <f t="shared" si="36"/>
        <v>Healthy</v>
      </c>
      <c r="U823" s="7">
        <f t="shared" si="37"/>
        <v>0</v>
      </c>
      <c r="V823" s="9">
        <f t="shared" si="38"/>
        <v>0</v>
      </c>
    </row>
    <row r="824" spans="2:22" x14ac:dyDescent="0.35">
      <c r="B824" s="7">
        <v>8378563200</v>
      </c>
      <c r="C824" s="8">
        <v>42472</v>
      </c>
      <c r="D824" s="7">
        <v>7626</v>
      </c>
      <c r="E824" s="9">
        <v>6.0500001907348597</v>
      </c>
      <c r="F824" s="9">
        <v>0.82999998331069902</v>
      </c>
      <c r="G824" s="9">
        <v>0.70999997854232799</v>
      </c>
      <c r="H824" s="9">
        <v>4.5</v>
      </c>
      <c r="I824" s="9">
        <v>0</v>
      </c>
      <c r="J824" s="7">
        <v>65</v>
      </c>
      <c r="K824" s="7">
        <v>15</v>
      </c>
      <c r="L824" s="7">
        <v>156</v>
      </c>
      <c r="M824" s="7">
        <v>723</v>
      </c>
      <c r="N824" s="7">
        <v>3635</v>
      </c>
      <c r="O824" s="9">
        <v>72.035821374029837</v>
      </c>
      <c r="P824" s="9">
        <v>25.185223792835817</v>
      </c>
      <c r="Q824" s="7">
        <v>77.398575857587289</v>
      </c>
      <c r="R824" s="7">
        <v>338</v>
      </c>
      <c r="S824" s="7">
        <v>356</v>
      </c>
      <c r="T824" s="6" t="str">
        <f t="shared" si="36"/>
        <v>Healthy</v>
      </c>
      <c r="U824" s="7">
        <f t="shared" si="37"/>
        <v>236</v>
      </c>
      <c r="V824" s="9">
        <f t="shared" si="38"/>
        <v>6.0399999618530273</v>
      </c>
    </row>
    <row r="825" spans="2:22" x14ac:dyDescent="0.35">
      <c r="B825" s="7">
        <v>8378563200</v>
      </c>
      <c r="C825" s="8">
        <v>42473</v>
      </c>
      <c r="D825" s="7">
        <v>12386</v>
      </c>
      <c r="E825" s="9">
        <v>9.8199996948242205</v>
      </c>
      <c r="F825" s="9">
        <v>4.96000003814697</v>
      </c>
      <c r="G825" s="9">
        <v>0.64999997615814198</v>
      </c>
      <c r="H825" s="9">
        <v>4.21000003814697</v>
      </c>
      <c r="I825" s="9">
        <v>0</v>
      </c>
      <c r="J825" s="7">
        <v>116</v>
      </c>
      <c r="K825" s="7">
        <v>14</v>
      </c>
      <c r="L825" s="7">
        <v>169</v>
      </c>
      <c r="M825" s="7">
        <v>680</v>
      </c>
      <c r="N825" s="7">
        <v>4079</v>
      </c>
      <c r="O825" s="9">
        <v>72.035821374029837</v>
      </c>
      <c r="P825" s="9">
        <v>25.185223792835817</v>
      </c>
      <c r="Q825" s="7">
        <v>77.398575857587289</v>
      </c>
      <c r="R825" s="7">
        <v>447</v>
      </c>
      <c r="S825" s="7">
        <v>487</v>
      </c>
      <c r="T825" s="6" t="str">
        <f t="shared" si="36"/>
        <v>Healthy</v>
      </c>
      <c r="U825" s="7">
        <f t="shared" si="37"/>
        <v>299</v>
      </c>
      <c r="V825" s="9">
        <f t="shared" si="38"/>
        <v>9.8200000524520821</v>
      </c>
    </row>
    <row r="826" spans="2:22" x14ac:dyDescent="0.35">
      <c r="B826" s="7">
        <v>8378563200</v>
      </c>
      <c r="C826" s="8">
        <v>42474</v>
      </c>
      <c r="D826" s="7">
        <v>13318</v>
      </c>
      <c r="E826" s="9">
        <v>10.560000419616699</v>
      </c>
      <c r="F826" s="9">
        <v>5.6199998855590803</v>
      </c>
      <c r="G826" s="9">
        <v>1.0299999713897701</v>
      </c>
      <c r="H826" s="9">
        <v>3.9100000858306898</v>
      </c>
      <c r="I826" s="9">
        <v>0</v>
      </c>
      <c r="J826" s="7">
        <v>123</v>
      </c>
      <c r="K826" s="7">
        <v>21</v>
      </c>
      <c r="L826" s="7">
        <v>174</v>
      </c>
      <c r="M826" s="7">
        <v>699</v>
      </c>
      <c r="N826" s="7">
        <v>4163</v>
      </c>
      <c r="O826" s="9">
        <v>72.035821374029837</v>
      </c>
      <c r="P826" s="9">
        <v>25.185223792835817</v>
      </c>
      <c r="Q826" s="7">
        <v>77.398575857587289</v>
      </c>
      <c r="R826" s="7">
        <v>424</v>
      </c>
      <c r="S826" s="7">
        <v>455</v>
      </c>
      <c r="T826" s="6" t="str">
        <f t="shared" si="36"/>
        <v>Healthy</v>
      </c>
      <c r="U826" s="7">
        <f t="shared" si="37"/>
        <v>318</v>
      </c>
      <c r="V826" s="9">
        <f t="shared" si="38"/>
        <v>10.559999942779541</v>
      </c>
    </row>
    <row r="827" spans="2:22" x14ac:dyDescent="0.35">
      <c r="B827" s="7">
        <v>8378563200</v>
      </c>
      <c r="C827" s="8">
        <v>42475</v>
      </c>
      <c r="D827" s="7">
        <v>14461</v>
      </c>
      <c r="E827" s="9">
        <v>11.4700002670288</v>
      </c>
      <c r="F827" s="9">
        <v>4.9099998474121103</v>
      </c>
      <c r="G827" s="9">
        <v>1.1499999761581401</v>
      </c>
      <c r="H827" s="9">
        <v>5.4099998474121103</v>
      </c>
      <c r="I827" s="9">
        <v>0</v>
      </c>
      <c r="J827" s="7">
        <v>60</v>
      </c>
      <c r="K827" s="7">
        <v>23</v>
      </c>
      <c r="L827" s="7">
        <v>190</v>
      </c>
      <c r="M827" s="7">
        <v>729</v>
      </c>
      <c r="N827" s="7">
        <v>3666</v>
      </c>
      <c r="O827" s="9">
        <v>72.035821374029837</v>
      </c>
      <c r="P827" s="9">
        <v>25.185223792835817</v>
      </c>
      <c r="Q827" s="7">
        <v>77.398575857587289</v>
      </c>
      <c r="R827" s="7">
        <v>513</v>
      </c>
      <c r="S827" s="7">
        <v>533</v>
      </c>
      <c r="T827" s="6" t="str">
        <f t="shared" si="36"/>
        <v>Healthy</v>
      </c>
      <c r="U827" s="7">
        <f t="shared" si="37"/>
        <v>273</v>
      </c>
      <c r="V827" s="9">
        <f t="shared" si="38"/>
        <v>11.469999670982361</v>
      </c>
    </row>
    <row r="828" spans="2:22" x14ac:dyDescent="0.35">
      <c r="B828" s="7">
        <v>8378563200</v>
      </c>
      <c r="C828" s="8">
        <v>42476</v>
      </c>
      <c r="D828" s="7">
        <v>11207</v>
      </c>
      <c r="E828" s="9">
        <v>8.8900003433227504</v>
      </c>
      <c r="F828" s="9">
        <v>5.3699998855590803</v>
      </c>
      <c r="G828" s="9">
        <v>1.0700000524520901</v>
      </c>
      <c r="H828" s="9">
        <v>2.4400000572204599</v>
      </c>
      <c r="I828" s="9">
        <v>0</v>
      </c>
      <c r="J828" s="7">
        <v>64</v>
      </c>
      <c r="K828" s="7">
        <v>21</v>
      </c>
      <c r="L828" s="7">
        <v>142</v>
      </c>
      <c r="M828" s="7">
        <v>563</v>
      </c>
      <c r="N828" s="7">
        <v>3363</v>
      </c>
      <c r="O828" s="9">
        <v>72.035821374029837</v>
      </c>
      <c r="P828" s="9">
        <v>25.185223792835817</v>
      </c>
      <c r="Q828" s="7">
        <v>77.398575857587289</v>
      </c>
      <c r="R828" s="7">
        <v>611</v>
      </c>
      <c r="S828" s="7">
        <v>689</v>
      </c>
      <c r="T828" s="6" t="str">
        <f t="shared" si="36"/>
        <v>Healthy</v>
      </c>
      <c r="U828" s="7">
        <f t="shared" si="37"/>
        <v>227</v>
      </c>
      <c r="V828" s="9">
        <f t="shared" si="38"/>
        <v>8.8799999952316302</v>
      </c>
    </row>
    <row r="829" spans="2:22" x14ac:dyDescent="0.35">
      <c r="B829" s="7">
        <v>8378563200</v>
      </c>
      <c r="C829" s="8">
        <v>42477</v>
      </c>
      <c r="D829" s="7">
        <v>2132</v>
      </c>
      <c r="E829" s="9">
        <v>1.6900000572204601</v>
      </c>
      <c r="F829" s="9">
        <v>0</v>
      </c>
      <c r="G829" s="9">
        <v>0</v>
      </c>
      <c r="H829" s="9">
        <v>1.6900000572204601</v>
      </c>
      <c r="I829" s="9">
        <v>0</v>
      </c>
      <c r="J829" s="7">
        <v>0</v>
      </c>
      <c r="K829" s="7">
        <v>0</v>
      </c>
      <c r="L829" s="7">
        <v>93</v>
      </c>
      <c r="M829" s="7">
        <v>599</v>
      </c>
      <c r="N829" s="7">
        <v>2572</v>
      </c>
      <c r="O829" s="9">
        <v>72.035821374029837</v>
      </c>
      <c r="P829" s="9">
        <v>25.185223792835817</v>
      </c>
      <c r="Q829" s="7">
        <v>77.398575857587289</v>
      </c>
      <c r="R829" s="7">
        <v>525</v>
      </c>
      <c r="S829" s="7">
        <v>591</v>
      </c>
      <c r="T829" s="6" t="str">
        <f t="shared" si="36"/>
        <v>Healthy</v>
      </c>
      <c r="U829" s="7">
        <f t="shared" si="37"/>
        <v>93</v>
      </c>
      <c r="V829" s="9">
        <f t="shared" si="38"/>
        <v>1.6900000572204601</v>
      </c>
    </row>
    <row r="830" spans="2:22" x14ac:dyDescent="0.35">
      <c r="B830" s="7">
        <v>8378563200</v>
      </c>
      <c r="C830" s="8">
        <v>42478</v>
      </c>
      <c r="D830" s="7">
        <v>13630</v>
      </c>
      <c r="E830" s="9">
        <v>10.810000419616699</v>
      </c>
      <c r="F830" s="9">
        <v>5.0500001907348597</v>
      </c>
      <c r="G830" s="9">
        <v>0.56000000238418601</v>
      </c>
      <c r="H830" s="9">
        <v>5.1999998092651403</v>
      </c>
      <c r="I830" s="9">
        <v>0</v>
      </c>
      <c r="J830" s="7">
        <v>117</v>
      </c>
      <c r="K830" s="7">
        <v>10</v>
      </c>
      <c r="L830" s="7">
        <v>174</v>
      </c>
      <c r="M830" s="7">
        <v>720</v>
      </c>
      <c r="N830" s="7">
        <v>4157</v>
      </c>
      <c r="O830" s="9">
        <v>72.035821374029837</v>
      </c>
      <c r="P830" s="9">
        <v>25.185223792835817</v>
      </c>
      <c r="Q830" s="7">
        <v>77.398575857587289</v>
      </c>
      <c r="R830" s="7">
        <v>398</v>
      </c>
      <c r="S830" s="7">
        <v>451</v>
      </c>
      <c r="T830" s="6" t="str">
        <f t="shared" si="36"/>
        <v>Healthy</v>
      </c>
      <c r="U830" s="7">
        <f t="shared" si="37"/>
        <v>301</v>
      </c>
      <c r="V830" s="9">
        <f t="shared" si="38"/>
        <v>10.810000002384186</v>
      </c>
    </row>
    <row r="831" spans="2:22" x14ac:dyDescent="0.35">
      <c r="B831" s="7">
        <v>8378563200</v>
      </c>
      <c r="C831" s="8">
        <v>42479</v>
      </c>
      <c r="D831" s="7">
        <v>13070</v>
      </c>
      <c r="E831" s="9">
        <v>10.3599996566772</v>
      </c>
      <c r="F831" s="9">
        <v>5.3000001907348597</v>
      </c>
      <c r="G831" s="9">
        <v>0.87999999523162797</v>
      </c>
      <c r="H831" s="9">
        <v>4.1799998283386204</v>
      </c>
      <c r="I831" s="9">
        <v>0</v>
      </c>
      <c r="J831" s="7">
        <v>120</v>
      </c>
      <c r="K831" s="7">
        <v>19</v>
      </c>
      <c r="L831" s="7">
        <v>154</v>
      </c>
      <c r="M831" s="7">
        <v>737</v>
      </c>
      <c r="N831" s="7">
        <v>4092</v>
      </c>
      <c r="O831" s="9">
        <v>72.035821374029837</v>
      </c>
      <c r="P831" s="9">
        <v>25.185223792835817</v>
      </c>
      <c r="Q831" s="7">
        <v>77.398575857587289</v>
      </c>
      <c r="R831" s="7">
        <v>387</v>
      </c>
      <c r="S831" s="7">
        <v>421</v>
      </c>
      <c r="T831" s="6" t="str">
        <f t="shared" si="36"/>
        <v>Healthy</v>
      </c>
      <c r="U831" s="7">
        <f t="shared" si="37"/>
        <v>293</v>
      </c>
      <c r="V831" s="9">
        <f t="shared" si="38"/>
        <v>10.360000014305108</v>
      </c>
    </row>
    <row r="832" spans="2:22" x14ac:dyDescent="0.35">
      <c r="B832" s="7">
        <v>8378563200</v>
      </c>
      <c r="C832" s="8">
        <v>42480</v>
      </c>
      <c r="D832" s="7">
        <v>9388</v>
      </c>
      <c r="E832" s="9">
        <v>7.4400000572204599</v>
      </c>
      <c r="F832" s="9">
        <v>2.2300000190734899</v>
      </c>
      <c r="G832" s="9">
        <v>0.43999999761581399</v>
      </c>
      <c r="H832" s="9">
        <v>4.7800002098083496</v>
      </c>
      <c r="I832" s="9">
        <v>0</v>
      </c>
      <c r="J832" s="7">
        <v>82</v>
      </c>
      <c r="K832" s="7">
        <v>8</v>
      </c>
      <c r="L832" s="7">
        <v>169</v>
      </c>
      <c r="M832" s="7">
        <v>763</v>
      </c>
      <c r="N832" s="7">
        <v>3787</v>
      </c>
      <c r="O832" s="9">
        <v>72.035821374029837</v>
      </c>
      <c r="P832" s="9">
        <v>25.185223792835817</v>
      </c>
      <c r="Q832" s="7">
        <v>77.398575857587289</v>
      </c>
      <c r="R832" s="7">
        <v>381</v>
      </c>
      <c r="S832" s="7">
        <v>409</v>
      </c>
      <c r="T832" s="6" t="str">
        <f t="shared" si="36"/>
        <v>Healthy</v>
      </c>
      <c r="U832" s="7">
        <f t="shared" si="37"/>
        <v>259</v>
      </c>
      <c r="V832" s="9">
        <f t="shared" si="38"/>
        <v>7.4500002264976537</v>
      </c>
    </row>
    <row r="833" spans="2:22" x14ac:dyDescent="0.35">
      <c r="B833" s="7">
        <v>8378563200</v>
      </c>
      <c r="C833" s="8">
        <v>42481</v>
      </c>
      <c r="D833" s="7">
        <v>15148</v>
      </c>
      <c r="E833" s="9">
        <v>12.0100002288818</v>
      </c>
      <c r="F833" s="9">
        <v>6.9000000953674299</v>
      </c>
      <c r="G833" s="9">
        <v>0.81999999284744296</v>
      </c>
      <c r="H833" s="9">
        <v>4.28999996185303</v>
      </c>
      <c r="I833" s="9">
        <v>0</v>
      </c>
      <c r="J833" s="7">
        <v>137</v>
      </c>
      <c r="K833" s="7">
        <v>16</v>
      </c>
      <c r="L833" s="7">
        <v>145</v>
      </c>
      <c r="M833" s="7">
        <v>677</v>
      </c>
      <c r="N833" s="7">
        <v>4236</v>
      </c>
      <c r="O833" s="9">
        <v>72.035821374029837</v>
      </c>
      <c r="P833" s="9">
        <v>25.185223792835817</v>
      </c>
      <c r="Q833" s="7">
        <v>77.398575857587289</v>
      </c>
      <c r="R833" s="7">
        <v>396</v>
      </c>
      <c r="S833" s="7">
        <v>417</v>
      </c>
      <c r="T833" s="6" t="str">
        <f t="shared" si="36"/>
        <v>Healthy</v>
      </c>
      <c r="U833" s="7">
        <f t="shared" si="37"/>
        <v>298</v>
      </c>
      <c r="V833" s="9">
        <f t="shared" si="38"/>
        <v>12.010000050067902</v>
      </c>
    </row>
    <row r="834" spans="2:22" x14ac:dyDescent="0.35">
      <c r="B834" s="7">
        <v>8378563200</v>
      </c>
      <c r="C834" s="8">
        <v>42482</v>
      </c>
      <c r="D834" s="7">
        <v>12200</v>
      </c>
      <c r="E834" s="9">
        <v>9.6700000762939506</v>
      </c>
      <c r="F834" s="9">
        <v>4.9099998474121103</v>
      </c>
      <c r="G834" s="9">
        <v>0.58999997377395597</v>
      </c>
      <c r="H834" s="9">
        <v>4.1799998283386204</v>
      </c>
      <c r="I834" s="9">
        <v>0</v>
      </c>
      <c r="J834" s="7">
        <v>113</v>
      </c>
      <c r="K834" s="7">
        <v>12</v>
      </c>
      <c r="L834" s="7">
        <v>159</v>
      </c>
      <c r="M834" s="7">
        <v>769</v>
      </c>
      <c r="N834" s="7">
        <v>4044</v>
      </c>
      <c r="O834" s="9">
        <v>72.035821374029837</v>
      </c>
      <c r="P834" s="9">
        <v>25.185223792835817</v>
      </c>
      <c r="Q834" s="7">
        <v>77.398575857587289</v>
      </c>
      <c r="R834" s="7">
        <v>441</v>
      </c>
      <c r="S834" s="7">
        <v>469</v>
      </c>
      <c r="T834" s="6" t="str">
        <f t="shared" si="36"/>
        <v>Healthy</v>
      </c>
      <c r="U834" s="7">
        <f t="shared" si="37"/>
        <v>284</v>
      </c>
      <c r="V834" s="9">
        <f t="shared" si="38"/>
        <v>9.6799996495246869</v>
      </c>
    </row>
    <row r="835" spans="2:22" x14ac:dyDescent="0.35">
      <c r="B835" s="7">
        <v>8378563200</v>
      </c>
      <c r="C835" s="8">
        <v>42483</v>
      </c>
      <c r="D835" s="7">
        <v>5709</v>
      </c>
      <c r="E835" s="9">
        <v>4.5300002098083496</v>
      </c>
      <c r="F835" s="9">
        <v>1.5199999809265099</v>
      </c>
      <c r="G835" s="9">
        <v>0.519999980926514</v>
      </c>
      <c r="H835" s="9">
        <v>2.4800000190734899</v>
      </c>
      <c r="I835" s="9">
        <v>0</v>
      </c>
      <c r="J835" s="7">
        <v>19</v>
      </c>
      <c r="K835" s="7">
        <v>10</v>
      </c>
      <c r="L835" s="7">
        <v>136</v>
      </c>
      <c r="M835" s="7">
        <v>740</v>
      </c>
      <c r="N835" s="7">
        <v>2908</v>
      </c>
      <c r="O835" s="9">
        <v>72.035821374029837</v>
      </c>
      <c r="P835" s="9">
        <v>25.185223792835817</v>
      </c>
      <c r="Q835" s="7">
        <v>77.398575857587289</v>
      </c>
      <c r="R835" s="7">
        <v>565</v>
      </c>
      <c r="S835" s="7">
        <v>591</v>
      </c>
      <c r="T835" s="6" t="str">
        <f t="shared" si="36"/>
        <v>Healthy</v>
      </c>
      <c r="U835" s="7">
        <f t="shared" si="37"/>
        <v>165</v>
      </c>
      <c r="V835" s="9">
        <f t="shared" si="38"/>
        <v>4.5199999809265137</v>
      </c>
    </row>
    <row r="836" spans="2:22" x14ac:dyDescent="0.35">
      <c r="B836" s="7">
        <v>8378563200</v>
      </c>
      <c r="C836" s="8">
        <v>42484</v>
      </c>
      <c r="D836" s="7">
        <v>3703</v>
      </c>
      <c r="E836" s="9">
        <v>2.9400000572204599</v>
      </c>
      <c r="F836" s="9">
        <v>0</v>
      </c>
      <c r="G836" s="9">
        <v>0</v>
      </c>
      <c r="H836" s="9">
        <v>2.9400000572204599</v>
      </c>
      <c r="I836" s="9">
        <v>0</v>
      </c>
      <c r="J836" s="7">
        <v>0</v>
      </c>
      <c r="K836" s="7">
        <v>0</v>
      </c>
      <c r="L836" s="7">
        <v>135</v>
      </c>
      <c r="M836" s="7">
        <v>734</v>
      </c>
      <c r="N836" s="7">
        <v>2741</v>
      </c>
      <c r="O836" s="9">
        <v>72.035821374029837</v>
      </c>
      <c r="P836" s="9">
        <v>25.185223792835817</v>
      </c>
      <c r="Q836" s="7">
        <v>77.398575857587289</v>
      </c>
      <c r="R836" s="7">
        <v>458</v>
      </c>
      <c r="S836" s="7">
        <v>492</v>
      </c>
      <c r="T836" s="6" t="str">
        <f t="shared" si="36"/>
        <v>Healthy</v>
      </c>
      <c r="U836" s="7">
        <f t="shared" si="37"/>
        <v>135</v>
      </c>
      <c r="V836" s="9">
        <f t="shared" si="38"/>
        <v>2.9400000572204599</v>
      </c>
    </row>
    <row r="837" spans="2:22" x14ac:dyDescent="0.35">
      <c r="B837" s="7">
        <v>8378563200</v>
      </c>
      <c r="C837" s="8">
        <v>42485</v>
      </c>
      <c r="D837" s="7">
        <v>12405</v>
      </c>
      <c r="E837" s="9">
        <v>9.8400001525878906</v>
      </c>
      <c r="F837" s="9">
        <v>5.0500001907348597</v>
      </c>
      <c r="G837" s="9">
        <v>0.87000000476837203</v>
      </c>
      <c r="H837" s="9">
        <v>3.9200000762939502</v>
      </c>
      <c r="I837" s="9">
        <v>0</v>
      </c>
      <c r="J837" s="7">
        <v>117</v>
      </c>
      <c r="K837" s="7">
        <v>16</v>
      </c>
      <c r="L837" s="7">
        <v>141</v>
      </c>
      <c r="M837" s="7">
        <v>692</v>
      </c>
      <c r="N837" s="7">
        <v>4005</v>
      </c>
      <c r="O837" s="9">
        <v>72.035821374029837</v>
      </c>
      <c r="P837" s="9">
        <v>25.185223792835817</v>
      </c>
      <c r="Q837" s="7">
        <v>77.398575857587289</v>
      </c>
      <c r="R837" s="7">
        <v>388</v>
      </c>
      <c r="S837" s="7">
        <v>402</v>
      </c>
      <c r="T837" s="6" t="str">
        <f t="shared" ref="T837:T900" si="39">IF(P837&lt;18.5,"Underweight",IF(P837&lt;25.5,"Healthy",IF(P837&lt;30,"Overweight","Obese")))</f>
        <v>Healthy</v>
      </c>
      <c r="U837" s="7">
        <f t="shared" ref="U837:U900" si="40">J837 + K837 + L837</f>
        <v>274</v>
      </c>
      <c r="V837" s="9">
        <f t="shared" ref="V837:V900" si="41">F837+G837+H837</f>
        <v>9.840000271797182</v>
      </c>
    </row>
    <row r="838" spans="2:22" x14ac:dyDescent="0.35">
      <c r="B838" s="7">
        <v>8378563200</v>
      </c>
      <c r="C838" s="8">
        <v>42485</v>
      </c>
      <c r="D838" s="7">
        <v>12405</v>
      </c>
      <c r="E838" s="9">
        <v>9.8400001525878906</v>
      </c>
      <c r="F838" s="9">
        <v>5.0500001907348597</v>
      </c>
      <c r="G838" s="9">
        <v>0.87000000476837203</v>
      </c>
      <c r="H838" s="9">
        <v>3.9200000762939502</v>
      </c>
      <c r="I838" s="9">
        <v>0</v>
      </c>
      <c r="J838" s="7">
        <v>117</v>
      </c>
      <c r="K838" s="7">
        <v>16</v>
      </c>
      <c r="L838" s="7">
        <v>141</v>
      </c>
      <c r="M838" s="7">
        <v>692</v>
      </c>
      <c r="N838" s="7">
        <v>4005</v>
      </c>
      <c r="O838" s="9">
        <v>72.035821374029837</v>
      </c>
      <c r="P838" s="9">
        <v>25.185223792835817</v>
      </c>
      <c r="Q838" s="7">
        <v>77.398575857587289</v>
      </c>
      <c r="R838" s="7">
        <v>388</v>
      </c>
      <c r="S838" s="7">
        <v>402</v>
      </c>
      <c r="T838" s="6" t="str">
        <f t="shared" si="39"/>
        <v>Healthy</v>
      </c>
      <c r="U838" s="7">
        <f t="shared" si="40"/>
        <v>274</v>
      </c>
      <c r="V838" s="9">
        <f t="shared" si="41"/>
        <v>9.840000271797182</v>
      </c>
    </row>
    <row r="839" spans="2:22" x14ac:dyDescent="0.35">
      <c r="B839" s="7">
        <v>8378563200</v>
      </c>
      <c r="C839" s="8">
        <v>42486</v>
      </c>
      <c r="D839" s="7">
        <v>16208</v>
      </c>
      <c r="E839" s="9">
        <v>12.8500003814697</v>
      </c>
      <c r="F839" s="9">
        <v>7.5100002288818404</v>
      </c>
      <c r="G839" s="9">
        <v>0.92000001668930098</v>
      </c>
      <c r="H839" s="9">
        <v>4.4200000762939498</v>
      </c>
      <c r="I839" s="9">
        <v>0</v>
      </c>
      <c r="J839" s="7">
        <v>90</v>
      </c>
      <c r="K839" s="7">
        <v>18</v>
      </c>
      <c r="L839" s="7">
        <v>161</v>
      </c>
      <c r="M839" s="7">
        <v>593</v>
      </c>
      <c r="N839" s="7">
        <v>3763</v>
      </c>
      <c r="O839" s="9">
        <v>72.035821374029837</v>
      </c>
      <c r="P839" s="9">
        <v>25.185223792835817</v>
      </c>
      <c r="Q839" s="7">
        <v>77.398575857587289</v>
      </c>
      <c r="R839" s="7">
        <v>550</v>
      </c>
      <c r="S839" s="7">
        <v>584</v>
      </c>
      <c r="T839" s="6" t="str">
        <f t="shared" si="39"/>
        <v>Healthy</v>
      </c>
      <c r="U839" s="7">
        <f t="shared" si="40"/>
        <v>269</v>
      </c>
      <c r="V839" s="9">
        <f t="shared" si="41"/>
        <v>12.850000321865092</v>
      </c>
    </row>
    <row r="840" spans="2:22" x14ac:dyDescent="0.35">
      <c r="B840" s="7">
        <v>8378563200</v>
      </c>
      <c r="C840" s="8">
        <v>42487</v>
      </c>
      <c r="D840" s="7">
        <v>7359</v>
      </c>
      <c r="E840" s="9">
        <v>5.8400001525878897</v>
      </c>
      <c r="F840" s="9">
        <v>0.33000001311302202</v>
      </c>
      <c r="G840" s="9">
        <v>0.18000000715255701</v>
      </c>
      <c r="H840" s="9">
        <v>5.3299999237060502</v>
      </c>
      <c r="I840" s="9">
        <v>0</v>
      </c>
      <c r="J840" s="7">
        <v>4</v>
      </c>
      <c r="K840" s="7">
        <v>4</v>
      </c>
      <c r="L840" s="7">
        <v>192</v>
      </c>
      <c r="M840" s="7">
        <v>676</v>
      </c>
      <c r="N840" s="7">
        <v>3061</v>
      </c>
      <c r="O840" s="9">
        <v>72.035821374029837</v>
      </c>
      <c r="P840" s="9">
        <v>25.185223792835817</v>
      </c>
      <c r="Q840" s="7">
        <v>77.398575857587289</v>
      </c>
      <c r="R840" s="7">
        <v>531</v>
      </c>
      <c r="S840" s="7">
        <v>600</v>
      </c>
      <c r="T840" s="6" t="str">
        <f t="shared" si="39"/>
        <v>Healthy</v>
      </c>
      <c r="U840" s="7">
        <f t="shared" si="40"/>
        <v>200</v>
      </c>
      <c r="V840" s="9">
        <f t="shared" si="41"/>
        <v>5.8399999439716295</v>
      </c>
    </row>
    <row r="841" spans="2:22" x14ac:dyDescent="0.35">
      <c r="B841" s="7">
        <v>8378563200</v>
      </c>
      <c r="C841" s="8">
        <v>42488</v>
      </c>
      <c r="D841" s="7">
        <v>5417</v>
      </c>
      <c r="E841" s="9">
        <v>4.3000001907348597</v>
      </c>
      <c r="F841" s="9">
        <v>0.89999997615814198</v>
      </c>
      <c r="G841" s="9">
        <v>0.490000009536743</v>
      </c>
      <c r="H841" s="9">
        <v>2.9100000858306898</v>
      </c>
      <c r="I841" s="9">
        <v>0</v>
      </c>
      <c r="J841" s="7">
        <v>11</v>
      </c>
      <c r="K841" s="7">
        <v>10</v>
      </c>
      <c r="L841" s="7">
        <v>139</v>
      </c>
      <c r="M841" s="7">
        <v>711</v>
      </c>
      <c r="N841" s="7">
        <v>2884</v>
      </c>
      <c r="O841" s="9">
        <v>72.035821374029837</v>
      </c>
      <c r="P841" s="9">
        <v>25.185223792835817</v>
      </c>
      <c r="Q841" s="7">
        <v>77.398575857587289</v>
      </c>
      <c r="R841" s="7">
        <v>506</v>
      </c>
      <c r="S841" s="7">
        <v>556</v>
      </c>
      <c r="T841" s="6" t="str">
        <f t="shared" si="39"/>
        <v>Healthy</v>
      </c>
      <c r="U841" s="7">
        <f t="shared" si="40"/>
        <v>160</v>
      </c>
      <c r="V841" s="9">
        <f t="shared" si="41"/>
        <v>4.3000000715255746</v>
      </c>
    </row>
    <row r="842" spans="2:22" x14ac:dyDescent="0.35">
      <c r="B842" s="7">
        <v>8378563200</v>
      </c>
      <c r="C842" s="8">
        <v>42489</v>
      </c>
      <c r="D842" s="7">
        <v>6175</v>
      </c>
      <c r="E842" s="9">
        <v>4.9000000953674299</v>
      </c>
      <c r="F842" s="9">
        <v>0.25</v>
      </c>
      <c r="G842" s="9">
        <v>0.36000001430511502</v>
      </c>
      <c r="H842" s="9">
        <v>4.2699999809265101</v>
      </c>
      <c r="I842" s="9">
        <v>0</v>
      </c>
      <c r="J842" s="7">
        <v>3</v>
      </c>
      <c r="K842" s="7">
        <v>7</v>
      </c>
      <c r="L842" s="7">
        <v>172</v>
      </c>
      <c r="M842" s="7">
        <v>767</v>
      </c>
      <c r="N842" s="7">
        <v>2982</v>
      </c>
      <c r="O842" s="9">
        <v>72.035821374029837</v>
      </c>
      <c r="P842" s="9">
        <v>25.185223792835817</v>
      </c>
      <c r="Q842" s="7">
        <v>77.398575857587289</v>
      </c>
      <c r="R842" s="7">
        <v>527</v>
      </c>
      <c r="S842" s="7">
        <v>562</v>
      </c>
      <c r="T842" s="6" t="str">
        <f t="shared" si="39"/>
        <v>Healthy</v>
      </c>
      <c r="U842" s="7">
        <f t="shared" si="40"/>
        <v>182</v>
      </c>
      <c r="V842" s="9">
        <f t="shared" si="41"/>
        <v>4.8799999952316249</v>
      </c>
    </row>
    <row r="843" spans="2:22" x14ac:dyDescent="0.35">
      <c r="B843" s="7">
        <v>8378563200</v>
      </c>
      <c r="C843" s="8">
        <v>42490</v>
      </c>
      <c r="D843" s="7">
        <v>2946</v>
      </c>
      <c r="E843" s="9">
        <v>2.3399999141693102</v>
      </c>
      <c r="F843" s="9">
        <v>0</v>
      </c>
      <c r="G843" s="9">
        <v>0</v>
      </c>
      <c r="H843" s="9">
        <v>2.3399999141693102</v>
      </c>
      <c r="I843" s="9">
        <v>0</v>
      </c>
      <c r="J843" s="7">
        <v>0</v>
      </c>
      <c r="K843" s="7">
        <v>0</v>
      </c>
      <c r="L843" s="7">
        <v>121</v>
      </c>
      <c r="M843" s="7">
        <v>780</v>
      </c>
      <c r="N843" s="7">
        <v>2660</v>
      </c>
      <c r="O843" s="9">
        <v>72.035821374029837</v>
      </c>
      <c r="P843" s="9">
        <v>25.185223792835817</v>
      </c>
      <c r="Q843" s="7">
        <v>77.398575857587289</v>
      </c>
      <c r="R843" s="7">
        <v>468</v>
      </c>
      <c r="S843" s="7">
        <v>555</v>
      </c>
      <c r="T843" s="6" t="str">
        <f t="shared" si="39"/>
        <v>Healthy</v>
      </c>
      <c r="U843" s="7">
        <f t="shared" si="40"/>
        <v>121</v>
      </c>
      <c r="V843" s="9">
        <f t="shared" si="41"/>
        <v>2.3399999141693102</v>
      </c>
    </row>
    <row r="844" spans="2:22" x14ac:dyDescent="0.35">
      <c r="B844" s="7">
        <v>8378563200</v>
      </c>
      <c r="C844" s="8">
        <v>42491</v>
      </c>
      <c r="D844" s="7">
        <v>11419</v>
      </c>
      <c r="E844" s="9">
        <v>9.0600004196166992</v>
      </c>
      <c r="F844" s="9">
        <v>6.0300002098083496</v>
      </c>
      <c r="G844" s="9">
        <v>0.56000000238418601</v>
      </c>
      <c r="H844" s="9">
        <v>2.4700000286102299</v>
      </c>
      <c r="I844" s="9">
        <v>0</v>
      </c>
      <c r="J844" s="7">
        <v>71</v>
      </c>
      <c r="K844" s="7">
        <v>10</v>
      </c>
      <c r="L844" s="7">
        <v>127</v>
      </c>
      <c r="M844" s="7">
        <v>669</v>
      </c>
      <c r="N844" s="7">
        <v>3369</v>
      </c>
      <c r="O844" s="9">
        <v>72.035821374029837</v>
      </c>
      <c r="P844" s="9">
        <v>25.185223792835817</v>
      </c>
      <c r="Q844" s="7">
        <v>77.398575857587289</v>
      </c>
      <c r="R844" s="7">
        <v>475</v>
      </c>
      <c r="S844" s="7">
        <v>539</v>
      </c>
      <c r="T844" s="6" t="str">
        <f t="shared" si="39"/>
        <v>Healthy</v>
      </c>
      <c r="U844" s="7">
        <f t="shared" si="40"/>
        <v>208</v>
      </c>
      <c r="V844" s="9">
        <f t="shared" si="41"/>
        <v>9.0600002408027649</v>
      </c>
    </row>
    <row r="845" spans="2:22" x14ac:dyDescent="0.35">
      <c r="B845" s="7">
        <v>8378563200</v>
      </c>
      <c r="C845" s="8">
        <v>42492</v>
      </c>
      <c r="D845" s="7">
        <v>6064</v>
      </c>
      <c r="E845" s="9">
        <v>4.8099999427795401</v>
      </c>
      <c r="F845" s="9">
        <v>0.62999999523162797</v>
      </c>
      <c r="G845" s="9">
        <v>0.17000000178813901</v>
      </c>
      <c r="H845" s="9">
        <v>4.0100002288818404</v>
      </c>
      <c r="I845" s="9">
        <v>0</v>
      </c>
      <c r="J845" s="7">
        <v>63</v>
      </c>
      <c r="K845" s="7">
        <v>4</v>
      </c>
      <c r="L845" s="7">
        <v>142</v>
      </c>
      <c r="M845" s="7">
        <v>802</v>
      </c>
      <c r="N845" s="7">
        <v>3491</v>
      </c>
      <c r="O845" s="9">
        <v>72.035821374029837</v>
      </c>
      <c r="P845" s="9">
        <v>25.185223792835817</v>
      </c>
      <c r="Q845" s="7">
        <v>77.398575857587289</v>
      </c>
      <c r="R845" s="7">
        <v>351</v>
      </c>
      <c r="S845" s="7">
        <v>385</v>
      </c>
      <c r="T845" s="6" t="str">
        <f t="shared" si="39"/>
        <v>Healthy</v>
      </c>
      <c r="U845" s="7">
        <f t="shared" si="40"/>
        <v>209</v>
      </c>
      <c r="V845" s="9">
        <f t="shared" si="41"/>
        <v>4.8100002259016073</v>
      </c>
    </row>
    <row r="846" spans="2:22" x14ac:dyDescent="0.35">
      <c r="B846" s="7">
        <v>8378563200</v>
      </c>
      <c r="C846" s="8">
        <v>42493</v>
      </c>
      <c r="D846" s="7">
        <v>8712</v>
      </c>
      <c r="E846" s="9">
        <v>6.9099998474121103</v>
      </c>
      <c r="F846" s="9">
        <v>1.3400000333786</v>
      </c>
      <c r="G846" s="9">
        <v>1.0599999427795399</v>
      </c>
      <c r="H846" s="9">
        <v>4.5</v>
      </c>
      <c r="I846" s="9">
        <v>0</v>
      </c>
      <c r="J846" s="7">
        <v>71</v>
      </c>
      <c r="K846" s="7">
        <v>20</v>
      </c>
      <c r="L846" s="7">
        <v>195</v>
      </c>
      <c r="M846" s="7">
        <v>822</v>
      </c>
      <c r="N846" s="7">
        <v>3784</v>
      </c>
      <c r="O846" s="9">
        <v>72.035821374029837</v>
      </c>
      <c r="P846" s="9">
        <v>25.185223792835817</v>
      </c>
      <c r="Q846" s="7">
        <v>77.398575857587289</v>
      </c>
      <c r="R846" s="7">
        <v>405</v>
      </c>
      <c r="S846" s="7">
        <v>429</v>
      </c>
      <c r="T846" s="6" t="str">
        <f t="shared" si="39"/>
        <v>Healthy</v>
      </c>
      <c r="U846" s="7">
        <f t="shared" si="40"/>
        <v>286</v>
      </c>
      <c r="V846" s="9">
        <f t="shared" si="41"/>
        <v>6.8999999761581403</v>
      </c>
    </row>
    <row r="847" spans="2:22" x14ac:dyDescent="0.35">
      <c r="B847" s="7">
        <v>8378563200</v>
      </c>
      <c r="C847" s="8">
        <v>42494</v>
      </c>
      <c r="D847" s="7">
        <v>7875</v>
      </c>
      <c r="E847" s="9">
        <v>6.2399997711181596</v>
      </c>
      <c r="F847" s="9">
        <v>1.5599999427795399</v>
      </c>
      <c r="G847" s="9">
        <v>0.490000009536743</v>
      </c>
      <c r="H847" s="9">
        <v>4.1999998092651403</v>
      </c>
      <c r="I847" s="9">
        <v>0</v>
      </c>
      <c r="J847" s="7">
        <v>19</v>
      </c>
      <c r="K847" s="7">
        <v>10</v>
      </c>
      <c r="L847" s="7">
        <v>167</v>
      </c>
      <c r="M847" s="7">
        <v>680</v>
      </c>
      <c r="N847" s="7">
        <v>3110</v>
      </c>
      <c r="O847" s="9">
        <v>72.035821374029837</v>
      </c>
      <c r="P847" s="9">
        <v>25.185223792835817</v>
      </c>
      <c r="Q847" s="7">
        <v>77.398575857587289</v>
      </c>
      <c r="R847" s="7">
        <v>441</v>
      </c>
      <c r="S847" s="7">
        <v>477</v>
      </c>
      <c r="T847" s="6" t="str">
        <f t="shared" si="39"/>
        <v>Healthy</v>
      </c>
      <c r="U847" s="7">
        <f t="shared" si="40"/>
        <v>196</v>
      </c>
      <c r="V847" s="9">
        <f t="shared" si="41"/>
        <v>6.2499997615814227</v>
      </c>
    </row>
    <row r="848" spans="2:22" x14ac:dyDescent="0.35">
      <c r="B848" s="7">
        <v>8378563200</v>
      </c>
      <c r="C848" s="8">
        <v>42495</v>
      </c>
      <c r="D848" s="7">
        <v>8567</v>
      </c>
      <c r="E848" s="9">
        <v>6.78999996185303</v>
      </c>
      <c r="F848" s="9">
        <v>0.88999998569488503</v>
      </c>
      <c r="G848" s="9">
        <v>0.15999999642372101</v>
      </c>
      <c r="H848" s="9">
        <v>5.7399997711181596</v>
      </c>
      <c r="I848" s="9">
        <v>0</v>
      </c>
      <c r="J848" s="7">
        <v>66</v>
      </c>
      <c r="K848" s="7">
        <v>3</v>
      </c>
      <c r="L848" s="7">
        <v>214</v>
      </c>
      <c r="M848" s="7">
        <v>764</v>
      </c>
      <c r="N848" s="7">
        <v>3783</v>
      </c>
      <c r="O848" s="9">
        <v>72.035821374029837</v>
      </c>
      <c r="P848" s="9">
        <v>25.185223792835817</v>
      </c>
      <c r="Q848" s="7">
        <v>77.398575857587289</v>
      </c>
      <c r="R848" s="7">
        <v>381</v>
      </c>
      <c r="S848" s="7">
        <v>417</v>
      </c>
      <c r="T848" s="6" t="str">
        <f t="shared" si="39"/>
        <v>Healthy</v>
      </c>
      <c r="U848" s="7">
        <f t="shared" si="40"/>
        <v>283</v>
      </c>
      <c r="V848" s="9">
        <f t="shared" si="41"/>
        <v>6.7899997532367653</v>
      </c>
    </row>
    <row r="849" spans="2:22" x14ac:dyDescent="0.35">
      <c r="B849" s="7">
        <v>8378563200</v>
      </c>
      <c r="C849" s="8">
        <v>42496</v>
      </c>
      <c r="D849" s="7">
        <v>7045</v>
      </c>
      <c r="E849" s="9">
        <v>5.5900001525878897</v>
      </c>
      <c r="F849" s="9">
        <v>1.54999995231628</v>
      </c>
      <c r="G849" s="9">
        <v>0.25</v>
      </c>
      <c r="H849" s="9">
        <v>3.7799999713897701</v>
      </c>
      <c r="I849" s="9">
        <v>0</v>
      </c>
      <c r="J849" s="7">
        <v>74</v>
      </c>
      <c r="K849" s="7">
        <v>5</v>
      </c>
      <c r="L849" s="7">
        <v>166</v>
      </c>
      <c r="M849" s="7">
        <v>831</v>
      </c>
      <c r="N849" s="7">
        <v>3644</v>
      </c>
      <c r="O849" s="9">
        <v>72.035821374029837</v>
      </c>
      <c r="P849" s="9">
        <v>25.185223792835817</v>
      </c>
      <c r="Q849" s="7">
        <v>77.398575857587289</v>
      </c>
      <c r="R849" s="7">
        <v>323</v>
      </c>
      <c r="S849" s="7">
        <v>355</v>
      </c>
      <c r="T849" s="6" t="str">
        <f t="shared" si="39"/>
        <v>Healthy</v>
      </c>
      <c r="U849" s="7">
        <f t="shared" si="40"/>
        <v>245</v>
      </c>
      <c r="V849" s="9">
        <f t="shared" si="41"/>
        <v>5.5799999237060502</v>
      </c>
    </row>
    <row r="850" spans="2:22" x14ac:dyDescent="0.35">
      <c r="B850" s="7">
        <v>8378563200</v>
      </c>
      <c r="C850" s="8">
        <v>42497</v>
      </c>
      <c r="D850" s="7">
        <v>4468</v>
      </c>
      <c r="E850" s="9">
        <v>3.53999996185303</v>
      </c>
      <c r="F850" s="9">
        <v>0</v>
      </c>
      <c r="G850" s="9">
        <v>0</v>
      </c>
      <c r="H850" s="9">
        <v>3.53999996185303</v>
      </c>
      <c r="I850" s="9">
        <v>0</v>
      </c>
      <c r="J850" s="7">
        <v>0</v>
      </c>
      <c r="K850" s="7">
        <v>0</v>
      </c>
      <c r="L850" s="7">
        <v>158</v>
      </c>
      <c r="M850" s="7">
        <v>851</v>
      </c>
      <c r="N850" s="7">
        <v>2799</v>
      </c>
      <c r="O850" s="9">
        <v>72.035821374029837</v>
      </c>
      <c r="P850" s="9">
        <v>25.185223792835817</v>
      </c>
      <c r="Q850" s="7">
        <v>77.398575857587289</v>
      </c>
      <c r="R850" s="7">
        <v>459</v>
      </c>
      <c r="S850" s="7">
        <v>513</v>
      </c>
      <c r="T850" s="6" t="str">
        <f t="shared" si="39"/>
        <v>Healthy</v>
      </c>
      <c r="U850" s="7">
        <f t="shared" si="40"/>
        <v>158</v>
      </c>
      <c r="V850" s="9">
        <f t="shared" si="41"/>
        <v>3.53999996185303</v>
      </c>
    </row>
    <row r="851" spans="2:22" x14ac:dyDescent="0.35">
      <c r="B851" s="7">
        <v>8378563200</v>
      </c>
      <c r="C851" s="8">
        <v>42498</v>
      </c>
      <c r="D851" s="7">
        <v>2943</v>
      </c>
      <c r="E851" s="9">
        <v>2.3299999237060498</v>
      </c>
      <c r="F851" s="9">
        <v>0</v>
      </c>
      <c r="G851" s="9">
        <v>0</v>
      </c>
      <c r="H851" s="9">
        <v>2.3299999237060498</v>
      </c>
      <c r="I851" s="9">
        <v>0</v>
      </c>
      <c r="J851" s="7">
        <v>0</v>
      </c>
      <c r="K851" s="7">
        <v>0</v>
      </c>
      <c r="L851" s="7">
        <v>139</v>
      </c>
      <c r="M851" s="7">
        <v>621</v>
      </c>
      <c r="N851" s="7">
        <v>2685</v>
      </c>
      <c r="O851" s="9">
        <v>72.035821374029837</v>
      </c>
      <c r="P851" s="9">
        <v>25.185223792835817</v>
      </c>
      <c r="Q851" s="7">
        <v>77.398575857587289</v>
      </c>
      <c r="R851" s="7">
        <v>545</v>
      </c>
      <c r="S851" s="7">
        <v>606</v>
      </c>
      <c r="T851" s="6" t="str">
        <f t="shared" si="39"/>
        <v>Healthy</v>
      </c>
      <c r="U851" s="7">
        <f t="shared" si="40"/>
        <v>139</v>
      </c>
      <c r="V851" s="9">
        <f t="shared" si="41"/>
        <v>2.3299999237060498</v>
      </c>
    </row>
    <row r="852" spans="2:22" x14ac:dyDescent="0.35">
      <c r="B852" s="7">
        <v>8378563200</v>
      </c>
      <c r="C852" s="8">
        <v>42499</v>
      </c>
      <c r="D852" s="7">
        <v>8382</v>
      </c>
      <c r="E852" s="9">
        <v>6.6500000953674299</v>
      </c>
      <c r="F852" s="9">
        <v>1.2699999809265099</v>
      </c>
      <c r="G852" s="9">
        <v>0.66000002622604403</v>
      </c>
      <c r="H852" s="9">
        <v>4.7199997901916504</v>
      </c>
      <c r="I852" s="9">
        <v>0</v>
      </c>
      <c r="J852" s="7">
        <v>71</v>
      </c>
      <c r="K852" s="7">
        <v>13</v>
      </c>
      <c r="L852" s="7">
        <v>171</v>
      </c>
      <c r="M852" s="7">
        <v>772</v>
      </c>
      <c r="N852" s="7">
        <v>3721</v>
      </c>
      <c r="O852" s="9">
        <v>72.035821374029837</v>
      </c>
      <c r="P852" s="9">
        <v>25.185223792835817</v>
      </c>
      <c r="Q852" s="7">
        <v>77.398575857587289</v>
      </c>
      <c r="R852" s="7">
        <v>359</v>
      </c>
      <c r="S852" s="7">
        <v>399</v>
      </c>
      <c r="T852" s="6" t="str">
        <f t="shared" si="39"/>
        <v>Healthy</v>
      </c>
      <c r="U852" s="7">
        <f t="shared" si="40"/>
        <v>255</v>
      </c>
      <c r="V852" s="9">
        <f t="shared" si="41"/>
        <v>6.6499997973442042</v>
      </c>
    </row>
    <row r="853" spans="2:22" x14ac:dyDescent="0.35">
      <c r="B853" s="7">
        <v>8378563200</v>
      </c>
      <c r="C853" s="8">
        <v>42500</v>
      </c>
      <c r="D853" s="7">
        <v>6582</v>
      </c>
      <c r="E853" s="9">
        <v>5.2199997901916504</v>
      </c>
      <c r="F853" s="9">
        <v>0.66000002622604403</v>
      </c>
      <c r="G853" s="9">
        <v>0.63999998569488503</v>
      </c>
      <c r="H853" s="9">
        <v>3.9200000762939502</v>
      </c>
      <c r="I853" s="9">
        <v>0</v>
      </c>
      <c r="J853" s="7">
        <v>63</v>
      </c>
      <c r="K853" s="7">
        <v>13</v>
      </c>
      <c r="L853" s="7">
        <v>152</v>
      </c>
      <c r="M853" s="7">
        <v>840</v>
      </c>
      <c r="N853" s="7">
        <v>3586</v>
      </c>
      <c r="O853" s="9">
        <v>72.035821374029837</v>
      </c>
      <c r="P853" s="9">
        <v>25.185223792835817</v>
      </c>
      <c r="Q853" s="7">
        <v>77.398575857587289</v>
      </c>
      <c r="R853" s="7">
        <v>342</v>
      </c>
      <c r="S853" s="7">
        <v>391</v>
      </c>
      <c r="T853" s="6" t="str">
        <f t="shared" si="39"/>
        <v>Healthy</v>
      </c>
      <c r="U853" s="7">
        <f t="shared" si="40"/>
        <v>228</v>
      </c>
      <c r="V853" s="9">
        <f t="shared" si="41"/>
        <v>5.2200000882148796</v>
      </c>
    </row>
    <row r="854" spans="2:22" x14ac:dyDescent="0.35">
      <c r="B854" s="7">
        <v>8378563200</v>
      </c>
      <c r="C854" s="8">
        <v>42501</v>
      </c>
      <c r="D854" s="7">
        <v>9143</v>
      </c>
      <c r="E854" s="9">
        <v>7.25</v>
      </c>
      <c r="F854" s="9">
        <v>1.3899999856948899</v>
      </c>
      <c r="G854" s="9">
        <v>0.58999997377395597</v>
      </c>
      <c r="H854" s="9">
        <v>5.2699999809265101</v>
      </c>
      <c r="I854" s="9">
        <v>0</v>
      </c>
      <c r="J854" s="7">
        <v>72</v>
      </c>
      <c r="K854" s="7">
        <v>10</v>
      </c>
      <c r="L854" s="7">
        <v>184</v>
      </c>
      <c r="M854" s="7">
        <v>763</v>
      </c>
      <c r="N854" s="7">
        <v>3788</v>
      </c>
      <c r="O854" s="9">
        <v>72.035821374029837</v>
      </c>
      <c r="P854" s="9">
        <v>25.185223792835817</v>
      </c>
      <c r="Q854" s="7">
        <v>77.398575857587289</v>
      </c>
      <c r="R854" s="7">
        <v>368</v>
      </c>
      <c r="S854" s="7">
        <v>387</v>
      </c>
      <c r="T854" s="6" t="str">
        <f t="shared" si="39"/>
        <v>Healthy</v>
      </c>
      <c r="U854" s="7">
        <f t="shared" si="40"/>
        <v>266</v>
      </c>
      <c r="V854" s="9">
        <f t="shared" si="41"/>
        <v>7.2499999403953561</v>
      </c>
    </row>
    <row r="855" spans="2:22" x14ac:dyDescent="0.35">
      <c r="B855" s="7">
        <v>8378563200</v>
      </c>
      <c r="C855" s="8">
        <v>42502</v>
      </c>
      <c r="D855" s="7">
        <v>4561</v>
      </c>
      <c r="E855" s="9">
        <v>3.6199998855590798</v>
      </c>
      <c r="F855" s="9">
        <v>0.64999997615814198</v>
      </c>
      <c r="G855" s="9">
        <v>0.270000010728836</v>
      </c>
      <c r="H855" s="9">
        <v>2.6900000572204599</v>
      </c>
      <c r="I855" s="9">
        <v>0</v>
      </c>
      <c r="J855" s="7">
        <v>8</v>
      </c>
      <c r="K855" s="7">
        <v>6</v>
      </c>
      <c r="L855" s="7">
        <v>102</v>
      </c>
      <c r="M855" s="7">
        <v>433</v>
      </c>
      <c r="N855" s="7">
        <v>1976</v>
      </c>
      <c r="O855" s="9">
        <v>72.035821374029837</v>
      </c>
      <c r="P855" s="9">
        <v>25.185223792835817</v>
      </c>
      <c r="Q855" s="7">
        <v>77.398575857587289</v>
      </c>
      <c r="R855" s="7">
        <v>496</v>
      </c>
      <c r="S855" s="7">
        <v>546</v>
      </c>
      <c r="T855" s="6" t="str">
        <f t="shared" si="39"/>
        <v>Healthy</v>
      </c>
      <c r="U855" s="7">
        <f t="shared" si="40"/>
        <v>116</v>
      </c>
      <c r="V855" s="9">
        <f t="shared" si="41"/>
        <v>3.610000044107438</v>
      </c>
    </row>
    <row r="856" spans="2:22" x14ac:dyDescent="0.35">
      <c r="B856" s="7">
        <v>8583815059</v>
      </c>
      <c r="C856" s="8">
        <v>42472</v>
      </c>
      <c r="D856" s="7">
        <v>5014</v>
      </c>
      <c r="E856" s="9">
        <v>3.9100000858306898</v>
      </c>
      <c r="F856" s="9">
        <v>0</v>
      </c>
      <c r="G856" s="9">
        <v>0.33000001311302202</v>
      </c>
      <c r="H856" s="9">
        <v>3.5799999237060498</v>
      </c>
      <c r="I856" s="9">
        <v>0</v>
      </c>
      <c r="J856" s="7">
        <v>0</v>
      </c>
      <c r="K856" s="7">
        <v>7</v>
      </c>
      <c r="L856" s="7">
        <v>196</v>
      </c>
      <c r="M856" s="7">
        <v>1237</v>
      </c>
      <c r="N856" s="7">
        <v>2650</v>
      </c>
      <c r="O856" s="9">
        <v>72.035821374029837</v>
      </c>
      <c r="P856" s="9">
        <v>25.185223792835817</v>
      </c>
      <c r="Q856" s="7">
        <v>77.398575857587289</v>
      </c>
      <c r="R856" s="7">
        <v>419.46731234866826</v>
      </c>
      <c r="S856" s="7">
        <v>458.63922518159808</v>
      </c>
      <c r="T856" s="6" t="str">
        <f t="shared" si="39"/>
        <v>Healthy</v>
      </c>
      <c r="U856" s="7">
        <f t="shared" si="40"/>
        <v>203</v>
      </c>
      <c r="V856" s="9">
        <f t="shared" si="41"/>
        <v>3.9099999368190717</v>
      </c>
    </row>
    <row r="857" spans="2:22" x14ac:dyDescent="0.35">
      <c r="B857" s="7">
        <v>8583815059</v>
      </c>
      <c r="C857" s="8">
        <v>42473</v>
      </c>
      <c r="D857" s="7">
        <v>5571</v>
      </c>
      <c r="E857" s="9">
        <v>4.3499999046325701</v>
      </c>
      <c r="F857" s="9">
        <v>0.15000000596046401</v>
      </c>
      <c r="G857" s="9">
        <v>0.97000002861022905</v>
      </c>
      <c r="H857" s="9">
        <v>3.2300000190734899</v>
      </c>
      <c r="I857" s="9">
        <v>0</v>
      </c>
      <c r="J857" s="7">
        <v>2</v>
      </c>
      <c r="K857" s="7">
        <v>23</v>
      </c>
      <c r="L857" s="7">
        <v>163</v>
      </c>
      <c r="M857" s="7">
        <v>1252</v>
      </c>
      <c r="N857" s="7">
        <v>2654</v>
      </c>
      <c r="O857" s="9">
        <v>72.035821374029837</v>
      </c>
      <c r="P857" s="9">
        <v>25.185223792835817</v>
      </c>
      <c r="Q857" s="7">
        <v>77.398575857587289</v>
      </c>
      <c r="R857" s="7">
        <v>419.46731234866826</v>
      </c>
      <c r="S857" s="7">
        <v>458.63922518159808</v>
      </c>
      <c r="T857" s="6" t="str">
        <f t="shared" si="39"/>
        <v>Healthy</v>
      </c>
      <c r="U857" s="7">
        <f t="shared" si="40"/>
        <v>188</v>
      </c>
      <c r="V857" s="9">
        <f t="shared" si="41"/>
        <v>4.350000053644183</v>
      </c>
    </row>
    <row r="858" spans="2:22" x14ac:dyDescent="0.35">
      <c r="B858" s="7">
        <v>8583815059</v>
      </c>
      <c r="C858" s="8">
        <v>42474</v>
      </c>
      <c r="D858" s="7">
        <v>3135</v>
      </c>
      <c r="E858" s="9">
        <v>2.4500000476837198</v>
      </c>
      <c r="F858" s="9">
        <v>0</v>
      </c>
      <c r="G858" s="9">
        <v>0</v>
      </c>
      <c r="H858" s="9">
        <v>2.4300000667571999</v>
      </c>
      <c r="I858" s="9">
        <v>0</v>
      </c>
      <c r="J858" s="7">
        <v>0</v>
      </c>
      <c r="K858" s="7">
        <v>0</v>
      </c>
      <c r="L858" s="7">
        <v>134</v>
      </c>
      <c r="M858" s="7">
        <v>1306</v>
      </c>
      <c r="N858" s="7">
        <v>2443</v>
      </c>
      <c r="O858" s="9">
        <v>72.035821374029837</v>
      </c>
      <c r="P858" s="9">
        <v>25.185223792835817</v>
      </c>
      <c r="Q858" s="7">
        <v>77.398575857587289</v>
      </c>
      <c r="R858" s="7">
        <v>419.46731234866826</v>
      </c>
      <c r="S858" s="7">
        <v>458.63922518159808</v>
      </c>
      <c r="T858" s="6" t="str">
        <f t="shared" si="39"/>
        <v>Healthy</v>
      </c>
      <c r="U858" s="7">
        <f t="shared" si="40"/>
        <v>134</v>
      </c>
      <c r="V858" s="9">
        <f t="shared" si="41"/>
        <v>2.4300000667571999</v>
      </c>
    </row>
    <row r="859" spans="2:22" x14ac:dyDescent="0.35">
      <c r="B859" s="7">
        <v>8583815059</v>
      </c>
      <c r="C859" s="8">
        <v>42475</v>
      </c>
      <c r="D859" s="7">
        <v>3430</v>
      </c>
      <c r="E859" s="9">
        <v>2.6800000667571999</v>
      </c>
      <c r="F859" s="9">
        <v>0</v>
      </c>
      <c r="G859" s="9">
        <v>0</v>
      </c>
      <c r="H859" s="9">
        <v>0.89999997615814198</v>
      </c>
      <c r="I859" s="9">
        <v>0</v>
      </c>
      <c r="J859" s="7">
        <v>0</v>
      </c>
      <c r="K859" s="7">
        <v>0</v>
      </c>
      <c r="L859" s="7">
        <v>65</v>
      </c>
      <c r="M859" s="7">
        <v>1375</v>
      </c>
      <c r="N859" s="7">
        <v>2505</v>
      </c>
      <c r="O859" s="9">
        <v>72.035821374029837</v>
      </c>
      <c r="P859" s="9">
        <v>25.185223792835817</v>
      </c>
      <c r="Q859" s="7">
        <v>77.398575857587289</v>
      </c>
      <c r="R859" s="7">
        <v>419.46731234866826</v>
      </c>
      <c r="S859" s="7">
        <v>458.63922518159808</v>
      </c>
      <c r="T859" s="6" t="str">
        <f t="shared" si="39"/>
        <v>Healthy</v>
      </c>
      <c r="U859" s="7">
        <f t="shared" si="40"/>
        <v>65</v>
      </c>
      <c r="V859" s="9">
        <f t="shared" si="41"/>
        <v>0.89999997615814198</v>
      </c>
    </row>
    <row r="860" spans="2:22" x14ac:dyDescent="0.35">
      <c r="B860" s="7">
        <v>8583815059</v>
      </c>
      <c r="C860" s="8">
        <v>42476</v>
      </c>
      <c r="D860" s="7">
        <v>5319</v>
      </c>
      <c r="E860" s="9">
        <v>4.1500000953674299</v>
      </c>
      <c r="F860" s="9">
        <v>0</v>
      </c>
      <c r="G860" s="9">
        <v>0</v>
      </c>
      <c r="H860" s="9">
        <v>0</v>
      </c>
      <c r="I860" s="9">
        <v>0</v>
      </c>
      <c r="J860" s="7">
        <v>0</v>
      </c>
      <c r="K860" s="7">
        <v>0</v>
      </c>
      <c r="L860" s="7">
        <v>0</v>
      </c>
      <c r="M860" s="7">
        <v>1440</v>
      </c>
      <c r="N860" s="7">
        <v>2693</v>
      </c>
      <c r="O860" s="9">
        <v>72.035821374029837</v>
      </c>
      <c r="P860" s="9">
        <v>25.185223792835817</v>
      </c>
      <c r="Q860" s="7">
        <v>77.398575857587289</v>
      </c>
      <c r="R860" s="7">
        <v>419.46731234866826</v>
      </c>
      <c r="S860" s="7">
        <v>458.63922518159808</v>
      </c>
      <c r="T860" s="6" t="str">
        <f t="shared" si="39"/>
        <v>Healthy</v>
      </c>
      <c r="U860" s="7">
        <f t="shared" si="40"/>
        <v>0</v>
      </c>
      <c r="V860" s="9">
        <f t="shared" si="41"/>
        <v>0</v>
      </c>
    </row>
    <row r="861" spans="2:22" x14ac:dyDescent="0.35">
      <c r="B861" s="7">
        <v>8583815059</v>
      </c>
      <c r="C861" s="8">
        <v>42477</v>
      </c>
      <c r="D861" s="7">
        <v>3008</v>
      </c>
      <c r="E861" s="9">
        <v>2.3499999046325701</v>
      </c>
      <c r="F861" s="9">
        <v>0</v>
      </c>
      <c r="G861" s="9">
        <v>0</v>
      </c>
      <c r="H861" s="9">
        <v>0</v>
      </c>
      <c r="I861" s="9">
        <v>0</v>
      </c>
      <c r="J861" s="7">
        <v>0</v>
      </c>
      <c r="K861" s="7">
        <v>0</v>
      </c>
      <c r="L861" s="7">
        <v>0</v>
      </c>
      <c r="M861" s="7">
        <v>1440</v>
      </c>
      <c r="N861" s="7">
        <v>2439</v>
      </c>
      <c r="O861" s="9">
        <v>72.035821374029837</v>
      </c>
      <c r="P861" s="9">
        <v>25.185223792835817</v>
      </c>
      <c r="Q861" s="7">
        <v>77.398575857587289</v>
      </c>
      <c r="R861" s="7">
        <v>419.46731234866826</v>
      </c>
      <c r="S861" s="7">
        <v>458.63922518159808</v>
      </c>
      <c r="T861" s="6" t="str">
        <f t="shared" si="39"/>
        <v>Healthy</v>
      </c>
      <c r="U861" s="7">
        <f t="shared" si="40"/>
        <v>0</v>
      </c>
      <c r="V861" s="9">
        <f t="shared" si="41"/>
        <v>0</v>
      </c>
    </row>
    <row r="862" spans="2:22" x14ac:dyDescent="0.35">
      <c r="B862" s="7">
        <v>8583815059</v>
      </c>
      <c r="C862" s="8">
        <v>42478</v>
      </c>
      <c r="D862" s="7">
        <v>3864</v>
      </c>
      <c r="E862" s="9">
        <v>3.0099999904632599</v>
      </c>
      <c r="F862" s="9">
        <v>0.31000000238418601</v>
      </c>
      <c r="G862" s="9">
        <v>1.0599999427795399</v>
      </c>
      <c r="H862" s="9">
        <v>1.3500000238418599</v>
      </c>
      <c r="I862" s="9">
        <v>0</v>
      </c>
      <c r="J862" s="7">
        <v>4</v>
      </c>
      <c r="K862" s="7">
        <v>22</v>
      </c>
      <c r="L862" s="7">
        <v>105</v>
      </c>
      <c r="M862" s="7">
        <v>1309</v>
      </c>
      <c r="N862" s="7">
        <v>2536</v>
      </c>
      <c r="O862" s="9">
        <v>72.035821374029837</v>
      </c>
      <c r="P862" s="9">
        <v>25.185223792835817</v>
      </c>
      <c r="Q862" s="7">
        <v>77.398575857587289</v>
      </c>
      <c r="R862" s="7">
        <v>419.46731234866826</v>
      </c>
      <c r="S862" s="7">
        <v>458.63922518159808</v>
      </c>
      <c r="T862" s="6" t="str">
        <f t="shared" si="39"/>
        <v>Healthy</v>
      </c>
      <c r="U862" s="7">
        <f t="shared" si="40"/>
        <v>131</v>
      </c>
      <c r="V862" s="9">
        <f t="shared" si="41"/>
        <v>2.7199999690055856</v>
      </c>
    </row>
    <row r="863" spans="2:22" x14ac:dyDescent="0.35">
      <c r="B863" s="7">
        <v>8583815059</v>
      </c>
      <c r="C863" s="8">
        <v>42479</v>
      </c>
      <c r="D863" s="7">
        <v>5697</v>
      </c>
      <c r="E863" s="9">
        <v>4.4400000572204599</v>
      </c>
      <c r="F863" s="9">
        <v>0.52999997138977095</v>
      </c>
      <c r="G863" s="9">
        <v>0.479999989271164</v>
      </c>
      <c r="H863" s="9">
        <v>3.4400000572204599</v>
      </c>
      <c r="I863" s="9">
        <v>0</v>
      </c>
      <c r="J863" s="7">
        <v>7</v>
      </c>
      <c r="K863" s="7">
        <v>10</v>
      </c>
      <c r="L863" s="7">
        <v>166</v>
      </c>
      <c r="M863" s="7">
        <v>1257</v>
      </c>
      <c r="N863" s="7">
        <v>2668</v>
      </c>
      <c r="O863" s="9">
        <v>72.035821374029837</v>
      </c>
      <c r="P863" s="9">
        <v>25.185223792835817</v>
      </c>
      <c r="Q863" s="7">
        <v>77.398575857587289</v>
      </c>
      <c r="R863" s="7">
        <v>419.46731234866826</v>
      </c>
      <c r="S863" s="7">
        <v>458.63922518159808</v>
      </c>
      <c r="T863" s="6" t="str">
        <f t="shared" si="39"/>
        <v>Healthy</v>
      </c>
      <c r="U863" s="7">
        <f t="shared" si="40"/>
        <v>183</v>
      </c>
      <c r="V863" s="9">
        <f t="shared" si="41"/>
        <v>4.4500000178813952</v>
      </c>
    </row>
    <row r="864" spans="2:22" x14ac:dyDescent="0.35">
      <c r="B864" s="7">
        <v>8583815059</v>
      </c>
      <c r="C864" s="8">
        <v>42480</v>
      </c>
      <c r="D864" s="7">
        <v>5273</v>
      </c>
      <c r="E864" s="9">
        <v>4.1100001335143999</v>
      </c>
      <c r="F864" s="9">
        <v>0</v>
      </c>
      <c r="G864" s="9">
        <v>1.03999996185303</v>
      </c>
      <c r="H864" s="9">
        <v>3.0699999332428001</v>
      </c>
      <c r="I864" s="9">
        <v>0</v>
      </c>
      <c r="J864" s="7">
        <v>0</v>
      </c>
      <c r="K864" s="7">
        <v>27</v>
      </c>
      <c r="L864" s="7">
        <v>167</v>
      </c>
      <c r="M864" s="7">
        <v>1246</v>
      </c>
      <c r="N864" s="7">
        <v>2647</v>
      </c>
      <c r="O864" s="9">
        <v>72.035821374029837</v>
      </c>
      <c r="P864" s="9">
        <v>25.185223792835817</v>
      </c>
      <c r="Q864" s="7">
        <v>77.398575857587289</v>
      </c>
      <c r="R864" s="7">
        <v>419.46731234866826</v>
      </c>
      <c r="S864" s="7">
        <v>458.63922518159808</v>
      </c>
      <c r="T864" s="6" t="str">
        <f t="shared" si="39"/>
        <v>Healthy</v>
      </c>
      <c r="U864" s="7">
        <f t="shared" si="40"/>
        <v>194</v>
      </c>
      <c r="V864" s="9">
        <f t="shared" si="41"/>
        <v>4.1099998950958305</v>
      </c>
    </row>
    <row r="865" spans="2:22" x14ac:dyDescent="0.35">
      <c r="B865" s="7">
        <v>8583815059</v>
      </c>
      <c r="C865" s="8">
        <v>42481</v>
      </c>
      <c r="D865" s="7">
        <v>8538</v>
      </c>
      <c r="E865" s="9">
        <v>6.6599998474121103</v>
      </c>
      <c r="F865" s="9">
        <v>2.6300001144409202</v>
      </c>
      <c r="G865" s="9">
        <v>1.0199999809265099</v>
      </c>
      <c r="H865" s="9">
        <v>3.0099999904632599</v>
      </c>
      <c r="I865" s="9">
        <v>0</v>
      </c>
      <c r="J865" s="7">
        <v>35</v>
      </c>
      <c r="K865" s="7">
        <v>18</v>
      </c>
      <c r="L865" s="7">
        <v>158</v>
      </c>
      <c r="M865" s="7">
        <v>1229</v>
      </c>
      <c r="N865" s="7">
        <v>2883</v>
      </c>
      <c r="O865" s="9">
        <v>72.035821374029837</v>
      </c>
      <c r="P865" s="9">
        <v>25.185223792835817</v>
      </c>
      <c r="Q865" s="7">
        <v>77.398575857587289</v>
      </c>
      <c r="R865" s="7">
        <v>419.46731234866826</v>
      </c>
      <c r="S865" s="7">
        <v>458.63922518159808</v>
      </c>
      <c r="T865" s="6" t="str">
        <f t="shared" si="39"/>
        <v>Healthy</v>
      </c>
      <c r="U865" s="7">
        <f t="shared" si="40"/>
        <v>211</v>
      </c>
      <c r="V865" s="9">
        <f t="shared" si="41"/>
        <v>6.6600000858306903</v>
      </c>
    </row>
    <row r="866" spans="2:22" x14ac:dyDescent="0.35">
      <c r="B866" s="7">
        <v>8583815059</v>
      </c>
      <c r="C866" s="8">
        <v>42482</v>
      </c>
      <c r="D866" s="7">
        <v>8687</v>
      </c>
      <c r="E866" s="9">
        <v>6.7800002098083496</v>
      </c>
      <c r="F866" s="9">
        <v>0.28999999165535001</v>
      </c>
      <c r="G866" s="9">
        <v>2.4100000858306898</v>
      </c>
      <c r="H866" s="9">
        <v>4.0799999237060502</v>
      </c>
      <c r="I866" s="9">
        <v>0</v>
      </c>
      <c r="J866" s="7">
        <v>4</v>
      </c>
      <c r="K866" s="7">
        <v>54</v>
      </c>
      <c r="L866" s="7">
        <v>212</v>
      </c>
      <c r="M866" s="7">
        <v>1170</v>
      </c>
      <c r="N866" s="7">
        <v>2944</v>
      </c>
      <c r="O866" s="9">
        <v>72.035821374029837</v>
      </c>
      <c r="P866" s="9">
        <v>25.185223792835817</v>
      </c>
      <c r="Q866" s="7">
        <v>77.398575857587289</v>
      </c>
      <c r="R866" s="7">
        <v>419.46731234866826</v>
      </c>
      <c r="S866" s="7">
        <v>458.63922518159808</v>
      </c>
      <c r="T866" s="6" t="str">
        <f t="shared" si="39"/>
        <v>Healthy</v>
      </c>
      <c r="U866" s="7">
        <f t="shared" si="40"/>
        <v>270</v>
      </c>
      <c r="V866" s="9">
        <f t="shared" si="41"/>
        <v>6.7800000011920902</v>
      </c>
    </row>
    <row r="867" spans="2:22" x14ac:dyDescent="0.35">
      <c r="B867" s="7">
        <v>8583815059</v>
      </c>
      <c r="C867" s="8">
        <v>42483</v>
      </c>
      <c r="D867" s="7">
        <v>9423</v>
      </c>
      <c r="E867" s="9">
        <v>7.3499999046325701</v>
      </c>
      <c r="F867" s="9">
        <v>0.52999997138977095</v>
      </c>
      <c r="G867" s="9">
        <v>2.0299999713897701</v>
      </c>
      <c r="H867" s="9">
        <v>4.75</v>
      </c>
      <c r="I867" s="9">
        <v>0</v>
      </c>
      <c r="J867" s="7">
        <v>7</v>
      </c>
      <c r="K867" s="7">
        <v>44</v>
      </c>
      <c r="L867" s="7">
        <v>238</v>
      </c>
      <c r="M867" s="7">
        <v>1151</v>
      </c>
      <c r="N867" s="7">
        <v>3012</v>
      </c>
      <c r="O867" s="9">
        <v>72.035821374029837</v>
      </c>
      <c r="P867" s="9">
        <v>25.185223792835817</v>
      </c>
      <c r="Q867" s="7">
        <v>77.398575857587289</v>
      </c>
      <c r="R867" s="7">
        <v>419.46731234866826</v>
      </c>
      <c r="S867" s="7">
        <v>458.63922518159808</v>
      </c>
      <c r="T867" s="6" t="str">
        <f t="shared" si="39"/>
        <v>Healthy</v>
      </c>
      <c r="U867" s="7">
        <f t="shared" si="40"/>
        <v>289</v>
      </c>
      <c r="V867" s="9">
        <f t="shared" si="41"/>
        <v>7.309999942779541</v>
      </c>
    </row>
    <row r="868" spans="2:22" x14ac:dyDescent="0.35">
      <c r="B868" s="7">
        <v>8583815059</v>
      </c>
      <c r="C868" s="8">
        <v>42484</v>
      </c>
      <c r="D868" s="7">
        <v>8286</v>
      </c>
      <c r="E868" s="9">
        <v>6.46000003814697</v>
      </c>
      <c r="F868" s="9">
        <v>0.15000000596046401</v>
      </c>
      <c r="G868" s="9">
        <v>2.0499999523162802</v>
      </c>
      <c r="H868" s="9">
        <v>4.2699999809265101</v>
      </c>
      <c r="I868" s="9">
        <v>0</v>
      </c>
      <c r="J868" s="7">
        <v>2</v>
      </c>
      <c r="K868" s="7">
        <v>44</v>
      </c>
      <c r="L868" s="7">
        <v>206</v>
      </c>
      <c r="M868" s="7">
        <v>1188</v>
      </c>
      <c r="N868" s="7">
        <v>2889</v>
      </c>
      <c r="O868" s="9">
        <v>72.035821374029837</v>
      </c>
      <c r="P868" s="9">
        <v>25.185223792835817</v>
      </c>
      <c r="Q868" s="7">
        <v>77.398575857587289</v>
      </c>
      <c r="R868" s="7">
        <v>419.46731234866826</v>
      </c>
      <c r="S868" s="7">
        <v>458.63922518159808</v>
      </c>
      <c r="T868" s="6" t="str">
        <f t="shared" si="39"/>
        <v>Healthy</v>
      </c>
      <c r="U868" s="7">
        <f t="shared" si="40"/>
        <v>252</v>
      </c>
      <c r="V868" s="9">
        <f t="shared" si="41"/>
        <v>6.4699999392032543</v>
      </c>
    </row>
    <row r="869" spans="2:22" x14ac:dyDescent="0.35">
      <c r="B869" s="7">
        <v>8583815059</v>
      </c>
      <c r="C869" s="8">
        <v>42485</v>
      </c>
      <c r="D869" s="7">
        <v>4503</v>
      </c>
      <c r="E869" s="9">
        <v>3.5099999904632599</v>
      </c>
      <c r="F869" s="9">
        <v>1.4700000286102299</v>
      </c>
      <c r="G869" s="9">
        <v>0.239999994635582</v>
      </c>
      <c r="H869" s="9">
        <v>1.8099999427795399</v>
      </c>
      <c r="I869" s="9">
        <v>0</v>
      </c>
      <c r="J869" s="7">
        <v>18</v>
      </c>
      <c r="K869" s="7">
        <v>6</v>
      </c>
      <c r="L869" s="7">
        <v>122</v>
      </c>
      <c r="M869" s="7">
        <v>1294</v>
      </c>
      <c r="N869" s="7">
        <v>2547</v>
      </c>
      <c r="O869" s="9">
        <v>72.035821374029837</v>
      </c>
      <c r="P869" s="9">
        <v>25.185223792835817</v>
      </c>
      <c r="Q869" s="7">
        <v>77.398575857587289</v>
      </c>
      <c r="R869" s="7">
        <v>419.46731234866826</v>
      </c>
      <c r="S869" s="7">
        <v>458.63922518159808</v>
      </c>
      <c r="T869" s="6" t="str">
        <f t="shared" si="39"/>
        <v>Healthy</v>
      </c>
      <c r="U869" s="7">
        <f t="shared" si="40"/>
        <v>146</v>
      </c>
      <c r="V869" s="9">
        <f t="shared" si="41"/>
        <v>3.5199999660253516</v>
      </c>
    </row>
    <row r="870" spans="2:22" x14ac:dyDescent="0.35">
      <c r="B870" s="7">
        <v>8583815059</v>
      </c>
      <c r="C870" s="8">
        <v>42486</v>
      </c>
      <c r="D870" s="7">
        <v>10499</v>
      </c>
      <c r="E870" s="9">
        <v>8.1899995803833008</v>
      </c>
      <c r="F870" s="9">
        <v>7.0000000298023196E-2</v>
      </c>
      <c r="G870" s="9">
        <v>4.2199997901916504</v>
      </c>
      <c r="H870" s="9">
        <v>3.8900001049041699</v>
      </c>
      <c r="I870" s="9">
        <v>0</v>
      </c>
      <c r="J870" s="7">
        <v>1</v>
      </c>
      <c r="K870" s="7">
        <v>91</v>
      </c>
      <c r="L870" s="7">
        <v>214</v>
      </c>
      <c r="M870" s="7">
        <v>1134</v>
      </c>
      <c r="N870" s="7">
        <v>3093</v>
      </c>
      <c r="O870" s="9">
        <v>72.035821374029837</v>
      </c>
      <c r="P870" s="9">
        <v>25.185223792835817</v>
      </c>
      <c r="Q870" s="7">
        <v>77.398575857587289</v>
      </c>
      <c r="R870" s="7">
        <v>419.46731234866826</v>
      </c>
      <c r="S870" s="7">
        <v>458.63922518159808</v>
      </c>
      <c r="T870" s="6" t="str">
        <f t="shared" si="39"/>
        <v>Healthy</v>
      </c>
      <c r="U870" s="7">
        <f t="shared" si="40"/>
        <v>306</v>
      </c>
      <c r="V870" s="9">
        <f t="shared" si="41"/>
        <v>8.1799998953938431</v>
      </c>
    </row>
    <row r="871" spans="2:22" x14ac:dyDescent="0.35">
      <c r="B871" s="7">
        <v>8583815059</v>
      </c>
      <c r="C871" s="8">
        <v>42487</v>
      </c>
      <c r="D871" s="7">
        <v>12474</v>
      </c>
      <c r="E871" s="9">
        <v>9.7299995422363299</v>
      </c>
      <c r="F871" s="9">
        <v>6.5999999046325701</v>
      </c>
      <c r="G871" s="9">
        <v>0.270000010728836</v>
      </c>
      <c r="H871" s="9">
        <v>2.8699998855590798</v>
      </c>
      <c r="I871" s="9">
        <v>0</v>
      </c>
      <c r="J871" s="7">
        <v>77</v>
      </c>
      <c r="K871" s="7">
        <v>5</v>
      </c>
      <c r="L871" s="7">
        <v>129</v>
      </c>
      <c r="M871" s="7">
        <v>1229</v>
      </c>
      <c r="N871" s="7">
        <v>3142</v>
      </c>
      <c r="O871" s="9">
        <v>72.035821374029837</v>
      </c>
      <c r="P871" s="9">
        <v>25.185223792835817</v>
      </c>
      <c r="Q871" s="7">
        <v>77.398575857587289</v>
      </c>
      <c r="R871" s="7">
        <v>419.46731234866826</v>
      </c>
      <c r="S871" s="7">
        <v>458.63922518159808</v>
      </c>
      <c r="T871" s="6" t="str">
        <f t="shared" si="39"/>
        <v>Healthy</v>
      </c>
      <c r="U871" s="7">
        <f t="shared" si="40"/>
        <v>211</v>
      </c>
      <c r="V871" s="9">
        <f t="shared" si="41"/>
        <v>9.7399998009204865</v>
      </c>
    </row>
    <row r="872" spans="2:22" x14ac:dyDescent="0.35">
      <c r="B872" s="7">
        <v>8583815059</v>
      </c>
      <c r="C872" s="8">
        <v>42488</v>
      </c>
      <c r="D872" s="7">
        <v>6174</v>
      </c>
      <c r="E872" s="9">
        <v>4.8200001716613796</v>
      </c>
      <c r="F872" s="9">
        <v>0</v>
      </c>
      <c r="G872" s="9">
        <v>1.20000004768372</v>
      </c>
      <c r="H872" s="9">
        <v>3.6099998950958301</v>
      </c>
      <c r="I872" s="9">
        <v>0</v>
      </c>
      <c r="J872" s="7">
        <v>0</v>
      </c>
      <c r="K872" s="7">
        <v>28</v>
      </c>
      <c r="L872" s="7">
        <v>203</v>
      </c>
      <c r="M872" s="7">
        <v>1209</v>
      </c>
      <c r="N872" s="7">
        <v>2757</v>
      </c>
      <c r="O872" s="9">
        <v>72.035821374029837</v>
      </c>
      <c r="P872" s="9">
        <v>25.185223792835817</v>
      </c>
      <c r="Q872" s="7">
        <v>77.398575857587289</v>
      </c>
      <c r="R872" s="7">
        <v>419.46731234866826</v>
      </c>
      <c r="S872" s="7">
        <v>458.63922518159808</v>
      </c>
      <c r="T872" s="6" t="str">
        <f t="shared" si="39"/>
        <v>Healthy</v>
      </c>
      <c r="U872" s="7">
        <f t="shared" si="40"/>
        <v>231</v>
      </c>
      <c r="V872" s="9">
        <f t="shared" si="41"/>
        <v>4.8099999427795499</v>
      </c>
    </row>
    <row r="873" spans="2:22" x14ac:dyDescent="0.35">
      <c r="B873" s="7">
        <v>8583815059</v>
      </c>
      <c r="C873" s="8">
        <v>42489</v>
      </c>
      <c r="D873" s="7">
        <v>15168</v>
      </c>
      <c r="E873" s="9">
        <v>11.829999923706101</v>
      </c>
      <c r="F873" s="9">
        <v>3.9000000953674299</v>
      </c>
      <c r="G873" s="9">
        <v>3</v>
      </c>
      <c r="H873" s="9">
        <v>4.9200000762939498</v>
      </c>
      <c r="I873" s="9">
        <v>0</v>
      </c>
      <c r="J873" s="7">
        <v>46</v>
      </c>
      <c r="K873" s="7">
        <v>67</v>
      </c>
      <c r="L873" s="7">
        <v>258</v>
      </c>
      <c r="M873" s="7">
        <v>1069</v>
      </c>
      <c r="N873" s="7">
        <v>3513</v>
      </c>
      <c r="O873" s="9">
        <v>72.035821374029837</v>
      </c>
      <c r="P873" s="9">
        <v>25.185223792835817</v>
      </c>
      <c r="Q873" s="7">
        <v>77.398575857587289</v>
      </c>
      <c r="R873" s="7">
        <v>419.46731234866826</v>
      </c>
      <c r="S873" s="7">
        <v>458.63922518159808</v>
      </c>
      <c r="T873" s="6" t="str">
        <f t="shared" si="39"/>
        <v>Healthy</v>
      </c>
      <c r="U873" s="7">
        <f t="shared" si="40"/>
        <v>371</v>
      </c>
      <c r="V873" s="9">
        <f t="shared" si="41"/>
        <v>11.820000171661381</v>
      </c>
    </row>
    <row r="874" spans="2:22" x14ac:dyDescent="0.35">
      <c r="B874" s="7">
        <v>8583815059</v>
      </c>
      <c r="C874" s="8">
        <v>42490</v>
      </c>
      <c r="D874" s="7">
        <v>10085</v>
      </c>
      <c r="E874" s="9">
        <v>7.8699998855590803</v>
      </c>
      <c r="F874" s="9">
        <v>0.15000000596046401</v>
      </c>
      <c r="G874" s="9">
        <v>1.2799999713897701</v>
      </c>
      <c r="H874" s="9">
        <v>6.4299998283386204</v>
      </c>
      <c r="I874" s="9">
        <v>0</v>
      </c>
      <c r="J874" s="7">
        <v>2</v>
      </c>
      <c r="K874" s="7">
        <v>28</v>
      </c>
      <c r="L874" s="7">
        <v>317</v>
      </c>
      <c r="M874" s="7">
        <v>1093</v>
      </c>
      <c r="N874" s="7">
        <v>3164</v>
      </c>
      <c r="O874" s="9">
        <v>72.035821374029837</v>
      </c>
      <c r="P874" s="9">
        <v>25.185223792835817</v>
      </c>
      <c r="Q874" s="7">
        <v>77.398575857587289</v>
      </c>
      <c r="R874" s="7">
        <v>419.46731234866826</v>
      </c>
      <c r="S874" s="7">
        <v>458.63922518159808</v>
      </c>
      <c r="T874" s="6" t="str">
        <f t="shared" si="39"/>
        <v>Healthy</v>
      </c>
      <c r="U874" s="7">
        <f t="shared" si="40"/>
        <v>347</v>
      </c>
      <c r="V874" s="9">
        <f t="shared" si="41"/>
        <v>7.8599998056888545</v>
      </c>
    </row>
    <row r="875" spans="2:22" x14ac:dyDescent="0.35">
      <c r="B875" s="7">
        <v>8583815059</v>
      </c>
      <c r="C875" s="8">
        <v>42491</v>
      </c>
      <c r="D875" s="7">
        <v>4512</v>
      </c>
      <c r="E875" s="9">
        <v>3.5199999809265101</v>
      </c>
      <c r="F875" s="9">
        <v>0.77999997138977095</v>
      </c>
      <c r="G875" s="9">
        <v>0.119999997317791</v>
      </c>
      <c r="H875" s="9">
        <v>2.03999996185303</v>
      </c>
      <c r="I875" s="9">
        <v>0</v>
      </c>
      <c r="J875" s="7">
        <v>10</v>
      </c>
      <c r="K875" s="7">
        <v>2</v>
      </c>
      <c r="L875" s="7">
        <v>117</v>
      </c>
      <c r="M875" s="7">
        <v>1311</v>
      </c>
      <c r="N875" s="7">
        <v>2596</v>
      </c>
      <c r="O875" s="9">
        <v>72.035821374029837</v>
      </c>
      <c r="P875" s="9">
        <v>25.185223792835817</v>
      </c>
      <c r="Q875" s="7">
        <v>77.398575857587289</v>
      </c>
      <c r="R875" s="7">
        <v>419.46731234866826</v>
      </c>
      <c r="S875" s="7">
        <v>458.63922518159808</v>
      </c>
      <c r="T875" s="6" t="str">
        <f t="shared" si="39"/>
        <v>Healthy</v>
      </c>
      <c r="U875" s="7">
        <f t="shared" si="40"/>
        <v>129</v>
      </c>
      <c r="V875" s="9">
        <f t="shared" si="41"/>
        <v>2.9399999305605919</v>
      </c>
    </row>
    <row r="876" spans="2:22" x14ac:dyDescent="0.35">
      <c r="B876" s="7">
        <v>8583815059</v>
      </c>
      <c r="C876" s="8">
        <v>42492</v>
      </c>
      <c r="D876" s="7">
        <v>8469</v>
      </c>
      <c r="E876" s="9">
        <v>6.6100001335143999</v>
      </c>
      <c r="F876" s="9">
        <v>0</v>
      </c>
      <c r="G876" s="9">
        <v>0</v>
      </c>
      <c r="H876" s="9">
        <v>0</v>
      </c>
      <c r="I876" s="9">
        <v>0</v>
      </c>
      <c r="J876" s="7">
        <v>0</v>
      </c>
      <c r="K876" s="7">
        <v>0</v>
      </c>
      <c r="L876" s="7">
        <v>0</v>
      </c>
      <c r="M876" s="7">
        <v>1440</v>
      </c>
      <c r="N876" s="7">
        <v>2894</v>
      </c>
      <c r="O876" s="9">
        <v>72.035821374029837</v>
      </c>
      <c r="P876" s="9">
        <v>25.185223792835817</v>
      </c>
      <c r="Q876" s="7">
        <v>77.398575857587289</v>
      </c>
      <c r="R876" s="7">
        <v>419.46731234866826</v>
      </c>
      <c r="S876" s="7">
        <v>458.63922518159808</v>
      </c>
      <c r="T876" s="6" t="str">
        <f t="shared" si="39"/>
        <v>Healthy</v>
      </c>
      <c r="U876" s="7">
        <f t="shared" si="40"/>
        <v>0</v>
      </c>
      <c r="V876" s="9">
        <f t="shared" si="41"/>
        <v>0</v>
      </c>
    </row>
    <row r="877" spans="2:22" x14ac:dyDescent="0.35">
      <c r="B877" s="7">
        <v>8583815059</v>
      </c>
      <c r="C877" s="8">
        <v>42493</v>
      </c>
      <c r="D877" s="7">
        <v>12015</v>
      </c>
      <c r="E877" s="9">
        <v>9.3699998855590803</v>
      </c>
      <c r="F877" s="9">
        <v>0</v>
      </c>
      <c r="G877" s="9">
        <v>0</v>
      </c>
      <c r="H877" s="9">
        <v>0</v>
      </c>
      <c r="I877" s="9">
        <v>0</v>
      </c>
      <c r="J877" s="7">
        <v>0</v>
      </c>
      <c r="K877" s="7">
        <v>0</v>
      </c>
      <c r="L877" s="7">
        <v>0</v>
      </c>
      <c r="M877" s="7">
        <v>1440</v>
      </c>
      <c r="N877" s="7">
        <v>3212</v>
      </c>
      <c r="O877" s="9">
        <v>72.035821374029837</v>
      </c>
      <c r="P877" s="9">
        <v>25.185223792835817</v>
      </c>
      <c r="Q877" s="7">
        <v>77.398575857587289</v>
      </c>
      <c r="R877" s="7">
        <v>419.46731234866826</v>
      </c>
      <c r="S877" s="7">
        <v>458.63922518159808</v>
      </c>
      <c r="T877" s="6" t="str">
        <f t="shared" si="39"/>
        <v>Healthy</v>
      </c>
      <c r="U877" s="7">
        <f t="shared" si="40"/>
        <v>0</v>
      </c>
      <c r="V877" s="9">
        <f t="shared" si="41"/>
        <v>0</v>
      </c>
    </row>
    <row r="878" spans="2:22" x14ac:dyDescent="0.35">
      <c r="B878" s="7">
        <v>8583815059</v>
      </c>
      <c r="C878" s="8">
        <v>42494</v>
      </c>
      <c r="D878" s="7">
        <v>3588</v>
      </c>
      <c r="E878" s="9">
        <v>2.7999999523162802</v>
      </c>
      <c r="F878" s="9">
        <v>0</v>
      </c>
      <c r="G878" s="9">
        <v>0</v>
      </c>
      <c r="H878" s="9">
        <v>0</v>
      </c>
      <c r="I878" s="9">
        <v>0</v>
      </c>
      <c r="J878" s="7">
        <v>0</v>
      </c>
      <c r="K878" s="7">
        <v>0</v>
      </c>
      <c r="L878" s="7">
        <v>0</v>
      </c>
      <c r="M878" s="7">
        <v>1440</v>
      </c>
      <c r="N878" s="7">
        <v>2516</v>
      </c>
      <c r="O878" s="9">
        <v>72.035821374029837</v>
      </c>
      <c r="P878" s="9">
        <v>25.185223792835817</v>
      </c>
      <c r="Q878" s="7">
        <v>77.398575857587289</v>
      </c>
      <c r="R878" s="7">
        <v>419.46731234866826</v>
      </c>
      <c r="S878" s="7">
        <v>458.63922518159808</v>
      </c>
      <c r="T878" s="6" t="str">
        <f t="shared" si="39"/>
        <v>Healthy</v>
      </c>
      <c r="U878" s="7">
        <f t="shared" si="40"/>
        <v>0</v>
      </c>
      <c r="V878" s="9">
        <f t="shared" si="41"/>
        <v>0</v>
      </c>
    </row>
    <row r="879" spans="2:22" x14ac:dyDescent="0.35">
      <c r="B879" s="7">
        <v>8583815059</v>
      </c>
      <c r="C879" s="8">
        <v>42495</v>
      </c>
      <c r="D879" s="7">
        <v>12427</v>
      </c>
      <c r="E879" s="9">
        <v>9.6899995803833008</v>
      </c>
      <c r="F879" s="9">
        <v>0</v>
      </c>
      <c r="G879" s="9">
        <v>0</v>
      </c>
      <c r="H879" s="9">
        <v>1.1799999475479099</v>
      </c>
      <c r="I879" s="9">
        <v>0</v>
      </c>
      <c r="J879" s="7">
        <v>0</v>
      </c>
      <c r="K879" s="7">
        <v>0</v>
      </c>
      <c r="L879" s="7">
        <v>70</v>
      </c>
      <c r="M879" s="7">
        <v>1370</v>
      </c>
      <c r="N879" s="7">
        <v>3266</v>
      </c>
      <c r="O879" s="9">
        <v>72.035821374029837</v>
      </c>
      <c r="P879" s="9">
        <v>25.185223792835817</v>
      </c>
      <c r="Q879" s="7">
        <v>77.398575857587289</v>
      </c>
      <c r="R879" s="7">
        <v>419.46731234866826</v>
      </c>
      <c r="S879" s="7">
        <v>458.63922518159808</v>
      </c>
      <c r="T879" s="6" t="str">
        <f t="shared" si="39"/>
        <v>Healthy</v>
      </c>
      <c r="U879" s="7">
        <f t="shared" si="40"/>
        <v>70</v>
      </c>
      <c r="V879" s="9">
        <f t="shared" si="41"/>
        <v>1.1799999475479099</v>
      </c>
    </row>
    <row r="880" spans="2:22" x14ac:dyDescent="0.35">
      <c r="B880" s="7">
        <v>8583815059</v>
      </c>
      <c r="C880" s="8">
        <v>42496</v>
      </c>
      <c r="D880" s="7">
        <v>5843</v>
      </c>
      <c r="E880" s="9">
        <v>4.5599999427795401</v>
      </c>
      <c r="F880" s="9">
        <v>0.140000000596046</v>
      </c>
      <c r="G880" s="9">
        <v>1.1900000572204601</v>
      </c>
      <c r="H880" s="9">
        <v>3.2300000190734899</v>
      </c>
      <c r="I880" s="9">
        <v>0</v>
      </c>
      <c r="J880" s="7">
        <v>2</v>
      </c>
      <c r="K880" s="7">
        <v>22</v>
      </c>
      <c r="L880" s="7">
        <v>166</v>
      </c>
      <c r="M880" s="7">
        <v>1250</v>
      </c>
      <c r="N880" s="7">
        <v>2683</v>
      </c>
      <c r="O880" s="9">
        <v>72.035821374029837</v>
      </c>
      <c r="P880" s="9">
        <v>25.185223792835817</v>
      </c>
      <c r="Q880" s="7">
        <v>77.398575857587289</v>
      </c>
      <c r="R880" s="7">
        <v>419.46731234866826</v>
      </c>
      <c r="S880" s="7">
        <v>458.63922518159808</v>
      </c>
      <c r="T880" s="6" t="str">
        <f t="shared" si="39"/>
        <v>Healthy</v>
      </c>
      <c r="U880" s="7">
        <f t="shared" si="40"/>
        <v>190</v>
      </c>
      <c r="V880" s="9">
        <f t="shared" si="41"/>
        <v>4.5600000768899962</v>
      </c>
    </row>
    <row r="881" spans="2:22" x14ac:dyDescent="0.35">
      <c r="B881" s="7">
        <v>8583815059</v>
      </c>
      <c r="C881" s="8">
        <v>42497</v>
      </c>
      <c r="D881" s="7">
        <v>6117</v>
      </c>
      <c r="E881" s="9">
        <v>4.7699999809265101</v>
      </c>
      <c r="F881" s="9">
        <v>0</v>
      </c>
      <c r="G881" s="9">
        <v>0</v>
      </c>
      <c r="H881" s="9">
        <v>4.7699999809265101</v>
      </c>
      <c r="I881" s="9">
        <v>0</v>
      </c>
      <c r="J881" s="7">
        <v>0</v>
      </c>
      <c r="K881" s="7">
        <v>0</v>
      </c>
      <c r="L881" s="7">
        <v>250</v>
      </c>
      <c r="M881" s="7">
        <v>1190</v>
      </c>
      <c r="N881" s="7">
        <v>2810</v>
      </c>
      <c r="O881" s="9">
        <v>72.035821374029837</v>
      </c>
      <c r="P881" s="9">
        <v>25.185223792835817</v>
      </c>
      <c r="Q881" s="7">
        <v>77.398575857587289</v>
      </c>
      <c r="R881" s="7">
        <v>419.46731234866826</v>
      </c>
      <c r="S881" s="7">
        <v>458.63922518159808</v>
      </c>
      <c r="T881" s="6" t="str">
        <f t="shared" si="39"/>
        <v>Healthy</v>
      </c>
      <c r="U881" s="7">
        <f t="shared" si="40"/>
        <v>250</v>
      </c>
      <c r="V881" s="9">
        <f t="shared" si="41"/>
        <v>4.7699999809265101</v>
      </c>
    </row>
    <row r="882" spans="2:22" x14ac:dyDescent="0.35">
      <c r="B882" s="7">
        <v>8583815059</v>
      </c>
      <c r="C882" s="8">
        <v>42498</v>
      </c>
      <c r="D882" s="7">
        <v>9217</v>
      </c>
      <c r="E882" s="9">
        <v>7.1900000572204599</v>
      </c>
      <c r="F882" s="9">
        <v>0.21999999880790699</v>
      </c>
      <c r="G882" s="9">
        <v>3.3099999427795401</v>
      </c>
      <c r="H882" s="9">
        <v>3.6600000858306898</v>
      </c>
      <c r="I882" s="9">
        <v>0</v>
      </c>
      <c r="J882" s="7">
        <v>3</v>
      </c>
      <c r="K882" s="7">
        <v>72</v>
      </c>
      <c r="L882" s="7">
        <v>182</v>
      </c>
      <c r="M882" s="7">
        <v>1183</v>
      </c>
      <c r="N882" s="7">
        <v>2940</v>
      </c>
      <c r="O882" s="9">
        <v>72.035821374029837</v>
      </c>
      <c r="P882" s="9">
        <v>25.185223792835817</v>
      </c>
      <c r="Q882" s="7">
        <v>77.398575857587289</v>
      </c>
      <c r="R882" s="7">
        <v>419.46731234866826</v>
      </c>
      <c r="S882" s="7">
        <v>458.63922518159808</v>
      </c>
      <c r="T882" s="6" t="str">
        <f t="shared" si="39"/>
        <v>Healthy</v>
      </c>
      <c r="U882" s="7">
        <f t="shared" si="40"/>
        <v>257</v>
      </c>
      <c r="V882" s="9">
        <f t="shared" si="41"/>
        <v>7.1900000274181366</v>
      </c>
    </row>
    <row r="883" spans="2:22" x14ac:dyDescent="0.35">
      <c r="B883" s="7">
        <v>8583815059</v>
      </c>
      <c r="C883" s="8">
        <v>42499</v>
      </c>
      <c r="D883" s="7">
        <v>9877</v>
      </c>
      <c r="E883" s="9">
        <v>7.6999998092651403</v>
      </c>
      <c r="F883" s="9">
        <v>5.7600002288818404</v>
      </c>
      <c r="G883" s="9">
        <v>0.17000000178813901</v>
      </c>
      <c r="H883" s="9">
        <v>1.7300000190734901</v>
      </c>
      <c r="I883" s="9">
        <v>0</v>
      </c>
      <c r="J883" s="7">
        <v>66</v>
      </c>
      <c r="K883" s="7">
        <v>4</v>
      </c>
      <c r="L883" s="7">
        <v>110</v>
      </c>
      <c r="M883" s="7">
        <v>1260</v>
      </c>
      <c r="N883" s="7">
        <v>2947</v>
      </c>
      <c r="O883" s="9">
        <v>72.035821374029837</v>
      </c>
      <c r="P883" s="9">
        <v>25.185223792835817</v>
      </c>
      <c r="Q883" s="7">
        <v>77.398575857587289</v>
      </c>
      <c r="R883" s="7">
        <v>419.46731234866826</v>
      </c>
      <c r="S883" s="7">
        <v>458.63922518159808</v>
      </c>
      <c r="T883" s="6" t="str">
        <f t="shared" si="39"/>
        <v>Healthy</v>
      </c>
      <c r="U883" s="7">
        <f t="shared" si="40"/>
        <v>180</v>
      </c>
      <c r="V883" s="9">
        <f t="shared" si="41"/>
        <v>7.6600002497434696</v>
      </c>
    </row>
    <row r="884" spans="2:22" x14ac:dyDescent="0.35">
      <c r="B884" s="7">
        <v>8583815059</v>
      </c>
      <c r="C884" s="8">
        <v>42500</v>
      </c>
      <c r="D884" s="7">
        <v>8240</v>
      </c>
      <c r="E884" s="9">
        <v>6.4299998283386204</v>
      </c>
      <c r="F884" s="9">
        <v>0.68999999761581399</v>
      </c>
      <c r="G884" s="9">
        <v>2.0099999904632599</v>
      </c>
      <c r="H884" s="9">
        <v>3.7200000286102299</v>
      </c>
      <c r="I884" s="9">
        <v>0</v>
      </c>
      <c r="J884" s="7">
        <v>9</v>
      </c>
      <c r="K884" s="7">
        <v>43</v>
      </c>
      <c r="L884" s="7">
        <v>162</v>
      </c>
      <c r="M884" s="7">
        <v>1226</v>
      </c>
      <c r="N884" s="7">
        <v>2846</v>
      </c>
      <c r="O884" s="9">
        <v>72.035821374029837</v>
      </c>
      <c r="P884" s="9">
        <v>25.185223792835817</v>
      </c>
      <c r="Q884" s="7">
        <v>77.398575857587289</v>
      </c>
      <c r="R884" s="7">
        <v>419.46731234866826</v>
      </c>
      <c r="S884" s="7">
        <v>458.63922518159808</v>
      </c>
      <c r="T884" s="6" t="str">
        <f t="shared" si="39"/>
        <v>Healthy</v>
      </c>
      <c r="U884" s="7">
        <f t="shared" si="40"/>
        <v>214</v>
      </c>
      <c r="V884" s="9">
        <f t="shared" si="41"/>
        <v>6.4200000166893041</v>
      </c>
    </row>
    <row r="885" spans="2:22" x14ac:dyDescent="0.35">
      <c r="B885" s="7">
        <v>8583815059</v>
      </c>
      <c r="C885" s="8">
        <v>42501</v>
      </c>
      <c r="D885" s="7">
        <v>8701</v>
      </c>
      <c r="E885" s="9">
        <v>6.78999996185303</v>
      </c>
      <c r="F885" s="9">
        <v>0.37000000476837203</v>
      </c>
      <c r="G885" s="9">
        <v>3.2400000095367401</v>
      </c>
      <c r="H885" s="9">
        <v>3.1700000762939502</v>
      </c>
      <c r="I885" s="9">
        <v>0</v>
      </c>
      <c r="J885" s="7">
        <v>5</v>
      </c>
      <c r="K885" s="7">
        <v>71</v>
      </c>
      <c r="L885" s="7">
        <v>177</v>
      </c>
      <c r="M885" s="7">
        <v>1106</v>
      </c>
      <c r="N885" s="7">
        <v>2804</v>
      </c>
      <c r="O885" s="9">
        <v>72.035821374029837</v>
      </c>
      <c r="P885" s="9">
        <v>25.185223792835817</v>
      </c>
      <c r="Q885" s="7">
        <v>77.398575857587289</v>
      </c>
      <c r="R885" s="7">
        <v>419.46731234866826</v>
      </c>
      <c r="S885" s="7">
        <v>458.63922518159808</v>
      </c>
      <c r="T885" s="6" t="str">
        <f t="shared" si="39"/>
        <v>Healthy</v>
      </c>
      <c r="U885" s="7">
        <f t="shared" si="40"/>
        <v>253</v>
      </c>
      <c r="V885" s="9">
        <f t="shared" si="41"/>
        <v>6.7800000905990618</v>
      </c>
    </row>
    <row r="886" spans="2:22" x14ac:dyDescent="0.35">
      <c r="B886" s="7">
        <v>8583815059</v>
      </c>
      <c r="C886" s="8">
        <v>42502</v>
      </c>
      <c r="D886" s="7">
        <v>0</v>
      </c>
      <c r="E886" s="9">
        <v>0</v>
      </c>
      <c r="F886" s="9">
        <v>0</v>
      </c>
      <c r="G886" s="9">
        <v>0</v>
      </c>
      <c r="H886" s="9">
        <v>0</v>
      </c>
      <c r="I886" s="9">
        <v>0</v>
      </c>
      <c r="J886" s="7">
        <v>0</v>
      </c>
      <c r="K886" s="7">
        <v>0</v>
      </c>
      <c r="L886" s="7">
        <v>0</v>
      </c>
      <c r="M886" s="7">
        <v>1440</v>
      </c>
      <c r="N886" s="7">
        <v>0</v>
      </c>
      <c r="O886" s="9">
        <v>72.035821374029837</v>
      </c>
      <c r="P886" s="9">
        <v>25.185223792835817</v>
      </c>
      <c r="Q886" s="7">
        <v>77.398575857587289</v>
      </c>
      <c r="R886" s="7">
        <v>419.46731234866826</v>
      </c>
      <c r="S886" s="7">
        <v>458.63922518159808</v>
      </c>
      <c r="T886" s="6" t="str">
        <f t="shared" si="39"/>
        <v>Healthy</v>
      </c>
      <c r="U886" s="7">
        <f t="shared" si="40"/>
        <v>0</v>
      </c>
      <c r="V886" s="9">
        <f t="shared" si="41"/>
        <v>0</v>
      </c>
    </row>
    <row r="887" spans="2:22" x14ac:dyDescent="0.35">
      <c r="B887" s="7">
        <v>8792009665</v>
      </c>
      <c r="C887" s="8">
        <v>42472</v>
      </c>
      <c r="D887" s="7">
        <v>2564</v>
      </c>
      <c r="E887" s="9">
        <v>1.6399999856948899</v>
      </c>
      <c r="F887" s="9">
        <v>0</v>
      </c>
      <c r="G887" s="9">
        <v>0</v>
      </c>
      <c r="H887" s="9">
        <v>1.6399999856948899</v>
      </c>
      <c r="I887" s="9">
        <v>0</v>
      </c>
      <c r="J887" s="7">
        <v>0</v>
      </c>
      <c r="K887" s="7">
        <v>0</v>
      </c>
      <c r="L887" s="7">
        <v>116</v>
      </c>
      <c r="M887" s="7">
        <v>831</v>
      </c>
      <c r="N887" s="7">
        <v>2044</v>
      </c>
      <c r="O887" s="9">
        <v>72.035821374029837</v>
      </c>
      <c r="P887" s="9">
        <v>25.185223792835817</v>
      </c>
      <c r="Q887" s="7">
        <v>77.398575857587289</v>
      </c>
      <c r="R887" s="7">
        <v>458</v>
      </c>
      <c r="S887" s="7">
        <v>493</v>
      </c>
      <c r="T887" s="6" t="str">
        <f t="shared" si="39"/>
        <v>Healthy</v>
      </c>
      <c r="U887" s="7">
        <f t="shared" si="40"/>
        <v>116</v>
      </c>
      <c r="V887" s="9">
        <f t="shared" si="41"/>
        <v>1.6399999856948899</v>
      </c>
    </row>
    <row r="888" spans="2:22" x14ac:dyDescent="0.35">
      <c r="B888" s="7">
        <v>8792009665</v>
      </c>
      <c r="C888" s="8">
        <v>42473</v>
      </c>
      <c r="D888" s="7">
        <v>1320</v>
      </c>
      <c r="E888" s="9">
        <v>0.83999997377395597</v>
      </c>
      <c r="F888" s="9">
        <v>0</v>
      </c>
      <c r="G888" s="9">
        <v>0</v>
      </c>
      <c r="H888" s="9">
        <v>0.83999997377395597</v>
      </c>
      <c r="I888" s="9">
        <v>0</v>
      </c>
      <c r="J888" s="7">
        <v>0</v>
      </c>
      <c r="K888" s="7">
        <v>0</v>
      </c>
      <c r="L888" s="7">
        <v>82</v>
      </c>
      <c r="M888" s="7">
        <v>806</v>
      </c>
      <c r="N888" s="7">
        <v>1934</v>
      </c>
      <c r="O888" s="9">
        <v>72.035821374029837</v>
      </c>
      <c r="P888" s="9">
        <v>25.185223792835817</v>
      </c>
      <c r="Q888" s="7">
        <v>77.398575857587289</v>
      </c>
      <c r="R888" s="7">
        <v>531</v>
      </c>
      <c r="S888" s="7">
        <v>552</v>
      </c>
      <c r="T888" s="6" t="str">
        <f t="shared" si="39"/>
        <v>Healthy</v>
      </c>
      <c r="U888" s="7">
        <f t="shared" si="40"/>
        <v>82</v>
      </c>
      <c r="V888" s="9">
        <f t="shared" si="41"/>
        <v>0.83999997377395597</v>
      </c>
    </row>
    <row r="889" spans="2:22" x14ac:dyDescent="0.35">
      <c r="B889" s="7">
        <v>8792009665</v>
      </c>
      <c r="C889" s="8">
        <v>42474</v>
      </c>
      <c r="D889" s="7">
        <v>1219</v>
      </c>
      <c r="E889" s="9">
        <v>0.77999997138977095</v>
      </c>
      <c r="F889" s="9">
        <v>0</v>
      </c>
      <c r="G889" s="9">
        <v>0</v>
      </c>
      <c r="H889" s="9">
        <v>0.77999997138977095</v>
      </c>
      <c r="I889" s="9">
        <v>0</v>
      </c>
      <c r="J889" s="7">
        <v>0</v>
      </c>
      <c r="K889" s="7">
        <v>0</v>
      </c>
      <c r="L889" s="7">
        <v>84</v>
      </c>
      <c r="M889" s="7">
        <v>853</v>
      </c>
      <c r="N889" s="7">
        <v>1963</v>
      </c>
      <c r="O889" s="9">
        <v>72.035821374029837</v>
      </c>
      <c r="P889" s="9">
        <v>25.185223792835817</v>
      </c>
      <c r="Q889" s="7">
        <v>77.398575857587289</v>
      </c>
      <c r="R889" s="7">
        <v>486</v>
      </c>
      <c r="S889" s="7">
        <v>503</v>
      </c>
      <c r="T889" s="6" t="str">
        <f t="shared" si="39"/>
        <v>Healthy</v>
      </c>
      <c r="U889" s="7">
        <f t="shared" si="40"/>
        <v>84</v>
      </c>
      <c r="V889" s="9">
        <f t="shared" si="41"/>
        <v>0.77999997138977095</v>
      </c>
    </row>
    <row r="890" spans="2:22" x14ac:dyDescent="0.35">
      <c r="B890" s="7">
        <v>8792009665</v>
      </c>
      <c r="C890" s="8">
        <v>42475</v>
      </c>
      <c r="D890" s="7">
        <v>2483</v>
      </c>
      <c r="E890" s="9">
        <v>1.5900000333786</v>
      </c>
      <c r="F890" s="9">
        <v>0</v>
      </c>
      <c r="G890" s="9">
        <v>0</v>
      </c>
      <c r="H890" s="9">
        <v>1.5900000333786</v>
      </c>
      <c r="I890" s="9">
        <v>0</v>
      </c>
      <c r="J890" s="7">
        <v>0</v>
      </c>
      <c r="K890" s="7">
        <v>0</v>
      </c>
      <c r="L890" s="7">
        <v>126</v>
      </c>
      <c r="M890" s="7">
        <v>937</v>
      </c>
      <c r="N890" s="7">
        <v>2009</v>
      </c>
      <c r="O890" s="9">
        <v>72.035821374029837</v>
      </c>
      <c r="P890" s="9">
        <v>25.185223792835817</v>
      </c>
      <c r="Q890" s="7">
        <v>77.398575857587289</v>
      </c>
      <c r="R890" s="7">
        <v>363</v>
      </c>
      <c r="S890" s="7">
        <v>377</v>
      </c>
      <c r="T890" s="6" t="str">
        <f t="shared" si="39"/>
        <v>Healthy</v>
      </c>
      <c r="U890" s="7">
        <f t="shared" si="40"/>
        <v>126</v>
      </c>
      <c r="V890" s="9">
        <f t="shared" si="41"/>
        <v>1.5900000333786</v>
      </c>
    </row>
    <row r="891" spans="2:22" x14ac:dyDescent="0.35">
      <c r="B891" s="7">
        <v>8792009665</v>
      </c>
      <c r="C891" s="8">
        <v>42476</v>
      </c>
      <c r="D891" s="7">
        <v>244</v>
      </c>
      <c r="E891" s="9">
        <v>0.15999999642372101</v>
      </c>
      <c r="F891" s="9">
        <v>0</v>
      </c>
      <c r="G891" s="9">
        <v>0</v>
      </c>
      <c r="H891" s="9">
        <v>0.15999999642372101</v>
      </c>
      <c r="I891" s="9">
        <v>0</v>
      </c>
      <c r="J891" s="7">
        <v>0</v>
      </c>
      <c r="K891" s="7">
        <v>0</v>
      </c>
      <c r="L891" s="7">
        <v>12</v>
      </c>
      <c r="M891" s="7">
        <v>1428</v>
      </c>
      <c r="N891" s="7">
        <v>1721</v>
      </c>
      <c r="O891" s="9">
        <v>72.035821374029837</v>
      </c>
      <c r="P891" s="9">
        <v>25.185223792835817</v>
      </c>
      <c r="Q891" s="7">
        <v>77.398575857587289</v>
      </c>
      <c r="R891" s="7">
        <v>419.46731234866826</v>
      </c>
      <c r="S891" s="7">
        <v>458.63922518159808</v>
      </c>
      <c r="T891" s="6" t="str">
        <f t="shared" si="39"/>
        <v>Healthy</v>
      </c>
      <c r="U891" s="7">
        <f t="shared" si="40"/>
        <v>12</v>
      </c>
      <c r="V891" s="9">
        <f t="shared" si="41"/>
        <v>0.15999999642372101</v>
      </c>
    </row>
    <row r="892" spans="2:22" x14ac:dyDescent="0.35">
      <c r="B892" s="7">
        <v>8792009665</v>
      </c>
      <c r="C892" s="8">
        <v>42477</v>
      </c>
      <c r="D892" s="7">
        <v>0</v>
      </c>
      <c r="E892" s="9">
        <v>0</v>
      </c>
      <c r="F892" s="9">
        <v>0</v>
      </c>
      <c r="G892" s="9">
        <v>0</v>
      </c>
      <c r="H892" s="9">
        <v>0</v>
      </c>
      <c r="I892" s="9">
        <v>0</v>
      </c>
      <c r="J892" s="7">
        <v>0</v>
      </c>
      <c r="K892" s="7">
        <v>0</v>
      </c>
      <c r="L892" s="7">
        <v>0</v>
      </c>
      <c r="M892" s="7">
        <v>1440</v>
      </c>
      <c r="N892" s="7">
        <v>1688</v>
      </c>
      <c r="O892" s="9">
        <v>72.035821374029837</v>
      </c>
      <c r="P892" s="9">
        <v>25.185223792835817</v>
      </c>
      <c r="Q892" s="7">
        <v>77.398575857587289</v>
      </c>
      <c r="R892" s="7">
        <v>419.46731234866826</v>
      </c>
      <c r="S892" s="7">
        <v>458.63922518159808</v>
      </c>
      <c r="T892" s="6" t="str">
        <f t="shared" si="39"/>
        <v>Healthy</v>
      </c>
      <c r="U892" s="7">
        <f t="shared" si="40"/>
        <v>0</v>
      </c>
      <c r="V892" s="9">
        <f t="shared" si="41"/>
        <v>0</v>
      </c>
    </row>
    <row r="893" spans="2:22" x14ac:dyDescent="0.35">
      <c r="B893" s="7">
        <v>8792009665</v>
      </c>
      <c r="C893" s="8">
        <v>42478</v>
      </c>
      <c r="D893" s="7">
        <v>0</v>
      </c>
      <c r="E893" s="9">
        <v>0</v>
      </c>
      <c r="F893" s="9">
        <v>0</v>
      </c>
      <c r="G893" s="9">
        <v>0</v>
      </c>
      <c r="H893" s="9">
        <v>0</v>
      </c>
      <c r="I893" s="9">
        <v>0</v>
      </c>
      <c r="J893" s="7">
        <v>0</v>
      </c>
      <c r="K893" s="7">
        <v>0</v>
      </c>
      <c r="L893" s="7">
        <v>0</v>
      </c>
      <c r="M893" s="7">
        <v>1440</v>
      </c>
      <c r="N893" s="7">
        <v>1688</v>
      </c>
      <c r="O893" s="9">
        <v>72.035821374029837</v>
      </c>
      <c r="P893" s="9">
        <v>25.185223792835817</v>
      </c>
      <c r="Q893" s="7">
        <v>77.398575857587289</v>
      </c>
      <c r="R893" s="7">
        <v>419.46731234866826</v>
      </c>
      <c r="S893" s="7">
        <v>458.63922518159808</v>
      </c>
      <c r="T893" s="6" t="str">
        <f t="shared" si="39"/>
        <v>Healthy</v>
      </c>
      <c r="U893" s="7">
        <f t="shared" si="40"/>
        <v>0</v>
      </c>
      <c r="V893" s="9">
        <f t="shared" si="41"/>
        <v>0</v>
      </c>
    </row>
    <row r="894" spans="2:22" x14ac:dyDescent="0.35">
      <c r="B894" s="7">
        <v>8792009665</v>
      </c>
      <c r="C894" s="8">
        <v>42479</v>
      </c>
      <c r="D894" s="7">
        <v>0</v>
      </c>
      <c r="E894" s="9">
        <v>0</v>
      </c>
      <c r="F894" s="9">
        <v>0</v>
      </c>
      <c r="G894" s="9">
        <v>0</v>
      </c>
      <c r="H894" s="9">
        <v>0</v>
      </c>
      <c r="I894" s="9">
        <v>0</v>
      </c>
      <c r="J894" s="7">
        <v>0</v>
      </c>
      <c r="K894" s="7">
        <v>0</v>
      </c>
      <c r="L894" s="7">
        <v>0</v>
      </c>
      <c r="M894" s="7">
        <v>1440</v>
      </c>
      <c r="N894" s="7">
        <v>1688</v>
      </c>
      <c r="O894" s="9">
        <v>72.035821374029837</v>
      </c>
      <c r="P894" s="9">
        <v>25.185223792835817</v>
      </c>
      <c r="Q894" s="7">
        <v>77.398575857587289</v>
      </c>
      <c r="R894" s="7">
        <v>419.46731234866826</v>
      </c>
      <c r="S894" s="7">
        <v>458.63922518159808</v>
      </c>
      <c r="T894" s="6" t="str">
        <f t="shared" si="39"/>
        <v>Healthy</v>
      </c>
      <c r="U894" s="7">
        <f t="shared" si="40"/>
        <v>0</v>
      </c>
      <c r="V894" s="9">
        <f t="shared" si="41"/>
        <v>0</v>
      </c>
    </row>
    <row r="895" spans="2:22" x14ac:dyDescent="0.35">
      <c r="B895" s="7">
        <v>8792009665</v>
      </c>
      <c r="C895" s="8">
        <v>42480</v>
      </c>
      <c r="D895" s="7">
        <v>3147</v>
      </c>
      <c r="E895" s="9">
        <v>2.0099999904632599</v>
      </c>
      <c r="F895" s="9">
        <v>0</v>
      </c>
      <c r="G895" s="9">
        <v>0.28000000119209301</v>
      </c>
      <c r="H895" s="9">
        <v>1.7400000095367401</v>
      </c>
      <c r="I895" s="9">
        <v>0</v>
      </c>
      <c r="J895" s="7">
        <v>0</v>
      </c>
      <c r="K895" s="7">
        <v>10</v>
      </c>
      <c r="L895" s="7">
        <v>139</v>
      </c>
      <c r="M895" s="7">
        <v>744</v>
      </c>
      <c r="N895" s="7">
        <v>2188</v>
      </c>
      <c r="O895" s="9">
        <v>72.035821374029837</v>
      </c>
      <c r="P895" s="9">
        <v>25.185223792835817</v>
      </c>
      <c r="Q895" s="7">
        <v>77.398575857587289</v>
      </c>
      <c r="R895" s="7">
        <v>528</v>
      </c>
      <c r="S895" s="7">
        <v>547</v>
      </c>
      <c r="T895" s="6" t="str">
        <f t="shared" si="39"/>
        <v>Healthy</v>
      </c>
      <c r="U895" s="7">
        <f t="shared" si="40"/>
        <v>149</v>
      </c>
      <c r="V895" s="9">
        <f t="shared" si="41"/>
        <v>2.020000010728833</v>
      </c>
    </row>
    <row r="896" spans="2:22" x14ac:dyDescent="0.35">
      <c r="B896" s="7">
        <v>8792009665</v>
      </c>
      <c r="C896" s="8">
        <v>42481</v>
      </c>
      <c r="D896" s="7">
        <v>144</v>
      </c>
      <c r="E896" s="9">
        <v>9.00000035762787E-2</v>
      </c>
      <c r="F896" s="9">
        <v>0</v>
      </c>
      <c r="G896" s="9">
        <v>0</v>
      </c>
      <c r="H896" s="9">
        <v>9.00000035762787E-2</v>
      </c>
      <c r="I896" s="9">
        <v>0</v>
      </c>
      <c r="J896" s="7">
        <v>0</v>
      </c>
      <c r="K896" s="7">
        <v>0</v>
      </c>
      <c r="L896" s="7">
        <v>9</v>
      </c>
      <c r="M896" s="7">
        <v>1431</v>
      </c>
      <c r="N896" s="7">
        <v>1720</v>
      </c>
      <c r="O896" s="9">
        <v>72.035821374029837</v>
      </c>
      <c r="P896" s="9">
        <v>25.185223792835817</v>
      </c>
      <c r="Q896" s="7">
        <v>77.398575857587289</v>
      </c>
      <c r="R896" s="7">
        <v>419.46731234866826</v>
      </c>
      <c r="S896" s="7">
        <v>458.63922518159808</v>
      </c>
      <c r="T896" s="6" t="str">
        <f t="shared" si="39"/>
        <v>Healthy</v>
      </c>
      <c r="U896" s="7">
        <f t="shared" si="40"/>
        <v>9</v>
      </c>
      <c r="V896" s="9">
        <f t="shared" si="41"/>
        <v>9.00000035762787E-2</v>
      </c>
    </row>
    <row r="897" spans="2:22" x14ac:dyDescent="0.35">
      <c r="B897" s="7">
        <v>8792009665</v>
      </c>
      <c r="C897" s="8">
        <v>42482</v>
      </c>
      <c r="D897" s="7">
        <v>4068</v>
      </c>
      <c r="E897" s="9">
        <v>2.5999999046325701</v>
      </c>
      <c r="F897" s="9">
        <v>5.0000000745058101E-2</v>
      </c>
      <c r="G897" s="9">
        <v>0.28000000119209301</v>
      </c>
      <c r="H897" s="9">
        <v>2.2699999809265101</v>
      </c>
      <c r="I897" s="9">
        <v>0</v>
      </c>
      <c r="J897" s="7">
        <v>1</v>
      </c>
      <c r="K897" s="7">
        <v>20</v>
      </c>
      <c r="L897" s="7">
        <v>195</v>
      </c>
      <c r="M897" s="7">
        <v>817</v>
      </c>
      <c r="N897" s="7">
        <v>2419</v>
      </c>
      <c r="O897" s="9">
        <v>72.035821374029837</v>
      </c>
      <c r="P897" s="9">
        <v>25.185223792835817</v>
      </c>
      <c r="Q897" s="7">
        <v>77.398575857587289</v>
      </c>
      <c r="R897" s="7">
        <v>391</v>
      </c>
      <c r="S897" s="7">
        <v>407</v>
      </c>
      <c r="T897" s="6" t="str">
        <f t="shared" si="39"/>
        <v>Healthy</v>
      </c>
      <c r="U897" s="7">
        <f t="shared" si="40"/>
        <v>216</v>
      </c>
      <c r="V897" s="9">
        <f t="shared" si="41"/>
        <v>2.5999999828636611</v>
      </c>
    </row>
    <row r="898" spans="2:22" x14ac:dyDescent="0.35">
      <c r="B898" s="7">
        <v>8792009665</v>
      </c>
      <c r="C898" s="8">
        <v>42483</v>
      </c>
      <c r="D898" s="7">
        <v>5245</v>
      </c>
      <c r="E898" s="9">
        <v>3.3599998950958301</v>
      </c>
      <c r="F898" s="9">
        <v>0.15999999642372101</v>
      </c>
      <c r="G898" s="9">
        <v>0.43999999761581399</v>
      </c>
      <c r="H898" s="9">
        <v>2.75</v>
      </c>
      <c r="I898" s="9">
        <v>0</v>
      </c>
      <c r="J898" s="7">
        <v>8</v>
      </c>
      <c r="K898" s="7">
        <v>45</v>
      </c>
      <c r="L898" s="7">
        <v>232</v>
      </c>
      <c r="M898" s="7">
        <v>795</v>
      </c>
      <c r="N898" s="7">
        <v>2748</v>
      </c>
      <c r="O898" s="9">
        <v>72.035821374029837</v>
      </c>
      <c r="P898" s="9">
        <v>25.185223792835817</v>
      </c>
      <c r="Q898" s="7">
        <v>77.398575857587289</v>
      </c>
      <c r="R898" s="7">
        <v>339</v>
      </c>
      <c r="S898" s="7">
        <v>360</v>
      </c>
      <c r="T898" s="6" t="str">
        <f t="shared" si="39"/>
        <v>Healthy</v>
      </c>
      <c r="U898" s="7">
        <f t="shared" si="40"/>
        <v>285</v>
      </c>
      <c r="V898" s="9">
        <f t="shared" si="41"/>
        <v>3.3499999940395351</v>
      </c>
    </row>
    <row r="899" spans="2:22" x14ac:dyDescent="0.35">
      <c r="B899" s="7">
        <v>8792009665</v>
      </c>
      <c r="C899" s="8">
        <v>42484</v>
      </c>
      <c r="D899" s="7">
        <v>400</v>
      </c>
      <c r="E899" s="9">
        <v>0.259999990463257</v>
      </c>
      <c r="F899" s="9">
        <v>3.9999999105930301E-2</v>
      </c>
      <c r="G899" s="9">
        <v>5.0000000745058101E-2</v>
      </c>
      <c r="H899" s="9">
        <v>0.15999999642372101</v>
      </c>
      <c r="I899" s="9">
        <v>0</v>
      </c>
      <c r="J899" s="7">
        <v>3</v>
      </c>
      <c r="K899" s="7">
        <v>8</v>
      </c>
      <c r="L899" s="7">
        <v>19</v>
      </c>
      <c r="M899" s="7">
        <v>1410</v>
      </c>
      <c r="N899" s="7">
        <v>1799</v>
      </c>
      <c r="O899" s="9">
        <v>72.035821374029837</v>
      </c>
      <c r="P899" s="9">
        <v>25.185223792835817</v>
      </c>
      <c r="Q899" s="7">
        <v>77.398575857587289</v>
      </c>
      <c r="R899" s="7">
        <v>419.46731234866826</v>
      </c>
      <c r="S899" s="7">
        <v>458.63922518159808</v>
      </c>
      <c r="T899" s="6" t="str">
        <f t="shared" si="39"/>
        <v>Healthy</v>
      </c>
      <c r="U899" s="7">
        <f t="shared" si="40"/>
        <v>30</v>
      </c>
      <c r="V899" s="9">
        <f t="shared" si="41"/>
        <v>0.24999999627470942</v>
      </c>
    </row>
    <row r="900" spans="2:22" x14ac:dyDescent="0.35">
      <c r="B900" s="7">
        <v>8792009665</v>
      </c>
      <c r="C900" s="8">
        <v>42485</v>
      </c>
      <c r="D900" s="7">
        <v>0</v>
      </c>
      <c r="E900" s="9">
        <v>0</v>
      </c>
      <c r="F900" s="9">
        <v>0</v>
      </c>
      <c r="G900" s="9">
        <v>0</v>
      </c>
      <c r="H900" s="9">
        <v>0</v>
      </c>
      <c r="I900" s="9">
        <v>0</v>
      </c>
      <c r="J900" s="7">
        <v>0</v>
      </c>
      <c r="K900" s="7">
        <v>0</v>
      </c>
      <c r="L900" s="7">
        <v>0</v>
      </c>
      <c r="M900" s="7">
        <v>1440</v>
      </c>
      <c r="N900" s="7">
        <v>1688</v>
      </c>
      <c r="O900" s="9">
        <v>72.035821374029837</v>
      </c>
      <c r="P900" s="9">
        <v>25.185223792835817</v>
      </c>
      <c r="Q900" s="7">
        <v>77.398575857587289</v>
      </c>
      <c r="R900" s="7">
        <v>419.46731234866826</v>
      </c>
      <c r="S900" s="7">
        <v>458.63922518159808</v>
      </c>
      <c r="T900" s="6" t="str">
        <f t="shared" si="39"/>
        <v>Healthy</v>
      </c>
      <c r="U900" s="7">
        <f t="shared" si="40"/>
        <v>0</v>
      </c>
      <c r="V900" s="9">
        <f t="shared" si="41"/>
        <v>0</v>
      </c>
    </row>
    <row r="901" spans="2:22" x14ac:dyDescent="0.35">
      <c r="B901" s="7">
        <v>8792009665</v>
      </c>
      <c r="C901" s="8">
        <v>42486</v>
      </c>
      <c r="D901" s="7">
        <v>1321</v>
      </c>
      <c r="E901" s="9">
        <v>0.85000002384185802</v>
      </c>
      <c r="F901" s="9">
        <v>0</v>
      </c>
      <c r="G901" s="9">
        <v>0</v>
      </c>
      <c r="H901" s="9">
        <v>0.85000002384185802</v>
      </c>
      <c r="I901" s="9">
        <v>0</v>
      </c>
      <c r="J901" s="7">
        <v>0</v>
      </c>
      <c r="K901" s="7">
        <v>0</v>
      </c>
      <c r="L901" s="7">
        <v>80</v>
      </c>
      <c r="M901" s="7">
        <v>1360</v>
      </c>
      <c r="N901" s="7">
        <v>1928</v>
      </c>
      <c r="O901" s="9">
        <v>72.035821374029837</v>
      </c>
      <c r="P901" s="9">
        <v>25.185223792835817</v>
      </c>
      <c r="Q901" s="7">
        <v>77.398575857587289</v>
      </c>
      <c r="R901" s="7">
        <v>419.46731234866826</v>
      </c>
      <c r="S901" s="7">
        <v>458.63922518159808</v>
      </c>
      <c r="T901" s="6" t="str">
        <f t="shared" ref="T901:T946" si="42">IF(P901&lt;18.5,"Underweight",IF(P901&lt;25.5,"Healthy",IF(P901&lt;30,"Overweight","Obese")))</f>
        <v>Healthy</v>
      </c>
      <c r="U901" s="7">
        <f t="shared" ref="U901:U946" si="43">J901 + K901 + L901</f>
        <v>80</v>
      </c>
      <c r="V901" s="9">
        <f t="shared" ref="V901:V946" si="44">F901+G901+H901</f>
        <v>0.85000002384185802</v>
      </c>
    </row>
    <row r="902" spans="2:22" x14ac:dyDescent="0.35">
      <c r="B902" s="7">
        <v>8792009665</v>
      </c>
      <c r="C902" s="8">
        <v>42487</v>
      </c>
      <c r="D902" s="7">
        <v>1758</v>
      </c>
      <c r="E902" s="9">
        <v>1.12999999523163</v>
      </c>
      <c r="F902" s="9">
        <v>0</v>
      </c>
      <c r="G902" s="9">
        <v>0</v>
      </c>
      <c r="H902" s="9">
        <v>1.12999999523163</v>
      </c>
      <c r="I902" s="9">
        <v>0</v>
      </c>
      <c r="J902" s="7">
        <v>0</v>
      </c>
      <c r="K902" s="7">
        <v>0</v>
      </c>
      <c r="L902" s="7">
        <v>112</v>
      </c>
      <c r="M902" s="7">
        <v>900</v>
      </c>
      <c r="N902" s="7">
        <v>2067</v>
      </c>
      <c r="O902" s="9">
        <v>72.035821374029837</v>
      </c>
      <c r="P902" s="9">
        <v>25.185223792835817</v>
      </c>
      <c r="Q902" s="7">
        <v>77.398575857587289</v>
      </c>
      <c r="R902" s="7">
        <v>423</v>
      </c>
      <c r="S902" s="7">
        <v>428</v>
      </c>
      <c r="T902" s="6" t="str">
        <f t="shared" si="42"/>
        <v>Healthy</v>
      </c>
      <c r="U902" s="7">
        <f t="shared" si="43"/>
        <v>112</v>
      </c>
      <c r="V902" s="9">
        <f t="shared" si="44"/>
        <v>1.12999999523163</v>
      </c>
    </row>
    <row r="903" spans="2:22" x14ac:dyDescent="0.35">
      <c r="B903" s="7">
        <v>8792009665</v>
      </c>
      <c r="C903" s="8">
        <v>42488</v>
      </c>
      <c r="D903" s="7">
        <v>6157</v>
      </c>
      <c r="E903" s="9">
        <v>3.9400000572204599</v>
      </c>
      <c r="F903" s="9">
        <v>0</v>
      </c>
      <c r="G903" s="9">
        <v>0</v>
      </c>
      <c r="H903" s="9">
        <v>3.9400000572204599</v>
      </c>
      <c r="I903" s="9">
        <v>0</v>
      </c>
      <c r="J903" s="7">
        <v>0</v>
      </c>
      <c r="K903" s="7">
        <v>0</v>
      </c>
      <c r="L903" s="7">
        <v>310</v>
      </c>
      <c r="M903" s="7">
        <v>714</v>
      </c>
      <c r="N903" s="7">
        <v>2780</v>
      </c>
      <c r="O903" s="9">
        <v>72.035821374029837</v>
      </c>
      <c r="P903" s="9">
        <v>25.185223792835817</v>
      </c>
      <c r="Q903" s="7">
        <v>77.398575857587289</v>
      </c>
      <c r="R903" s="7">
        <v>402</v>
      </c>
      <c r="S903" s="7">
        <v>416</v>
      </c>
      <c r="T903" s="6" t="str">
        <f t="shared" si="42"/>
        <v>Healthy</v>
      </c>
      <c r="U903" s="7">
        <f t="shared" si="43"/>
        <v>310</v>
      </c>
      <c r="V903" s="9">
        <f t="shared" si="44"/>
        <v>3.9400000572204599</v>
      </c>
    </row>
    <row r="904" spans="2:22" x14ac:dyDescent="0.35">
      <c r="B904" s="7">
        <v>8792009665</v>
      </c>
      <c r="C904" s="8">
        <v>42489</v>
      </c>
      <c r="D904" s="7">
        <v>8360</v>
      </c>
      <c r="E904" s="9">
        <v>5.3499999046325701</v>
      </c>
      <c r="F904" s="9">
        <v>0.140000000596046</v>
      </c>
      <c r="G904" s="9">
        <v>0.28000000119209301</v>
      </c>
      <c r="H904" s="9">
        <v>4.9299998283386204</v>
      </c>
      <c r="I904" s="9">
        <v>0</v>
      </c>
      <c r="J904" s="7">
        <v>6</v>
      </c>
      <c r="K904" s="7">
        <v>14</v>
      </c>
      <c r="L904" s="7">
        <v>380</v>
      </c>
      <c r="M904" s="7">
        <v>634</v>
      </c>
      <c r="N904" s="7">
        <v>3101</v>
      </c>
      <c r="O904" s="9">
        <v>72.035821374029837</v>
      </c>
      <c r="P904" s="9">
        <v>25.185223792835817</v>
      </c>
      <c r="Q904" s="7">
        <v>77.398575857587289</v>
      </c>
      <c r="R904" s="7">
        <v>398</v>
      </c>
      <c r="S904" s="7">
        <v>406</v>
      </c>
      <c r="T904" s="6" t="str">
        <f t="shared" si="42"/>
        <v>Healthy</v>
      </c>
      <c r="U904" s="7">
        <f t="shared" si="43"/>
        <v>400</v>
      </c>
      <c r="V904" s="9">
        <f t="shared" si="44"/>
        <v>5.3499998301267597</v>
      </c>
    </row>
    <row r="905" spans="2:22" x14ac:dyDescent="0.35">
      <c r="B905" s="7">
        <v>8792009665</v>
      </c>
      <c r="C905" s="8">
        <v>42490</v>
      </c>
      <c r="D905" s="7">
        <v>7174</v>
      </c>
      <c r="E905" s="9">
        <v>4.5900001525878897</v>
      </c>
      <c r="F905" s="9">
        <v>0.33000001311302202</v>
      </c>
      <c r="G905" s="9">
        <v>0.36000001430511502</v>
      </c>
      <c r="H905" s="9">
        <v>3.9100000858306898</v>
      </c>
      <c r="I905" s="9">
        <v>0</v>
      </c>
      <c r="J905" s="7">
        <v>10</v>
      </c>
      <c r="K905" s="7">
        <v>20</v>
      </c>
      <c r="L905" s="7">
        <v>301</v>
      </c>
      <c r="M905" s="7">
        <v>749</v>
      </c>
      <c r="N905" s="7">
        <v>2896</v>
      </c>
      <c r="O905" s="9">
        <v>72.035821374029837</v>
      </c>
      <c r="P905" s="9">
        <v>25.185223792835817</v>
      </c>
      <c r="Q905" s="7">
        <v>77.398575857587289</v>
      </c>
      <c r="R905" s="7">
        <v>343</v>
      </c>
      <c r="S905" s="7">
        <v>360</v>
      </c>
      <c r="T905" s="6" t="str">
        <f t="shared" si="42"/>
        <v>Healthy</v>
      </c>
      <c r="U905" s="7">
        <f t="shared" si="43"/>
        <v>331</v>
      </c>
      <c r="V905" s="9">
        <f t="shared" si="44"/>
        <v>4.6000001132488268</v>
      </c>
    </row>
    <row r="906" spans="2:22" x14ac:dyDescent="0.35">
      <c r="B906" s="7">
        <v>8792009665</v>
      </c>
      <c r="C906" s="8">
        <v>42491</v>
      </c>
      <c r="D906" s="7">
        <v>1619</v>
      </c>
      <c r="E906" s="9">
        <v>1.03999996185303</v>
      </c>
      <c r="F906" s="9">
        <v>0</v>
      </c>
      <c r="G906" s="9">
        <v>0</v>
      </c>
      <c r="H906" s="9">
        <v>1.03999996185303</v>
      </c>
      <c r="I906" s="9">
        <v>0</v>
      </c>
      <c r="J906" s="7">
        <v>0</v>
      </c>
      <c r="K906" s="7">
        <v>0</v>
      </c>
      <c r="L906" s="7">
        <v>79</v>
      </c>
      <c r="M906" s="7">
        <v>834</v>
      </c>
      <c r="N906" s="7">
        <v>1962</v>
      </c>
      <c r="O906" s="9">
        <v>72.035821374029837</v>
      </c>
      <c r="P906" s="9">
        <v>25.185223792835817</v>
      </c>
      <c r="Q906" s="7">
        <v>77.398575857587289</v>
      </c>
      <c r="R906" s="7">
        <v>503</v>
      </c>
      <c r="S906" s="7">
        <v>527</v>
      </c>
      <c r="T906" s="6" t="str">
        <f t="shared" si="42"/>
        <v>Healthy</v>
      </c>
      <c r="U906" s="7">
        <f t="shared" si="43"/>
        <v>79</v>
      </c>
      <c r="V906" s="9">
        <f t="shared" si="44"/>
        <v>1.03999996185303</v>
      </c>
    </row>
    <row r="907" spans="2:22" x14ac:dyDescent="0.35">
      <c r="B907" s="7">
        <v>8792009665</v>
      </c>
      <c r="C907" s="8">
        <v>42492</v>
      </c>
      <c r="D907" s="7">
        <v>1831</v>
      </c>
      <c r="E907" s="9">
        <v>1.16999995708466</v>
      </c>
      <c r="F907" s="9">
        <v>0</v>
      </c>
      <c r="G907" s="9">
        <v>0</v>
      </c>
      <c r="H907" s="9">
        <v>1.16999995708466</v>
      </c>
      <c r="I907" s="9">
        <v>0</v>
      </c>
      <c r="J907" s="7">
        <v>0</v>
      </c>
      <c r="K907" s="7">
        <v>0</v>
      </c>
      <c r="L907" s="7">
        <v>101</v>
      </c>
      <c r="M907" s="7">
        <v>916</v>
      </c>
      <c r="N907" s="7">
        <v>2015</v>
      </c>
      <c r="O907" s="9">
        <v>72.035821374029837</v>
      </c>
      <c r="P907" s="9">
        <v>25.185223792835817</v>
      </c>
      <c r="Q907" s="7">
        <v>77.398575857587289</v>
      </c>
      <c r="R907" s="7">
        <v>415</v>
      </c>
      <c r="S907" s="7">
        <v>423</v>
      </c>
      <c r="T907" s="6" t="str">
        <f t="shared" si="42"/>
        <v>Healthy</v>
      </c>
      <c r="U907" s="7">
        <f t="shared" si="43"/>
        <v>101</v>
      </c>
      <c r="V907" s="9">
        <f t="shared" si="44"/>
        <v>1.16999995708466</v>
      </c>
    </row>
    <row r="908" spans="2:22" x14ac:dyDescent="0.35">
      <c r="B908" s="7">
        <v>8792009665</v>
      </c>
      <c r="C908" s="8">
        <v>42493</v>
      </c>
      <c r="D908" s="7">
        <v>2421</v>
      </c>
      <c r="E908" s="9">
        <v>1.54999995231628</v>
      </c>
      <c r="F908" s="9">
        <v>0</v>
      </c>
      <c r="G908" s="9">
        <v>0</v>
      </c>
      <c r="H908" s="9">
        <v>1.54999995231628</v>
      </c>
      <c r="I908" s="9">
        <v>0</v>
      </c>
      <c r="J908" s="7">
        <v>0</v>
      </c>
      <c r="K908" s="7">
        <v>0</v>
      </c>
      <c r="L908" s="7">
        <v>156</v>
      </c>
      <c r="M908" s="7">
        <v>739</v>
      </c>
      <c r="N908" s="7">
        <v>2297</v>
      </c>
      <c r="O908" s="9">
        <v>72.035821374029837</v>
      </c>
      <c r="P908" s="9">
        <v>25.185223792835817</v>
      </c>
      <c r="Q908" s="7">
        <v>77.398575857587289</v>
      </c>
      <c r="R908" s="7">
        <v>516</v>
      </c>
      <c r="S908" s="7">
        <v>545</v>
      </c>
      <c r="T908" s="6" t="str">
        <f t="shared" si="42"/>
        <v>Healthy</v>
      </c>
      <c r="U908" s="7">
        <f t="shared" si="43"/>
        <v>156</v>
      </c>
      <c r="V908" s="9">
        <f t="shared" si="44"/>
        <v>1.54999995231628</v>
      </c>
    </row>
    <row r="909" spans="2:22" x14ac:dyDescent="0.35">
      <c r="B909" s="7">
        <v>8792009665</v>
      </c>
      <c r="C909" s="8">
        <v>42494</v>
      </c>
      <c r="D909" s="7">
        <v>2283</v>
      </c>
      <c r="E909" s="9">
        <v>1.46000003814697</v>
      </c>
      <c r="F909" s="9">
        <v>0</v>
      </c>
      <c r="G909" s="9">
        <v>0</v>
      </c>
      <c r="H909" s="9">
        <v>1.46000003814697</v>
      </c>
      <c r="I909" s="9">
        <v>0</v>
      </c>
      <c r="J909" s="7">
        <v>0</v>
      </c>
      <c r="K909" s="7">
        <v>0</v>
      </c>
      <c r="L909" s="7">
        <v>129</v>
      </c>
      <c r="M909" s="7">
        <v>848</v>
      </c>
      <c r="N909" s="7">
        <v>2067</v>
      </c>
      <c r="O909" s="9">
        <v>72.035821374029837</v>
      </c>
      <c r="P909" s="9">
        <v>25.185223792835817</v>
      </c>
      <c r="Q909" s="7">
        <v>77.398575857587289</v>
      </c>
      <c r="R909" s="7">
        <v>439</v>
      </c>
      <c r="S909" s="7">
        <v>463</v>
      </c>
      <c r="T909" s="6" t="str">
        <f t="shared" si="42"/>
        <v>Healthy</v>
      </c>
      <c r="U909" s="7">
        <f t="shared" si="43"/>
        <v>129</v>
      </c>
      <c r="V909" s="9">
        <f t="shared" si="44"/>
        <v>1.46000003814697</v>
      </c>
    </row>
    <row r="910" spans="2:22" x14ac:dyDescent="0.35">
      <c r="B910" s="7">
        <v>8792009665</v>
      </c>
      <c r="C910" s="8">
        <v>42495</v>
      </c>
      <c r="D910" s="7">
        <v>0</v>
      </c>
      <c r="E910" s="9">
        <v>0</v>
      </c>
      <c r="F910" s="9">
        <v>0</v>
      </c>
      <c r="G910" s="9">
        <v>0</v>
      </c>
      <c r="H910" s="9">
        <v>0</v>
      </c>
      <c r="I910" s="9">
        <v>0</v>
      </c>
      <c r="J910" s="7">
        <v>0</v>
      </c>
      <c r="K910" s="7">
        <v>0</v>
      </c>
      <c r="L910" s="7">
        <v>0</v>
      </c>
      <c r="M910" s="7">
        <v>1440</v>
      </c>
      <c r="N910" s="7">
        <v>1688</v>
      </c>
      <c r="O910" s="9">
        <v>72.035821374029837</v>
      </c>
      <c r="P910" s="9">
        <v>25.185223792835817</v>
      </c>
      <c r="Q910" s="7">
        <v>77.398575857587289</v>
      </c>
      <c r="R910" s="7">
        <v>419.46731234866826</v>
      </c>
      <c r="S910" s="7">
        <v>458.63922518159808</v>
      </c>
      <c r="T910" s="6" t="str">
        <f t="shared" si="42"/>
        <v>Healthy</v>
      </c>
      <c r="U910" s="7">
        <f t="shared" si="43"/>
        <v>0</v>
      </c>
      <c r="V910" s="9">
        <f t="shared" si="44"/>
        <v>0</v>
      </c>
    </row>
    <row r="911" spans="2:22" x14ac:dyDescent="0.35">
      <c r="B911" s="7">
        <v>8792009665</v>
      </c>
      <c r="C911" s="8">
        <v>42496</v>
      </c>
      <c r="D911" s="7">
        <v>0</v>
      </c>
      <c r="E911" s="9">
        <v>0</v>
      </c>
      <c r="F911" s="9">
        <v>0</v>
      </c>
      <c r="G911" s="9">
        <v>0</v>
      </c>
      <c r="H911" s="9">
        <v>0</v>
      </c>
      <c r="I911" s="9">
        <v>0</v>
      </c>
      <c r="J911" s="7">
        <v>0</v>
      </c>
      <c r="K911" s="7">
        <v>0</v>
      </c>
      <c r="L911" s="7">
        <v>0</v>
      </c>
      <c r="M911" s="7">
        <v>1440</v>
      </c>
      <c r="N911" s="7">
        <v>1688</v>
      </c>
      <c r="O911" s="9">
        <v>72.035821374029837</v>
      </c>
      <c r="P911" s="9">
        <v>25.185223792835817</v>
      </c>
      <c r="Q911" s="7">
        <v>77.398575857587289</v>
      </c>
      <c r="R911" s="7">
        <v>419.46731234866826</v>
      </c>
      <c r="S911" s="7">
        <v>458.63922518159808</v>
      </c>
      <c r="T911" s="6" t="str">
        <f t="shared" si="42"/>
        <v>Healthy</v>
      </c>
      <c r="U911" s="7">
        <f t="shared" si="43"/>
        <v>0</v>
      </c>
      <c r="V911" s="9">
        <f t="shared" si="44"/>
        <v>0</v>
      </c>
    </row>
    <row r="912" spans="2:22" x14ac:dyDescent="0.35">
      <c r="B912" s="7">
        <v>8792009665</v>
      </c>
      <c r="C912" s="8">
        <v>42497</v>
      </c>
      <c r="D912" s="7">
        <v>0</v>
      </c>
      <c r="E912" s="9">
        <v>0</v>
      </c>
      <c r="F912" s="9">
        <v>0</v>
      </c>
      <c r="G912" s="9">
        <v>0</v>
      </c>
      <c r="H912" s="9">
        <v>0</v>
      </c>
      <c r="I912" s="9">
        <v>0</v>
      </c>
      <c r="J912" s="7">
        <v>0</v>
      </c>
      <c r="K912" s="7">
        <v>0</v>
      </c>
      <c r="L912" s="7">
        <v>0</v>
      </c>
      <c r="M912" s="7">
        <v>1440</v>
      </c>
      <c r="N912" s="7">
        <v>1688</v>
      </c>
      <c r="O912" s="9">
        <v>72.035821374029837</v>
      </c>
      <c r="P912" s="9">
        <v>25.185223792835817</v>
      </c>
      <c r="Q912" s="7">
        <v>77.398575857587289</v>
      </c>
      <c r="R912" s="7">
        <v>419.46731234866826</v>
      </c>
      <c r="S912" s="7">
        <v>458.63922518159808</v>
      </c>
      <c r="T912" s="6" t="str">
        <f t="shared" si="42"/>
        <v>Healthy</v>
      </c>
      <c r="U912" s="7">
        <f t="shared" si="43"/>
        <v>0</v>
      </c>
      <c r="V912" s="9">
        <f t="shared" si="44"/>
        <v>0</v>
      </c>
    </row>
    <row r="913" spans="2:22" x14ac:dyDescent="0.35">
      <c r="B913" s="7">
        <v>8792009665</v>
      </c>
      <c r="C913" s="8">
        <v>42498</v>
      </c>
      <c r="D913" s="7">
        <v>0</v>
      </c>
      <c r="E913" s="9">
        <v>0</v>
      </c>
      <c r="F913" s="9">
        <v>0</v>
      </c>
      <c r="G913" s="9">
        <v>0</v>
      </c>
      <c r="H913" s="9">
        <v>0</v>
      </c>
      <c r="I913" s="9">
        <v>0</v>
      </c>
      <c r="J913" s="7">
        <v>0</v>
      </c>
      <c r="K913" s="7">
        <v>0</v>
      </c>
      <c r="L913" s="7">
        <v>0</v>
      </c>
      <c r="M913" s="7">
        <v>1440</v>
      </c>
      <c r="N913" s="7">
        <v>1688</v>
      </c>
      <c r="O913" s="9">
        <v>72.035821374029837</v>
      </c>
      <c r="P913" s="9">
        <v>25.185223792835817</v>
      </c>
      <c r="Q913" s="7">
        <v>77.398575857587289</v>
      </c>
      <c r="R913" s="7">
        <v>419.46731234866826</v>
      </c>
      <c r="S913" s="7">
        <v>458.63922518159808</v>
      </c>
      <c r="T913" s="6" t="str">
        <f t="shared" si="42"/>
        <v>Healthy</v>
      </c>
      <c r="U913" s="7">
        <f t="shared" si="43"/>
        <v>0</v>
      </c>
      <c r="V913" s="9">
        <f t="shared" si="44"/>
        <v>0</v>
      </c>
    </row>
    <row r="914" spans="2:22" x14ac:dyDescent="0.35">
      <c r="B914" s="7">
        <v>8792009665</v>
      </c>
      <c r="C914" s="8">
        <v>42499</v>
      </c>
      <c r="D914" s="7">
        <v>0</v>
      </c>
      <c r="E914" s="9">
        <v>0</v>
      </c>
      <c r="F914" s="9">
        <v>0</v>
      </c>
      <c r="G914" s="9">
        <v>0</v>
      </c>
      <c r="H914" s="9">
        <v>0</v>
      </c>
      <c r="I914" s="9">
        <v>0</v>
      </c>
      <c r="J914" s="7">
        <v>0</v>
      </c>
      <c r="K914" s="7">
        <v>0</v>
      </c>
      <c r="L914" s="7">
        <v>0</v>
      </c>
      <c r="M914" s="7">
        <v>1440</v>
      </c>
      <c r="N914" s="7">
        <v>1688</v>
      </c>
      <c r="O914" s="9">
        <v>72.035821374029837</v>
      </c>
      <c r="P914" s="9">
        <v>25.185223792835817</v>
      </c>
      <c r="Q914" s="7">
        <v>77.398575857587289</v>
      </c>
      <c r="R914" s="7">
        <v>419.46731234866826</v>
      </c>
      <c r="S914" s="7">
        <v>458.63922518159808</v>
      </c>
      <c r="T914" s="6" t="str">
        <f t="shared" si="42"/>
        <v>Healthy</v>
      </c>
      <c r="U914" s="7">
        <f t="shared" si="43"/>
        <v>0</v>
      </c>
      <c r="V914" s="9">
        <f t="shared" si="44"/>
        <v>0</v>
      </c>
    </row>
    <row r="915" spans="2:22" x14ac:dyDescent="0.35">
      <c r="B915" s="7">
        <v>8792009665</v>
      </c>
      <c r="C915" s="8">
        <v>42500</v>
      </c>
      <c r="D915" s="7">
        <v>0</v>
      </c>
      <c r="E915" s="9">
        <v>0</v>
      </c>
      <c r="F915" s="9">
        <v>0</v>
      </c>
      <c r="G915" s="9">
        <v>0</v>
      </c>
      <c r="H915" s="9">
        <v>0</v>
      </c>
      <c r="I915" s="9">
        <v>0</v>
      </c>
      <c r="J915" s="7">
        <v>0</v>
      </c>
      <c r="K915" s="7">
        <v>0</v>
      </c>
      <c r="L915" s="7">
        <v>0</v>
      </c>
      <c r="M915" s="7">
        <v>48</v>
      </c>
      <c r="N915" s="7">
        <v>57</v>
      </c>
      <c r="O915" s="9">
        <v>72.035821374029837</v>
      </c>
      <c r="P915" s="9">
        <v>25.185223792835817</v>
      </c>
      <c r="Q915" s="7">
        <v>77.398575857587289</v>
      </c>
      <c r="R915" s="7">
        <v>419.46731234866826</v>
      </c>
      <c r="S915" s="7">
        <v>458.63922518159808</v>
      </c>
      <c r="T915" s="6" t="str">
        <f t="shared" si="42"/>
        <v>Healthy</v>
      </c>
      <c r="U915" s="7">
        <f t="shared" si="43"/>
        <v>0</v>
      </c>
      <c r="V915" s="9">
        <f t="shared" si="44"/>
        <v>0</v>
      </c>
    </row>
    <row r="916" spans="2:22" x14ac:dyDescent="0.35">
      <c r="B916" s="7">
        <v>8877689391</v>
      </c>
      <c r="C916" s="8">
        <v>42472</v>
      </c>
      <c r="D916" s="7">
        <v>23186</v>
      </c>
      <c r="E916" s="9">
        <v>20.399999618530298</v>
      </c>
      <c r="F916" s="9">
        <v>12.2200002670288</v>
      </c>
      <c r="G916" s="9">
        <v>0.34000000357627902</v>
      </c>
      <c r="H916" s="9">
        <v>7.8200001716613796</v>
      </c>
      <c r="I916" s="9">
        <v>0</v>
      </c>
      <c r="J916" s="7">
        <v>85</v>
      </c>
      <c r="K916" s="7">
        <v>7</v>
      </c>
      <c r="L916" s="7">
        <v>312</v>
      </c>
      <c r="M916" s="7">
        <v>1036</v>
      </c>
      <c r="N916" s="7">
        <v>3921</v>
      </c>
      <c r="O916" s="9">
        <v>85.800003050000001</v>
      </c>
      <c r="P916" s="9">
        <v>25.68000031</v>
      </c>
      <c r="Q916" s="7">
        <v>77.398575857587289</v>
      </c>
      <c r="R916" s="7">
        <v>419.46731234866826</v>
      </c>
      <c r="S916" s="7">
        <v>458.63922518159808</v>
      </c>
      <c r="T916" s="6" t="str">
        <f t="shared" si="42"/>
        <v>Overweight</v>
      </c>
      <c r="U916" s="7">
        <f t="shared" si="43"/>
        <v>404</v>
      </c>
      <c r="V916" s="9">
        <f t="shared" si="44"/>
        <v>20.380000442266457</v>
      </c>
    </row>
    <row r="917" spans="2:22" x14ac:dyDescent="0.35">
      <c r="B917" s="7">
        <v>8877689391</v>
      </c>
      <c r="C917" s="8">
        <v>42473</v>
      </c>
      <c r="D917" s="7">
        <v>15337</v>
      </c>
      <c r="E917" s="9">
        <v>9.5799999237060494</v>
      </c>
      <c r="F917" s="9">
        <v>3.5499999523162802</v>
      </c>
      <c r="G917" s="9">
        <v>0.37999999523162797</v>
      </c>
      <c r="H917" s="9">
        <v>5.6399998664856001</v>
      </c>
      <c r="I917" s="9">
        <v>0</v>
      </c>
      <c r="J917" s="7">
        <v>108</v>
      </c>
      <c r="K917" s="7">
        <v>18</v>
      </c>
      <c r="L917" s="7">
        <v>216</v>
      </c>
      <c r="M917" s="7">
        <v>1098</v>
      </c>
      <c r="N917" s="7">
        <v>3566</v>
      </c>
      <c r="O917" s="9">
        <v>84.900001529999997</v>
      </c>
      <c r="P917" s="9">
        <v>25.409999849999998</v>
      </c>
      <c r="Q917" s="7">
        <v>77.398575857587289</v>
      </c>
      <c r="R917" s="7">
        <v>419.46731234866826</v>
      </c>
      <c r="S917" s="7">
        <v>458.63922518159808</v>
      </c>
      <c r="T917" s="6" t="str">
        <f t="shared" si="42"/>
        <v>Healthy</v>
      </c>
      <c r="U917" s="7">
        <f t="shared" si="43"/>
        <v>342</v>
      </c>
      <c r="V917" s="9">
        <f t="shared" si="44"/>
        <v>9.5699998140335083</v>
      </c>
    </row>
    <row r="918" spans="2:22" x14ac:dyDescent="0.35">
      <c r="B918" s="7">
        <v>8877689391</v>
      </c>
      <c r="C918" s="8">
        <v>42474</v>
      </c>
      <c r="D918" s="7">
        <v>21129</v>
      </c>
      <c r="E918" s="9">
        <v>18.9799995422363</v>
      </c>
      <c r="F918" s="9">
        <v>10.550000190734901</v>
      </c>
      <c r="G918" s="9">
        <v>0.58999997377395597</v>
      </c>
      <c r="H918" s="9">
        <v>7.75</v>
      </c>
      <c r="I918" s="9">
        <v>1.9999999552965199E-2</v>
      </c>
      <c r="J918" s="7">
        <v>68</v>
      </c>
      <c r="K918" s="7">
        <v>13</v>
      </c>
      <c r="L918" s="7">
        <v>298</v>
      </c>
      <c r="M918" s="7">
        <v>1061</v>
      </c>
      <c r="N918" s="7">
        <v>3793</v>
      </c>
      <c r="O918" s="9">
        <v>84.5</v>
      </c>
      <c r="P918" s="9">
        <v>25.309999470000001</v>
      </c>
      <c r="Q918" s="7">
        <v>77.398575857587289</v>
      </c>
      <c r="R918" s="7">
        <v>419.46731234866826</v>
      </c>
      <c r="S918" s="7">
        <v>458.63922518159808</v>
      </c>
      <c r="T918" s="6" t="str">
        <f t="shared" si="42"/>
        <v>Healthy</v>
      </c>
      <c r="U918" s="7">
        <f t="shared" si="43"/>
        <v>379</v>
      </c>
      <c r="V918" s="9">
        <f t="shared" si="44"/>
        <v>18.890000164508855</v>
      </c>
    </row>
    <row r="919" spans="2:22" x14ac:dyDescent="0.35">
      <c r="B919" s="7">
        <v>8877689391</v>
      </c>
      <c r="C919" s="8">
        <v>42475</v>
      </c>
      <c r="D919" s="7">
        <v>13422</v>
      </c>
      <c r="E919" s="9">
        <v>7.1700000762939498</v>
      </c>
      <c r="F919" s="9">
        <v>5.0000000745058101E-2</v>
      </c>
      <c r="G919" s="9">
        <v>5.0000000745058101E-2</v>
      </c>
      <c r="H919" s="9">
        <v>7.0100002288818404</v>
      </c>
      <c r="I919" s="9">
        <v>9.9999997764825804E-3</v>
      </c>
      <c r="J919" s="7">
        <v>106</v>
      </c>
      <c r="K919" s="7">
        <v>1</v>
      </c>
      <c r="L919" s="7">
        <v>281</v>
      </c>
      <c r="M919" s="7">
        <v>1052</v>
      </c>
      <c r="N919" s="7">
        <v>3934</v>
      </c>
      <c r="O919" s="9">
        <v>72.035821374029837</v>
      </c>
      <c r="P919" s="9">
        <v>25.185223792835817</v>
      </c>
      <c r="Q919" s="7">
        <v>77.398575857587289</v>
      </c>
      <c r="R919" s="7">
        <v>419.46731234866826</v>
      </c>
      <c r="S919" s="7">
        <v>458.63922518159808</v>
      </c>
      <c r="T919" s="6" t="str">
        <f t="shared" si="42"/>
        <v>Healthy</v>
      </c>
      <c r="U919" s="7">
        <f t="shared" si="43"/>
        <v>388</v>
      </c>
      <c r="V919" s="9">
        <f t="shared" si="44"/>
        <v>7.1100002303719565</v>
      </c>
    </row>
    <row r="920" spans="2:22" x14ac:dyDescent="0.35">
      <c r="B920" s="7">
        <v>8877689391</v>
      </c>
      <c r="C920" s="8">
        <v>42476</v>
      </c>
      <c r="D920" s="7">
        <v>29326</v>
      </c>
      <c r="E920" s="9">
        <v>25.290000915527301</v>
      </c>
      <c r="F920" s="9">
        <v>13.2399997711182</v>
      </c>
      <c r="G920" s="9">
        <v>1.21000003814697</v>
      </c>
      <c r="H920" s="9">
        <v>10.710000038146999</v>
      </c>
      <c r="I920" s="9">
        <v>0</v>
      </c>
      <c r="J920" s="7">
        <v>94</v>
      </c>
      <c r="K920" s="7">
        <v>29</v>
      </c>
      <c r="L920" s="7">
        <v>429</v>
      </c>
      <c r="M920" s="7">
        <v>888</v>
      </c>
      <c r="N920" s="7">
        <v>4547</v>
      </c>
      <c r="O920" s="9">
        <v>85.5</v>
      </c>
      <c r="P920" s="9">
        <v>25.590000150000002</v>
      </c>
      <c r="Q920" s="7">
        <v>77.398575857587289</v>
      </c>
      <c r="R920" s="7">
        <v>419.46731234866826</v>
      </c>
      <c r="S920" s="7">
        <v>458.63922518159808</v>
      </c>
      <c r="T920" s="6" t="str">
        <f t="shared" si="42"/>
        <v>Overweight</v>
      </c>
      <c r="U920" s="7">
        <f t="shared" si="43"/>
        <v>552</v>
      </c>
      <c r="V920" s="9">
        <f t="shared" si="44"/>
        <v>25.159999847412166</v>
      </c>
    </row>
    <row r="921" spans="2:22" x14ac:dyDescent="0.35">
      <c r="B921" s="7">
        <v>8877689391</v>
      </c>
      <c r="C921" s="8">
        <v>42477</v>
      </c>
      <c r="D921" s="7">
        <v>15118</v>
      </c>
      <c r="E921" s="9">
        <v>8.8699998855590803</v>
      </c>
      <c r="F921" s="9">
        <v>0</v>
      </c>
      <c r="G921" s="9">
        <v>7.0000000298023196E-2</v>
      </c>
      <c r="H921" s="9">
        <v>8.7899999618530291</v>
      </c>
      <c r="I921" s="9">
        <v>0</v>
      </c>
      <c r="J921" s="7">
        <v>58</v>
      </c>
      <c r="K921" s="7">
        <v>15</v>
      </c>
      <c r="L921" s="7">
        <v>307</v>
      </c>
      <c r="M921" s="7">
        <v>1060</v>
      </c>
      <c r="N921" s="7">
        <v>3545</v>
      </c>
      <c r="O921" s="9">
        <v>72.035821374029837</v>
      </c>
      <c r="P921" s="9">
        <v>25.185223792835817</v>
      </c>
      <c r="Q921" s="7">
        <v>77.398575857587289</v>
      </c>
      <c r="R921" s="7">
        <v>419.46731234866826</v>
      </c>
      <c r="S921" s="7">
        <v>458.63922518159808</v>
      </c>
      <c r="T921" s="6" t="str">
        <f t="shared" si="42"/>
        <v>Healthy</v>
      </c>
      <c r="U921" s="7">
        <f t="shared" si="43"/>
        <v>380</v>
      </c>
      <c r="V921" s="9">
        <f t="shared" si="44"/>
        <v>8.8599999621510523</v>
      </c>
    </row>
    <row r="922" spans="2:22" x14ac:dyDescent="0.35">
      <c r="B922" s="7">
        <v>8877689391</v>
      </c>
      <c r="C922" s="8">
        <v>42478</v>
      </c>
      <c r="D922" s="7">
        <v>11423</v>
      </c>
      <c r="E922" s="9">
        <v>8.6700000762939506</v>
      </c>
      <c r="F922" s="9">
        <v>2.4400000572204599</v>
      </c>
      <c r="G922" s="9">
        <v>0.270000010728836</v>
      </c>
      <c r="H922" s="9">
        <v>5.9400000572204599</v>
      </c>
      <c r="I922" s="9">
        <v>0</v>
      </c>
      <c r="J922" s="7">
        <v>29</v>
      </c>
      <c r="K922" s="7">
        <v>5</v>
      </c>
      <c r="L922" s="7">
        <v>191</v>
      </c>
      <c r="M922" s="7">
        <v>1215</v>
      </c>
      <c r="N922" s="7">
        <v>2761</v>
      </c>
      <c r="O922" s="9">
        <v>85.800003050000001</v>
      </c>
      <c r="P922" s="9">
        <v>25.68000031</v>
      </c>
      <c r="Q922" s="7">
        <v>77.398575857587289</v>
      </c>
      <c r="R922" s="7">
        <v>419.46731234866826</v>
      </c>
      <c r="S922" s="7">
        <v>458.63922518159808</v>
      </c>
      <c r="T922" s="6" t="str">
        <f t="shared" si="42"/>
        <v>Overweight</v>
      </c>
      <c r="U922" s="7">
        <f t="shared" si="43"/>
        <v>225</v>
      </c>
      <c r="V922" s="9">
        <f t="shared" si="44"/>
        <v>8.6500001251697558</v>
      </c>
    </row>
    <row r="923" spans="2:22" x14ac:dyDescent="0.35">
      <c r="B923" s="7">
        <v>8877689391</v>
      </c>
      <c r="C923" s="8">
        <v>42479</v>
      </c>
      <c r="D923" s="7">
        <v>18785</v>
      </c>
      <c r="E923" s="9">
        <v>17.399999618530298</v>
      </c>
      <c r="F923" s="9">
        <v>12.1499996185303</v>
      </c>
      <c r="G923" s="9">
        <v>0.18000000715255701</v>
      </c>
      <c r="H923" s="9">
        <v>5.0300002098083496</v>
      </c>
      <c r="I923" s="9">
        <v>0</v>
      </c>
      <c r="J923" s="7">
        <v>82</v>
      </c>
      <c r="K923" s="7">
        <v>13</v>
      </c>
      <c r="L923" s="7">
        <v>214</v>
      </c>
      <c r="M923" s="7">
        <v>1131</v>
      </c>
      <c r="N923" s="7">
        <v>3676</v>
      </c>
      <c r="O923" s="9">
        <v>85.300003050000001</v>
      </c>
      <c r="P923" s="9">
        <v>25.530000690000001</v>
      </c>
      <c r="Q923" s="7">
        <v>77.398575857587289</v>
      </c>
      <c r="R923" s="7">
        <v>419.46731234866826</v>
      </c>
      <c r="S923" s="7">
        <v>458.63922518159808</v>
      </c>
      <c r="T923" s="6" t="str">
        <f t="shared" si="42"/>
        <v>Overweight</v>
      </c>
      <c r="U923" s="7">
        <f t="shared" si="43"/>
        <v>309</v>
      </c>
      <c r="V923" s="9">
        <f t="shared" si="44"/>
        <v>17.359999835491209</v>
      </c>
    </row>
    <row r="924" spans="2:22" x14ac:dyDescent="0.35">
      <c r="B924" s="7">
        <v>8877689391</v>
      </c>
      <c r="C924" s="8">
        <v>42480</v>
      </c>
      <c r="D924" s="7">
        <v>19948</v>
      </c>
      <c r="E924" s="9">
        <v>18.110000610351602</v>
      </c>
      <c r="F924" s="9">
        <v>11.0200004577637</v>
      </c>
      <c r="G924" s="9">
        <v>0.68999999761581399</v>
      </c>
      <c r="H924" s="9">
        <v>6.3400001525878897</v>
      </c>
      <c r="I924" s="9">
        <v>0</v>
      </c>
      <c r="J924" s="7">
        <v>73</v>
      </c>
      <c r="K924" s="7">
        <v>19</v>
      </c>
      <c r="L924" s="7">
        <v>225</v>
      </c>
      <c r="M924" s="7">
        <v>1123</v>
      </c>
      <c r="N924" s="7">
        <v>3679</v>
      </c>
      <c r="O924" s="9">
        <v>84.900001529999997</v>
      </c>
      <c r="P924" s="9">
        <v>25.409999849999998</v>
      </c>
      <c r="Q924" s="7">
        <v>77.398575857587289</v>
      </c>
      <c r="R924" s="7">
        <v>419.46731234866826</v>
      </c>
      <c r="S924" s="7">
        <v>458.63922518159808</v>
      </c>
      <c r="T924" s="6" t="str">
        <f t="shared" si="42"/>
        <v>Healthy</v>
      </c>
      <c r="U924" s="7">
        <f t="shared" si="43"/>
        <v>317</v>
      </c>
      <c r="V924" s="9">
        <f t="shared" si="44"/>
        <v>18.050000607967405</v>
      </c>
    </row>
    <row r="925" spans="2:22" x14ac:dyDescent="0.35">
      <c r="B925" s="7">
        <v>8877689391</v>
      </c>
      <c r="C925" s="8">
        <v>42481</v>
      </c>
      <c r="D925" s="7">
        <v>19377</v>
      </c>
      <c r="E925" s="9">
        <v>17.620000839233398</v>
      </c>
      <c r="F925" s="9">
        <v>12.289999961853001</v>
      </c>
      <c r="G925" s="9">
        <v>0.41999998688697798</v>
      </c>
      <c r="H925" s="9">
        <v>4.8899998664856001</v>
      </c>
      <c r="I925" s="9">
        <v>0</v>
      </c>
      <c r="J925" s="7">
        <v>82</v>
      </c>
      <c r="K925" s="7">
        <v>13</v>
      </c>
      <c r="L925" s="7">
        <v>226</v>
      </c>
      <c r="M925" s="7">
        <v>1119</v>
      </c>
      <c r="N925" s="7">
        <v>3659</v>
      </c>
      <c r="O925" s="9">
        <v>84.5</v>
      </c>
      <c r="P925" s="9">
        <v>25.290000920000001</v>
      </c>
      <c r="Q925" s="7">
        <v>77.398575857587289</v>
      </c>
      <c r="R925" s="7">
        <v>419.46731234866826</v>
      </c>
      <c r="S925" s="7">
        <v>458.63922518159808</v>
      </c>
      <c r="T925" s="6" t="str">
        <f t="shared" si="42"/>
        <v>Healthy</v>
      </c>
      <c r="U925" s="7">
        <f t="shared" si="43"/>
        <v>321</v>
      </c>
      <c r="V925" s="9">
        <f t="shared" si="44"/>
        <v>17.59999981522558</v>
      </c>
    </row>
    <row r="926" spans="2:22" x14ac:dyDescent="0.35">
      <c r="B926" s="7">
        <v>8877689391</v>
      </c>
      <c r="C926" s="8">
        <v>42482</v>
      </c>
      <c r="D926" s="7">
        <v>18258</v>
      </c>
      <c r="E926" s="9">
        <v>16.309999465942401</v>
      </c>
      <c r="F926" s="9">
        <v>10.2299995422363</v>
      </c>
      <c r="G926" s="9">
        <v>2.9999999329447701E-2</v>
      </c>
      <c r="H926" s="9">
        <v>5.9699997901916504</v>
      </c>
      <c r="I926" s="9">
        <v>5.0000000745058101E-2</v>
      </c>
      <c r="J926" s="7">
        <v>61</v>
      </c>
      <c r="K926" s="7">
        <v>2</v>
      </c>
      <c r="L926" s="7">
        <v>236</v>
      </c>
      <c r="M926" s="7">
        <v>1141</v>
      </c>
      <c r="N926" s="7">
        <v>3427</v>
      </c>
      <c r="O926" s="9">
        <v>72.035821374029837</v>
      </c>
      <c r="P926" s="9">
        <v>25.185223792835817</v>
      </c>
      <c r="Q926" s="7">
        <v>77.398575857587289</v>
      </c>
      <c r="R926" s="7">
        <v>419.46731234866826</v>
      </c>
      <c r="S926" s="7">
        <v>458.63922518159808</v>
      </c>
      <c r="T926" s="6" t="str">
        <f t="shared" si="42"/>
        <v>Healthy</v>
      </c>
      <c r="U926" s="7">
        <f t="shared" si="43"/>
        <v>299</v>
      </c>
      <c r="V926" s="9">
        <f t="shared" si="44"/>
        <v>16.229999331757398</v>
      </c>
    </row>
    <row r="927" spans="2:22" x14ac:dyDescent="0.35">
      <c r="B927" s="7">
        <v>8877689391</v>
      </c>
      <c r="C927" s="8">
        <v>42483</v>
      </c>
      <c r="D927" s="7">
        <v>11200</v>
      </c>
      <c r="E927" s="9">
        <v>7.4299998283386204</v>
      </c>
      <c r="F927" s="9">
        <v>0</v>
      </c>
      <c r="G927" s="9">
        <v>0</v>
      </c>
      <c r="H927" s="9">
        <v>7.4000000953674299</v>
      </c>
      <c r="I927" s="9">
        <v>9.9999997764825804E-3</v>
      </c>
      <c r="J927" s="7">
        <v>102</v>
      </c>
      <c r="K927" s="7">
        <v>6</v>
      </c>
      <c r="L927" s="7">
        <v>300</v>
      </c>
      <c r="M927" s="7">
        <v>1032</v>
      </c>
      <c r="N927" s="7">
        <v>3891</v>
      </c>
      <c r="O927" s="9">
        <v>85.5</v>
      </c>
      <c r="P927" s="9">
        <v>25.590000150000002</v>
      </c>
      <c r="Q927" s="7">
        <v>77.398575857587289</v>
      </c>
      <c r="R927" s="7">
        <v>419.46731234866826</v>
      </c>
      <c r="S927" s="7">
        <v>458.63922518159808</v>
      </c>
      <c r="T927" s="6" t="str">
        <f t="shared" si="42"/>
        <v>Overweight</v>
      </c>
      <c r="U927" s="7">
        <f t="shared" si="43"/>
        <v>408</v>
      </c>
      <c r="V927" s="9">
        <f t="shared" si="44"/>
        <v>7.4000000953674299</v>
      </c>
    </row>
    <row r="928" spans="2:22" x14ac:dyDescent="0.35">
      <c r="B928" s="7">
        <v>8877689391</v>
      </c>
      <c r="C928" s="8">
        <v>42484</v>
      </c>
      <c r="D928" s="7">
        <v>16674</v>
      </c>
      <c r="E928" s="9">
        <v>15.7399997711182</v>
      </c>
      <c r="F928" s="9">
        <v>11.0100002288818</v>
      </c>
      <c r="G928" s="9">
        <v>9.9999997764825804E-3</v>
      </c>
      <c r="H928" s="9">
        <v>4.6900000572204599</v>
      </c>
      <c r="I928" s="9">
        <v>0</v>
      </c>
      <c r="J928" s="7">
        <v>64</v>
      </c>
      <c r="K928" s="7">
        <v>1</v>
      </c>
      <c r="L928" s="7">
        <v>227</v>
      </c>
      <c r="M928" s="7">
        <v>1148</v>
      </c>
      <c r="N928" s="7">
        <v>3455</v>
      </c>
      <c r="O928" s="9">
        <v>85.5</v>
      </c>
      <c r="P928" s="9">
        <v>25.590000150000002</v>
      </c>
      <c r="Q928" s="7">
        <v>77.398575857587289</v>
      </c>
      <c r="R928" s="7">
        <v>419.46731234866826</v>
      </c>
      <c r="S928" s="7">
        <v>458.63922518159808</v>
      </c>
      <c r="T928" s="6" t="str">
        <f t="shared" si="42"/>
        <v>Overweight</v>
      </c>
      <c r="U928" s="7">
        <f t="shared" si="43"/>
        <v>292</v>
      </c>
      <c r="V928" s="9">
        <f t="shared" si="44"/>
        <v>15.710000285878742</v>
      </c>
    </row>
    <row r="929" spans="2:22" x14ac:dyDescent="0.35">
      <c r="B929" s="7">
        <v>8877689391</v>
      </c>
      <c r="C929" s="8">
        <v>42485</v>
      </c>
      <c r="D929" s="7">
        <v>12986</v>
      </c>
      <c r="E929" s="9">
        <v>8.7399997711181605</v>
      </c>
      <c r="F929" s="9">
        <v>2.3699998855590798</v>
      </c>
      <c r="G929" s="9">
        <v>7.0000000298023196E-2</v>
      </c>
      <c r="H929" s="9">
        <v>6.2699999809265101</v>
      </c>
      <c r="I929" s="9">
        <v>9.9999997764825804E-3</v>
      </c>
      <c r="J929" s="7">
        <v>113</v>
      </c>
      <c r="K929" s="7">
        <v>8</v>
      </c>
      <c r="L929" s="7">
        <v>218</v>
      </c>
      <c r="M929" s="7">
        <v>1101</v>
      </c>
      <c r="N929" s="7">
        <v>3802</v>
      </c>
      <c r="O929" s="9">
        <v>85.400001529999997</v>
      </c>
      <c r="P929" s="9">
        <v>25.559999470000001</v>
      </c>
      <c r="Q929" s="7">
        <v>77.398575857587289</v>
      </c>
      <c r="R929" s="7">
        <v>419.46731234866826</v>
      </c>
      <c r="S929" s="7">
        <v>458.63922518159808</v>
      </c>
      <c r="T929" s="6" t="str">
        <f t="shared" si="42"/>
        <v>Overweight</v>
      </c>
      <c r="U929" s="7">
        <f t="shared" si="43"/>
        <v>339</v>
      </c>
      <c r="V929" s="9">
        <f t="shared" si="44"/>
        <v>8.7099998667836136</v>
      </c>
    </row>
    <row r="930" spans="2:22" x14ac:dyDescent="0.35">
      <c r="B930" s="7">
        <v>8877689391</v>
      </c>
      <c r="C930" s="8">
        <v>42486</v>
      </c>
      <c r="D930" s="7">
        <v>11101</v>
      </c>
      <c r="E930" s="9">
        <v>8.4300003051757795</v>
      </c>
      <c r="F930" s="9">
        <v>1.7599999904632599</v>
      </c>
      <c r="G930" s="9">
        <v>0.129999995231628</v>
      </c>
      <c r="H930" s="9">
        <v>6.5</v>
      </c>
      <c r="I930" s="9">
        <v>0</v>
      </c>
      <c r="J930" s="7">
        <v>22</v>
      </c>
      <c r="K930" s="7">
        <v>3</v>
      </c>
      <c r="L930" s="7">
        <v>258</v>
      </c>
      <c r="M930" s="7">
        <v>1157</v>
      </c>
      <c r="N930" s="7">
        <v>2860</v>
      </c>
      <c r="O930" s="9">
        <v>85.099998470000003</v>
      </c>
      <c r="P930" s="9">
        <v>25.489999770000001</v>
      </c>
      <c r="Q930" s="7">
        <v>77.398575857587289</v>
      </c>
      <c r="R930" s="7">
        <v>419.46731234866826</v>
      </c>
      <c r="S930" s="7">
        <v>458.63922518159808</v>
      </c>
      <c r="T930" s="6" t="str">
        <f t="shared" si="42"/>
        <v>Healthy</v>
      </c>
      <c r="U930" s="7">
        <f t="shared" si="43"/>
        <v>283</v>
      </c>
      <c r="V930" s="9">
        <f t="shared" si="44"/>
        <v>8.3899999856948888</v>
      </c>
    </row>
    <row r="931" spans="2:22" x14ac:dyDescent="0.35">
      <c r="B931" s="7">
        <v>8877689391</v>
      </c>
      <c r="C931" s="8">
        <v>42487</v>
      </c>
      <c r="D931" s="7">
        <v>23629</v>
      </c>
      <c r="E931" s="9">
        <v>20.649999618530298</v>
      </c>
      <c r="F931" s="9">
        <v>13.069999694824199</v>
      </c>
      <c r="G931" s="9">
        <v>0.43999999761581399</v>
      </c>
      <c r="H931" s="9">
        <v>7.0999999046325701</v>
      </c>
      <c r="I931" s="9">
        <v>0</v>
      </c>
      <c r="J931" s="7">
        <v>93</v>
      </c>
      <c r="K931" s="7">
        <v>8</v>
      </c>
      <c r="L931" s="7">
        <v>235</v>
      </c>
      <c r="M931" s="7">
        <v>1104</v>
      </c>
      <c r="N931" s="7">
        <v>3808</v>
      </c>
      <c r="O931" s="9">
        <v>85.400001529999997</v>
      </c>
      <c r="P931" s="9">
        <v>25.559999470000001</v>
      </c>
      <c r="Q931" s="7">
        <v>77.398575857587289</v>
      </c>
      <c r="R931" s="7">
        <v>419.46731234866826</v>
      </c>
      <c r="S931" s="7">
        <v>458.63922518159808</v>
      </c>
      <c r="T931" s="6" t="str">
        <f t="shared" si="42"/>
        <v>Overweight</v>
      </c>
      <c r="U931" s="7">
        <f t="shared" si="43"/>
        <v>336</v>
      </c>
      <c r="V931" s="9">
        <f t="shared" si="44"/>
        <v>20.609999597072584</v>
      </c>
    </row>
    <row r="932" spans="2:22" x14ac:dyDescent="0.35">
      <c r="B932" s="7">
        <v>8877689391</v>
      </c>
      <c r="C932" s="8">
        <v>42488</v>
      </c>
      <c r="D932" s="7">
        <v>14890</v>
      </c>
      <c r="E932" s="9">
        <v>11.300000190734901</v>
      </c>
      <c r="F932" s="9">
        <v>4.9299998283386204</v>
      </c>
      <c r="G932" s="9">
        <v>0.37999999523162797</v>
      </c>
      <c r="H932" s="9">
        <v>5.9699997901916504</v>
      </c>
      <c r="I932" s="9">
        <v>0</v>
      </c>
      <c r="J932" s="7">
        <v>58</v>
      </c>
      <c r="K932" s="7">
        <v>8</v>
      </c>
      <c r="L932" s="7">
        <v>231</v>
      </c>
      <c r="M932" s="7">
        <v>1143</v>
      </c>
      <c r="N932" s="7">
        <v>3060</v>
      </c>
      <c r="O932" s="9">
        <v>85.099998470000003</v>
      </c>
      <c r="P932" s="9">
        <v>25.489999770000001</v>
      </c>
      <c r="Q932" s="7">
        <v>77.398575857587289</v>
      </c>
      <c r="R932" s="7">
        <v>419.46731234866826</v>
      </c>
      <c r="S932" s="7">
        <v>458.63922518159808</v>
      </c>
      <c r="T932" s="6" t="str">
        <f t="shared" si="42"/>
        <v>Healthy</v>
      </c>
      <c r="U932" s="7">
        <f t="shared" si="43"/>
        <v>297</v>
      </c>
      <c r="V932" s="9">
        <f t="shared" si="44"/>
        <v>11.279999613761898</v>
      </c>
    </row>
    <row r="933" spans="2:22" x14ac:dyDescent="0.35">
      <c r="B933" s="7">
        <v>8877689391</v>
      </c>
      <c r="C933" s="8">
        <v>42489</v>
      </c>
      <c r="D933" s="7">
        <v>9733</v>
      </c>
      <c r="E933" s="9">
        <v>7.3899998664856001</v>
      </c>
      <c r="F933" s="9">
        <v>1.37999999523163</v>
      </c>
      <c r="G933" s="9">
        <v>0.17000000178813901</v>
      </c>
      <c r="H933" s="9">
        <v>5.78999996185303</v>
      </c>
      <c r="I933" s="9">
        <v>0</v>
      </c>
      <c r="J933" s="7">
        <v>18</v>
      </c>
      <c r="K933" s="7">
        <v>5</v>
      </c>
      <c r="L933" s="7">
        <v>210</v>
      </c>
      <c r="M933" s="7">
        <v>1207</v>
      </c>
      <c r="N933" s="7">
        <v>2698</v>
      </c>
      <c r="O933" s="9">
        <v>84.900001529999997</v>
      </c>
      <c r="P933" s="9">
        <v>25.409999849999998</v>
      </c>
      <c r="Q933" s="7">
        <v>77.398575857587289</v>
      </c>
      <c r="R933" s="7">
        <v>419.46731234866826</v>
      </c>
      <c r="S933" s="7">
        <v>458.63922518159808</v>
      </c>
      <c r="T933" s="6" t="str">
        <f t="shared" si="42"/>
        <v>Healthy</v>
      </c>
      <c r="U933" s="7">
        <f t="shared" si="43"/>
        <v>233</v>
      </c>
      <c r="V933" s="9">
        <f t="shared" si="44"/>
        <v>7.3399999588727987</v>
      </c>
    </row>
    <row r="934" spans="2:22" x14ac:dyDescent="0.35">
      <c r="B934" s="7">
        <v>8877689391</v>
      </c>
      <c r="C934" s="8">
        <v>42490</v>
      </c>
      <c r="D934" s="7">
        <v>27745</v>
      </c>
      <c r="E934" s="9">
        <v>26.719999313354499</v>
      </c>
      <c r="F934" s="9">
        <v>21.659999847412099</v>
      </c>
      <c r="G934" s="9">
        <v>7.9999998211860698E-2</v>
      </c>
      <c r="H934" s="9">
        <v>4.9299998283386204</v>
      </c>
      <c r="I934" s="9">
        <v>0</v>
      </c>
      <c r="J934" s="7">
        <v>124</v>
      </c>
      <c r="K934" s="7">
        <v>4</v>
      </c>
      <c r="L934" s="7">
        <v>223</v>
      </c>
      <c r="M934" s="7">
        <v>1089</v>
      </c>
      <c r="N934" s="7">
        <v>4398</v>
      </c>
      <c r="O934" s="9">
        <v>85.5</v>
      </c>
      <c r="P934" s="9">
        <v>25.590000150000002</v>
      </c>
      <c r="Q934" s="7">
        <v>77.398575857587289</v>
      </c>
      <c r="R934" s="7">
        <v>419.46731234866826</v>
      </c>
      <c r="S934" s="7">
        <v>458.63922518159808</v>
      </c>
      <c r="T934" s="6" t="str">
        <f t="shared" si="42"/>
        <v>Overweight</v>
      </c>
      <c r="U934" s="7">
        <f t="shared" si="43"/>
        <v>351</v>
      </c>
      <c r="V934" s="9">
        <f t="shared" si="44"/>
        <v>26.669999673962579</v>
      </c>
    </row>
    <row r="935" spans="2:22" x14ac:dyDescent="0.35">
      <c r="B935" s="7">
        <v>8877689391</v>
      </c>
      <c r="C935" s="8">
        <v>42491</v>
      </c>
      <c r="D935" s="7">
        <v>10930</v>
      </c>
      <c r="E935" s="9">
        <v>8.3199996948242205</v>
      </c>
      <c r="F935" s="9">
        <v>3.1300001144409202</v>
      </c>
      <c r="G935" s="9">
        <v>0.56999999284744296</v>
      </c>
      <c r="H935" s="9">
        <v>4.5700001716613796</v>
      </c>
      <c r="I935" s="9">
        <v>0</v>
      </c>
      <c r="J935" s="7">
        <v>36</v>
      </c>
      <c r="K935" s="7">
        <v>12</v>
      </c>
      <c r="L935" s="7">
        <v>166</v>
      </c>
      <c r="M935" s="7">
        <v>1226</v>
      </c>
      <c r="N935" s="7">
        <v>2786</v>
      </c>
      <c r="O935" s="9">
        <v>85.300003050000001</v>
      </c>
      <c r="P935" s="9">
        <v>25.530000690000001</v>
      </c>
      <c r="Q935" s="7">
        <v>77.398575857587289</v>
      </c>
      <c r="R935" s="7">
        <v>419.46731234866826</v>
      </c>
      <c r="S935" s="7">
        <v>458.63922518159808</v>
      </c>
      <c r="T935" s="6" t="str">
        <f t="shared" si="42"/>
        <v>Overweight</v>
      </c>
      <c r="U935" s="7">
        <f t="shared" si="43"/>
        <v>214</v>
      </c>
      <c r="V935" s="9">
        <f t="shared" si="44"/>
        <v>8.2700002789497429</v>
      </c>
    </row>
    <row r="936" spans="2:22" x14ac:dyDescent="0.35">
      <c r="B936" s="7">
        <v>8877689391</v>
      </c>
      <c r="C936" s="8">
        <v>42492</v>
      </c>
      <c r="D936" s="7">
        <v>4790</v>
      </c>
      <c r="E936" s="9">
        <v>3.6400001049041699</v>
      </c>
      <c r="F936" s="9">
        <v>0</v>
      </c>
      <c r="G936" s="9">
        <v>0</v>
      </c>
      <c r="H936" s="9">
        <v>3.5599999427795401</v>
      </c>
      <c r="I936" s="9">
        <v>0</v>
      </c>
      <c r="J936" s="7">
        <v>0</v>
      </c>
      <c r="K936" s="7">
        <v>0</v>
      </c>
      <c r="L936" s="7">
        <v>105</v>
      </c>
      <c r="M936" s="7">
        <v>1335</v>
      </c>
      <c r="N936" s="7">
        <v>2189</v>
      </c>
      <c r="O936" s="9">
        <v>72.035821374029837</v>
      </c>
      <c r="P936" s="9">
        <v>25.185223792835817</v>
      </c>
      <c r="Q936" s="7">
        <v>77.398575857587289</v>
      </c>
      <c r="R936" s="7">
        <v>419.46731234866826</v>
      </c>
      <c r="S936" s="7">
        <v>458.63922518159808</v>
      </c>
      <c r="T936" s="6" t="str">
        <f t="shared" si="42"/>
        <v>Healthy</v>
      </c>
      <c r="U936" s="7">
        <f t="shared" si="43"/>
        <v>105</v>
      </c>
      <c r="V936" s="9">
        <f t="shared" si="44"/>
        <v>3.5599999427795401</v>
      </c>
    </row>
    <row r="937" spans="2:22" x14ac:dyDescent="0.35">
      <c r="B937" s="7">
        <v>8877689391</v>
      </c>
      <c r="C937" s="8">
        <v>42493</v>
      </c>
      <c r="D937" s="7">
        <v>10818</v>
      </c>
      <c r="E937" s="9">
        <v>8.2100000381469709</v>
      </c>
      <c r="F937" s="9">
        <v>1.3899999856948899</v>
      </c>
      <c r="G937" s="9">
        <v>0.10000000149011599</v>
      </c>
      <c r="H937" s="9">
        <v>6.6700000762939498</v>
      </c>
      <c r="I937" s="9">
        <v>9.9999997764825804E-3</v>
      </c>
      <c r="J937" s="7">
        <v>19</v>
      </c>
      <c r="K937" s="7">
        <v>3</v>
      </c>
      <c r="L937" s="7">
        <v>229</v>
      </c>
      <c r="M937" s="7">
        <v>1189</v>
      </c>
      <c r="N937" s="7">
        <v>2817</v>
      </c>
      <c r="O937" s="9">
        <v>84.900001529999997</v>
      </c>
      <c r="P937" s="9">
        <v>25.409999849999998</v>
      </c>
      <c r="Q937" s="7">
        <v>77.398575857587289</v>
      </c>
      <c r="R937" s="7">
        <v>419.46731234866826</v>
      </c>
      <c r="S937" s="7">
        <v>458.63922518159808</v>
      </c>
      <c r="T937" s="6" t="str">
        <f t="shared" si="42"/>
        <v>Healthy</v>
      </c>
      <c r="U937" s="7">
        <f t="shared" si="43"/>
        <v>251</v>
      </c>
      <c r="V937" s="9">
        <f t="shared" si="44"/>
        <v>8.1600000634789556</v>
      </c>
    </row>
    <row r="938" spans="2:22" x14ac:dyDescent="0.35">
      <c r="B938" s="7">
        <v>8877689391</v>
      </c>
      <c r="C938" s="8">
        <v>42494</v>
      </c>
      <c r="D938" s="7">
        <v>18193</v>
      </c>
      <c r="E938" s="9">
        <v>16.299999237060501</v>
      </c>
      <c r="F938" s="9">
        <v>10.420000076293899</v>
      </c>
      <c r="G938" s="9">
        <v>0.31000000238418601</v>
      </c>
      <c r="H938" s="9">
        <v>5.5300002098083496</v>
      </c>
      <c r="I938" s="9">
        <v>0</v>
      </c>
      <c r="J938" s="7">
        <v>66</v>
      </c>
      <c r="K938" s="7">
        <v>8</v>
      </c>
      <c r="L938" s="7">
        <v>212</v>
      </c>
      <c r="M938" s="7">
        <v>1154</v>
      </c>
      <c r="N938" s="7">
        <v>3477</v>
      </c>
      <c r="O938" s="9">
        <v>84.400001529999997</v>
      </c>
      <c r="P938" s="9">
        <v>25.260000229999999</v>
      </c>
      <c r="Q938" s="7">
        <v>77.398575857587289</v>
      </c>
      <c r="R938" s="7">
        <v>419.46731234866826</v>
      </c>
      <c r="S938" s="7">
        <v>458.63922518159808</v>
      </c>
      <c r="T938" s="6" t="str">
        <f t="shared" si="42"/>
        <v>Healthy</v>
      </c>
      <c r="U938" s="7">
        <f t="shared" si="43"/>
        <v>286</v>
      </c>
      <c r="V938" s="9">
        <f t="shared" si="44"/>
        <v>16.260000288486435</v>
      </c>
    </row>
    <row r="939" spans="2:22" x14ac:dyDescent="0.35">
      <c r="B939" s="7">
        <v>8877689391</v>
      </c>
      <c r="C939" s="8">
        <v>42495</v>
      </c>
      <c r="D939" s="7">
        <v>14055</v>
      </c>
      <c r="E939" s="9">
        <v>10.670000076293899</v>
      </c>
      <c r="F939" s="9">
        <v>5.46000003814697</v>
      </c>
      <c r="G939" s="9">
        <v>0.81999999284744296</v>
      </c>
      <c r="H939" s="9">
        <v>4.3699998855590803</v>
      </c>
      <c r="I939" s="9">
        <v>0</v>
      </c>
      <c r="J939" s="7">
        <v>67</v>
      </c>
      <c r="K939" s="7">
        <v>15</v>
      </c>
      <c r="L939" s="7">
        <v>188</v>
      </c>
      <c r="M939" s="7">
        <v>1170</v>
      </c>
      <c r="N939" s="7">
        <v>3052</v>
      </c>
      <c r="O939" s="9">
        <v>72.035821374029837</v>
      </c>
      <c r="P939" s="9">
        <v>25.185223792835817</v>
      </c>
      <c r="Q939" s="7">
        <v>77.398575857587289</v>
      </c>
      <c r="R939" s="7">
        <v>419.46731234866826</v>
      </c>
      <c r="S939" s="7">
        <v>458.63922518159808</v>
      </c>
      <c r="T939" s="6" t="str">
        <f t="shared" si="42"/>
        <v>Healthy</v>
      </c>
      <c r="U939" s="7">
        <f t="shared" si="43"/>
        <v>270</v>
      </c>
      <c r="V939" s="9">
        <f t="shared" si="44"/>
        <v>10.649999916553494</v>
      </c>
    </row>
    <row r="940" spans="2:22" x14ac:dyDescent="0.35">
      <c r="B940" s="7">
        <v>8877689391</v>
      </c>
      <c r="C940" s="8">
        <v>42496</v>
      </c>
      <c r="D940" s="7">
        <v>21727</v>
      </c>
      <c r="E940" s="9">
        <v>19.340000152587901</v>
      </c>
      <c r="F940" s="9">
        <v>12.789999961853001</v>
      </c>
      <c r="G940" s="9">
        <v>0.28999999165535001</v>
      </c>
      <c r="H940" s="9">
        <v>6.1599998474121103</v>
      </c>
      <c r="I940" s="9">
        <v>0</v>
      </c>
      <c r="J940" s="7">
        <v>96</v>
      </c>
      <c r="K940" s="7">
        <v>17</v>
      </c>
      <c r="L940" s="7">
        <v>232</v>
      </c>
      <c r="M940" s="7">
        <v>1095</v>
      </c>
      <c r="N940" s="7">
        <v>4015</v>
      </c>
      <c r="O940" s="9">
        <v>85</v>
      </c>
      <c r="P940" s="9">
        <v>25.440000529999999</v>
      </c>
      <c r="Q940" s="7">
        <v>77.398575857587289</v>
      </c>
      <c r="R940" s="7">
        <v>419.46731234866826</v>
      </c>
      <c r="S940" s="7">
        <v>458.63922518159808</v>
      </c>
      <c r="T940" s="6" t="str">
        <f t="shared" si="42"/>
        <v>Healthy</v>
      </c>
      <c r="U940" s="7">
        <f t="shared" si="43"/>
        <v>345</v>
      </c>
      <c r="V940" s="9">
        <f t="shared" si="44"/>
        <v>19.239999800920462</v>
      </c>
    </row>
    <row r="941" spans="2:22" x14ac:dyDescent="0.35">
      <c r="B941" s="7">
        <v>8877689391</v>
      </c>
      <c r="C941" s="8">
        <v>42497</v>
      </c>
      <c r="D941" s="7">
        <v>12332</v>
      </c>
      <c r="E941" s="9">
        <v>8.1300001144409197</v>
      </c>
      <c r="F941" s="9">
        <v>7.9999998211860698E-2</v>
      </c>
      <c r="G941" s="9">
        <v>0.95999997854232799</v>
      </c>
      <c r="H941" s="9">
        <v>6.9899997711181596</v>
      </c>
      <c r="I941" s="9">
        <v>0</v>
      </c>
      <c r="J941" s="7">
        <v>105</v>
      </c>
      <c r="K941" s="7">
        <v>28</v>
      </c>
      <c r="L941" s="7">
        <v>271</v>
      </c>
      <c r="M941" s="7">
        <v>1036</v>
      </c>
      <c r="N941" s="7">
        <v>4142</v>
      </c>
      <c r="O941" s="9">
        <v>72.035821374029837</v>
      </c>
      <c r="P941" s="9">
        <v>25.185223792835817</v>
      </c>
      <c r="Q941" s="7">
        <v>77.398575857587289</v>
      </c>
      <c r="R941" s="7">
        <v>419.46731234866826</v>
      </c>
      <c r="S941" s="7">
        <v>458.63922518159808</v>
      </c>
      <c r="T941" s="6" t="str">
        <f t="shared" si="42"/>
        <v>Healthy</v>
      </c>
      <c r="U941" s="7">
        <f t="shared" si="43"/>
        <v>404</v>
      </c>
      <c r="V941" s="9">
        <f t="shared" si="44"/>
        <v>8.029999747872349</v>
      </c>
    </row>
    <row r="942" spans="2:22" x14ac:dyDescent="0.35">
      <c r="B942" s="7">
        <v>8877689391</v>
      </c>
      <c r="C942" s="8">
        <v>42498</v>
      </c>
      <c r="D942" s="7">
        <v>10686</v>
      </c>
      <c r="E942" s="9">
        <v>8.1099996566772496</v>
      </c>
      <c r="F942" s="9">
        <v>1.08000004291534</v>
      </c>
      <c r="G942" s="9">
        <v>0.20000000298023199</v>
      </c>
      <c r="H942" s="9">
        <v>6.8000001907348597</v>
      </c>
      <c r="I942" s="9">
        <v>0</v>
      </c>
      <c r="J942" s="7">
        <v>17</v>
      </c>
      <c r="K942" s="7">
        <v>4</v>
      </c>
      <c r="L942" s="7">
        <v>245</v>
      </c>
      <c r="M942" s="7">
        <v>1174</v>
      </c>
      <c r="N942" s="7">
        <v>2847</v>
      </c>
      <c r="O942" s="9">
        <v>85.400001529999997</v>
      </c>
      <c r="P942" s="9">
        <v>25.559999470000001</v>
      </c>
      <c r="Q942" s="7">
        <v>77.398575857587289</v>
      </c>
      <c r="R942" s="7">
        <v>419.46731234866826</v>
      </c>
      <c r="S942" s="7">
        <v>458.63922518159808</v>
      </c>
      <c r="T942" s="6" t="str">
        <f t="shared" si="42"/>
        <v>Overweight</v>
      </c>
      <c r="U942" s="7">
        <f t="shared" si="43"/>
        <v>266</v>
      </c>
      <c r="V942" s="9">
        <f t="shared" si="44"/>
        <v>8.0800002366304327</v>
      </c>
    </row>
    <row r="943" spans="2:22" x14ac:dyDescent="0.35">
      <c r="B943" s="7">
        <v>8877689391</v>
      </c>
      <c r="C943" s="8">
        <v>42499</v>
      </c>
      <c r="D943" s="7">
        <v>20226</v>
      </c>
      <c r="E943" s="9">
        <v>18.25</v>
      </c>
      <c r="F943" s="9">
        <v>11.1000003814697</v>
      </c>
      <c r="G943" s="9">
        <v>0.80000001192092896</v>
      </c>
      <c r="H943" s="9">
        <v>6.2399997711181596</v>
      </c>
      <c r="I943" s="9">
        <v>5.0000000745058101E-2</v>
      </c>
      <c r="J943" s="7">
        <v>73</v>
      </c>
      <c r="K943" s="7">
        <v>19</v>
      </c>
      <c r="L943" s="7">
        <v>217</v>
      </c>
      <c r="M943" s="7">
        <v>1131</v>
      </c>
      <c r="N943" s="7">
        <v>3710</v>
      </c>
      <c r="O943" s="9">
        <v>85.5</v>
      </c>
      <c r="P943" s="9">
        <v>25.61000061</v>
      </c>
      <c r="Q943" s="7">
        <v>77.398575857587289</v>
      </c>
      <c r="R943" s="7">
        <v>419.46731234866826</v>
      </c>
      <c r="S943" s="7">
        <v>458.63922518159808</v>
      </c>
      <c r="T943" s="6" t="str">
        <f t="shared" si="42"/>
        <v>Overweight</v>
      </c>
      <c r="U943" s="7">
        <f t="shared" si="43"/>
        <v>309</v>
      </c>
      <c r="V943" s="9">
        <f t="shared" si="44"/>
        <v>18.140000164508788</v>
      </c>
    </row>
    <row r="944" spans="2:22" x14ac:dyDescent="0.35">
      <c r="B944" s="7">
        <v>8877689391</v>
      </c>
      <c r="C944" s="8">
        <v>42500</v>
      </c>
      <c r="D944" s="7">
        <v>10733</v>
      </c>
      <c r="E944" s="9">
        <v>8.1499996185302699</v>
      </c>
      <c r="F944" s="9">
        <v>1.3500000238418599</v>
      </c>
      <c r="G944" s="9">
        <v>0.46000000834464999</v>
      </c>
      <c r="H944" s="9">
        <v>6.2800002098083496</v>
      </c>
      <c r="I944" s="9">
        <v>0</v>
      </c>
      <c r="J944" s="7">
        <v>18</v>
      </c>
      <c r="K944" s="7">
        <v>11</v>
      </c>
      <c r="L944" s="7">
        <v>224</v>
      </c>
      <c r="M944" s="7">
        <v>1187</v>
      </c>
      <c r="N944" s="7">
        <v>2832</v>
      </c>
      <c r="O944" s="9">
        <v>72.035821374029837</v>
      </c>
      <c r="P944" s="9">
        <v>25.185223792835817</v>
      </c>
      <c r="Q944" s="7">
        <v>77.398575857587289</v>
      </c>
      <c r="R944" s="7">
        <v>419.46731234866826</v>
      </c>
      <c r="S944" s="7">
        <v>458.63922518159808</v>
      </c>
      <c r="T944" s="6" t="str">
        <f t="shared" si="42"/>
        <v>Healthy</v>
      </c>
      <c r="U944" s="7">
        <f t="shared" si="43"/>
        <v>253</v>
      </c>
      <c r="V944" s="9">
        <f t="shared" si="44"/>
        <v>8.0900002419948596</v>
      </c>
    </row>
    <row r="945" spans="2:22" x14ac:dyDescent="0.35">
      <c r="B945" s="7">
        <v>8877689391</v>
      </c>
      <c r="C945" s="8">
        <v>42501</v>
      </c>
      <c r="D945" s="7">
        <v>21420</v>
      </c>
      <c r="E945" s="9">
        <v>19.559999465942401</v>
      </c>
      <c r="F945" s="9">
        <v>13.2200002670288</v>
      </c>
      <c r="G945" s="9">
        <v>0.40999999642372098</v>
      </c>
      <c r="H945" s="9">
        <v>5.8899998664856001</v>
      </c>
      <c r="I945" s="9">
        <v>0</v>
      </c>
      <c r="J945" s="7">
        <v>88</v>
      </c>
      <c r="K945" s="7">
        <v>12</v>
      </c>
      <c r="L945" s="7">
        <v>213</v>
      </c>
      <c r="M945" s="7">
        <v>1127</v>
      </c>
      <c r="N945" s="7">
        <v>3832</v>
      </c>
      <c r="O945" s="9">
        <v>85.400001529999997</v>
      </c>
      <c r="P945" s="9">
        <v>25.559999470000001</v>
      </c>
      <c r="Q945" s="7">
        <v>77.398575857587289</v>
      </c>
      <c r="R945" s="7">
        <v>419.46731234866826</v>
      </c>
      <c r="S945" s="7">
        <v>458.63922518159808</v>
      </c>
      <c r="T945" s="6" t="str">
        <f t="shared" si="42"/>
        <v>Overweight</v>
      </c>
      <c r="U945" s="7">
        <f t="shared" si="43"/>
        <v>313</v>
      </c>
      <c r="V945" s="9">
        <f t="shared" si="44"/>
        <v>19.520000129938122</v>
      </c>
    </row>
    <row r="946" spans="2:22" x14ac:dyDescent="0.35">
      <c r="B946" s="7">
        <v>8877689391</v>
      </c>
      <c r="C946" s="8">
        <v>42502</v>
      </c>
      <c r="D946" s="7">
        <v>8064</v>
      </c>
      <c r="E946" s="9">
        <v>6.1199998855590803</v>
      </c>
      <c r="F946" s="9">
        <v>1.8200000524520901</v>
      </c>
      <c r="G946" s="9">
        <v>3.9999999105930301E-2</v>
      </c>
      <c r="H946" s="9">
        <v>4.25</v>
      </c>
      <c r="I946" s="9">
        <v>0</v>
      </c>
      <c r="J946" s="7">
        <v>23</v>
      </c>
      <c r="K946" s="7">
        <v>1</v>
      </c>
      <c r="L946" s="7">
        <v>137</v>
      </c>
      <c r="M946" s="7">
        <v>770</v>
      </c>
      <c r="N946" s="7">
        <v>1849</v>
      </c>
      <c r="O946" s="9">
        <v>84</v>
      </c>
      <c r="P946" s="9">
        <v>25.13999939</v>
      </c>
      <c r="Q946" s="7">
        <v>77.398575857587289</v>
      </c>
      <c r="R946" s="7">
        <v>419.46731234866826</v>
      </c>
      <c r="S946" s="7">
        <v>458.63922518159808</v>
      </c>
      <c r="T946" s="6" t="str">
        <f t="shared" si="42"/>
        <v>Healthy</v>
      </c>
      <c r="U946" s="7">
        <f t="shared" si="43"/>
        <v>161</v>
      </c>
      <c r="V946" s="9">
        <f t="shared" si="44"/>
        <v>6.1100000515580204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7B967-A871-4364-844F-FB1CFD6FDE4A}">
  <dimension ref="A1"/>
  <sheetViews>
    <sheetView tabSelected="1" zoomScale="86" zoomScaleNormal="86" workbookViewId="0">
      <selection activeCell="V5" sqref="V5"/>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9E321-01F0-4A6E-AE7C-3989E940BCDF}">
  <dimension ref="B1:AB946"/>
  <sheetViews>
    <sheetView zoomScale="70" zoomScaleNormal="68" workbookViewId="0">
      <selection activeCell="L16" sqref="L16"/>
    </sheetView>
  </sheetViews>
  <sheetFormatPr defaultRowHeight="14.5" x14ac:dyDescent="0.35"/>
  <cols>
    <col min="2" max="2" width="11" bestFit="1" customWidth="1"/>
    <col min="3" max="3" width="11.08984375" bestFit="1" customWidth="1"/>
    <col min="4" max="4" width="9.81640625" bestFit="1" customWidth="1"/>
    <col min="5" max="5" width="4.453125" bestFit="1" customWidth="1"/>
    <col min="6" max="6" width="12.453125" bestFit="1" customWidth="1"/>
    <col min="7" max="7" width="17.54296875" bestFit="1" customWidth="1"/>
    <col min="8" max="8" width="7.6328125" bestFit="1" customWidth="1"/>
    <col min="9" max="9" width="16.26953125" bestFit="1" customWidth="1"/>
    <col min="10" max="10" width="14.453125" bestFit="1" customWidth="1"/>
    <col min="11" max="11" width="13.81640625" bestFit="1" customWidth="1"/>
    <col min="12" max="12" width="4.453125" bestFit="1" customWidth="1"/>
    <col min="13" max="13" width="16.453125" bestFit="1" customWidth="1"/>
    <col min="14" max="14" width="18.36328125" hidden="1" customWidth="1"/>
    <col min="15" max="15" width="6.08984375" bestFit="1" customWidth="1"/>
    <col min="16" max="16" width="33.81640625" bestFit="1" customWidth="1"/>
    <col min="17" max="17" width="13.7265625" bestFit="1" customWidth="1"/>
    <col min="18" max="18" width="37.08984375" bestFit="1" customWidth="1"/>
    <col min="25" max="25" width="33.1796875" bestFit="1" customWidth="1"/>
    <col min="26" max="26" width="24.453125" bestFit="1" customWidth="1"/>
  </cols>
  <sheetData>
    <row r="1" spans="2:28" ht="33.5" x14ac:dyDescent="0.75">
      <c r="J1" s="33" t="s">
        <v>67</v>
      </c>
      <c r="K1" s="33"/>
      <c r="L1" s="33"/>
      <c r="M1" s="33"/>
      <c r="N1" s="33"/>
      <c r="O1" s="33"/>
      <c r="P1" s="33"/>
    </row>
    <row r="3" spans="2:28" ht="31" x14ac:dyDescent="0.7">
      <c r="B3" s="10" t="s">
        <v>0</v>
      </c>
      <c r="C3" s="10" t="s">
        <v>1</v>
      </c>
      <c r="D3" s="10" t="s">
        <v>2</v>
      </c>
      <c r="E3" s="10" t="s">
        <v>14</v>
      </c>
      <c r="F3" s="10" t="s">
        <v>3</v>
      </c>
      <c r="G3" s="10" t="s">
        <v>23</v>
      </c>
      <c r="H3" s="10" t="s">
        <v>12</v>
      </c>
      <c r="I3" s="10" t="s">
        <v>15</v>
      </c>
      <c r="J3" s="10" t="s">
        <v>19</v>
      </c>
      <c r="K3" s="10" t="s">
        <v>13</v>
      </c>
      <c r="L3" s="10" t="s">
        <v>14</v>
      </c>
      <c r="M3" s="10" t="s">
        <v>18</v>
      </c>
      <c r="N3" s="11" t="s">
        <v>32</v>
      </c>
      <c r="R3" s="12" t="s">
        <v>34</v>
      </c>
      <c r="Z3" s="36" t="s">
        <v>38</v>
      </c>
      <c r="AA3" s="36"/>
      <c r="AB3" s="36"/>
    </row>
    <row r="4" spans="2:28" x14ac:dyDescent="0.35">
      <c r="B4" s="7">
        <v>1503960366</v>
      </c>
      <c r="C4" s="8">
        <v>42472</v>
      </c>
      <c r="D4" s="7">
        <v>13162</v>
      </c>
      <c r="E4" s="9">
        <v>25.185223792835817</v>
      </c>
      <c r="F4" s="9">
        <v>8.5</v>
      </c>
      <c r="G4" s="6">
        <v>366</v>
      </c>
      <c r="H4" s="7">
        <v>1985</v>
      </c>
      <c r="I4" s="7">
        <v>77.398575857587289</v>
      </c>
      <c r="J4" s="6" t="s">
        <v>26</v>
      </c>
      <c r="K4" s="9">
        <v>72.035821374029837</v>
      </c>
      <c r="L4" s="9">
        <v>25.185223792835817</v>
      </c>
      <c r="M4" s="6" t="s">
        <v>25</v>
      </c>
      <c r="N4" t="str">
        <f t="shared" ref="N4:N67" si="0">IF(OR(M4="Overweight",M4="Obese"), B4, "")</f>
        <v/>
      </c>
    </row>
    <row r="5" spans="2:28" ht="18.5" x14ac:dyDescent="0.45">
      <c r="B5" s="7">
        <v>1503960366</v>
      </c>
      <c r="C5" s="8">
        <v>42492</v>
      </c>
      <c r="D5" s="7">
        <v>14727</v>
      </c>
      <c r="E5" s="9">
        <v>22.649999619999999</v>
      </c>
      <c r="F5" s="9">
        <v>9.7100000381469709</v>
      </c>
      <c r="G5" s="6">
        <v>333</v>
      </c>
      <c r="H5" s="7">
        <v>2004</v>
      </c>
      <c r="I5" s="7">
        <v>77.398575857587289</v>
      </c>
      <c r="J5" s="6" t="s">
        <v>26</v>
      </c>
      <c r="K5" s="9">
        <v>52.599998470000003</v>
      </c>
      <c r="L5" s="9">
        <v>22.649999619999999</v>
      </c>
      <c r="M5" s="6" t="s">
        <v>25</v>
      </c>
      <c r="N5" t="str">
        <f t="shared" si="0"/>
        <v/>
      </c>
      <c r="Q5" s="34" t="s">
        <v>35</v>
      </c>
      <c r="R5" s="34"/>
      <c r="S5" s="34"/>
      <c r="Y5" s="15" t="s">
        <v>39</v>
      </c>
    </row>
    <row r="6" spans="2:28" x14ac:dyDescent="0.35">
      <c r="B6" s="7">
        <v>1503960366</v>
      </c>
      <c r="C6" s="8">
        <v>42473</v>
      </c>
      <c r="D6" s="7">
        <v>10735</v>
      </c>
      <c r="E6" s="9">
        <v>25.185223792835817</v>
      </c>
      <c r="F6" s="9">
        <v>6.9699997901916504</v>
      </c>
      <c r="G6" s="6">
        <v>257</v>
      </c>
      <c r="H6" s="7">
        <v>1797</v>
      </c>
      <c r="I6" s="7">
        <v>77.398575857587289</v>
      </c>
      <c r="J6" s="6" t="s">
        <v>26</v>
      </c>
      <c r="K6" s="9">
        <v>72.035821374029837</v>
      </c>
      <c r="L6" s="9">
        <v>25.185223792835817</v>
      </c>
      <c r="M6" s="6" t="s">
        <v>25</v>
      </c>
      <c r="N6" t="str">
        <f t="shared" si="0"/>
        <v/>
      </c>
    </row>
    <row r="7" spans="2:28" x14ac:dyDescent="0.35">
      <c r="B7" s="7">
        <v>1503960366</v>
      </c>
      <c r="C7" s="8">
        <v>42475</v>
      </c>
      <c r="D7" s="7">
        <v>9762</v>
      </c>
      <c r="E7" s="9">
        <v>25.185223792835817</v>
      </c>
      <c r="F7" s="9">
        <v>6.2800002098083496</v>
      </c>
      <c r="G7" s="6">
        <v>272</v>
      </c>
      <c r="H7" s="7">
        <v>1745</v>
      </c>
      <c r="I7" s="7">
        <v>77.398575857587289</v>
      </c>
      <c r="J7" s="6" t="s">
        <v>26</v>
      </c>
      <c r="K7" s="9">
        <v>72.035821374029837</v>
      </c>
      <c r="L7" s="9">
        <v>25.185223792835817</v>
      </c>
      <c r="M7" s="6" t="s">
        <v>25</v>
      </c>
      <c r="N7" t="str">
        <f t="shared" si="0"/>
        <v/>
      </c>
      <c r="P7" s="3" t="s">
        <v>29</v>
      </c>
      <c r="Q7" t="s">
        <v>30</v>
      </c>
      <c r="Y7" s="16" t="s">
        <v>48</v>
      </c>
      <c r="Z7" s="17" t="s">
        <v>40</v>
      </c>
    </row>
    <row r="8" spans="2:28" x14ac:dyDescent="0.35">
      <c r="B8" s="7">
        <v>1503960366</v>
      </c>
      <c r="C8" s="8">
        <v>42474</v>
      </c>
      <c r="D8" s="7">
        <v>10460</v>
      </c>
      <c r="E8" s="9">
        <v>25.185223792835817</v>
      </c>
      <c r="F8" s="9">
        <v>6.7399997711181596</v>
      </c>
      <c r="G8" s="6">
        <v>222</v>
      </c>
      <c r="H8" s="7">
        <v>1776</v>
      </c>
      <c r="I8" s="7">
        <v>77.398575857587289</v>
      </c>
      <c r="J8" s="6" t="s">
        <v>26</v>
      </c>
      <c r="K8" s="9">
        <v>72.035821374029837</v>
      </c>
      <c r="L8" s="9">
        <v>25.185223792835817</v>
      </c>
      <c r="M8" s="6" t="s">
        <v>25</v>
      </c>
      <c r="N8" t="str">
        <f t="shared" si="0"/>
        <v/>
      </c>
      <c r="P8" s="5" t="s">
        <v>25</v>
      </c>
      <c r="Q8">
        <v>921</v>
      </c>
      <c r="Y8" s="16" t="s">
        <v>41</v>
      </c>
      <c r="Z8" s="17" t="s">
        <v>47</v>
      </c>
    </row>
    <row r="9" spans="2:28" x14ac:dyDescent="0.35">
      <c r="B9" s="7">
        <v>1503960366</v>
      </c>
      <c r="C9" s="8">
        <v>42476</v>
      </c>
      <c r="D9" s="7">
        <v>12669</v>
      </c>
      <c r="E9" s="9">
        <v>25.185223792835817</v>
      </c>
      <c r="F9" s="9">
        <v>8.1599998474121094</v>
      </c>
      <c r="G9" s="6">
        <v>267</v>
      </c>
      <c r="H9" s="7">
        <v>1863</v>
      </c>
      <c r="I9" s="7">
        <v>77.398575857587289</v>
      </c>
      <c r="J9" s="6" t="s">
        <v>26</v>
      </c>
      <c r="K9" s="9">
        <v>72.035821374029837</v>
      </c>
      <c r="L9" s="9">
        <v>25.185223792835817</v>
      </c>
      <c r="M9" s="6" t="s">
        <v>25</v>
      </c>
      <c r="N9" t="str">
        <f t="shared" si="0"/>
        <v/>
      </c>
      <c r="P9" s="5" t="s">
        <v>27</v>
      </c>
      <c r="Q9">
        <v>1</v>
      </c>
      <c r="Y9" s="16" t="s">
        <v>42</v>
      </c>
      <c r="Z9" s="17" t="s">
        <v>46</v>
      </c>
    </row>
    <row r="10" spans="2:28" x14ac:dyDescent="0.35">
      <c r="B10" s="7">
        <v>1503960366</v>
      </c>
      <c r="C10" s="8">
        <v>42493</v>
      </c>
      <c r="D10" s="7">
        <v>15103</v>
      </c>
      <c r="E10" s="9">
        <v>22.649999619999999</v>
      </c>
      <c r="F10" s="9">
        <v>9.6599998474121094</v>
      </c>
      <c r="G10" s="6">
        <v>328</v>
      </c>
      <c r="H10" s="7">
        <v>1990</v>
      </c>
      <c r="I10" s="7">
        <v>77.398575857587289</v>
      </c>
      <c r="J10" s="6" t="s">
        <v>26</v>
      </c>
      <c r="K10" s="9">
        <v>52.599998470000003</v>
      </c>
      <c r="L10" s="9">
        <v>22.649999619999999</v>
      </c>
      <c r="M10" s="6" t="s">
        <v>25</v>
      </c>
      <c r="N10" t="str">
        <f t="shared" si="0"/>
        <v/>
      </c>
      <c r="P10" s="5" t="s">
        <v>28</v>
      </c>
      <c r="Q10">
        <v>21</v>
      </c>
      <c r="Y10" s="16" t="s">
        <v>43</v>
      </c>
      <c r="Z10" s="17">
        <v>25.14</v>
      </c>
    </row>
    <row r="11" spans="2:28" x14ac:dyDescent="0.35">
      <c r="B11" s="7">
        <v>1503960366</v>
      </c>
      <c r="C11" s="8">
        <v>42477</v>
      </c>
      <c r="D11" s="7">
        <v>9705</v>
      </c>
      <c r="E11" s="9">
        <v>25.185223792835817</v>
      </c>
      <c r="F11" s="9">
        <v>6.4800000190734899</v>
      </c>
      <c r="G11" s="6">
        <v>222</v>
      </c>
      <c r="H11" s="7">
        <v>1728</v>
      </c>
      <c r="I11" s="7">
        <v>77.398575857587289</v>
      </c>
      <c r="J11" s="6" t="s">
        <v>26</v>
      </c>
      <c r="K11" s="9">
        <v>72.035821374029837</v>
      </c>
      <c r="L11" s="9">
        <v>25.185223792835817</v>
      </c>
      <c r="M11" s="6" t="s">
        <v>25</v>
      </c>
      <c r="N11" t="str">
        <f t="shared" si="0"/>
        <v/>
      </c>
      <c r="P11" s="5" t="s">
        <v>20</v>
      </c>
      <c r="Q11">
        <v>943</v>
      </c>
      <c r="Y11" s="16" t="s">
        <v>44</v>
      </c>
      <c r="Z11" s="17">
        <v>47.54</v>
      </c>
    </row>
    <row r="12" spans="2:28" x14ac:dyDescent="0.35">
      <c r="B12" s="7">
        <v>1503960366</v>
      </c>
      <c r="C12" s="8">
        <v>42479</v>
      </c>
      <c r="D12" s="7">
        <v>15506</v>
      </c>
      <c r="E12" s="9">
        <v>25.185223792835817</v>
      </c>
      <c r="F12" s="9">
        <v>9.8800001144409197</v>
      </c>
      <c r="G12" s="6">
        <v>345</v>
      </c>
      <c r="H12" s="7">
        <v>2035</v>
      </c>
      <c r="I12" s="7">
        <v>77.398575857587289</v>
      </c>
      <c r="J12" s="6" t="s">
        <v>26</v>
      </c>
      <c r="K12" s="9">
        <v>72.035821374029837</v>
      </c>
      <c r="L12" s="9">
        <v>25.185223792835817</v>
      </c>
      <c r="M12" s="6" t="s">
        <v>25</v>
      </c>
      <c r="N12" t="str">
        <f t="shared" si="0"/>
        <v/>
      </c>
      <c r="Y12" s="16" t="s">
        <v>45</v>
      </c>
      <c r="Z12" s="17">
        <v>26.26</v>
      </c>
    </row>
    <row r="13" spans="2:28" x14ac:dyDescent="0.35">
      <c r="B13" s="7">
        <v>1503960366</v>
      </c>
      <c r="C13" s="8">
        <v>42480</v>
      </c>
      <c r="D13" s="7">
        <v>10544</v>
      </c>
      <c r="E13" s="9">
        <v>25.185223792835817</v>
      </c>
      <c r="F13" s="9">
        <v>6.6799998283386204</v>
      </c>
      <c r="G13" s="6">
        <v>245</v>
      </c>
      <c r="H13" s="7">
        <v>1786</v>
      </c>
      <c r="I13" s="7">
        <v>77.398575857587289</v>
      </c>
      <c r="J13" s="6" t="s">
        <v>26</v>
      </c>
      <c r="K13" s="9">
        <v>72.035821374029837</v>
      </c>
      <c r="L13" s="9">
        <v>25.185223792835817</v>
      </c>
      <c r="M13" s="6" t="s">
        <v>25</v>
      </c>
      <c r="N13" t="str">
        <f t="shared" si="0"/>
        <v/>
      </c>
      <c r="P13" s="3" t="s">
        <v>31</v>
      </c>
    </row>
    <row r="14" spans="2:28" ht="14.5" customHeight="1" x14ac:dyDescent="0.35">
      <c r="B14" s="7">
        <v>1503960366</v>
      </c>
      <c r="C14" s="8">
        <v>42481</v>
      </c>
      <c r="D14" s="7">
        <v>9819</v>
      </c>
      <c r="E14" s="9">
        <v>25.185223792835817</v>
      </c>
      <c r="F14" s="9">
        <v>6.3400001525878897</v>
      </c>
      <c r="G14" s="6">
        <v>238</v>
      </c>
      <c r="H14" s="7">
        <v>1775</v>
      </c>
      <c r="I14" s="7">
        <v>77.398575857587289</v>
      </c>
      <c r="J14" s="6" t="s">
        <v>26</v>
      </c>
      <c r="K14" s="9">
        <v>72.035821374029837</v>
      </c>
      <c r="L14" s="9">
        <v>25.185223792835817</v>
      </c>
      <c r="M14" s="6" t="s">
        <v>25</v>
      </c>
      <c r="N14" t="str">
        <f t="shared" si="0"/>
        <v/>
      </c>
      <c r="P14" s="5">
        <v>1927972279</v>
      </c>
    </row>
    <row r="15" spans="2:28" ht="18.5" x14ac:dyDescent="0.45">
      <c r="B15" s="7">
        <v>1503960366</v>
      </c>
      <c r="C15" s="8">
        <v>42478</v>
      </c>
      <c r="D15" s="7">
        <v>13019</v>
      </c>
      <c r="E15" s="9">
        <v>25.185223792835817</v>
      </c>
      <c r="F15" s="9">
        <v>8.5900001525878906</v>
      </c>
      <c r="G15" s="6">
        <v>291</v>
      </c>
      <c r="H15" s="7">
        <v>1921</v>
      </c>
      <c r="I15" s="7">
        <v>77.398575857587289</v>
      </c>
      <c r="J15" s="6" t="s">
        <v>26</v>
      </c>
      <c r="K15" s="9">
        <v>72.035821374029837</v>
      </c>
      <c r="L15" s="9">
        <v>25.185223792835817</v>
      </c>
      <c r="M15" s="6" t="s">
        <v>25</v>
      </c>
      <c r="N15" t="str">
        <f t="shared" si="0"/>
        <v/>
      </c>
      <c r="P15" s="5">
        <v>4319703577</v>
      </c>
      <c r="Y15" s="15" t="s">
        <v>49</v>
      </c>
    </row>
    <row r="16" spans="2:28" x14ac:dyDescent="0.35">
      <c r="B16" s="7">
        <v>1503960366</v>
      </c>
      <c r="C16" s="8">
        <v>42483</v>
      </c>
      <c r="D16" s="7">
        <v>14371</v>
      </c>
      <c r="E16" s="9">
        <v>25.185223792835817</v>
      </c>
      <c r="F16" s="9">
        <v>9.0399999618530291</v>
      </c>
      <c r="G16" s="6">
        <v>324</v>
      </c>
      <c r="H16" s="7">
        <v>1949</v>
      </c>
      <c r="I16" s="7">
        <v>77.398575857587289</v>
      </c>
      <c r="J16" s="6" t="s">
        <v>26</v>
      </c>
      <c r="K16" s="9">
        <v>72.035821374029837</v>
      </c>
      <c r="L16" s="9">
        <v>25.185223792835817</v>
      </c>
      <c r="M16" s="6" t="s">
        <v>25</v>
      </c>
      <c r="N16" t="str">
        <f t="shared" si="0"/>
        <v/>
      </c>
      <c r="P16" s="5">
        <v>4558609924</v>
      </c>
    </row>
    <row r="17" spans="2:26" x14ac:dyDescent="0.35">
      <c r="B17" s="7">
        <v>1503960366</v>
      </c>
      <c r="C17" s="8">
        <v>42484</v>
      </c>
      <c r="D17" s="7">
        <v>10039</v>
      </c>
      <c r="E17" s="9">
        <v>25.185223792835817</v>
      </c>
      <c r="F17" s="9">
        <v>6.4099998474121103</v>
      </c>
      <c r="G17" s="6">
        <v>282</v>
      </c>
      <c r="H17" s="7">
        <v>1788</v>
      </c>
      <c r="I17" s="7">
        <v>77.398575857587289</v>
      </c>
      <c r="J17" s="6" t="s">
        <v>26</v>
      </c>
      <c r="K17" s="9">
        <v>72.035821374029837</v>
      </c>
      <c r="L17" s="9">
        <v>25.185223792835817</v>
      </c>
      <c r="M17" s="6" t="s">
        <v>25</v>
      </c>
      <c r="N17" t="str">
        <f t="shared" si="0"/>
        <v/>
      </c>
      <c r="P17" s="5">
        <v>5577150313</v>
      </c>
      <c r="Y17" s="16" t="s">
        <v>50</v>
      </c>
      <c r="Z17" s="6" t="s">
        <v>51</v>
      </c>
    </row>
    <row r="18" spans="2:26" x14ac:dyDescent="0.35">
      <c r="B18" s="7">
        <v>1503960366</v>
      </c>
      <c r="C18" s="8">
        <v>42485</v>
      </c>
      <c r="D18" s="7">
        <v>15355</v>
      </c>
      <c r="E18" s="9">
        <v>25.185223792835817</v>
      </c>
      <c r="F18" s="9">
        <v>9.8000001907348597</v>
      </c>
      <c r="G18" s="6">
        <v>303</v>
      </c>
      <c r="H18" s="7">
        <v>2013</v>
      </c>
      <c r="I18" s="7">
        <v>77.398575857587289</v>
      </c>
      <c r="J18" s="6" t="s">
        <v>26</v>
      </c>
      <c r="K18" s="9">
        <v>72.035821374029837</v>
      </c>
      <c r="L18" s="9">
        <v>25.185223792835817</v>
      </c>
      <c r="M18" s="6" t="s">
        <v>25</v>
      </c>
      <c r="N18" t="str">
        <f t="shared" si="0"/>
        <v/>
      </c>
      <c r="P18" s="5">
        <v>8877689391</v>
      </c>
      <c r="Y18" s="16" t="s">
        <v>41</v>
      </c>
      <c r="Z18" s="6" t="s">
        <v>52</v>
      </c>
    </row>
    <row r="19" spans="2:26" x14ac:dyDescent="0.35">
      <c r="B19" s="7">
        <v>1503960366</v>
      </c>
      <c r="C19" s="8">
        <v>42486</v>
      </c>
      <c r="D19" s="7">
        <v>13755</v>
      </c>
      <c r="E19" s="9">
        <v>25.185223792835817</v>
      </c>
      <c r="F19" s="9">
        <v>8.7899999618530291</v>
      </c>
      <c r="G19" s="6">
        <v>333</v>
      </c>
      <c r="H19" s="7">
        <v>1970</v>
      </c>
      <c r="I19" s="7">
        <v>77.398575857587289</v>
      </c>
      <c r="J19" s="6" t="s">
        <v>26</v>
      </c>
      <c r="K19" s="9">
        <v>72.035821374029837</v>
      </c>
      <c r="L19" s="9">
        <v>25.185223792835817</v>
      </c>
      <c r="M19" s="6" t="s">
        <v>25</v>
      </c>
      <c r="N19" t="str">
        <f t="shared" si="0"/>
        <v/>
      </c>
      <c r="Y19" s="16" t="s">
        <v>53</v>
      </c>
      <c r="Z19" s="6" t="s">
        <v>54</v>
      </c>
    </row>
    <row r="20" spans="2:26" x14ac:dyDescent="0.35">
      <c r="B20" s="7">
        <v>1503960366</v>
      </c>
      <c r="C20" s="8">
        <v>42482</v>
      </c>
      <c r="D20" s="7">
        <v>12764</v>
      </c>
      <c r="E20" s="9">
        <v>25.185223792835817</v>
      </c>
      <c r="F20" s="9">
        <v>8.1300001144409197</v>
      </c>
      <c r="G20" s="6">
        <v>223</v>
      </c>
      <c r="H20" s="7">
        <v>1827</v>
      </c>
      <c r="I20" s="7">
        <v>77.398575857587289</v>
      </c>
      <c r="J20" s="6" t="s">
        <v>26</v>
      </c>
      <c r="K20" s="9">
        <v>72.035821374029837</v>
      </c>
      <c r="L20" s="9">
        <v>25.185223792835817</v>
      </c>
      <c r="M20" s="6" t="s">
        <v>25</v>
      </c>
      <c r="N20" t="str">
        <f t="shared" si="0"/>
        <v/>
      </c>
    </row>
    <row r="21" spans="2:26" ht="18.5" x14ac:dyDescent="0.45">
      <c r="B21" s="7">
        <v>1503960366</v>
      </c>
      <c r="C21" s="8">
        <v>42488</v>
      </c>
      <c r="D21" s="7">
        <v>13154</v>
      </c>
      <c r="E21" s="9">
        <v>25.185223792835817</v>
      </c>
      <c r="F21" s="9">
        <v>8.5299997329711896</v>
      </c>
      <c r="G21" s="6">
        <v>265</v>
      </c>
      <c r="H21" s="7">
        <v>1898</v>
      </c>
      <c r="I21" s="7">
        <v>77.398575857587289</v>
      </c>
      <c r="J21" s="6" t="s">
        <v>26</v>
      </c>
      <c r="K21" s="9">
        <v>72.035821374029837</v>
      </c>
      <c r="L21" s="9">
        <v>25.185223792835817</v>
      </c>
      <c r="M21" s="6" t="s">
        <v>25</v>
      </c>
      <c r="N21" t="str">
        <f t="shared" si="0"/>
        <v/>
      </c>
      <c r="Q21" s="34" t="s">
        <v>36</v>
      </c>
      <c r="R21" s="35"/>
      <c r="S21" s="35"/>
    </row>
    <row r="22" spans="2:26" ht="18.5" x14ac:dyDescent="0.45">
      <c r="B22" s="7">
        <v>1503960366</v>
      </c>
      <c r="C22" s="8">
        <v>42489</v>
      </c>
      <c r="D22" s="7">
        <v>11181</v>
      </c>
      <c r="E22" s="9">
        <v>25.185223792835817</v>
      </c>
      <c r="F22" s="9">
        <v>7.1500000953674299</v>
      </c>
      <c r="G22" s="6">
        <v>271</v>
      </c>
      <c r="H22" s="7">
        <v>1837</v>
      </c>
      <c r="I22" s="7">
        <v>77.398575857587289</v>
      </c>
      <c r="J22" s="6" t="s">
        <v>26</v>
      </c>
      <c r="K22" s="9">
        <v>72.035821374029837</v>
      </c>
      <c r="L22" s="9">
        <v>25.185223792835817</v>
      </c>
      <c r="M22" s="6" t="s">
        <v>25</v>
      </c>
      <c r="N22" t="str">
        <f t="shared" si="0"/>
        <v/>
      </c>
      <c r="Y22" s="15" t="s">
        <v>55</v>
      </c>
    </row>
    <row r="23" spans="2:26" x14ac:dyDescent="0.35">
      <c r="B23" s="7">
        <v>1503960366</v>
      </c>
      <c r="C23" s="8">
        <v>42490</v>
      </c>
      <c r="D23" s="7">
        <v>14673</v>
      </c>
      <c r="E23" s="9">
        <v>25.185223792835817</v>
      </c>
      <c r="F23" s="9">
        <v>9.25</v>
      </c>
      <c r="G23" s="6">
        <v>303</v>
      </c>
      <c r="H23" s="7">
        <v>1947</v>
      </c>
      <c r="I23" s="7">
        <v>77.398575857587289</v>
      </c>
      <c r="J23" s="6" t="s">
        <v>26</v>
      </c>
      <c r="K23" s="9">
        <v>72.035821374029837</v>
      </c>
      <c r="L23" s="9">
        <v>25.185223792835817</v>
      </c>
      <c r="M23" s="6" t="s">
        <v>25</v>
      </c>
      <c r="N23" t="str">
        <f t="shared" si="0"/>
        <v/>
      </c>
      <c r="P23" s="3" t="s">
        <v>33</v>
      </c>
      <c r="Q23" t="s">
        <v>22</v>
      </c>
    </row>
    <row r="24" spans="2:26" x14ac:dyDescent="0.35">
      <c r="B24" s="7">
        <v>1503960366</v>
      </c>
      <c r="C24" s="8">
        <v>42491</v>
      </c>
      <c r="D24" s="7">
        <v>10602</v>
      </c>
      <c r="E24" s="9">
        <v>25.185223792835817</v>
      </c>
      <c r="F24" s="9">
        <v>6.8099999427795401</v>
      </c>
      <c r="G24" s="6">
        <v>314</v>
      </c>
      <c r="H24" s="7">
        <v>1820</v>
      </c>
      <c r="I24" s="7">
        <v>77.398575857587289</v>
      </c>
      <c r="J24" s="6" t="s">
        <v>26</v>
      </c>
      <c r="K24" s="9">
        <v>72.035821374029837</v>
      </c>
      <c r="L24" s="9">
        <v>25.185223792835817</v>
      </c>
      <c r="M24" s="6" t="s">
        <v>25</v>
      </c>
      <c r="N24" t="str">
        <f t="shared" si="0"/>
        <v/>
      </c>
      <c r="P24" s="4">
        <v>1503960366</v>
      </c>
      <c r="Q24" s="1">
        <v>25.021660942975441</v>
      </c>
      <c r="Y24" s="16" t="s">
        <v>56</v>
      </c>
      <c r="Z24" s="6" t="s">
        <v>57</v>
      </c>
    </row>
    <row r="25" spans="2:26" x14ac:dyDescent="0.35">
      <c r="B25" s="7">
        <v>1503960366</v>
      </c>
      <c r="C25" s="8">
        <v>42487</v>
      </c>
      <c r="D25" s="7">
        <v>18134</v>
      </c>
      <c r="E25" s="9">
        <v>25.185223792835817</v>
      </c>
      <c r="F25" s="9">
        <v>12.210000038146999</v>
      </c>
      <c r="G25" s="6">
        <v>332</v>
      </c>
      <c r="H25" s="7">
        <v>2159</v>
      </c>
      <c r="I25" s="7">
        <v>77.398575857587289</v>
      </c>
      <c r="J25" s="6" t="s">
        <v>26</v>
      </c>
      <c r="K25" s="9">
        <v>72.035821374029837</v>
      </c>
      <c r="L25" s="9">
        <v>25.185223792835817</v>
      </c>
      <c r="M25" s="6" t="s">
        <v>25</v>
      </c>
      <c r="N25" t="str">
        <f t="shared" si="0"/>
        <v/>
      </c>
      <c r="P25" s="4">
        <v>1624580081</v>
      </c>
      <c r="Q25" s="1">
        <v>25.185223792835817</v>
      </c>
      <c r="Y25" s="16" t="s">
        <v>41</v>
      </c>
      <c r="Z25" s="6" t="s">
        <v>58</v>
      </c>
    </row>
    <row r="26" spans="2:26" x14ac:dyDescent="0.35">
      <c r="B26" s="7">
        <v>1503960366</v>
      </c>
      <c r="C26" s="8">
        <v>42495</v>
      </c>
      <c r="D26" s="7">
        <v>14070</v>
      </c>
      <c r="E26" s="9">
        <v>25.185223792835817</v>
      </c>
      <c r="F26" s="9">
        <v>8.8999996185302699</v>
      </c>
      <c r="G26" s="6">
        <v>319</v>
      </c>
      <c r="H26" s="7">
        <v>1959</v>
      </c>
      <c r="I26" s="7">
        <v>77.398575857587289</v>
      </c>
      <c r="J26" s="6" t="s">
        <v>26</v>
      </c>
      <c r="K26" s="9">
        <v>72.035821374029837</v>
      </c>
      <c r="L26" s="9">
        <v>25.185223792835817</v>
      </c>
      <c r="M26" s="6" t="s">
        <v>25</v>
      </c>
      <c r="N26" t="str">
        <f t="shared" si="0"/>
        <v/>
      </c>
      <c r="P26" s="4">
        <v>1644430081</v>
      </c>
      <c r="Q26" s="1">
        <v>25.185223792835817</v>
      </c>
      <c r="Y26" s="16" t="s">
        <v>59</v>
      </c>
      <c r="Z26" s="6" t="s">
        <v>60</v>
      </c>
    </row>
    <row r="27" spans="2:26" x14ac:dyDescent="0.35">
      <c r="B27" s="7">
        <v>1503960366</v>
      </c>
      <c r="C27" s="8">
        <v>42496</v>
      </c>
      <c r="D27" s="7">
        <v>12159</v>
      </c>
      <c r="E27" s="9">
        <v>25.185223792835817</v>
      </c>
      <c r="F27" s="9">
        <v>8.0299997329711896</v>
      </c>
      <c r="G27" s="6">
        <v>319</v>
      </c>
      <c r="H27" s="7">
        <v>1896</v>
      </c>
      <c r="I27" s="7">
        <v>77.398575857587289</v>
      </c>
      <c r="J27" s="6" t="s">
        <v>26</v>
      </c>
      <c r="K27" s="9">
        <v>72.035821374029837</v>
      </c>
      <c r="L27" s="9">
        <v>25.185223792835817</v>
      </c>
      <c r="M27" s="6" t="s">
        <v>25</v>
      </c>
      <c r="N27" t="str">
        <f t="shared" si="0"/>
        <v/>
      </c>
      <c r="P27" s="4">
        <v>1844505072</v>
      </c>
      <c r="Q27" s="1">
        <v>25.185223792835817</v>
      </c>
      <c r="Y27" s="16" t="s">
        <v>61</v>
      </c>
      <c r="Z27" s="6" t="s">
        <v>62</v>
      </c>
    </row>
    <row r="28" spans="2:26" x14ac:dyDescent="0.35">
      <c r="B28" s="7">
        <v>1503960366</v>
      </c>
      <c r="C28" s="8">
        <v>42497</v>
      </c>
      <c r="D28" s="7">
        <v>11992</v>
      </c>
      <c r="E28" s="9">
        <v>25.185223792835817</v>
      </c>
      <c r="F28" s="9">
        <v>7.71000003814697</v>
      </c>
      <c r="G28" s="6">
        <v>258</v>
      </c>
      <c r="H28" s="7">
        <v>1821</v>
      </c>
      <c r="I28" s="7">
        <v>77.398575857587289</v>
      </c>
      <c r="J28" s="6" t="s">
        <v>26</v>
      </c>
      <c r="K28" s="9">
        <v>72.035821374029837</v>
      </c>
      <c r="L28" s="9">
        <v>25.185223792835817</v>
      </c>
      <c r="M28" s="6" t="s">
        <v>25</v>
      </c>
      <c r="N28" t="str">
        <f t="shared" si="0"/>
        <v/>
      </c>
      <c r="P28" s="4">
        <v>1927972279</v>
      </c>
      <c r="Q28" s="1">
        <v>25.906345635647561</v>
      </c>
      <c r="Y28" s="16" t="s">
        <v>63</v>
      </c>
      <c r="Z28" s="6" t="s">
        <v>64</v>
      </c>
    </row>
    <row r="29" spans="2:26" x14ac:dyDescent="0.35">
      <c r="B29" s="7">
        <v>1503960366</v>
      </c>
      <c r="C29" s="8">
        <v>42498</v>
      </c>
      <c r="D29" s="7">
        <v>10060</v>
      </c>
      <c r="E29" s="9">
        <v>25.185223792835817</v>
      </c>
      <c r="F29" s="9">
        <v>6.5799999237060502</v>
      </c>
      <c r="G29" s="6">
        <v>255</v>
      </c>
      <c r="H29" s="7">
        <v>1740</v>
      </c>
      <c r="I29" s="7">
        <v>77.398575857587289</v>
      </c>
      <c r="J29" s="6" t="s">
        <v>26</v>
      </c>
      <c r="K29" s="9">
        <v>72.035821374029837</v>
      </c>
      <c r="L29" s="9">
        <v>25.185223792835817</v>
      </c>
      <c r="M29" s="6" t="s">
        <v>25</v>
      </c>
      <c r="N29" t="str">
        <f t="shared" si="0"/>
        <v/>
      </c>
      <c r="P29" s="4">
        <v>2022484408</v>
      </c>
      <c r="Q29" s="1">
        <v>25.185223792835817</v>
      </c>
      <c r="Y29" s="16" t="s">
        <v>65</v>
      </c>
      <c r="Z29" s="6" t="s">
        <v>60</v>
      </c>
    </row>
    <row r="30" spans="2:26" x14ac:dyDescent="0.35">
      <c r="B30" s="7">
        <v>1503960366</v>
      </c>
      <c r="C30" s="8">
        <v>42494</v>
      </c>
      <c r="D30" s="7">
        <v>11100</v>
      </c>
      <c r="E30" s="9">
        <v>25.185223792835817</v>
      </c>
      <c r="F30" s="9">
        <v>7.1500000953674299</v>
      </c>
      <c r="G30" s="6">
        <v>261</v>
      </c>
      <c r="H30" s="7">
        <v>1819</v>
      </c>
      <c r="I30" s="7">
        <v>77.398575857587289</v>
      </c>
      <c r="J30" s="6" t="s">
        <v>26</v>
      </c>
      <c r="K30" s="9">
        <v>72.035821374029837</v>
      </c>
      <c r="L30" s="9">
        <v>25.185223792835817</v>
      </c>
      <c r="M30" s="6" t="s">
        <v>25</v>
      </c>
      <c r="N30" t="str">
        <f t="shared" si="0"/>
        <v/>
      </c>
      <c r="P30" s="4">
        <v>2026352035</v>
      </c>
      <c r="Q30" s="1">
        <v>25.185223792835817</v>
      </c>
    </row>
    <row r="31" spans="2:26" x14ac:dyDescent="0.35">
      <c r="B31" s="7">
        <v>1503960366</v>
      </c>
      <c r="C31" s="8">
        <v>42499</v>
      </c>
      <c r="D31" s="7">
        <v>12022</v>
      </c>
      <c r="E31" s="9">
        <v>25.185223792835817</v>
      </c>
      <c r="F31" s="9">
        <v>7.7199997901916504</v>
      </c>
      <c r="G31" s="6">
        <v>263</v>
      </c>
      <c r="H31" s="7">
        <v>1819</v>
      </c>
      <c r="I31" s="7">
        <v>77.398575857587289</v>
      </c>
      <c r="J31" s="6" t="s">
        <v>26</v>
      </c>
      <c r="K31" s="9">
        <v>72.035821374029837</v>
      </c>
      <c r="L31" s="9">
        <v>25.185223792835817</v>
      </c>
      <c r="M31" s="6" t="s">
        <v>25</v>
      </c>
      <c r="N31" t="str">
        <f t="shared" si="0"/>
        <v/>
      </c>
      <c r="P31" s="4">
        <v>2320127002</v>
      </c>
      <c r="Q31" s="1">
        <v>25.185223792835817</v>
      </c>
    </row>
    <row r="32" spans="2:26" x14ac:dyDescent="0.35">
      <c r="B32" s="7">
        <v>1503960366</v>
      </c>
      <c r="C32" s="8">
        <v>42500</v>
      </c>
      <c r="D32" s="7">
        <v>12207</v>
      </c>
      <c r="E32" s="9">
        <v>25.185223792835817</v>
      </c>
      <c r="F32" s="9">
        <v>7.7699999809265101</v>
      </c>
      <c r="G32" s="6">
        <v>291</v>
      </c>
      <c r="H32" s="7">
        <v>1859</v>
      </c>
      <c r="I32" s="7">
        <v>77.398575857587289</v>
      </c>
      <c r="J32" s="6" t="s">
        <v>26</v>
      </c>
      <c r="K32" s="9">
        <v>72.035821374029837</v>
      </c>
      <c r="L32" s="9">
        <v>25.185223792835817</v>
      </c>
      <c r="M32" s="6" t="s">
        <v>25</v>
      </c>
      <c r="N32" t="str">
        <f t="shared" si="0"/>
        <v/>
      </c>
      <c r="P32" s="4">
        <v>2347167796</v>
      </c>
      <c r="Q32" s="1">
        <v>25.185223792835817</v>
      </c>
    </row>
    <row r="33" spans="2:25" ht="21" x14ac:dyDescent="0.5">
      <c r="B33" s="7">
        <v>1503960366</v>
      </c>
      <c r="C33" s="8">
        <v>42501</v>
      </c>
      <c r="D33" s="7">
        <v>12770</v>
      </c>
      <c r="E33" s="9">
        <v>25.185223792835817</v>
      </c>
      <c r="F33" s="9">
        <v>8.1300001144409197</v>
      </c>
      <c r="G33" s="6">
        <v>310</v>
      </c>
      <c r="H33" s="7">
        <v>1783</v>
      </c>
      <c r="I33" s="7">
        <v>77.398575857587289</v>
      </c>
      <c r="J33" s="6" t="s">
        <v>26</v>
      </c>
      <c r="K33" s="9">
        <v>72.035821374029837</v>
      </c>
      <c r="L33" s="9">
        <v>25.185223792835817</v>
      </c>
      <c r="M33" s="6" t="s">
        <v>25</v>
      </c>
      <c r="N33" t="str">
        <f t="shared" si="0"/>
        <v/>
      </c>
      <c r="P33" s="4">
        <v>2873212765</v>
      </c>
      <c r="Q33" s="1">
        <v>24.951983589749634</v>
      </c>
      <c r="Y33" s="18" t="s">
        <v>66</v>
      </c>
    </row>
    <row r="34" spans="2:25" x14ac:dyDescent="0.35">
      <c r="B34" s="7">
        <v>1644430081</v>
      </c>
      <c r="C34" s="8">
        <v>42489</v>
      </c>
      <c r="D34" s="7">
        <v>3176</v>
      </c>
      <c r="E34" s="9">
        <v>25.185223792835817</v>
      </c>
      <c r="F34" s="9">
        <v>2.3099999427795401</v>
      </c>
      <c r="G34" s="6">
        <v>120</v>
      </c>
      <c r="H34" s="7">
        <v>2498</v>
      </c>
      <c r="I34" s="7">
        <v>77.398575857587289</v>
      </c>
      <c r="J34" s="6" t="s">
        <v>26</v>
      </c>
      <c r="K34" s="9">
        <v>72.035821374029837</v>
      </c>
      <c r="L34" s="9">
        <v>25.185223792835817</v>
      </c>
      <c r="M34" s="6" t="s">
        <v>25</v>
      </c>
      <c r="N34" t="str">
        <f t="shared" si="0"/>
        <v/>
      </c>
      <c r="P34" s="4">
        <v>3372868164</v>
      </c>
      <c r="Q34" s="1">
        <v>25.185223792835817</v>
      </c>
    </row>
    <row r="35" spans="2:25" x14ac:dyDescent="0.35">
      <c r="B35" s="7">
        <v>1644430081</v>
      </c>
      <c r="C35" s="8">
        <v>42490</v>
      </c>
      <c r="D35" s="7">
        <v>18213</v>
      </c>
      <c r="E35" s="9">
        <v>25.185223792835817</v>
      </c>
      <c r="F35" s="9">
        <v>13.2399997711182</v>
      </c>
      <c r="G35" s="6">
        <v>482</v>
      </c>
      <c r="H35" s="7">
        <v>3846</v>
      </c>
      <c r="I35" s="7">
        <v>77.398575857587289</v>
      </c>
      <c r="J35" s="6" t="s">
        <v>26</v>
      </c>
      <c r="K35" s="9">
        <v>72.035821374029837</v>
      </c>
      <c r="L35" s="9">
        <v>25.185223792835817</v>
      </c>
      <c r="M35" s="6" t="s">
        <v>25</v>
      </c>
      <c r="N35" t="str">
        <f t="shared" si="0"/>
        <v/>
      </c>
      <c r="P35" s="4">
        <v>3977333714</v>
      </c>
      <c r="Q35" s="1">
        <v>25.185223792835817</v>
      </c>
    </row>
    <row r="36" spans="2:25" x14ac:dyDescent="0.35">
      <c r="B36" s="7">
        <v>1644430081</v>
      </c>
      <c r="C36" s="8">
        <v>42492</v>
      </c>
      <c r="D36" s="7">
        <v>3758</v>
      </c>
      <c r="E36" s="9">
        <v>25.185223792835817</v>
      </c>
      <c r="F36" s="9">
        <v>2.7300000190734899</v>
      </c>
      <c r="G36" s="6">
        <v>156</v>
      </c>
      <c r="H36" s="7">
        <v>2580</v>
      </c>
      <c r="I36" s="7">
        <v>77.398575857587289</v>
      </c>
      <c r="J36" s="6" t="s">
        <v>26</v>
      </c>
      <c r="K36" s="9">
        <v>72.035821374029837</v>
      </c>
      <c r="L36" s="9">
        <v>25.185223792835817</v>
      </c>
      <c r="M36" s="6" t="s">
        <v>25</v>
      </c>
      <c r="N36" t="str">
        <f t="shared" si="0"/>
        <v/>
      </c>
      <c r="P36" s="4">
        <v>4020332650</v>
      </c>
      <c r="Q36" s="1">
        <v>25.185223792835817</v>
      </c>
    </row>
    <row r="37" spans="2:25" x14ac:dyDescent="0.35">
      <c r="B37" s="7">
        <v>1644430081</v>
      </c>
      <c r="C37" s="8">
        <v>42498</v>
      </c>
      <c r="D37" s="7">
        <v>6724</v>
      </c>
      <c r="E37" s="9">
        <v>25.185223792835817</v>
      </c>
      <c r="F37" s="9">
        <v>4.8899998664856001</v>
      </c>
      <c r="G37" s="6">
        <v>295</v>
      </c>
      <c r="H37" s="7">
        <v>2987</v>
      </c>
      <c r="I37" s="7">
        <v>77.398575857587289</v>
      </c>
      <c r="J37" s="6" t="s">
        <v>26</v>
      </c>
      <c r="K37" s="9">
        <v>72.035821374029837</v>
      </c>
      <c r="L37" s="9">
        <v>25.185223792835817</v>
      </c>
      <c r="M37" s="6" t="s">
        <v>25</v>
      </c>
      <c r="N37" t="str">
        <f t="shared" si="0"/>
        <v/>
      </c>
      <c r="P37" s="4">
        <v>4057192912</v>
      </c>
      <c r="Q37" s="1">
        <v>25.185223792835817</v>
      </c>
    </row>
    <row r="38" spans="2:25" x14ac:dyDescent="0.35">
      <c r="B38" s="7">
        <v>1844505072</v>
      </c>
      <c r="C38" s="8">
        <v>42475</v>
      </c>
      <c r="D38" s="7">
        <v>3844</v>
      </c>
      <c r="E38" s="9">
        <v>25.185223792835817</v>
      </c>
      <c r="F38" s="9">
        <v>2.53999996185303</v>
      </c>
      <c r="G38" s="6">
        <v>176</v>
      </c>
      <c r="H38" s="7">
        <v>1725</v>
      </c>
      <c r="I38" s="7">
        <v>77.398575857587289</v>
      </c>
      <c r="J38" s="6" t="s">
        <v>26</v>
      </c>
      <c r="K38" s="9">
        <v>72.035821374029837</v>
      </c>
      <c r="L38" s="9">
        <v>25.185223792835817</v>
      </c>
      <c r="M38" s="6" t="s">
        <v>25</v>
      </c>
      <c r="N38" t="str">
        <f t="shared" si="0"/>
        <v/>
      </c>
      <c r="P38" s="4">
        <v>4319703577</v>
      </c>
      <c r="Q38" s="1">
        <v>25.329080319749636</v>
      </c>
    </row>
    <row r="39" spans="2:25" x14ac:dyDescent="0.35">
      <c r="B39" s="7">
        <v>1503960366</v>
      </c>
      <c r="C39" s="8">
        <v>42502</v>
      </c>
      <c r="D39" s="7">
        <v>0</v>
      </c>
      <c r="E39" s="9">
        <v>25.185223792835817</v>
      </c>
      <c r="F39" s="9">
        <v>0</v>
      </c>
      <c r="G39" s="6">
        <v>0</v>
      </c>
      <c r="H39" s="7">
        <v>0</v>
      </c>
      <c r="I39" s="7">
        <v>77.398575857587289</v>
      </c>
      <c r="J39" s="6" t="s">
        <v>26</v>
      </c>
      <c r="K39" s="9">
        <v>72.035821374029837</v>
      </c>
      <c r="L39" s="9">
        <v>25.185223792835817</v>
      </c>
      <c r="M39" s="6" t="s">
        <v>25</v>
      </c>
      <c r="N39" t="str">
        <f t="shared" si="0"/>
        <v/>
      </c>
      <c r="P39" s="4">
        <v>4388161847</v>
      </c>
      <c r="Q39" s="1">
        <v>25.185223792835817</v>
      </c>
    </row>
    <row r="40" spans="2:25" x14ac:dyDescent="0.35">
      <c r="B40" s="7">
        <v>1844505072</v>
      </c>
      <c r="C40" s="8">
        <v>42490</v>
      </c>
      <c r="D40" s="7">
        <v>4014</v>
      </c>
      <c r="E40" s="9">
        <v>25.185223792835817</v>
      </c>
      <c r="F40" s="9">
        <v>2.6700000762939502</v>
      </c>
      <c r="G40" s="6">
        <v>184</v>
      </c>
      <c r="H40" s="7">
        <v>1763</v>
      </c>
      <c r="I40" s="7">
        <v>77.398575857587289</v>
      </c>
      <c r="J40" s="6" t="s">
        <v>26</v>
      </c>
      <c r="K40" s="9">
        <v>72.035821374029837</v>
      </c>
      <c r="L40" s="9">
        <v>25.185223792835817</v>
      </c>
      <c r="M40" s="6" t="s">
        <v>25</v>
      </c>
      <c r="N40" t="str">
        <f t="shared" si="0"/>
        <v/>
      </c>
      <c r="P40" s="4">
        <v>4445114986</v>
      </c>
      <c r="Q40" s="1">
        <v>25.185223792835817</v>
      </c>
    </row>
    <row r="41" spans="2:25" x14ac:dyDescent="0.35">
      <c r="B41" s="7">
        <v>1624580081</v>
      </c>
      <c r="C41" s="8">
        <v>42472</v>
      </c>
      <c r="D41" s="7">
        <v>8163</v>
      </c>
      <c r="E41" s="9">
        <v>25.185223792835817</v>
      </c>
      <c r="F41" s="9">
        <v>5.3099999427795401</v>
      </c>
      <c r="G41" s="6">
        <v>146</v>
      </c>
      <c r="H41" s="7">
        <v>1432</v>
      </c>
      <c r="I41" s="7">
        <v>77.398575857587289</v>
      </c>
      <c r="J41" s="6" t="s">
        <v>26</v>
      </c>
      <c r="K41" s="9">
        <v>72.035821374029837</v>
      </c>
      <c r="L41" s="9">
        <v>25.185223792835817</v>
      </c>
      <c r="M41" s="6" t="s">
        <v>25</v>
      </c>
      <c r="N41" t="str">
        <f t="shared" si="0"/>
        <v/>
      </c>
      <c r="P41" s="4">
        <v>4558609924</v>
      </c>
      <c r="Q41" s="1">
        <v>25.512445751733264</v>
      </c>
    </row>
    <row r="42" spans="2:25" x14ac:dyDescent="0.35">
      <c r="B42" s="7">
        <v>1844505072</v>
      </c>
      <c r="C42" s="8">
        <v>42491</v>
      </c>
      <c r="D42" s="7">
        <v>2573</v>
      </c>
      <c r="E42" s="9">
        <v>25.185223792835817</v>
      </c>
      <c r="F42" s="9">
        <v>1.70000004768372</v>
      </c>
      <c r="G42" s="6">
        <v>82</v>
      </c>
      <c r="H42" s="7">
        <v>1541</v>
      </c>
      <c r="I42" s="7">
        <v>77.398575857587289</v>
      </c>
      <c r="J42" s="6" t="s">
        <v>26</v>
      </c>
      <c r="K42" s="9">
        <v>72.035821374029837</v>
      </c>
      <c r="L42" s="9">
        <v>25.185223792835817</v>
      </c>
      <c r="M42" s="6" t="s">
        <v>25</v>
      </c>
      <c r="N42" t="str">
        <f t="shared" si="0"/>
        <v/>
      </c>
      <c r="P42" s="4">
        <v>4702921684</v>
      </c>
      <c r="Q42" s="1">
        <v>25.185223792835817</v>
      </c>
    </row>
    <row r="43" spans="2:25" x14ac:dyDescent="0.35">
      <c r="B43" s="7">
        <v>1624580081</v>
      </c>
      <c r="C43" s="8">
        <v>42473</v>
      </c>
      <c r="D43" s="7">
        <v>7007</v>
      </c>
      <c r="E43" s="9">
        <v>25.185223792835817</v>
      </c>
      <c r="F43" s="9">
        <v>4.5500001907348597</v>
      </c>
      <c r="G43" s="6">
        <v>148</v>
      </c>
      <c r="H43" s="7">
        <v>1411</v>
      </c>
      <c r="I43" s="7">
        <v>77.398575857587289</v>
      </c>
      <c r="J43" s="6" t="s">
        <v>26</v>
      </c>
      <c r="K43" s="9">
        <v>72.035821374029837</v>
      </c>
      <c r="L43" s="9">
        <v>25.185223792835817</v>
      </c>
      <c r="M43" s="6" t="s">
        <v>25</v>
      </c>
      <c r="N43" t="str">
        <f t="shared" si="0"/>
        <v/>
      </c>
      <c r="P43" s="4">
        <v>5553957443</v>
      </c>
      <c r="Q43" s="1">
        <v>25.185223792835817</v>
      </c>
    </row>
    <row r="44" spans="2:25" x14ac:dyDescent="0.35">
      <c r="B44" s="7">
        <v>1927972279</v>
      </c>
      <c r="C44" s="8">
        <v>42472</v>
      </c>
      <c r="D44" s="7">
        <v>678</v>
      </c>
      <c r="E44" s="9">
        <v>25.185223792835817</v>
      </c>
      <c r="F44" s="9">
        <v>0.46999999880790699</v>
      </c>
      <c r="G44" s="6">
        <v>55</v>
      </c>
      <c r="H44" s="7">
        <v>2220</v>
      </c>
      <c r="I44" s="7">
        <v>77.398575857587289</v>
      </c>
      <c r="J44" s="6" t="s">
        <v>26</v>
      </c>
      <c r="K44" s="9">
        <v>72.035821374029837</v>
      </c>
      <c r="L44" s="9">
        <v>25.185223792835817</v>
      </c>
      <c r="M44" s="6" t="s">
        <v>25</v>
      </c>
      <c r="N44" t="str">
        <f t="shared" si="0"/>
        <v/>
      </c>
      <c r="P44" s="4">
        <v>5577150313</v>
      </c>
      <c r="Q44" s="1">
        <v>25.279049666407953</v>
      </c>
    </row>
    <row r="45" spans="2:25" x14ac:dyDescent="0.35">
      <c r="B45" s="7">
        <v>1624580081</v>
      </c>
      <c r="C45" s="8">
        <v>42474</v>
      </c>
      <c r="D45" s="7">
        <v>9107</v>
      </c>
      <c r="E45" s="9">
        <v>25.185223792835817</v>
      </c>
      <c r="F45" s="9">
        <v>5.9200000762939498</v>
      </c>
      <c r="G45" s="6">
        <v>236</v>
      </c>
      <c r="H45" s="7">
        <v>1572</v>
      </c>
      <c r="I45" s="7">
        <v>77.398575857587289</v>
      </c>
      <c r="J45" s="6" t="s">
        <v>26</v>
      </c>
      <c r="K45" s="9">
        <v>72.035821374029837</v>
      </c>
      <c r="L45" s="9">
        <v>25.185223792835817</v>
      </c>
      <c r="M45" s="6" t="s">
        <v>25</v>
      </c>
      <c r="N45" t="str">
        <f t="shared" si="0"/>
        <v/>
      </c>
      <c r="P45" s="4">
        <v>6117666160</v>
      </c>
      <c r="Q45" s="1">
        <v>25.185223792835817</v>
      </c>
    </row>
    <row r="46" spans="2:25" x14ac:dyDescent="0.35">
      <c r="B46" s="7">
        <v>1927972279</v>
      </c>
      <c r="C46" s="8">
        <v>42473</v>
      </c>
      <c r="D46" s="7">
        <v>356</v>
      </c>
      <c r="E46" s="9">
        <v>47.540000919999997</v>
      </c>
      <c r="F46" s="9">
        <v>0.25</v>
      </c>
      <c r="G46" s="6">
        <v>32</v>
      </c>
      <c r="H46" s="7">
        <v>2151</v>
      </c>
      <c r="I46" s="7">
        <v>77.398575857587289</v>
      </c>
      <c r="J46" s="6" t="s">
        <v>26</v>
      </c>
      <c r="K46" s="9">
        <v>133.5</v>
      </c>
      <c r="L46" s="9">
        <v>47.540000919999997</v>
      </c>
      <c r="M46" s="6" t="s">
        <v>27</v>
      </c>
      <c r="N46">
        <f t="shared" si="0"/>
        <v>1927972279</v>
      </c>
      <c r="P46" s="4">
        <v>6290855005</v>
      </c>
      <c r="Q46" s="1">
        <v>25.185223792835817</v>
      </c>
    </row>
    <row r="47" spans="2:25" x14ac:dyDescent="0.35">
      <c r="B47" s="7">
        <v>1624580081</v>
      </c>
      <c r="C47" s="8">
        <v>42475</v>
      </c>
      <c r="D47" s="7">
        <v>1510</v>
      </c>
      <c r="E47" s="9">
        <v>25.185223792835817</v>
      </c>
      <c r="F47" s="9">
        <v>0.980000019073486</v>
      </c>
      <c r="G47" s="6">
        <v>96</v>
      </c>
      <c r="H47" s="7">
        <v>1344</v>
      </c>
      <c r="I47" s="7">
        <v>77.398575857587289</v>
      </c>
      <c r="J47" s="6" t="s">
        <v>26</v>
      </c>
      <c r="K47" s="9">
        <v>72.035821374029837</v>
      </c>
      <c r="L47" s="9">
        <v>25.185223792835817</v>
      </c>
      <c r="M47" s="6" t="s">
        <v>25</v>
      </c>
      <c r="N47" t="str">
        <f t="shared" si="0"/>
        <v/>
      </c>
      <c r="P47" s="4">
        <v>6775888955</v>
      </c>
      <c r="Q47" s="1">
        <v>25.185223792835817</v>
      </c>
    </row>
    <row r="48" spans="2:25" x14ac:dyDescent="0.35">
      <c r="B48" s="7">
        <v>1927972279</v>
      </c>
      <c r="C48" s="8">
        <v>42475</v>
      </c>
      <c r="D48" s="7">
        <v>980</v>
      </c>
      <c r="E48" s="9">
        <v>25.185223792835817</v>
      </c>
      <c r="F48" s="9">
        <v>0.68000000715255704</v>
      </c>
      <c r="G48" s="6">
        <v>51</v>
      </c>
      <c r="H48" s="7">
        <v>2221</v>
      </c>
      <c r="I48" s="7">
        <v>77.398575857587289</v>
      </c>
      <c r="J48" s="6" t="s">
        <v>26</v>
      </c>
      <c r="K48" s="9">
        <v>72.035821374029837</v>
      </c>
      <c r="L48" s="9">
        <v>25.185223792835817</v>
      </c>
      <c r="M48" s="6" t="s">
        <v>25</v>
      </c>
      <c r="N48" t="str">
        <f t="shared" si="0"/>
        <v/>
      </c>
      <c r="P48" s="4">
        <v>6962181067</v>
      </c>
      <c r="Q48" s="1">
        <v>24.065329557510829</v>
      </c>
    </row>
    <row r="49" spans="2:17" x14ac:dyDescent="0.35">
      <c r="B49" s="7">
        <v>1624580081</v>
      </c>
      <c r="C49" s="8">
        <v>42476</v>
      </c>
      <c r="D49" s="7">
        <v>5370</v>
      </c>
      <c r="E49" s="9">
        <v>25.185223792835817</v>
      </c>
      <c r="F49" s="9">
        <v>3.4900000095367401</v>
      </c>
      <c r="G49" s="6">
        <v>176</v>
      </c>
      <c r="H49" s="7">
        <v>1463</v>
      </c>
      <c r="I49" s="7">
        <v>77.398575857587289</v>
      </c>
      <c r="J49" s="6" t="s">
        <v>26</v>
      </c>
      <c r="K49" s="9">
        <v>72.035821374029837</v>
      </c>
      <c r="L49" s="9">
        <v>25.185223792835817</v>
      </c>
      <c r="M49" s="6" t="s">
        <v>25</v>
      </c>
      <c r="N49" t="str">
        <f t="shared" si="0"/>
        <v/>
      </c>
      <c r="P49" s="4">
        <v>7007744171</v>
      </c>
      <c r="Q49" s="1">
        <v>25.185223792835817</v>
      </c>
    </row>
    <row r="50" spans="2:17" x14ac:dyDescent="0.35">
      <c r="B50" s="7">
        <v>1927972279</v>
      </c>
      <c r="C50" s="8">
        <v>42486</v>
      </c>
      <c r="D50" s="7">
        <v>3761</v>
      </c>
      <c r="E50" s="9">
        <v>25.185223792835817</v>
      </c>
      <c r="F50" s="9">
        <v>2.5999999046325701</v>
      </c>
      <c r="G50" s="6">
        <v>192</v>
      </c>
      <c r="H50" s="7">
        <v>2638</v>
      </c>
      <c r="I50" s="7">
        <v>77.398575857587289</v>
      </c>
      <c r="J50" s="6" t="s">
        <v>26</v>
      </c>
      <c r="K50" s="9">
        <v>72.035821374029837</v>
      </c>
      <c r="L50" s="9">
        <v>25.185223792835817</v>
      </c>
      <c r="M50" s="6" t="s">
        <v>25</v>
      </c>
      <c r="N50" t="str">
        <f t="shared" si="0"/>
        <v/>
      </c>
      <c r="P50" s="4">
        <v>7086361926</v>
      </c>
      <c r="Q50" s="1">
        <v>25.185223792835817</v>
      </c>
    </row>
    <row r="51" spans="2:17" x14ac:dyDescent="0.35">
      <c r="B51" s="7">
        <v>1624580081</v>
      </c>
      <c r="C51" s="8">
        <v>42477</v>
      </c>
      <c r="D51" s="7">
        <v>6175</v>
      </c>
      <c r="E51" s="9">
        <v>25.185223792835817</v>
      </c>
      <c r="F51" s="9">
        <v>4.0599999427795401</v>
      </c>
      <c r="G51" s="6">
        <v>164</v>
      </c>
      <c r="H51" s="7">
        <v>1554</v>
      </c>
      <c r="I51" s="7">
        <v>77.398575857587289</v>
      </c>
      <c r="J51" s="6" t="s">
        <v>26</v>
      </c>
      <c r="K51" s="9">
        <v>72.035821374029837</v>
      </c>
      <c r="L51" s="9">
        <v>25.185223792835817</v>
      </c>
      <c r="M51" s="6" t="s">
        <v>25</v>
      </c>
      <c r="N51" t="str">
        <f t="shared" si="0"/>
        <v/>
      </c>
      <c r="P51" s="4">
        <v>8053475328</v>
      </c>
      <c r="Q51" s="1">
        <v>25.185223792835817</v>
      </c>
    </row>
    <row r="52" spans="2:17" x14ac:dyDescent="0.35">
      <c r="B52" s="7">
        <v>1927972279</v>
      </c>
      <c r="C52" s="8">
        <v>42488</v>
      </c>
      <c r="D52" s="7">
        <v>1675</v>
      </c>
      <c r="E52" s="9">
        <v>25.185223792835817</v>
      </c>
      <c r="F52" s="9">
        <v>1.1599999666214</v>
      </c>
      <c r="G52" s="6">
        <v>95</v>
      </c>
      <c r="H52" s="7">
        <v>2351</v>
      </c>
      <c r="I52" s="7">
        <v>77.398575857587289</v>
      </c>
      <c r="J52" s="6" t="s">
        <v>26</v>
      </c>
      <c r="K52" s="9">
        <v>72.035821374029837</v>
      </c>
      <c r="L52" s="9">
        <v>25.185223792835817</v>
      </c>
      <c r="M52" s="6" t="s">
        <v>25</v>
      </c>
      <c r="N52" t="str">
        <f t="shared" si="0"/>
        <v/>
      </c>
      <c r="P52" s="4">
        <v>8253242879</v>
      </c>
      <c r="Q52" s="1">
        <v>25.185223792835817</v>
      </c>
    </row>
    <row r="53" spans="2:17" x14ac:dyDescent="0.35">
      <c r="B53" s="7">
        <v>1624580081</v>
      </c>
      <c r="C53" s="8">
        <v>42478</v>
      </c>
      <c r="D53" s="7">
        <v>10536</v>
      </c>
      <c r="E53" s="9">
        <v>25.185223792835817</v>
      </c>
      <c r="F53" s="9">
        <v>7.4099998474121103</v>
      </c>
      <c r="G53" s="6">
        <v>226</v>
      </c>
      <c r="H53" s="7">
        <v>1604</v>
      </c>
      <c r="I53" s="7">
        <v>77.398575857587289</v>
      </c>
      <c r="J53" s="6" t="s">
        <v>26</v>
      </c>
      <c r="K53" s="9">
        <v>72.035821374029837</v>
      </c>
      <c r="L53" s="9">
        <v>25.185223792835817</v>
      </c>
      <c r="M53" s="6" t="s">
        <v>25</v>
      </c>
      <c r="N53" t="str">
        <f t="shared" si="0"/>
        <v/>
      </c>
      <c r="P53" s="4">
        <v>8378563200</v>
      </c>
      <c r="Q53" s="1">
        <v>25.185223792835817</v>
      </c>
    </row>
    <row r="54" spans="2:17" x14ac:dyDescent="0.35">
      <c r="B54" s="7">
        <v>2026352035</v>
      </c>
      <c r="C54" s="8">
        <v>42472</v>
      </c>
      <c r="D54" s="7">
        <v>4414</v>
      </c>
      <c r="E54" s="9">
        <v>25.185223792835817</v>
      </c>
      <c r="F54" s="9">
        <v>2.7400000095367401</v>
      </c>
      <c r="G54" s="6">
        <v>192</v>
      </c>
      <c r="H54" s="7">
        <v>1459</v>
      </c>
      <c r="I54" s="7">
        <v>77.398575857587289</v>
      </c>
      <c r="J54" s="6" t="s">
        <v>26</v>
      </c>
      <c r="K54" s="9">
        <v>72.035821374029837</v>
      </c>
      <c r="L54" s="9">
        <v>25.185223792835817</v>
      </c>
      <c r="M54" s="6" t="s">
        <v>25</v>
      </c>
      <c r="N54" t="str">
        <f t="shared" si="0"/>
        <v/>
      </c>
      <c r="P54" s="4">
        <v>8583815059</v>
      </c>
      <c r="Q54" s="1">
        <v>25.185223792835817</v>
      </c>
    </row>
    <row r="55" spans="2:17" x14ac:dyDescent="0.35">
      <c r="B55" s="7">
        <v>1624580081</v>
      </c>
      <c r="C55" s="8">
        <v>42479</v>
      </c>
      <c r="D55" s="7">
        <v>2916</v>
      </c>
      <c r="E55" s="9">
        <v>25.185223792835817</v>
      </c>
      <c r="F55" s="9">
        <v>1.8999999761581401</v>
      </c>
      <c r="G55" s="6">
        <v>141</v>
      </c>
      <c r="H55" s="7">
        <v>1435</v>
      </c>
      <c r="I55" s="7">
        <v>77.398575857587289</v>
      </c>
      <c r="J55" s="6" t="s">
        <v>26</v>
      </c>
      <c r="K55" s="9">
        <v>72.035821374029837</v>
      </c>
      <c r="L55" s="9">
        <v>25.185223792835817</v>
      </c>
      <c r="M55" s="6" t="s">
        <v>25</v>
      </c>
      <c r="N55" t="str">
        <f t="shared" si="0"/>
        <v/>
      </c>
      <c r="P55" s="4">
        <v>8792009665</v>
      </c>
      <c r="Q55" s="1">
        <v>25.185223792835817</v>
      </c>
    </row>
    <row r="56" spans="2:17" x14ac:dyDescent="0.35">
      <c r="B56" s="7">
        <v>2026352035</v>
      </c>
      <c r="C56" s="8">
        <v>42473</v>
      </c>
      <c r="D56" s="7">
        <v>4993</v>
      </c>
      <c r="E56" s="9">
        <v>25.185223792835817</v>
      </c>
      <c r="F56" s="9">
        <v>3.0999999046325701</v>
      </c>
      <c r="G56" s="6">
        <v>238</v>
      </c>
      <c r="H56" s="7">
        <v>1521</v>
      </c>
      <c r="I56" s="7">
        <v>77.398575857587289</v>
      </c>
      <c r="J56" s="6" t="s">
        <v>26</v>
      </c>
      <c r="K56" s="9">
        <v>72.035821374029837</v>
      </c>
      <c r="L56" s="9">
        <v>25.185223792835817</v>
      </c>
      <c r="M56" s="6" t="s">
        <v>25</v>
      </c>
      <c r="N56" t="str">
        <f t="shared" si="0"/>
        <v/>
      </c>
      <c r="P56" s="4">
        <v>8877689391</v>
      </c>
      <c r="Q56" s="1">
        <v>25.418921519995177</v>
      </c>
    </row>
    <row r="57" spans="2:17" x14ac:dyDescent="0.35">
      <c r="B57" s="7">
        <v>1624580081</v>
      </c>
      <c r="C57" s="8">
        <v>42480</v>
      </c>
      <c r="D57" s="7">
        <v>4974</v>
      </c>
      <c r="E57" s="9">
        <v>25.185223792835817</v>
      </c>
      <c r="F57" s="9">
        <v>3.2300000190734899</v>
      </c>
      <c r="G57" s="6">
        <v>151</v>
      </c>
      <c r="H57" s="7">
        <v>1446</v>
      </c>
      <c r="I57" s="7">
        <v>77.398575857587289</v>
      </c>
      <c r="J57" s="6" t="s">
        <v>26</v>
      </c>
      <c r="K57" s="9">
        <v>72.035821374029837</v>
      </c>
      <c r="L57" s="9">
        <v>25.185223792835817</v>
      </c>
      <c r="M57" s="6" t="s">
        <v>25</v>
      </c>
      <c r="N57" t="str">
        <f t="shared" si="0"/>
        <v/>
      </c>
    </row>
    <row r="58" spans="2:17" x14ac:dyDescent="0.35">
      <c r="B58" s="7">
        <v>2026352035</v>
      </c>
      <c r="C58" s="8">
        <v>42474</v>
      </c>
      <c r="D58" s="7">
        <v>3335</v>
      </c>
      <c r="E58" s="9">
        <v>25.185223792835817</v>
      </c>
      <c r="F58" s="9">
        <v>2.0699999332428001</v>
      </c>
      <c r="G58" s="6">
        <v>197</v>
      </c>
      <c r="H58" s="7">
        <v>1431</v>
      </c>
      <c r="I58" s="7">
        <v>77.398575857587289</v>
      </c>
      <c r="J58" s="6" t="s">
        <v>26</v>
      </c>
      <c r="K58" s="9">
        <v>72.035821374029837</v>
      </c>
      <c r="L58" s="9">
        <v>25.185223792835817</v>
      </c>
      <c r="M58" s="6" t="s">
        <v>25</v>
      </c>
      <c r="N58" t="str">
        <f t="shared" si="0"/>
        <v/>
      </c>
    </row>
    <row r="59" spans="2:17" x14ac:dyDescent="0.35">
      <c r="B59" s="7">
        <v>1624580081</v>
      </c>
      <c r="C59" s="8">
        <v>42481</v>
      </c>
      <c r="D59" s="7">
        <v>6349</v>
      </c>
      <c r="E59" s="9">
        <v>25.185223792835817</v>
      </c>
      <c r="F59" s="9">
        <v>4.1300001144409197</v>
      </c>
      <c r="G59" s="6">
        <v>186</v>
      </c>
      <c r="H59" s="7">
        <v>1467</v>
      </c>
      <c r="I59" s="7">
        <v>77.398575857587289</v>
      </c>
      <c r="J59" s="6" t="s">
        <v>26</v>
      </c>
      <c r="K59" s="9">
        <v>72.035821374029837</v>
      </c>
      <c r="L59" s="9">
        <v>25.185223792835817</v>
      </c>
      <c r="M59" s="6" t="s">
        <v>25</v>
      </c>
      <c r="N59" t="str">
        <f t="shared" si="0"/>
        <v/>
      </c>
    </row>
    <row r="60" spans="2:17" x14ac:dyDescent="0.35">
      <c r="B60" s="7">
        <v>2026352035</v>
      </c>
      <c r="C60" s="8">
        <v>42475</v>
      </c>
      <c r="D60" s="7">
        <v>3821</v>
      </c>
      <c r="E60" s="9">
        <v>25.185223792835817</v>
      </c>
      <c r="F60" s="9">
        <v>2.3699998855590798</v>
      </c>
      <c r="G60" s="6">
        <v>188</v>
      </c>
      <c r="H60" s="7">
        <v>1444</v>
      </c>
      <c r="I60" s="7">
        <v>77.398575857587289</v>
      </c>
      <c r="J60" s="6" t="s">
        <v>26</v>
      </c>
      <c r="K60" s="9">
        <v>72.035821374029837</v>
      </c>
      <c r="L60" s="9">
        <v>25.185223792835817</v>
      </c>
      <c r="M60" s="6" t="s">
        <v>25</v>
      </c>
      <c r="N60" t="str">
        <f t="shared" si="0"/>
        <v/>
      </c>
    </row>
    <row r="61" spans="2:17" x14ac:dyDescent="0.35">
      <c r="B61" s="7">
        <v>1624580081</v>
      </c>
      <c r="C61" s="8">
        <v>42482</v>
      </c>
      <c r="D61" s="7">
        <v>4026</v>
      </c>
      <c r="E61" s="9">
        <v>25.185223792835817</v>
      </c>
      <c r="F61" s="9">
        <v>2.6199998855590798</v>
      </c>
      <c r="G61" s="6">
        <v>199</v>
      </c>
      <c r="H61" s="7">
        <v>1470</v>
      </c>
      <c r="I61" s="7">
        <v>77.398575857587289</v>
      </c>
      <c r="J61" s="6" t="s">
        <v>26</v>
      </c>
      <c r="K61" s="9">
        <v>72.035821374029837</v>
      </c>
      <c r="L61" s="9">
        <v>25.185223792835817</v>
      </c>
      <c r="M61" s="6" t="s">
        <v>25</v>
      </c>
      <c r="N61" t="str">
        <f t="shared" si="0"/>
        <v/>
      </c>
    </row>
    <row r="62" spans="2:17" x14ac:dyDescent="0.35">
      <c r="B62" s="7">
        <v>2026352035</v>
      </c>
      <c r="C62" s="8">
        <v>42476</v>
      </c>
      <c r="D62" s="7">
        <v>2547</v>
      </c>
      <c r="E62" s="9">
        <v>25.185223792835817</v>
      </c>
      <c r="F62" s="9">
        <v>1.58000004291534</v>
      </c>
      <c r="G62" s="6">
        <v>150</v>
      </c>
      <c r="H62" s="7">
        <v>1373</v>
      </c>
      <c r="I62" s="7">
        <v>77.398575857587289</v>
      </c>
      <c r="J62" s="6" t="s">
        <v>26</v>
      </c>
      <c r="K62" s="9">
        <v>72.035821374029837</v>
      </c>
      <c r="L62" s="9">
        <v>25.185223792835817</v>
      </c>
      <c r="M62" s="6" t="s">
        <v>25</v>
      </c>
      <c r="N62" t="str">
        <f t="shared" si="0"/>
        <v/>
      </c>
    </row>
    <row r="63" spans="2:17" x14ac:dyDescent="0.35">
      <c r="B63" s="7">
        <v>1624580081</v>
      </c>
      <c r="C63" s="8">
        <v>42483</v>
      </c>
      <c r="D63" s="7">
        <v>8538</v>
      </c>
      <c r="E63" s="9">
        <v>25.185223792835817</v>
      </c>
      <c r="F63" s="9">
        <v>5.5500001907348597</v>
      </c>
      <c r="G63" s="6">
        <v>227</v>
      </c>
      <c r="H63" s="7">
        <v>1562</v>
      </c>
      <c r="I63" s="7">
        <v>77.398575857587289</v>
      </c>
      <c r="J63" s="6" t="s">
        <v>26</v>
      </c>
      <c r="K63" s="9">
        <v>72.035821374029837</v>
      </c>
      <c r="L63" s="9">
        <v>25.185223792835817</v>
      </c>
      <c r="M63" s="6" t="s">
        <v>25</v>
      </c>
      <c r="N63" t="str">
        <f t="shared" si="0"/>
        <v/>
      </c>
    </row>
    <row r="64" spans="2:17" x14ac:dyDescent="0.35">
      <c r="B64" s="7">
        <v>2026352035</v>
      </c>
      <c r="C64" s="8">
        <v>42477</v>
      </c>
      <c r="D64" s="7">
        <v>838</v>
      </c>
      <c r="E64" s="9">
        <v>25.185223792835817</v>
      </c>
      <c r="F64" s="9">
        <v>0.519999980926514</v>
      </c>
      <c r="G64" s="6">
        <v>60</v>
      </c>
      <c r="H64" s="7">
        <v>1214</v>
      </c>
      <c r="I64" s="7">
        <v>68.65625</v>
      </c>
      <c r="J64" s="6" t="s">
        <v>26</v>
      </c>
      <c r="K64" s="9">
        <v>72.035821374029837</v>
      </c>
      <c r="L64" s="9">
        <v>25.185223792835817</v>
      </c>
      <c r="M64" s="6" t="s">
        <v>25</v>
      </c>
      <c r="N64" t="str">
        <f t="shared" si="0"/>
        <v/>
      </c>
    </row>
    <row r="65" spans="2:19" x14ac:dyDescent="0.35">
      <c r="B65" s="7">
        <v>1624580081</v>
      </c>
      <c r="C65" s="8">
        <v>42484</v>
      </c>
      <c r="D65" s="7">
        <v>6076</v>
      </c>
      <c r="E65" s="9">
        <v>25.185223792835817</v>
      </c>
      <c r="F65" s="9">
        <v>3.9500000476837198</v>
      </c>
      <c r="G65" s="6">
        <v>219</v>
      </c>
      <c r="H65" s="7">
        <v>1617</v>
      </c>
      <c r="I65" s="7">
        <v>77.398575857587289</v>
      </c>
      <c r="J65" s="6" t="s">
        <v>26</v>
      </c>
      <c r="K65" s="9">
        <v>72.035821374029837</v>
      </c>
      <c r="L65" s="9">
        <v>25.185223792835817</v>
      </c>
      <c r="M65" s="6" t="s">
        <v>25</v>
      </c>
      <c r="N65" t="str">
        <f t="shared" si="0"/>
        <v/>
      </c>
    </row>
    <row r="66" spans="2:19" x14ac:dyDescent="0.35">
      <c r="B66" s="7">
        <v>2026352035</v>
      </c>
      <c r="C66" s="8">
        <v>42479</v>
      </c>
      <c r="D66" s="7">
        <v>2424</v>
      </c>
      <c r="E66" s="9">
        <v>25.185223792835817</v>
      </c>
      <c r="F66" s="9">
        <v>1.5</v>
      </c>
      <c r="G66" s="6">
        <v>141</v>
      </c>
      <c r="H66" s="7">
        <v>1356</v>
      </c>
      <c r="I66" s="7">
        <v>77.398575857587289</v>
      </c>
      <c r="J66" s="6" t="s">
        <v>26</v>
      </c>
      <c r="K66" s="9">
        <v>72.035821374029837</v>
      </c>
      <c r="L66" s="9">
        <v>25.185223792835817</v>
      </c>
      <c r="M66" s="6" t="s">
        <v>25</v>
      </c>
      <c r="N66" t="str">
        <f t="shared" si="0"/>
        <v/>
      </c>
    </row>
    <row r="67" spans="2:19" x14ac:dyDescent="0.35">
      <c r="B67" s="7">
        <v>1624580081</v>
      </c>
      <c r="C67" s="8">
        <v>42485</v>
      </c>
      <c r="D67" s="7">
        <v>6497</v>
      </c>
      <c r="E67" s="9">
        <v>25.185223792835817</v>
      </c>
      <c r="F67" s="9">
        <v>4.2199997901916504</v>
      </c>
      <c r="G67" s="6">
        <v>202</v>
      </c>
      <c r="H67" s="7">
        <v>1492</v>
      </c>
      <c r="I67" s="7">
        <v>77.398575857587289</v>
      </c>
      <c r="J67" s="6" t="s">
        <v>26</v>
      </c>
      <c r="K67" s="9">
        <v>72.035821374029837</v>
      </c>
      <c r="L67" s="9">
        <v>25.185223792835817</v>
      </c>
      <c r="M67" s="6" t="s">
        <v>25</v>
      </c>
      <c r="N67" t="str">
        <f t="shared" si="0"/>
        <v/>
      </c>
    </row>
    <row r="68" spans="2:19" x14ac:dyDescent="0.35">
      <c r="B68" s="7">
        <v>2026352035</v>
      </c>
      <c r="C68" s="8">
        <v>42480</v>
      </c>
      <c r="D68" s="7">
        <v>7222</v>
      </c>
      <c r="E68" s="9">
        <v>25.185223792835817</v>
      </c>
      <c r="F68" s="9">
        <v>4.4800000190734899</v>
      </c>
      <c r="G68" s="6">
        <v>327</v>
      </c>
      <c r="H68" s="7">
        <v>1667</v>
      </c>
      <c r="I68" s="7">
        <v>77.398575857587289</v>
      </c>
      <c r="J68" s="6" t="s">
        <v>26</v>
      </c>
      <c r="K68" s="9">
        <v>72.035821374029837</v>
      </c>
      <c r="L68" s="9">
        <v>25.185223792835817</v>
      </c>
      <c r="M68" s="6" t="s">
        <v>25</v>
      </c>
      <c r="N68" t="str">
        <f t="shared" ref="N68:N131" si="1">IF(OR(M68="Overweight",M68="Obese"), B68, "")</f>
        <v/>
      </c>
    </row>
    <row r="69" spans="2:19" x14ac:dyDescent="0.35">
      <c r="B69" s="7">
        <v>1624580081</v>
      </c>
      <c r="C69" s="8">
        <v>42486</v>
      </c>
      <c r="D69" s="7">
        <v>2826</v>
      </c>
      <c r="E69" s="9">
        <v>25.185223792835817</v>
      </c>
      <c r="F69" s="9">
        <v>1.8400000333786</v>
      </c>
      <c r="G69" s="6">
        <v>140</v>
      </c>
      <c r="H69" s="7">
        <v>1402</v>
      </c>
      <c r="I69" s="7">
        <v>77.398575857587289</v>
      </c>
      <c r="J69" s="6" t="s">
        <v>26</v>
      </c>
      <c r="K69" s="9">
        <v>72.035821374029837</v>
      </c>
      <c r="L69" s="9">
        <v>25.185223792835817</v>
      </c>
      <c r="M69" s="6" t="s">
        <v>25</v>
      </c>
      <c r="N69" t="str">
        <f t="shared" si="1"/>
        <v/>
      </c>
    </row>
    <row r="70" spans="2:19" x14ac:dyDescent="0.35">
      <c r="B70" s="7">
        <v>2026352035</v>
      </c>
      <c r="C70" s="8">
        <v>42481</v>
      </c>
      <c r="D70" s="7">
        <v>2467</v>
      </c>
      <c r="E70" s="9">
        <v>25.185223792835817</v>
      </c>
      <c r="F70" s="9">
        <v>1.5299999713897701</v>
      </c>
      <c r="G70" s="6">
        <v>153</v>
      </c>
      <c r="H70" s="7">
        <v>1370</v>
      </c>
      <c r="I70" s="7">
        <v>77.398575857587289</v>
      </c>
      <c r="J70" s="6" t="s">
        <v>26</v>
      </c>
      <c r="K70" s="9">
        <v>72.035821374029837</v>
      </c>
      <c r="L70" s="9">
        <v>25.185223792835817</v>
      </c>
      <c r="M70" s="6" t="s">
        <v>25</v>
      </c>
      <c r="N70" t="str">
        <f t="shared" si="1"/>
        <v/>
      </c>
    </row>
    <row r="71" spans="2:19" x14ac:dyDescent="0.35">
      <c r="B71" s="7">
        <v>1624580081</v>
      </c>
      <c r="C71" s="8">
        <v>42487</v>
      </c>
      <c r="D71" s="7">
        <v>8367</v>
      </c>
      <c r="E71" s="9">
        <v>25.185223792835817</v>
      </c>
      <c r="F71" s="9">
        <v>5.4400000572204599</v>
      </c>
      <c r="G71" s="6">
        <v>207</v>
      </c>
      <c r="H71" s="7">
        <v>1670</v>
      </c>
      <c r="I71" s="7">
        <v>77.398575857587289</v>
      </c>
      <c r="J71" s="6" t="s">
        <v>26</v>
      </c>
      <c r="K71" s="9">
        <v>72.035821374029837</v>
      </c>
      <c r="L71" s="9">
        <v>25.185223792835817</v>
      </c>
      <c r="M71" s="6" t="s">
        <v>25</v>
      </c>
      <c r="N71" t="str">
        <f t="shared" si="1"/>
        <v/>
      </c>
    </row>
    <row r="72" spans="2:19" ht="18.5" x14ac:dyDescent="0.45">
      <c r="B72" s="7">
        <v>2026352035</v>
      </c>
      <c r="C72" s="8">
        <v>42482</v>
      </c>
      <c r="D72" s="7">
        <v>2915</v>
      </c>
      <c r="E72" s="9">
        <v>25.185223792835817</v>
      </c>
      <c r="F72" s="9">
        <v>1.8099999427795399</v>
      </c>
      <c r="G72" s="6">
        <v>162</v>
      </c>
      <c r="H72" s="7">
        <v>1399</v>
      </c>
      <c r="I72" s="7">
        <v>77.398575857587289</v>
      </c>
      <c r="J72" s="6" t="s">
        <v>26</v>
      </c>
      <c r="K72" s="9">
        <v>72.035821374029837</v>
      </c>
      <c r="L72" s="9">
        <v>25.185223792835817</v>
      </c>
      <c r="M72" s="6" t="s">
        <v>25</v>
      </c>
      <c r="N72" t="str">
        <f t="shared" si="1"/>
        <v/>
      </c>
      <c r="Q72" s="34" t="s">
        <v>37</v>
      </c>
      <c r="R72" s="35"/>
      <c r="S72" s="35"/>
    </row>
    <row r="73" spans="2:19" x14ac:dyDescent="0.35">
      <c r="B73" s="7">
        <v>1624580081</v>
      </c>
      <c r="C73" s="8">
        <v>42488</v>
      </c>
      <c r="D73" s="7">
        <v>2759</v>
      </c>
      <c r="E73" s="9">
        <v>25.185223792835817</v>
      </c>
      <c r="F73" s="9">
        <v>1.78999996185303</v>
      </c>
      <c r="G73" s="6">
        <v>120</v>
      </c>
      <c r="H73" s="7">
        <v>1401</v>
      </c>
      <c r="I73" s="7">
        <v>77.398575857587289</v>
      </c>
      <c r="J73" s="6" t="s">
        <v>26</v>
      </c>
      <c r="K73" s="9">
        <v>72.035821374029837</v>
      </c>
      <c r="L73" s="9">
        <v>25.185223792835817</v>
      </c>
      <c r="M73" s="6" t="s">
        <v>25</v>
      </c>
      <c r="N73" t="str">
        <f t="shared" si="1"/>
        <v/>
      </c>
    </row>
    <row r="74" spans="2:19" x14ac:dyDescent="0.35">
      <c r="B74" s="7">
        <v>2026352035</v>
      </c>
      <c r="C74" s="8">
        <v>42483</v>
      </c>
      <c r="D74" s="7">
        <v>12357</v>
      </c>
      <c r="E74" s="9">
        <v>25.185223792835817</v>
      </c>
      <c r="F74" s="9">
        <v>7.71000003814697</v>
      </c>
      <c r="G74" s="6">
        <v>432</v>
      </c>
      <c r="H74" s="7">
        <v>1916</v>
      </c>
      <c r="I74" s="7">
        <v>77.398575857587289</v>
      </c>
      <c r="J74" s="6" t="s">
        <v>26</v>
      </c>
      <c r="K74" s="9">
        <v>72.035821374029837</v>
      </c>
      <c r="L74" s="9">
        <v>25.185223792835817</v>
      </c>
      <c r="M74" s="6" t="s">
        <v>25</v>
      </c>
      <c r="N74" t="str">
        <f t="shared" si="1"/>
        <v/>
      </c>
    </row>
    <row r="75" spans="2:19" x14ac:dyDescent="0.35">
      <c r="B75" s="7">
        <v>1624580081</v>
      </c>
      <c r="C75" s="8">
        <v>42489</v>
      </c>
      <c r="D75" s="7">
        <v>2390</v>
      </c>
      <c r="E75" s="9">
        <v>25.185223792835817</v>
      </c>
      <c r="F75" s="9">
        <v>1.54999995231628</v>
      </c>
      <c r="G75" s="6">
        <v>150</v>
      </c>
      <c r="H75" s="7">
        <v>1404</v>
      </c>
      <c r="I75" s="7">
        <v>77.398575857587289</v>
      </c>
      <c r="J75" s="6" t="s">
        <v>26</v>
      </c>
      <c r="K75" s="9">
        <v>72.035821374029837</v>
      </c>
      <c r="L75" s="9">
        <v>25.185223792835817</v>
      </c>
      <c r="M75" s="6" t="s">
        <v>25</v>
      </c>
      <c r="N75" t="str">
        <f t="shared" si="1"/>
        <v/>
      </c>
    </row>
    <row r="76" spans="2:19" x14ac:dyDescent="0.35">
      <c r="B76" s="7">
        <v>2026352035</v>
      </c>
      <c r="C76" s="8">
        <v>42484</v>
      </c>
      <c r="D76" s="7">
        <v>3490</v>
      </c>
      <c r="E76" s="9">
        <v>25.185223792835817</v>
      </c>
      <c r="F76" s="9">
        <v>2.1600000858306898</v>
      </c>
      <c r="G76" s="6">
        <v>164</v>
      </c>
      <c r="H76" s="7">
        <v>1401</v>
      </c>
      <c r="I76" s="7">
        <v>77.398575857587289</v>
      </c>
      <c r="J76" s="6" t="s">
        <v>26</v>
      </c>
      <c r="K76" s="9">
        <v>72.035821374029837</v>
      </c>
      <c r="L76" s="9">
        <v>25.185223792835817</v>
      </c>
      <c r="M76" s="6" t="s">
        <v>25</v>
      </c>
      <c r="N76" t="str">
        <f t="shared" si="1"/>
        <v/>
      </c>
    </row>
    <row r="77" spans="2:19" x14ac:dyDescent="0.35">
      <c r="B77" s="7">
        <v>1624580081</v>
      </c>
      <c r="C77" s="8">
        <v>42490</v>
      </c>
      <c r="D77" s="7">
        <v>6474</v>
      </c>
      <c r="E77" s="9">
        <v>25.185223792835817</v>
      </c>
      <c r="F77" s="9">
        <v>4.3000001907348597</v>
      </c>
      <c r="G77" s="6">
        <v>258</v>
      </c>
      <c r="H77" s="7">
        <v>1655</v>
      </c>
      <c r="I77" s="7">
        <v>77.398575857587289</v>
      </c>
      <c r="J77" s="6" t="s">
        <v>26</v>
      </c>
      <c r="K77" s="9">
        <v>72.035821374029837</v>
      </c>
      <c r="L77" s="9">
        <v>25.185223792835817</v>
      </c>
      <c r="M77" s="6" t="s">
        <v>25</v>
      </c>
      <c r="N77" t="str">
        <f t="shared" si="1"/>
        <v/>
      </c>
    </row>
    <row r="78" spans="2:19" x14ac:dyDescent="0.35">
      <c r="B78" s="7">
        <v>2026352035</v>
      </c>
      <c r="C78" s="8">
        <v>42485</v>
      </c>
      <c r="D78" s="7">
        <v>6017</v>
      </c>
      <c r="E78" s="9">
        <v>25.185223792835817</v>
      </c>
      <c r="F78" s="9">
        <v>3.7300000190734899</v>
      </c>
      <c r="G78" s="6">
        <v>260</v>
      </c>
      <c r="H78" s="7">
        <v>1576</v>
      </c>
      <c r="I78" s="7">
        <v>99.505813953488371</v>
      </c>
      <c r="J78" s="6" t="s">
        <v>26</v>
      </c>
      <c r="K78" s="9">
        <v>72.035821374029837</v>
      </c>
      <c r="L78" s="9">
        <v>25.185223792835817</v>
      </c>
      <c r="M78" s="6" t="s">
        <v>25</v>
      </c>
      <c r="N78" t="str">
        <f t="shared" si="1"/>
        <v/>
      </c>
    </row>
    <row r="79" spans="2:19" x14ac:dyDescent="0.35">
      <c r="B79" s="7">
        <v>1624580081</v>
      </c>
      <c r="C79" s="8">
        <v>42491</v>
      </c>
      <c r="D79" s="7">
        <v>36019</v>
      </c>
      <c r="E79" s="9">
        <v>25.185223792835817</v>
      </c>
      <c r="F79" s="9">
        <v>28.030000686645501</v>
      </c>
      <c r="G79" s="6">
        <v>420</v>
      </c>
      <c r="H79" s="7">
        <v>2690</v>
      </c>
      <c r="I79" s="7">
        <v>77.398575857587289</v>
      </c>
      <c r="J79" s="6" t="s">
        <v>26</v>
      </c>
      <c r="K79" s="9">
        <v>72.035821374029837</v>
      </c>
      <c r="L79" s="9">
        <v>25.185223792835817</v>
      </c>
      <c r="M79" s="6" t="s">
        <v>25</v>
      </c>
      <c r="N79" t="str">
        <f t="shared" si="1"/>
        <v/>
      </c>
    </row>
    <row r="80" spans="2:19" x14ac:dyDescent="0.35">
      <c r="B80" s="7">
        <v>2026352035</v>
      </c>
      <c r="C80" s="8">
        <v>42487</v>
      </c>
      <c r="D80" s="7">
        <v>6088</v>
      </c>
      <c r="E80" s="9">
        <v>25.185223792835817</v>
      </c>
      <c r="F80" s="9">
        <v>3.7699999809265101</v>
      </c>
      <c r="G80" s="6">
        <v>286</v>
      </c>
      <c r="H80" s="7">
        <v>1593</v>
      </c>
      <c r="I80" s="7">
        <v>77.398575857587289</v>
      </c>
      <c r="J80" s="6" t="s">
        <v>26</v>
      </c>
      <c r="K80" s="9">
        <v>72.035821374029837</v>
      </c>
      <c r="L80" s="9">
        <v>25.185223792835817</v>
      </c>
      <c r="M80" s="6" t="s">
        <v>25</v>
      </c>
      <c r="N80" t="str">
        <f t="shared" si="1"/>
        <v/>
      </c>
    </row>
    <row r="81" spans="2:14" x14ac:dyDescent="0.35">
      <c r="B81" s="7">
        <v>1624580081</v>
      </c>
      <c r="C81" s="8">
        <v>42492</v>
      </c>
      <c r="D81" s="7">
        <v>7155</v>
      </c>
      <c r="E81" s="9">
        <v>25.185223792835817</v>
      </c>
      <c r="F81" s="9">
        <v>4.9299998283386204</v>
      </c>
      <c r="G81" s="6">
        <v>179</v>
      </c>
      <c r="H81" s="7">
        <v>1497</v>
      </c>
      <c r="I81" s="7">
        <v>77.398575857587289</v>
      </c>
      <c r="J81" s="6" t="s">
        <v>26</v>
      </c>
      <c r="K81" s="9">
        <v>72.035821374029837</v>
      </c>
      <c r="L81" s="9">
        <v>25.185223792835817</v>
      </c>
      <c r="M81" s="6" t="s">
        <v>25</v>
      </c>
      <c r="N81" t="str">
        <f t="shared" si="1"/>
        <v/>
      </c>
    </row>
    <row r="82" spans="2:14" x14ac:dyDescent="0.35">
      <c r="B82" s="7">
        <v>2026352035</v>
      </c>
      <c r="C82" s="8">
        <v>42488</v>
      </c>
      <c r="D82" s="7">
        <v>6375</v>
      </c>
      <c r="E82" s="9">
        <v>25.185223792835817</v>
      </c>
      <c r="F82" s="9">
        <v>3.9500000476837198</v>
      </c>
      <c r="G82" s="6">
        <v>331</v>
      </c>
      <c r="H82" s="7">
        <v>1649</v>
      </c>
      <c r="I82" s="7">
        <v>77.398575857587289</v>
      </c>
      <c r="J82" s="6" t="s">
        <v>26</v>
      </c>
      <c r="K82" s="9">
        <v>72.035821374029837</v>
      </c>
      <c r="L82" s="9">
        <v>25.185223792835817</v>
      </c>
      <c r="M82" s="6" t="s">
        <v>25</v>
      </c>
      <c r="N82" t="str">
        <f t="shared" si="1"/>
        <v/>
      </c>
    </row>
    <row r="83" spans="2:14" x14ac:dyDescent="0.35">
      <c r="B83" s="7">
        <v>1624580081</v>
      </c>
      <c r="C83" s="8">
        <v>42493</v>
      </c>
      <c r="D83" s="7">
        <v>2100</v>
      </c>
      <c r="E83" s="9">
        <v>25.185223792835817</v>
      </c>
      <c r="F83" s="9">
        <v>1.37000000476837</v>
      </c>
      <c r="G83" s="6">
        <v>96</v>
      </c>
      <c r="H83" s="7">
        <v>1334</v>
      </c>
      <c r="I83" s="7">
        <v>77.398575857587289</v>
      </c>
      <c r="J83" s="6" t="s">
        <v>26</v>
      </c>
      <c r="K83" s="9">
        <v>72.035821374029837</v>
      </c>
      <c r="L83" s="9">
        <v>25.185223792835817</v>
      </c>
      <c r="M83" s="6" t="s">
        <v>25</v>
      </c>
      <c r="N83" t="str">
        <f t="shared" si="1"/>
        <v/>
      </c>
    </row>
    <row r="84" spans="2:14" x14ac:dyDescent="0.35">
      <c r="B84" s="7">
        <v>2026352035</v>
      </c>
      <c r="C84" s="8">
        <v>42489</v>
      </c>
      <c r="D84" s="7">
        <v>7604</v>
      </c>
      <c r="E84" s="9">
        <v>25.185223792835817</v>
      </c>
      <c r="F84" s="9">
        <v>4.71000003814697</v>
      </c>
      <c r="G84" s="6">
        <v>352</v>
      </c>
      <c r="H84" s="7">
        <v>1692</v>
      </c>
      <c r="I84" s="7">
        <v>77.398575857587289</v>
      </c>
      <c r="J84" s="6" t="s">
        <v>26</v>
      </c>
      <c r="K84" s="9">
        <v>72.035821374029837</v>
      </c>
      <c r="L84" s="9">
        <v>25.185223792835817</v>
      </c>
      <c r="M84" s="6" t="s">
        <v>25</v>
      </c>
      <c r="N84" t="str">
        <f t="shared" si="1"/>
        <v/>
      </c>
    </row>
    <row r="85" spans="2:14" x14ac:dyDescent="0.35">
      <c r="B85" s="7">
        <v>1624580081</v>
      </c>
      <c r="C85" s="8">
        <v>42494</v>
      </c>
      <c r="D85" s="7">
        <v>2193</v>
      </c>
      <c r="E85" s="9">
        <v>25.185223792835817</v>
      </c>
      <c r="F85" s="9">
        <v>1.4299999475479099</v>
      </c>
      <c r="G85" s="6">
        <v>118</v>
      </c>
      <c r="H85" s="7">
        <v>1368</v>
      </c>
      <c r="I85" s="7">
        <v>77.398575857587289</v>
      </c>
      <c r="J85" s="6" t="s">
        <v>26</v>
      </c>
      <c r="K85" s="9">
        <v>72.035821374029837</v>
      </c>
      <c r="L85" s="9">
        <v>25.185223792835817</v>
      </c>
      <c r="M85" s="6" t="s">
        <v>25</v>
      </c>
      <c r="N85" t="str">
        <f t="shared" si="1"/>
        <v/>
      </c>
    </row>
    <row r="86" spans="2:14" x14ac:dyDescent="0.35">
      <c r="B86" s="7">
        <v>2026352035</v>
      </c>
      <c r="C86" s="8">
        <v>42490</v>
      </c>
      <c r="D86" s="7">
        <v>4729</v>
      </c>
      <c r="E86" s="9">
        <v>25.185223792835817</v>
      </c>
      <c r="F86" s="9">
        <v>2.9300000667571999</v>
      </c>
      <c r="G86" s="6">
        <v>233</v>
      </c>
      <c r="H86" s="7">
        <v>1506</v>
      </c>
      <c r="I86" s="7">
        <v>77.398575857587289</v>
      </c>
      <c r="J86" s="6" t="s">
        <v>26</v>
      </c>
      <c r="K86" s="9">
        <v>72.035821374029837</v>
      </c>
      <c r="L86" s="9">
        <v>25.185223792835817</v>
      </c>
      <c r="M86" s="6" t="s">
        <v>25</v>
      </c>
      <c r="N86" t="str">
        <f t="shared" si="1"/>
        <v/>
      </c>
    </row>
    <row r="87" spans="2:14" x14ac:dyDescent="0.35">
      <c r="B87" s="7">
        <v>1624580081</v>
      </c>
      <c r="C87" s="8">
        <v>42495</v>
      </c>
      <c r="D87" s="7">
        <v>2470</v>
      </c>
      <c r="E87" s="9">
        <v>25.185223792835817</v>
      </c>
      <c r="F87" s="9">
        <v>1.6100000143051101</v>
      </c>
      <c r="G87" s="6">
        <v>117</v>
      </c>
      <c r="H87" s="7">
        <v>1370</v>
      </c>
      <c r="I87" s="7">
        <v>77.398575857587289</v>
      </c>
      <c r="J87" s="6" t="s">
        <v>26</v>
      </c>
      <c r="K87" s="9">
        <v>72.035821374029837</v>
      </c>
      <c r="L87" s="9">
        <v>25.185223792835817</v>
      </c>
      <c r="M87" s="6" t="s">
        <v>25</v>
      </c>
      <c r="N87" t="str">
        <f t="shared" si="1"/>
        <v/>
      </c>
    </row>
    <row r="88" spans="2:14" x14ac:dyDescent="0.35">
      <c r="B88" s="7">
        <v>2026352035</v>
      </c>
      <c r="C88" s="8">
        <v>42491</v>
      </c>
      <c r="D88" s="7">
        <v>3609</v>
      </c>
      <c r="E88" s="9">
        <v>25.185223792835817</v>
      </c>
      <c r="F88" s="9">
        <v>2.2799999713897701</v>
      </c>
      <c r="G88" s="6">
        <v>191</v>
      </c>
      <c r="H88" s="7">
        <v>1447</v>
      </c>
      <c r="I88" s="7">
        <v>77.398575857587289</v>
      </c>
      <c r="J88" s="6" t="s">
        <v>26</v>
      </c>
      <c r="K88" s="9">
        <v>72.035821374029837</v>
      </c>
      <c r="L88" s="9">
        <v>25.185223792835817</v>
      </c>
      <c r="M88" s="6" t="s">
        <v>25</v>
      </c>
      <c r="N88" t="str">
        <f t="shared" si="1"/>
        <v/>
      </c>
    </row>
    <row r="89" spans="2:14" x14ac:dyDescent="0.35">
      <c r="B89" s="7">
        <v>1624580081</v>
      </c>
      <c r="C89" s="8">
        <v>42496</v>
      </c>
      <c r="D89" s="7">
        <v>1727</v>
      </c>
      <c r="E89" s="9">
        <v>25.185223792835817</v>
      </c>
      <c r="F89" s="9">
        <v>1.12000000476837</v>
      </c>
      <c r="G89" s="6">
        <v>102</v>
      </c>
      <c r="H89" s="7">
        <v>1341</v>
      </c>
      <c r="I89" s="7">
        <v>77.398575857587289</v>
      </c>
      <c r="J89" s="6" t="s">
        <v>26</v>
      </c>
      <c r="K89" s="9">
        <v>72.035821374029837</v>
      </c>
      <c r="L89" s="9">
        <v>25.185223792835817</v>
      </c>
      <c r="M89" s="6" t="s">
        <v>25</v>
      </c>
      <c r="N89" t="str">
        <f t="shared" si="1"/>
        <v/>
      </c>
    </row>
    <row r="90" spans="2:14" x14ac:dyDescent="0.35">
      <c r="B90" s="7">
        <v>2026352035</v>
      </c>
      <c r="C90" s="8">
        <v>42492</v>
      </c>
      <c r="D90" s="7">
        <v>7018</v>
      </c>
      <c r="E90" s="9">
        <v>25.185223792835817</v>
      </c>
      <c r="F90" s="9">
        <v>4.3499999046325701</v>
      </c>
      <c r="G90" s="6">
        <v>355</v>
      </c>
      <c r="H90" s="7">
        <v>1690</v>
      </c>
      <c r="I90" s="7">
        <v>84.134570765661252</v>
      </c>
      <c r="J90" s="6" t="s">
        <v>26</v>
      </c>
      <c r="K90" s="9">
        <v>72.035821374029837</v>
      </c>
      <c r="L90" s="9">
        <v>25.185223792835817</v>
      </c>
      <c r="M90" s="6" t="s">
        <v>25</v>
      </c>
      <c r="N90" t="str">
        <f t="shared" si="1"/>
        <v/>
      </c>
    </row>
    <row r="91" spans="2:14" x14ac:dyDescent="0.35">
      <c r="B91" s="7">
        <v>1624580081</v>
      </c>
      <c r="C91" s="8">
        <v>42497</v>
      </c>
      <c r="D91" s="7">
        <v>2104</v>
      </c>
      <c r="E91" s="9">
        <v>25.185223792835817</v>
      </c>
      <c r="F91" s="9">
        <v>1.37000000476837</v>
      </c>
      <c r="G91" s="6">
        <v>182</v>
      </c>
      <c r="H91" s="7">
        <v>1474</v>
      </c>
      <c r="I91" s="7">
        <v>77.398575857587289</v>
      </c>
      <c r="J91" s="6" t="s">
        <v>26</v>
      </c>
      <c r="K91" s="9">
        <v>72.035821374029837</v>
      </c>
      <c r="L91" s="9">
        <v>25.185223792835817</v>
      </c>
      <c r="M91" s="6" t="s">
        <v>25</v>
      </c>
      <c r="N91" t="str">
        <f t="shared" si="1"/>
        <v/>
      </c>
    </row>
    <row r="92" spans="2:14" x14ac:dyDescent="0.35">
      <c r="B92" s="7">
        <v>2026352035</v>
      </c>
      <c r="C92" s="8">
        <v>42494</v>
      </c>
      <c r="D92" s="7">
        <v>6564</v>
      </c>
      <c r="E92" s="9">
        <v>25.185223792835817</v>
      </c>
      <c r="F92" s="9">
        <v>4.0700001716613796</v>
      </c>
      <c r="G92" s="6">
        <v>345</v>
      </c>
      <c r="H92" s="7">
        <v>1658</v>
      </c>
      <c r="I92" s="7">
        <v>77.398575857587289</v>
      </c>
      <c r="J92" s="6" t="s">
        <v>26</v>
      </c>
      <c r="K92" s="9">
        <v>72.035821374029837</v>
      </c>
      <c r="L92" s="9">
        <v>25.185223792835817</v>
      </c>
      <c r="M92" s="6" t="s">
        <v>25</v>
      </c>
      <c r="N92" t="str">
        <f t="shared" si="1"/>
        <v/>
      </c>
    </row>
    <row r="93" spans="2:14" x14ac:dyDescent="0.35">
      <c r="B93" s="7">
        <v>1624580081</v>
      </c>
      <c r="C93" s="8">
        <v>42498</v>
      </c>
      <c r="D93" s="7">
        <v>3427</v>
      </c>
      <c r="E93" s="9">
        <v>25.185223792835817</v>
      </c>
      <c r="F93" s="9">
        <v>2.2300000190734899</v>
      </c>
      <c r="G93" s="6">
        <v>152</v>
      </c>
      <c r="H93" s="7">
        <v>1427</v>
      </c>
      <c r="I93" s="7">
        <v>77.398575857587289</v>
      </c>
      <c r="J93" s="6" t="s">
        <v>26</v>
      </c>
      <c r="K93" s="9">
        <v>72.035821374029837</v>
      </c>
      <c r="L93" s="9">
        <v>25.185223792835817</v>
      </c>
      <c r="M93" s="6" t="s">
        <v>25</v>
      </c>
      <c r="N93" t="str">
        <f t="shared" si="1"/>
        <v/>
      </c>
    </row>
    <row r="94" spans="2:14" x14ac:dyDescent="0.35">
      <c r="B94" s="7">
        <v>2026352035</v>
      </c>
      <c r="C94" s="8">
        <v>42495</v>
      </c>
      <c r="D94" s="7">
        <v>12167</v>
      </c>
      <c r="E94" s="9">
        <v>25.185223792835817</v>
      </c>
      <c r="F94" s="9">
        <v>7.53999996185303</v>
      </c>
      <c r="G94" s="6">
        <v>475</v>
      </c>
      <c r="H94" s="7">
        <v>1926</v>
      </c>
      <c r="I94" s="7">
        <v>77.398575857587289</v>
      </c>
      <c r="J94" s="6" t="s">
        <v>26</v>
      </c>
      <c r="K94" s="9">
        <v>72.035821374029837</v>
      </c>
      <c r="L94" s="9">
        <v>25.185223792835817</v>
      </c>
      <c r="M94" s="6" t="s">
        <v>25</v>
      </c>
      <c r="N94" t="str">
        <f t="shared" si="1"/>
        <v/>
      </c>
    </row>
    <row r="95" spans="2:14" x14ac:dyDescent="0.35">
      <c r="B95" s="7">
        <v>1624580081</v>
      </c>
      <c r="C95" s="8">
        <v>42499</v>
      </c>
      <c r="D95" s="7">
        <v>1732</v>
      </c>
      <c r="E95" s="9">
        <v>25.185223792835817</v>
      </c>
      <c r="F95" s="9">
        <v>1.12999999523163</v>
      </c>
      <c r="G95" s="6">
        <v>91</v>
      </c>
      <c r="H95" s="7">
        <v>1328</v>
      </c>
      <c r="I95" s="7">
        <v>77.398575857587289</v>
      </c>
      <c r="J95" s="6" t="s">
        <v>26</v>
      </c>
      <c r="K95" s="9">
        <v>72.035821374029837</v>
      </c>
      <c r="L95" s="9">
        <v>25.185223792835817</v>
      </c>
      <c r="M95" s="6" t="s">
        <v>25</v>
      </c>
      <c r="N95" t="str">
        <f t="shared" si="1"/>
        <v/>
      </c>
    </row>
    <row r="96" spans="2:14" x14ac:dyDescent="0.35">
      <c r="B96" s="7">
        <v>2026352035</v>
      </c>
      <c r="C96" s="8">
        <v>42496</v>
      </c>
      <c r="D96" s="7">
        <v>8198</v>
      </c>
      <c r="E96" s="9">
        <v>25.185223792835817</v>
      </c>
      <c r="F96" s="9">
        <v>5.0799999237060502</v>
      </c>
      <c r="G96" s="6">
        <v>383</v>
      </c>
      <c r="H96" s="7">
        <v>1736</v>
      </c>
      <c r="I96" s="7">
        <v>77.398575857587289</v>
      </c>
      <c r="J96" s="6" t="s">
        <v>26</v>
      </c>
      <c r="K96" s="9">
        <v>72.035821374029837</v>
      </c>
      <c r="L96" s="9">
        <v>25.185223792835817</v>
      </c>
      <c r="M96" s="6" t="s">
        <v>25</v>
      </c>
      <c r="N96" t="str">
        <f t="shared" si="1"/>
        <v/>
      </c>
    </row>
    <row r="97" spans="2:14" x14ac:dyDescent="0.35">
      <c r="B97" s="7">
        <v>1624580081</v>
      </c>
      <c r="C97" s="8">
        <v>42500</v>
      </c>
      <c r="D97" s="7">
        <v>2969</v>
      </c>
      <c r="E97" s="9">
        <v>25.185223792835817</v>
      </c>
      <c r="F97" s="9">
        <v>1.9299999475479099</v>
      </c>
      <c r="G97" s="6">
        <v>139</v>
      </c>
      <c r="H97" s="7">
        <v>1393</v>
      </c>
      <c r="I97" s="7">
        <v>77.398575857587289</v>
      </c>
      <c r="J97" s="6" t="s">
        <v>26</v>
      </c>
      <c r="K97" s="9">
        <v>72.035821374029837</v>
      </c>
      <c r="L97" s="9">
        <v>25.185223792835817</v>
      </c>
      <c r="M97" s="6" t="s">
        <v>25</v>
      </c>
      <c r="N97" t="str">
        <f t="shared" si="1"/>
        <v/>
      </c>
    </row>
    <row r="98" spans="2:14" x14ac:dyDescent="0.35">
      <c r="B98" s="7">
        <v>2026352035</v>
      </c>
      <c r="C98" s="8">
        <v>42497</v>
      </c>
      <c r="D98" s="7">
        <v>4193</v>
      </c>
      <c r="E98" s="9">
        <v>25.185223792835817</v>
      </c>
      <c r="F98" s="9">
        <v>2.5999999046325701</v>
      </c>
      <c r="G98" s="6">
        <v>229</v>
      </c>
      <c r="H98" s="7">
        <v>1491</v>
      </c>
      <c r="I98" s="7">
        <v>77.398575857587289</v>
      </c>
      <c r="J98" s="6" t="s">
        <v>26</v>
      </c>
      <c r="K98" s="9">
        <v>72.035821374029837</v>
      </c>
      <c r="L98" s="9">
        <v>25.185223792835817</v>
      </c>
      <c r="M98" s="6" t="s">
        <v>25</v>
      </c>
      <c r="N98" t="str">
        <f t="shared" si="1"/>
        <v/>
      </c>
    </row>
    <row r="99" spans="2:14" x14ac:dyDescent="0.35">
      <c r="B99" s="7">
        <v>1624580081</v>
      </c>
      <c r="C99" s="8">
        <v>42501</v>
      </c>
      <c r="D99" s="7">
        <v>3134</v>
      </c>
      <c r="E99" s="9">
        <v>25.185223792835817</v>
      </c>
      <c r="F99" s="9">
        <v>2.03999996185303</v>
      </c>
      <c r="G99" s="6">
        <v>112</v>
      </c>
      <c r="H99" s="7">
        <v>1359</v>
      </c>
      <c r="I99" s="7">
        <v>77.398575857587289</v>
      </c>
      <c r="J99" s="6" t="s">
        <v>26</v>
      </c>
      <c r="K99" s="9">
        <v>72.035821374029837</v>
      </c>
      <c r="L99" s="9">
        <v>25.185223792835817</v>
      </c>
      <c r="M99" s="6" t="s">
        <v>25</v>
      </c>
      <c r="N99" t="str">
        <f t="shared" si="1"/>
        <v/>
      </c>
    </row>
    <row r="100" spans="2:14" x14ac:dyDescent="0.35">
      <c r="B100" s="7">
        <v>2026352035</v>
      </c>
      <c r="C100" s="8">
        <v>42498</v>
      </c>
      <c r="D100" s="7">
        <v>5528</v>
      </c>
      <c r="E100" s="9">
        <v>25.185223792835817</v>
      </c>
      <c r="F100" s="9">
        <v>3.4500000476837198</v>
      </c>
      <c r="G100" s="6">
        <v>258</v>
      </c>
      <c r="H100" s="7">
        <v>1555</v>
      </c>
      <c r="I100" s="7">
        <v>77.398575857587289</v>
      </c>
      <c r="J100" s="6" t="s">
        <v>26</v>
      </c>
      <c r="K100" s="9">
        <v>72.035821374029837</v>
      </c>
      <c r="L100" s="9">
        <v>25.185223792835817</v>
      </c>
      <c r="M100" s="6" t="s">
        <v>25</v>
      </c>
      <c r="N100" t="str">
        <f t="shared" si="1"/>
        <v/>
      </c>
    </row>
    <row r="101" spans="2:14" x14ac:dyDescent="0.35">
      <c r="B101" s="7">
        <v>1624580081</v>
      </c>
      <c r="C101" s="8">
        <v>42502</v>
      </c>
      <c r="D101" s="7">
        <v>2971</v>
      </c>
      <c r="E101" s="9">
        <v>25.185223792835817</v>
      </c>
      <c r="F101" s="9">
        <v>1.9299999475479099</v>
      </c>
      <c r="G101" s="6">
        <v>107</v>
      </c>
      <c r="H101" s="7">
        <v>1002</v>
      </c>
      <c r="I101" s="7">
        <v>77.398575857587289</v>
      </c>
      <c r="J101" s="6" t="s">
        <v>26</v>
      </c>
      <c r="K101" s="9">
        <v>72.035821374029837</v>
      </c>
      <c r="L101" s="9">
        <v>25.185223792835817</v>
      </c>
      <c r="M101" s="6" t="s">
        <v>25</v>
      </c>
      <c r="N101" t="str">
        <f t="shared" si="1"/>
        <v/>
      </c>
    </row>
    <row r="102" spans="2:14" x14ac:dyDescent="0.35">
      <c r="B102" s="7">
        <v>2026352035</v>
      </c>
      <c r="C102" s="8">
        <v>42499</v>
      </c>
      <c r="D102" s="7">
        <v>10685</v>
      </c>
      <c r="E102" s="9">
        <v>25.185223792835817</v>
      </c>
      <c r="F102" s="9">
        <v>6.6199998855590803</v>
      </c>
      <c r="G102" s="6">
        <v>401</v>
      </c>
      <c r="H102" s="7">
        <v>1869</v>
      </c>
      <c r="I102" s="7">
        <v>98.233900814211694</v>
      </c>
      <c r="J102" s="6" t="s">
        <v>26</v>
      </c>
      <c r="K102" s="9">
        <v>72.035821374029837</v>
      </c>
      <c r="L102" s="9">
        <v>25.185223792835817</v>
      </c>
      <c r="M102" s="6" t="s">
        <v>25</v>
      </c>
      <c r="N102" t="str">
        <f t="shared" si="1"/>
        <v/>
      </c>
    </row>
    <row r="103" spans="2:14" x14ac:dyDescent="0.35">
      <c r="B103" s="7">
        <v>1644430081</v>
      </c>
      <c r="C103" s="8">
        <v>42472</v>
      </c>
      <c r="D103" s="7">
        <v>10694</v>
      </c>
      <c r="E103" s="9">
        <v>25.185223792835817</v>
      </c>
      <c r="F103" s="9">
        <v>7.7699999809265101</v>
      </c>
      <c r="G103" s="6">
        <v>309</v>
      </c>
      <c r="H103" s="7">
        <v>3199</v>
      </c>
      <c r="I103" s="7">
        <v>77.398575857587289</v>
      </c>
      <c r="J103" s="6" t="s">
        <v>26</v>
      </c>
      <c r="K103" s="9">
        <v>72.035821374029837</v>
      </c>
      <c r="L103" s="9">
        <v>25.185223792835817</v>
      </c>
      <c r="M103" s="6" t="s">
        <v>25</v>
      </c>
      <c r="N103" t="str">
        <f t="shared" si="1"/>
        <v/>
      </c>
    </row>
    <row r="104" spans="2:14" x14ac:dyDescent="0.35">
      <c r="B104" s="7">
        <v>2026352035</v>
      </c>
      <c r="C104" s="8">
        <v>42500</v>
      </c>
      <c r="D104" s="7">
        <v>254</v>
      </c>
      <c r="E104" s="9">
        <v>25.185223792835817</v>
      </c>
      <c r="F104" s="9">
        <v>0.15999999642372101</v>
      </c>
      <c r="G104" s="6">
        <v>17</v>
      </c>
      <c r="H104" s="7">
        <v>1141</v>
      </c>
      <c r="I104" s="7">
        <v>77.398575857587289</v>
      </c>
      <c r="J104" s="6" t="s">
        <v>26</v>
      </c>
      <c r="K104" s="9">
        <v>72.035821374029837</v>
      </c>
      <c r="L104" s="9">
        <v>25.185223792835817</v>
      </c>
      <c r="M104" s="6" t="s">
        <v>25</v>
      </c>
      <c r="N104" t="str">
        <f t="shared" si="1"/>
        <v/>
      </c>
    </row>
    <row r="105" spans="2:14" x14ac:dyDescent="0.35">
      <c r="B105" s="7">
        <v>1644430081</v>
      </c>
      <c r="C105" s="8">
        <v>42473</v>
      </c>
      <c r="D105" s="7">
        <v>8001</v>
      </c>
      <c r="E105" s="9">
        <v>25.185223792835817</v>
      </c>
      <c r="F105" s="9">
        <v>5.8200001716613796</v>
      </c>
      <c r="G105" s="6">
        <v>181</v>
      </c>
      <c r="H105" s="7">
        <v>2902</v>
      </c>
      <c r="I105" s="7">
        <v>77.398575857587289</v>
      </c>
      <c r="J105" s="6" t="s">
        <v>26</v>
      </c>
      <c r="K105" s="9">
        <v>72.035821374029837</v>
      </c>
      <c r="L105" s="9">
        <v>25.185223792835817</v>
      </c>
      <c r="M105" s="6" t="s">
        <v>25</v>
      </c>
      <c r="N105" t="str">
        <f t="shared" si="1"/>
        <v/>
      </c>
    </row>
    <row r="106" spans="2:14" x14ac:dyDescent="0.35">
      <c r="B106" s="7">
        <v>2026352035</v>
      </c>
      <c r="C106" s="8">
        <v>42501</v>
      </c>
      <c r="D106" s="7">
        <v>8580</v>
      </c>
      <c r="E106" s="9">
        <v>25.185223792835817</v>
      </c>
      <c r="F106" s="9">
        <v>5.3200001716613796</v>
      </c>
      <c r="G106" s="6">
        <v>330</v>
      </c>
      <c r="H106" s="7">
        <v>1698</v>
      </c>
      <c r="I106" s="7">
        <v>77.398575857587289</v>
      </c>
      <c r="J106" s="6" t="s">
        <v>26</v>
      </c>
      <c r="K106" s="9">
        <v>72.035821374029837</v>
      </c>
      <c r="L106" s="9">
        <v>25.185223792835817</v>
      </c>
      <c r="M106" s="6" t="s">
        <v>25</v>
      </c>
      <c r="N106" t="str">
        <f t="shared" si="1"/>
        <v/>
      </c>
    </row>
    <row r="107" spans="2:14" x14ac:dyDescent="0.35">
      <c r="B107" s="7">
        <v>1644430081</v>
      </c>
      <c r="C107" s="8">
        <v>42474</v>
      </c>
      <c r="D107" s="7">
        <v>11037</v>
      </c>
      <c r="E107" s="9">
        <v>25.185223792835817</v>
      </c>
      <c r="F107" s="9">
        <v>8.0200004577636701</v>
      </c>
      <c r="G107" s="6">
        <v>315</v>
      </c>
      <c r="H107" s="7">
        <v>3226</v>
      </c>
      <c r="I107" s="7">
        <v>77.398575857587289</v>
      </c>
      <c r="J107" s="6" t="s">
        <v>26</v>
      </c>
      <c r="K107" s="9">
        <v>72.035821374029837</v>
      </c>
      <c r="L107" s="9">
        <v>25.185223792835817</v>
      </c>
      <c r="M107" s="6" t="s">
        <v>25</v>
      </c>
      <c r="N107" t="str">
        <f t="shared" si="1"/>
        <v/>
      </c>
    </row>
    <row r="108" spans="2:14" x14ac:dyDescent="0.35">
      <c r="B108" s="7">
        <v>2026352035</v>
      </c>
      <c r="C108" s="8">
        <v>42502</v>
      </c>
      <c r="D108" s="7">
        <v>8891</v>
      </c>
      <c r="E108" s="9">
        <v>25.185223792835817</v>
      </c>
      <c r="F108" s="9">
        <v>5.5100002288818404</v>
      </c>
      <c r="G108" s="6">
        <v>343</v>
      </c>
      <c r="H108" s="7">
        <v>1364</v>
      </c>
      <c r="I108" s="7">
        <v>77.398575857587289</v>
      </c>
      <c r="J108" s="6" t="s">
        <v>26</v>
      </c>
      <c r="K108" s="9">
        <v>72.035821374029837</v>
      </c>
      <c r="L108" s="9">
        <v>25.185223792835817</v>
      </c>
      <c r="M108" s="6" t="s">
        <v>25</v>
      </c>
      <c r="N108" t="str">
        <f t="shared" si="1"/>
        <v/>
      </c>
    </row>
    <row r="109" spans="2:14" x14ac:dyDescent="0.35">
      <c r="B109" s="7">
        <v>1644430081</v>
      </c>
      <c r="C109" s="8">
        <v>42475</v>
      </c>
      <c r="D109" s="7">
        <v>5263</v>
      </c>
      <c r="E109" s="9">
        <v>25.185223792835817</v>
      </c>
      <c r="F109" s="9">
        <v>3.8299999237060498</v>
      </c>
      <c r="G109" s="6">
        <v>177</v>
      </c>
      <c r="H109" s="7">
        <v>2750</v>
      </c>
      <c r="I109" s="7">
        <v>77.398575857587289</v>
      </c>
      <c r="J109" s="6" t="s">
        <v>26</v>
      </c>
      <c r="K109" s="9">
        <v>72.035821374029837</v>
      </c>
      <c r="L109" s="9">
        <v>25.185223792835817</v>
      </c>
      <c r="M109" s="6" t="s">
        <v>25</v>
      </c>
      <c r="N109" t="str">
        <f t="shared" si="1"/>
        <v/>
      </c>
    </row>
    <row r="110" spans="2:14" x14ac:dyDescent="0.35">
      <c r="B110" s="7">
        <v>2320127002</v>
      </c>
      <c r="C110" s="8">
        <v>42483</v>
      </c>
      <c r="D110" s="7">
        <v>5079</v>
      </c>
      <c r="E110" s="9">
        <v>25.185223792835817</v>
      </c>
      <c r="F110" s="9">
        <v>3.4200000762939502</v>
      </c>
      <c r="G110" s="6">
        <v>242</v>
      </c>
      <c r="H110" s="7">
        <v>1804</v>
      </c>
      <c r="I110" s="7">
        <v>77.398575857587289</v>
      </c>
      <c r="J110" s="6" t="s">
        <v>26</v>
      </c>
      <c r="K110" s="9">
        <v>72.035821374029837</v>
      </c>
      <c r="L110" s="9">
        <v>25.185223792835817</v>
      </c>
      <c r="M110" s="6" t="s">
        <v>25</v>
      </c>
      <c r="N110" t="str">
        <f t="shared" si="1"/>
        <v/>
      </c>
    </row>
    <row r="111" spans="2:14" x14ac:dyDescent="0.35">
      <c r="B111" s="7">
        <v>1644430081</v>
      </c>
      <c r="C111" s="8">
        <v>42476</v>
      </c>
      <c r="D111" s="7">
        <v>15300</v>
      </c>
      <c r="E111" s="9">
        <v>25.185223792835817</v>
      </c>
      <c r="F111" s="9">
        <v>11.1199998855591</v>
      </c>
      <c r="G111" s="6">
        <v>305</v>
      </c>
      <c r="H111" s="7">
        <v>3493</v>
      </c>
      <c r="I111" s="7">
        <v>77.398575857587289</v>
      </c>
      <c r="J111" s="6" t="s">
        <v>26</v>
      </c>
      <c r="K111" s="9">
        <v>72.035821374029837</v>
      </c>
      <c r="L111" s="9">
        <v>25.185223792835817</v>
      </c>
      <c r="M111" s="6" t="s">
        <v>25</v>
      </c>
      <c r="N111" t="str">
        <f t="shared" si="1"/>
        <v/>
      </c>
    </row>
    <row r="112" spans="2:14" x14ac:dyDescent="0.35">
      <c r="B112" s="7">
        <v>2347167796</v>
      </c>
      <c r="C112" s="8">
        <v>42473</v>
      </c>
      <c r="D112" s="7">
        <v>10352</v>
      </c>
      <c r="E112" s="9">
        <v>25.185223792835817</v>
      </c>
      <c r="F112" s="9">
        <v>7.0100002288818404</v>
      </c>
      <c r="G112" s="6">
        <v>246</v>
      </c>
      <c r="H112" s="7">
        <v>2038</v>
      </c>
      <c r="I112" s="7">
        <v>73.812904618040577</v>
      </c>
      <c r="J112" s="6" t="s">
        <v>26</v>
      </c>
      <c r="K112" s="9">
        <v>72.035821374029837</v>
      </c>
      <c r="L112" s="9">
        <v>25.185223792835817</v>
      </c>
      <c r="M112" s="6" t="s">
        <v>25</v>
      </c>
      <c r="N112" t="str">
        <f t="shared" si="1"/>
        <v/>
      </c>
    </row>
    <row r="113" spans="2:14" x14ac:dyDescent="0.35">
      <c r="B113" s="7">
        <v>1644430081</v>
      </c>
      <c r="C113" s="8">
        <v>42477</v>
      </c>
      <c r="D113" s="7">
        <v>8757</v>
      </c>
      <c r="E113" s="9">
        <v>25.185223792835817</v>
      </c>
      <c r="F113" s="9">
        <v>6.3699998855590803</v>
      </c>
      <c r="G113" s="6">
        <v>228</v>
      </c>
      <c r="H113" s="7">
        <v>3011</v>
      </c>
      <c r="I113" s="7">
        <v>77.398575857587289</v>
      </c>
      <c r="J113" s="6" t="s">
        <v>26</v>
      </c>
      <c r="K113" s="9">
        <v>72.035821374029837</v>
      </c>
      <c r="L113" s="9">
        <v>25.185223792835817</v>
      </c>
      <c r="M113" s="6" t="s">
        <v>25</v>
      </c>
      <c r="N113" t="str">
        <f t="shared" si="1"/>
        <v/>
      </c>
    </row>
    <row r="114" spans="2:14" x14ac:dyDescent="0.35">
      <c r="B114" s="7">
        <v>2347167796</v>
      </c>
      <c r="C114" s="8">
        <v>42474</v>
      </c>
      <c r="D114" s="7">
        <v>10129</v>
      </c>
      <c r="E114" s="9">
        <v>25.185223792835817</v>
      </c>
      <c r="F114" s="9">
        <v>6.6999998092651403</v>
      </c>
      <c r="G114" s="6">
        <v>255</v>
      </c>
      <c r="H114" s="7">
        <v>2010</v>
      </c>
      <c r="I114" s="7">
        <v>72.579482137004263</v>
      </c>
      <c r="J114" s="6" t="s">
        <v>26</v>
      </c>
      <c r="K114" s="9">
        <v>72.035821374029837</v>
      </c>
      <c r="L114" s="9">
        <v>25.185223792835817</v>
      </c>
      <c r="M114" s="6" t="s">
        <v>25</v>
      </c>
      <c r="N114" t="str">
        <f t="shared" si="1"/>
        <v/>
      </c>
    </row>
    <row r="115" spans="2:14" x14ac:dyDescent="0.35">
      <c r="B115" s="7">
        <v>1644430081</v>
      </c>
      <c r="C115" s="8">
        <v>42478</v>
      </c>
      <c r="D115" s="7">
        <v>7132</v>
      </c>
      <c r="E115" s="9">
        <v>25.185223792835817</v>
      </c>
      <c r="F115" s="9">
        <v>5.1900000572204599</v>
      </c>
      <c r="G115" s="6">
        <v>169</v>
      </c>
      <c r="H115" s="7">
        <v>2806</v>
      </c>
      <c r="I115" s="7">
        <v>77.398575857587289</v>
      </c>
      <c r="J115" s="6" t="s">
        <v>26</v>
      </c>
      <c r="K115" s="9">
        <v>72.035821374029837</v>
      </c>
      <c r="L115" s="9">
        <v>25.185223792835817</v>
      </c>
      <c r="M115" s="6" t="s">
        <v>25</v>
      </c>
      <c r="N115" t="str">
        <f t="shared" si="1"/>
        <v/>
      </c>
    </row>
    <row r="116" spans="2:14" x14ac:dyDescent="0.35">
      <c r="B116" s="7">
        <v>2347167796</v>
      </c>
      <c r="C116" s="8">
        <v>42475</v>
      </c>
      <c r="D116" s="7">
        <v>10465</v>
      </c>
      <c r="E116" s="9">
        <v>25.185223792835817</v>
      </c>
      <c r="F116" s="9">
        <v>6.9200000762939498</v>
      </c>
      <c r="G116" s="6">
        <v>309</v>
      </c>
      <c r="H116" s="7">
        <v>2133</v>
      </c>
      <c r="I116" s="7">
        <v>75.685256879773988</v>
      </c>
      <c r="J116" s="6" t="s">
        <v>26</v>
      </c>
      <c r="K116" s="9">
        <v>72.035821374029837</v>
      </c>
      <c r="L116" s="9">
        <v>25.185223792835817</v>
      </c>
      <c r="M116" s="6" t="s">
        <v>25</v>
      </c>
      <c r="N116" t="str">
        <f t="shared" si="1"/>
        <v/>
      </c>
    </row>
    <row r="117" spans="2:14" x14ac:dyDescent="0.35">
      <c r="B117" s="7">
        <v>1644430081</v>
      </c>
      <c r="C117" s="8">
        <v>42479</v>
      </c>
      <c r="D117" s="7">
        <v>11256</v>
      </c>
      <c r="E117" s="9">
        <v>25.185223792835817</v>
      </c>
      <c r="F117" s="9">
        <v>8.1800003051757795</v>
      </c>
      <c r="G117" s="6">
        <v>341</v>
      </c>
      <c r="H117" s="7">
        <v>3300</v>
      </c>
      <c r="I117" s="7">
        <v>77.398575857587289</v>
      </c>
      <c r="J117" s="6" t="s">
        <v>26</v>
      </c>
      <c r="K117" s="9">
        <v>72.035821374029837</v>
      </c>
      <c r="L117" s="9">
        <v>25.185223792835817</v>
      </c>
      <c r="M117" s="6" t="s">
        <v>25</v>
      </c>
      <c r="N117" t="str">
        <f t="shared" si="1"/>
        <v/>
      </c>
    </row>
    <row r="118" spans="2:14" x14ac:dyDescent="0.35">
      <c r="B118" s="7">
        <v>2347167796</v>
      </c>
      <c r="C118" s="8">
        <v>42477</v>
      </c>
      <c r="D118" s="7">
        <v>5472</v>
      </c>
      <c r="E118" s="9">
        <v>25.185223792835817</v>
      </c>
      <c r="F118" s="9">
        <v>3.6199998855590798</v>
      </c>
      <c r="G118" s="6">
        <v>257</v>
      </c>
      <c r="H118" s="7">
        <v>1882</v>
      </c>
      <c r="I118" s="7">
        <v>75.362180200222468</v>
      </c>
      <c r="J118" s="6" t="s">
        <v>26</v>
      </c>
      <c r="K118" s="9">
        <v>72.035821374029837</v>
      </c>
      <c r="L118" s="9">
        <v>25.185223792835817</v>
      </c>
      <c r="M118" s="6" t="s">
        <v>25</v>
      </c>
      <c r="N118" t="str">
        <f t="shared" si="1"/>
        <v/>
      </c>
    </row>
    <row r="119" spans="2:14" x14ac:dyDescent="0.35">
      <c r="B119" s="7">
        <v>1644430081</v>
      </c>
      <c r="C119" s="8">
        <v>42480</v>
      </c>
      <c r="D119" s="7">
        <v>2436</v>
      </c>
      <c r="E119" s="9">
        <v>25.185223792835817</v>
      </c>
      <c r="F119" s="9">
        <v>1.7699999809265099</v>
      </c>
      <c r="G119" s="6">
        <v>125</v>
      </c>
      <c r="H119" s="7">
        <v>2430</v>
      </c>
      <c r="I119" s="7">
        <v>77.398575857587289</v>
      </c>
      <c r="J119" s="6" t="s">
        <v>26</v>
      </c>
      <c r="K119" s="9">
        <v>72.035821374029837</v>
      </c>
      <c r="L119" s="9">
        <v>25.185223792835817</v>
      </c>
      <c r="M119" s="6" t="s">
        <v>25</v>
      </c>
      <c r="N119" t="str">
        <f t="shared" si="1"/>
        <v/>
      </c>
    </row>
    <row r="120" spans="2:14" x14ac:dyDescent="0.35">
      <c r="B120" s="7">
        <v>2347167796</v>
      </c>
      <c r="C120" s="8">
        <v>42478</v>
      </c>
      <c r="D120" s="7">
        <v>8247</v>
      </c>
      <c r="E120" s="9">
        <v>25.185223792835817</v>
      </c>
      <c r="F120" s="9">
        <v>5.4499998092651403</v>
      </c>
      <c r="G120" s="6">
        <v>233</v>
      </c>
      <c r="H120" s="7">
        <v>1944</v>
      </c>
      <c r="I120" s="7">
        <v>71.232144769247242</v>
      </c>
      <c r="J120" s="6" t="s">
        <v>26</v>
      </c>
      <c r="K120" s="9">
        <v>72.035821374029837</v>
      </c>
      <c r="L120" s="9">
        <v>25.185223792835817</v>
      </c>
      <c r="M120" s="6" t="s">
        <v>25</v>
      </c>
      <c r="N120" t="str">
        <f t="shared" si="1"/>
        <v/>
      </c>
    </row>
    <row r="121" spans="2:14" x14ac:dyDescent="0.35">
      <c r="B121" s="7">
        <v>1644430081</v>
      </c>
      <c r="C121" s="8">
        <v>42481</v>
      </c>
      <c r="D121" s="7">
        <v>1223</v>
      </c>
      <c r="E121" s="9">
        <v>25.185223792835817</v>
      </c>
      <c r="F121" s="9">
        <v>0.88999998569488503</v>
      </c>
      <c r="G121" s="6">
        <v>38</v>
      </c>
      <c r="H121" s="7">
        <v>2140</v>
      </c>
      <c r="I121" s="7">
        <v>77.398575857587289</v>
      </c>
      <c r="J121" s="6" t="s">
        <v>26</v>
      </c>
      <c r="K121" s="9">
        <v>72.035821374029837</v>
      </c>
      <c r="L121" s="9">
        <v>25.185223792835817</v>
      </c>
      <c r="M121" s="6" t="s">
        <v>25</v>
      </c>
      <c r="N121" t="str">
        <f t="shared" si="1"/>
        <v/>
      </c>
    </row>
    <row r="122" spans="2:14" x14ac:dyDescent="0.35">
      <c r="B122" s="7">
        <v>2347167796</v>
      </c>
      <c r="C122" s="8">
        <v>42479</v>
      </c>
      <c r="D122" s="7">
        <v>6711</v>
      </c>
      <c r="E122" s="9">
        <v>25.185223792835817</v>
      </c>
      <c r="F122" s="9">
        <v>4.4400000572204599</v>
      </c>
      <c r="G122" s="6">
        <v>389</v>
      </c>
      <c r="H122" s="7">
        <v>2346</v>
      </c>
      <c r="I122" s="7">
        <v>81.300996932515332</v>
      </c>
      <c r="J122" s="6" t="s">
        <v>26</v>
      </c>
      <c r="K122" s="9">
        <v>72.035821374029837</v>
      </c>
      <c r="L122" s="9">
        <v>25.185223792835817</v>
      </c>
      <c r="M122" s="6" t="s">
        <v>25</v>
      </c>
      <c r="N122" t="str">
        <f t="shared" si="1"/>
        <v/>
      </c>
    </row>
    <row r="123" spans="2:14" x14ac:dyDescent="0.35">
      <c r="B123" s="7">
        <v>1644430081</v>
      </c>
      <c r="C123" s="8">
        <v>42482</v>
      </c>
      <c r="D123" s="7">
        <v>3673</v>
      </c>
      <c r="E123" s="9">
        <v>25.185223792835817</v>
      </c>
      <c r="F123" s="9">
        <v>2.6700000762939502</v>
      </c>
      <c r="G123" s="6">
        <v>86</v>
      </c>
      <c r="H123" s="7">
        <v>2344</v>
      </c>
      <c r="I123" s="7">
        <v>77.398575857587289</v>
      </c>
      <c r="J123" s="6" t="s">
        <v>26</v>
      </c>
      <c r="K123" s="9">
        <v>72.035821374029837</v>
      </c>
      <c r="L123" s="9">
        <v>25.185223792835817</v>
      </c>
      <c r="M123" s="6" t="s">
        <v>25</v>
      </c>
      <c r="N123" t="str">
        <f t="shared" si="1"/>
        <v/>
      </c>
    </row>
    <row r="124" spans="2:14" x14ac:dyDescent="0.35">
      <c r="B124" s="7">
        <v>2347167796</v>
      </c>
      <c r="C124" s="8">
        <v>42481</v>
      </c>
      <c r="D124" s="7">
        <v>10080</v>
      </c>
      <c r="E124" s="9">
        <v>25.185223792835817</v>
      </c>
      <c r="F124" s="9">
        <v>6.75</v>
      </c>
      <c r="G124" s="6">
        <v>257</v>
      </c>
      <c r="H124" s="7">
        <v>2048</v>
      </c>
      <c r="I124" s="7">
        <v>73.414253418021318</v>
      </c>
      <c r="J124" s="6" t="s">
        <v>26</v>
      </c>
      <c r="K124" s="9">
        <v>72.035821374029837</v>
      </c>
      <c r="L124" s="9">
        <v>25.185223792835817</v>
      </c>
      <c r="M124" s="6" t="s">
        <v>25</v>
      </c>
      <c r="N124" t="str">
        <f t="shared" si="1"/>
        <v/>
      </c>
    </row>
    <row r="125" spans="2:14" x14ac:dyDescent="0.35">
      <c r="B125" s="7">
        <v>1644430081</v>
      </c>
      <c r="C125" s="8">
        <v>42483</v>
      </c>
      <c r="D125" s="7">
        <v>6637</v>
      </c>
      <c r="E125" s="9">
        <v>25.185223792835817</v>
      </c>
      <c r="F125" s="9">
        <v>4.8299999237060502</v>
      </c>
      <c r="G125" s="6">
        <v>175</v>
      </c>
      <c r="H125" s="7">
        <v>2677</v>
      </c>
      <c r="I125" s="7">
        <v>77.398575857587289</v>
      </c>
      <c r="J125" s="6" t="s">
        <v>26</v>
      </c>
      <c r="K125" s="9">
        <v>72.035821374029837</v>
      </c>
      <c r="L125" s="9">
        <v>25.185223792835817</v>
      </c>
      <c r="M125" s="6" t="s">
        <v>25</v>
      </c>
      <c r="N125" t="str">
        <f t="shared" si="1"/>
        <v/>
      </c>
    </row>
    <row r="126" spans="2:14" x14ac:dyDescent="0.35">
      <c r="B126" s="7">
        <v>2347167796</v>
      </c>
      <c r="C126" s="8">
        <v>42482</v>
      </c>
      <c r="D126" s="7">
        <v>7804</v>
      </c>
      <c r="E126" s="9">
        <v>25.185223792835817</v>
      </c>
      <c r="F126" s="9">
        <v>5.1599998474121103</v>
      </c>
      <c r="G126" s="6">
        <v>242</v>
      </c>
      <c r="H126" s="7">
        <v>1946</v>
      </c>
      <c r="I126" s="7">
        <v>71.996402093327518</v>
      </c>
      <c r="J126" s="6" t="s">
        <v>26</v>
      </c>
      <c r="K126" s="9">
        <v>72.035821374029837</v>
      </c>
      <c r="L126" s="9">
        <v>25.185223792835817</v>
      </c>
      <c r="M126" s="6" t="s">
        <v>25</v>
      </c>
      <c r="N126" t="str">
        <f t="shared" si="1"/>
        <v/>
      </c>
    </row>
    <row r="127" spans="2:14" x14ac:dyDescent="0.35">
      <c r="B127" s="7">
        <v>1644430081</v>
      </c>
      <c r="C127" s="8">
        <v>42484</v>
      </c>
      <c r="D127" s="7">
        <v>3321</v>
      </c>
      <c r="E127" s="9">
        <v>25.185223792835817</v>
      </c>
      <c r="F127" s="9">
        <v>2.4100000858306898</v>
      </c>
      <c r="G127" s="6">
        <v>89</v>
      </c>
      <c r="H127" s="7">
        <v>2413</v>
      </c>
      <c r="I127" s="7">
        <v>77.398575857587289</v>
      </c>
      <c r="J127" s="6" t="s">
        <v>26</v>
      </c>
      <c r="K127" s="9">
        <v>72.035821374029837</v>
      </c>
      <c r="L127" s="9">
        <v>25.185223792835817</v>
      </c>
      <c r="M127" s="6" t="s">
        <v>25</v>
      </c>
      <c r="N127" t="str">
        <f t="shared" si="1"/>
        <v/>
      </c>
    </row>
    <row r="128" spans="2:14" x14ac:dyDescent="0.35">
      <c r="B128" s="7">
        <v>2347167796</v>
      </c>
      <c r="C128" s="8">
        <v>42483</v>
      </c>
      <c r="D128" s="7">
        <v>16901</v>
      </c>
      <c r="E128" s="9">
        <v>25.185223792835817</v>
      </c>
      <c r="F128" s="9">
        <v>11.3699998855591</v>
      </c>
      <c r="G128" s="6">
        <v>427</v>
      </c>
      <c r="H128" s="7">
        <v>2629</v>
      </c>
      <c r="I128" s="7">
        <v>83.433092318977259</v>
      </c>
      <c r="J128" s="6" t="s">
        <v>26</v>
      </c>
      <c r="K128" s="9">
        <v>72.035821374029837</v>
      </c>
      <c r="L128" s="9">
        <v>25.185223792835817</v>
      </c>
      <c r="M128" s="6" t="s">
        <v>25</v>
      </c>
      <c r="N128" t="str">
        <f t="shared" si="1"/>
        <v/>
      </c>
    </row>
    <row r="129" spans="2:14" x14ac:dyDescent="0.35">
      <c r="B129" s="7">
        <v>1644430081</v>
      </c>
      <c r="C129" s="8">
        <v>42485</v>
      </c>
      <c r="D129" s="7">
        <v>3580</v>
      </c>
      <c r="E129" s="9">
        <v>25.185223792835817</v>
      </c>
      <c r="F129" s="9">
        <v>2.5999999046325701</v>
      </c>
      <c r="G129" s="6">
        <v>103</v>
      </c>
      <c r="H129" s="7">
        <v>2497</v>
      </c>
      <c r="I129" s="7">
        <v>77.398575857587289</v>
      </c>
      <c r="J129" s="6" t="s">
        <v>26</v>
      </c>
      <c r="K129" s="9">
        <v>72.035821374029837</v>
      </c>
      <c r="L129" s="9">
        <v>25.185223792835817</v>
      </c>
      <c r="M129" s="6" t="s">
        <v>25</v>
      </c>
      <c r="N129" t="str">
        <f t="shared" si="1"/>
        <v/>
      </c>
    </row>
    <row r="130" spans="2:14" x14ac:dyDescent="0.35">
      <c r="B130" s="7">
        <v>2347167796</v>
      </c>
      <c r="C130" s="8">
        <v>42484</v>
      </c>
      <c r="D130" s="7">
        <v>9471</v>
      </c>
      <c r="E130" s="9">
        <v>25.185223792835817</v>
      </c>
      <c r="F130" s="9">
        <v>6.2600002288818404</v>
      </c>
      <c r="G130" s="6">
        <v>360</v>
      </c>
      <c r="H130" s="7">
        <v>2187</v>
      </c>
      <c r="I130" s="7">
        <v>77.575973731884062</v>
      </c>
      <c r="J130" s="6" t="s">
        <v>26</v>
      </c>
      <c r="K130" s="9">
        <v>72.035821374029837</v>
      </c>
      <c r="L130" s="9">
        <v>25.185223792835817</v>
      </c>
      <c r="M130" s="6" t="s">
        <v>25</v>
      </c>
      <c r="N130" t="str">
        <f t="shared" si="1"/>
        <v/>
      </c>
    </row>
    <row r="131" spans="2:14" x14ac:dyDescent="0.35">
      <c r="B131" s="7">
        <v>1644430081</v>
      </c>
      <c r="C131" s="8">
        <v>42486</v>
      </c>
      <c r="D131" s="7">
        <v>9919</v>
      </c>
      <c r="E131" s="9">
        <v>25.185223792835817</v>
      </c>
      <c r="F131" s="9">
        <v>7.21000003814697</v>
      </c>
      <c r="G131" s="6">
        <v>275</v>
      </c>
      <c r="H131" s="7">
        <v>3123</v>
      </c>
      <c r="I131" s="7">
        <v>77.398575857587289</v>
      </c>
      <c r="J131" s="6" t="s">
        <v>26</v>
      </c>
      <c r="K131" s="9">
        <v>72.035821374029837</v>
      </c>
      <c r="L131" s="9">
        <v>25.185223792835817</v>
      </c>
      <c r="M131" s="6" t="s">
        <v>25</v>
      </c>
      <c r="N131" t="str">
        <f t="shared" si="1"/>
        <v/>
      </c>
    </row>
    <row r="132" spans="2:14" x14ac:dyDescent="0.35">
      <c r="B132" s="7">
        <v>2347167796</v>
      </c>
      <c r="C132" s="8">
        <v>42485</v>
      </c>
      <c r="D132" s="7">
        <v>9482</v>
      </c>
      <c r="E132" s="9">
        <v>25.185223792835817</v>
      </c>
      <c r="F132" s="9">
        <v>6.3800001144409197</v>
      </c>
      <c r="G132" s="6">
        <v>303</v>
      </c>
      <c r="H132" s="7">
        <v>2095</v>
      </c>
      <c r="I132" s="7">
        <v>73.861356003358523</v>
      </c>
      <c r="J132" s="6" t="s">
        <v>26</v>
      </c>
      <c r="K132" s="9">
        <v>72.035821374029837</v>
      </c>
      <c r="L132" s="9">
        <v>25.185223792835817</v>
      </c>
      <c r="M132" s="6" t="s">
        <v>25</v>
      </c>
      <c r="N132" t="str">
        <f t="shared" ref="N132:N195" si="2">IF(OR(M132="Overweight",M132="Obese"), B132, "")</f>
        <v/>
      </c>
    </row>
    <row r="133" spans="2:14" x14ac:dyDescent="0.35">
      <c r="B133" s="7">
        <v>1644430081</v>
      </c>
      <c r="C133" s="8">
        <v>42487</v>
      </c>
      <c r="D133" s="7">
        <v>3032</v>
      </c>
      <c r="E133" s="9">
        <v>25.185223792835817</v>
      </c>
      <c r="F133" s="9">
        <v>2.2000000476837198</v>
      </c>
      <c r="G133" s="6">
        <v>118</v>
      </c>
      <c r="H133" s="7">
        <v>2489</v>
      </c>
      <c r="I133" s="7">
        <v>77.398575857587289</v>
      </c>
      <c r="J133" s="6" t="s">
        <v>26</v>
      </c>
      <c r="K133" s="9">
        <v>72.035821374029837</v>
      </c>
      <c r="L133" s="9">
        <v>25.185223792835817</v>
      </c>
      <c r="M133" s="6" t="s">
        <v>25</v>
      </c>
      <c r="N133" t="str">
        <f t="shared" si="2"/>
        <v/>
      </c>
    </row>
    <row r="134" spans="2:14" x14ac:dyDescent="0.35">
      <c r="B134" s="7">
        <v>2347167796</v>
      </c>
      <c r="C134" s="8">
        <v>42486</v>
      </c>
      <c r="D134" s="7">
        <v>5980</v>
      </c>
      <c r="E134" s="9">
        <v>25.185223792835817</v>
      </c>
      <c r="F134" s="9">
        <v>3.9500000476837198</v>
      </c>
      <c r="G134" s="6">
        <v>227</v>
      </c>
      <c r="H134" s="7">
        <v>1861</v>
      </c>
      <c r="I134" s="7">
        <v>71.731796520004437</v>
      </c>
      <c r="J134" s="6" t="s">
        <v>26</v>
      </c>
      <c r="K134" s="9">
        <v>72.035821374029837</v>
      </c>
      <c r="L134" s="9">
        <v>25.185223792835817</v>
      </c>
      <c r="M134" s="6" t="s">
        <v>25</v>
      </c>
      <c r="N134" t="str">
        <f t="shared" si="2"/>
        <v/>
      </c>
    </row>
    <row r="135" spans="2:14" x14ac:dyDescent="0.35">
      <c r="B135" s="7">
        <v>1644430081</v>
      </c>
      <c r="C135" s="8">
        <v>42488</v>
      </c>
      <c r="D135" s="7">
        <v>9405</v>
      </c>
      <c r="E135" s="9">
        <v>25.185223792835817</v>
      </c>
      <c r="F135" s="9">
        <v>6.8400001525878897</v>
      </c>
      <c r="G135" s="6">
        <v>283</v>
      </c>
      <c r="H135" s="7">
        <v>3108</v>
      </c>
      <c r="I135" s="7">
        <v>77.398575857587289</v>
      </c>
      <c r="J135" s="6" t="s">
        <v>26</v>
      </c>
      <c r="K135" s="9">
        <v>72.035821374029837</v>
      </c>
      <c r="L135" s="9">
        <v>25.185223792835817</v>
      </c>
      <c r="M135" s="6" t="s">
        <v>25</v>
      </c>
      <c r="N135" t="str">
        <f t="shared" si="2"/>
        <v/>
      </c>
    </row>
    <row r="136" spans="2:14" x14ac:dyDescent="0.35">
      <c r="B136" s="7">
        <v>2347167796</v>
      </c>
      <c r="C136" s="8">
        <v>42487</v>
      </c>
      <c r="D136" s="7">
        <v>11423</v>
      </c>
      <c r="E136" s="9">
        <v>25.185223792835817</v>
      </c>
      <c r="F136" s="9">
        <v>7.5799999237060502</v>
      </c>
      <c r="G136" s="6">
        <v>330</v>
      </c>
      <c r="H136" s="7">
        <v>2194</v>
      </c>
      <c r="I136" s="7">
        <v>75.193621352635148</v>
      </c>
      <c r="J136" s="6" t="s">
        <v>26</v>
      </c>
      <c r="K136" s="9">
        <v>72.035821374029837</v>
      </c>
      <c r="L136" s="9">
        <v>25.185223792835817</v>
      </c>
      <c r="M136" s="6" t="s">
        <v>25</v>
      </c>
      <c r="N136" t="str">
        <f t="shared" si="2"/>
        <v/>
      </c>
    </row>
    <row r="137" spans="2:14" x14ac:dyDescent="0.35">
      <c r="B137" s="7">
        <v>2347167796</v>
      </c>
      <c r="C137" s="8">
        <v>42488</v>
      </c>
      <c r="D137" s="7">
        <v>5439</v>
      </c>
      <c r="E137" s="9">
        <v>25.185223792835817</v>
      </c>
      <c r="F137" s="9">
        <v>3.5999999046325701</v>
      </c>
      <c r="G137" s="6">
        <v>229</v>
      </c>
      <c r="H137" s="7">
        <v>1854</v>
      </c>
      <c r="I137" s="7">
        <v>73.408541320022181</v>
      </c>
      <c r="J137" s="6" t="s">
        <v>26</v>
      </c>
      <c r="K137" s="9">
        <v>72.035821374029837</v>
      </c>
      <c r="L137" s="9">
        <v>25.185223792835817</v>
      </c>
      <c r="M137" s="6" t="s">
        <v>25</v>
      </c>
      <c r="N137" t="str">
        <f t="shared" si="2"/>
        <v/>
      </c>
    </row>
    <row r="138" spans="2:14" x14ac:dyDescent="0.35">
      <c r="B138" s="7">
        <v>2347167796</v>
      </c>
      <c r="C138" s="8">
        <v>42489</v>
      </c>
      <c r="D138" s="7">
        <v>42</v>
      </c>
      <c r="E138" s="9">
        <v>25.185223792835817</v>
      </c>
      <c r="F138" s="9">
        <v>2.9999999329447701E-2</v>
      </c>
      <c r="G138" s="6">
        <v>4</v>
      </c>
      <c r="H138" s="7">
        <v>403</v>
      </c>
      <c r="I138" s="7">
        <v>62.869712351945857</v>
      </c>
      <c r="J138" s="6" t="s">
        <v>26</v>
      </c>
      <c r="K138" s="9">
        <v>72.035821374029837</v>
      </c>
      <c r="L138" s="9">
        <v>25.185223792835817</v>
      </c>
      <c r="M138" s="6" t="s">
        <v>25</v>
      </c>
      <c r="N138" t="str">
        <f t="shared" si="2"/>
        <v/>
      </c>
    </row>
    <row r="139" spans="2:14" x14ac:dyDescent="0.35">
      <c r="B139" s="7">
        <v>1644430081</v>
      </c>
      <c r="C139" s="8">
        <v>42491</v>
      </c>
      <c r="D139" s="7">
        <v>6132</v>
      </c>
      <c r="E139" s="9">
        <v>25.185223792835817</v>
      </c>
      <c r="F139" s="9">
        <v>4.46000003814697</v>
      </c>
      <c r="G139" s="6">
        <v>173</v>
      </c>
      <c r="H139" s="7">
        <v>2696</v>
      </c>
      <c r="I139" s="7">
        <v>77.398575857587289</v>
      </c>
      <c r="J139" s="6" t="s">
        <v>26</v>
      </c>
      <c r="K139" s="9">
        <v>72.035821374029837</v>
      </c>
      <c r="L139" s="9">
        <v>25.185223792835817</v>
      </c>
      <c r="M139" s="6" t="s">
        <v>25</v>
      </c>
      <c r="N139" t="str">
        <f t="shared" si="2"/>
        <v/>
      </c>
    </row>
    <row r="140" spans="2:14" x14ac:dyDescent="0.35">
      <c r="B140" s="7">
        <v>3977333714</v>
      </c>
      <c r="C140" s="8">
        <v>42472</v>
      </c>
      <c r="D140" s="7">
        <v>8856</v>
      </c>
      <c r="E140" s="9">
        <v>25.185223792835817</v>
      </c>
      <c r="F140" s="9">
        <v>5.9800000190734899</v>
      </c>
      <c r="G140" s="6">
        <v>194</v>
      </c>
      <c r="H140" s="7">
        <v>1450</v>
      </c>
      <c r="I140" s="7">
        <v>77.398575857587289</v>
      </c>
      <c r="J140" s="6" t="s">
        <v>26</v>
      </c>
      <c r="K140" s="9">
        <v>72.035821374029837</v>
      </c>
      <c r="L140" s="9">
        <v>25.185223792835817</v>
      </c>
      <c r="M140" s="6" t="s">
        <v>25</v>
      </c>
      <c r="N140" t="str">
        <f t="shared" si="2"/>
        <v/>
      </c>
    </row>
    <row r="141" spans="2:14" x14ac:dyDescent="0.35">
      <c r="B141" s="7">
        <v>3977333714</v>
      </c>
      <c r="C141" s="8">
        <v>42473</v>
      </c>
      <c r="D141" s="7">
        <v>10035</v>
      </c>
      <c r="E141" s="9">
        <v>25.185223792835817</v>
      </c>
      <c r="F141" s="9">
        <v>6.71000003814697</v>
      </c>
      <c r="G141" s="6">
        <v>230</v>
      </c>
      <c r="H141" s="7">
        <v>1495</v>
      </c>
      <c r="I141" s="7">
        <v>77.398575857587289</v>
      </c>
      <c r="J141" s="6" t="s">
        <v>26</v>
      </c>
      <c r="K141" s="9">
        <v>72.035821374029837</v>
      </c>
      <c r="L141" s="9">
        <v>25.185223792835817</v>
      </c>
      <c r="M141" s="6" t="s">
        <v>25</v>
      </c>
      <c r="N141" t="str">
        <f t="shared" si="2"/>
        <v/>
      </c>
    </row>
    <row r="142" spans="2:14" x14ac:dyDescent="0.35">
      <c r="B142" s="7">
        <v>1644430081</v>
      </c>
      <c r="C142" s="8">
        <v>42493</v>
      </c>
      <c r="D142" s="7">
        <v>12850</v>
      </c>
      <c r="E142" s="9">
        <v>25.185223792835817</v>
      </c>
      <c r="F142" s="9">
        <v>9.3400001525878906</v>
      </c>
      <c r="G142" s="6">
        <v>325</v>
      </c>
      <c r="H142" s="7">
        <v>3324</v>
      </c>
      <c r="I142" s="7">
        <v>77.398575857587289</v>
      </c>
      <c r="J142" s="6" t="s">
        <v>26</v>
      </c>
      <c r="K142" s="9">
        <v>72.035821374029837</v>
      </c>
      <c r="L142" s="9">
        <v>25.185223792835817</v>
      </c>
      <c r="M142" s="6" t="s">
        <v>25</v>
      </c>
      <c r="N142" t="str">
        <f t="shared" si="2"/>
        <v/>
      </c>
    </row>
    <row r="143" spans="2:14" x14ac:dyDescent="0.35">
      <c r="B143" s="7">
        <v>3977333714</v>
      </c>
      <c r="C143" s="8">
        <v>42474</v>
      </c>
      <c r="D143" s="7">
        <v>7641</v>
      </c>
      <c r="E143" s="9">
        <v>25.185223792835817</v>
      </c>
      <c r="F143" s="9">
        <v>5.1100001335143999</v>
      </c>
      <c r="G143" s="6">
        <v>242</v>
      </c>
      <c r="H143" s="7">
        <v>1433</v>
      </c>
      <c r="I143" s="7">
        <v>77.398575857587289</v>
      </c>
      <c r="J143" s="6" t="s">
        <v>26</v>
      </c>
      <c r="K143" s="9">
        <v>72.035821374029837</v>
      </c>
      <c r="L143" s="9">
        <v>25.185223792835817</v>
      </c>
      <c r="M143" s="6" t="s">
        <v>25</v>
      </c>
      <c r="N143" t="str">
        <f t="shared" si="2"/>
        <v/>
      </c>
    </row>
    <row r="144" spans="2:14" x14ac:dyDescent="0.35">
      <c r="B144" s="7">
        <v>1644430081</v>
      </c>
      <c r="C144" s="8">
        <v>42494</v>
      </c>
      <c r="D144" s="7">
        <v>2309</v>
      </c>
      <c r="E144" s="9">
        <v>25.185223792835817</v>
      </c>
      <c r="F144" s="9">
        <v>1.6799999475479099</v>
      </c>
      <c r="G144" s="6">
        <v>52</v>
      </c>
      <c r="H144" s="7">
        <v>2222</v>
      </c>
      <c r="I144" s="7">
        <v>77.398575857587289</v>
      </c>
      <c r="J144" s="6" t="s">
        <v>26</v>
      </c>
      <c r="K144" s="9">
        <v>72.035821374029837</v>
      </c>
      <c r="L144" s="9">
        <v>25.185223792835817</v>
      </c>
      <c r="M144" s="6" t="s">
        <v>25</v>
      </c>
      <c r="N144" t="str">
        <f t="shared" si="2"/>
        <v/>
      </c>
    </row>
    <row r="145" spans="2:14" x14ac:dyDescent="0.35">
      <c r="B145" s="7">
        <v>3977333714</v>
      </c>
      <c r="C145" s="8">
        <v>42475</v>
      </c>
      <c r="D145" s="7">
        <v>9010</v>
      </c>
      <c r="E145" s="9">
        <v>25.185223792835817</v>
      </c>
      <c r="F145" s="9">
        <v>6.0599999427795401</v>
      </c>
      <c r="G145" s="6">
        <v>240</v>
      </c>
      <c r="H145" s="7">
        <v>1468</v>
      </c>
      <c r="I145" s="7">
        <v>77.398575857587289</v>
      </c>
      <c r="J145" s="6" t="s">
        <v>26</v>
      </c>
      <c r="K145" s="9">
        <v>72.035821374029837</v>
      </c>
      <c r="L145" s="9">
        <v>25.185223792835817</v>
      </c>
      <c r="M145" s="6" t="s">
        <v>25</v>
      </c>
      <c r="N145" t="str">
        <f t="shared" si="2"/>
        <v/>
      </c>
    </row>
    <row r="146" spans="2:14" x14ac:dyDescent="0.35">
      <c r="B146" s="7">
        <v>1644430081</v>
      </c>
      <c r="C146" s="8">
        <v>42495</v>
      </c>
      <c r="D146" s="7">
        <v>4363</v>
      </c>
      <c r="E146" s="9">
        <v>25.185223792835817</v>
      </c>
      <c r="F146" s="9">
        <v>3.1900000572204599</v>
      </c>
      <c r="G146" s="6">
        <v>99</v>
      </c>
      <c r="H146" s="7">
        <v>2463</v>
      </c>
      <c r="I146" s="7">
        <v>77.398575857587289</v>
      </c>
      <c r="J146" s="6" t="s">
        <v>26</v>
      </c>
      <c r="K146" s="9">
        <v>72.035821374029837</v>
      </c>
      <c r="L146" s="9">
        <v>25.185223792835817</v>
      </c>
      <c r="M146" s="6" t="s">
        <v>25</v>
      </c>
      <c r="N146" t="str">
        <f t="shared" si="2"/>
        <v/>
      </c>
    </row>
    <row r="147" spans="2:14" x14ac:dyDescent="0.35">
      <c r="B147" s="7">
        <v>3977333714</v>
      </c>
      <c r="C147" s="8">
        <v>42476</v>
      </c>
      <c r="D147" s="7">
        <v>13459</v>
      </c>
      <c r="E147" s="9">
        <v>25.185223792835817</v>
      </c>
      <c r="F147" s="9">
        <v>9</v>
      </c>
      <c r="G147" s="6">
        <v>267</v>
      </c>
      <c r="H147" s="7">
        <v>1625</v>
      </c>
      <c r="I147" s="7">
        <v>77.398575857587289</v>
      </c>
      <c r="J147" s="6" t="s">
        <v>26</v>
      </c>
      <c r="K147" s="9">
        <v>72.035821374029837</v>
      </c>
      <c r="L147" s="9">
        <v>25.185223792835817</v>
      </c>
      <c r="M147" s="6" t="s">
        <v>25</v>
      </c>
      <c r="N147" t="str">
        <f t="shared" si="2"/>
        <v/>
      </c>
    </row>
    <row r="148" spans="2:14" x14ac:dyDescent="0.35">
      <c r="B148" s="7">
        <v>1644430081</v>
      </c>
      <c r="C148" s="8">
        <v>42496</v>
      </c>
      <c r="D148" s="7">
        <v>9787</v>
      </c>
      <c r="E148" s="9">
        <v>25.185223792835817</v>
      </c>
      <c r="F148" s="9">
        <v>7.1199998855590803</v>
      </c>
      <c r="G148" s="6">
        <v>386</v>
      </c>
      <c r="H148" s="7">
        <v>3328</v>
      </c>
      <c r="I148" s="7">
        <v>77.398575857587289</v>
      </c>
      <c r="J148" s="6" t="s">
        <v>26</v>
      </c>
      <c r="K148" s="9">
        <v>72.035821374029837</v>
      </c>
      <c r="L148" s="9">
        <v>25.185223792835817</v>
      </c>
      <c r="M148" s="6" t="s">
        <v>25</v>
      </c>
      <c r="N148" t="str">
        <f t="shared" si="2"/>
        <v/>
      </c>
    </row>
    <row r="149" spans="2:14" x14ac:dyDescent="0.35">
      <c r="B149" s="7">
        <v>3977333714</v>
      </c>
      <c r="C149" s="8">
        <v>42477</v>
      </c>
      <c r="D149" s="7">
        <v>10415</v>
      </c>
      <c r="E149" s="9">
        <v>25.185223792835817</v>
      </c>
      <c r="F149" s="9">
        <v>6.9699997901916504</v>
      </c>
      <c r="G149" s="6">
        <v>274</v>
      </c>
      <c r="H149" s="7">
        <v>1529</v>
      </c>
      <c r="I149" s="7">
        <v>77.398575857587289</v>
      </c>
      <c r="J149" s="6" t="s">
        <v>26</v>
      </c>
      <c r="K149" s="9">
        <v>72.035821374029837</v>
      </c>
      <c r="L149" s="9">
        <v>25.185223792835817</v>
      </c>
      <c r="M149" s="6" t="s">
        <v>25</v>
      </c>
      <c r="N149" t="str">
        <f t="shared" si="2"/>
        <v/>
      </c>
    </row>
    <row r="150" spans="2:14" x14ac:dyDescent="0.35">
      <c r="B150" s="7">
        <v>1644430081</v>
      </c>
      <c r="C150" s="8">
        <v>42497</v>
      </c>
      <c r="D150" s="7">
        <v>13372</v>
      </c>
      <c r="E150" s="9">
        <v>25.185223792835817</v>
      </c>
      <c r="F150" s="9">
        <v>9.7200002670288104</v>
      </c>
      <c r="G150" s="6">
        <v>301</v>
      </c>
      <c r="H150" s="7">
        <v>3404</v>
      </c>
      <c r="I150" s="7">
        <v>77.398575857587289</v>
      </c>
      <c r="J150" s="6" t="s">
        <v>26</v>
      </c>
      <c r="K150" s="9">
        <v>72.035821374029837</v>
      </c>
      <c r="L150" s="9">
        <v>25.185223792835817</v>
      </c>
      <c r="M150" s="6" t="s">
        <v>25</v>
      </c>
      <c r="N150" t="str">
        <f t="shared" si="2"/>
        <v/>
      </c>
    </row>
    <row r="151" spans="2:14" x14ac:dyDescent="0.35">
      <c r="B151" s="7">
        <v>3977333714</v>
      </c>
      <c r="C151" s="8">
        <v>42478</v>
      </c>
      <c r="D151" s="7">
        <v>11663</v>
      </c>
      <c r="E151" s="9">
        <v>25.185223792835817</v>
      </c>
      <c r="F151" s="9">
        <v>7.8000001907348597</v>
      </c>
      <c r="G151" s="6">
        <v>313</v>
      </c>
      <c r="H151" s="7">
        <v>1584</v>
      </c>
      <c r="I151" s="7">
        <v>77.398575857587289</v>
      </c>
      <c r="J151" s="6" t="s">
        <v>26</v>
      </c>
      <c r="K151" s="9">
        <v>72.035821374029837</v>
      </c>
      <c r="L151" s="9">
        <v>25.185223792835817</v>
      </c>
      <c r="M151" s="6" t="s">
        <v>25</v>
      </c>
      <c r="N151" t="str">
        <f t="shared" si="2"/>
        <v/>
      </c>
    </row>
    <row r="152" spans="2:14" x14ac:dyDescent="0.35">
      <c r="B152" s="7">
        <v>3977333714</v>
      </c>
      <c r="C152" s="8">
        <v>42479</v>
      </c>
      <c r="D152" s="7">
        <v>12414</v>
      </c>
      <c r="E152" s="9">
        <v>25.185223792835817</v>
      </c>
      <c r="F152" s="9">
        <v>8.7799997329711896</v>
      </c>
      <c r="G152" s="6">
        <v>307</v>
      </c>
      <c r="H152" s="7">
        <v>1638</v>
      </c>
      <c r="I152" s="7">
        <v>77.398575857587289</v>
      </c>
      <c r="J152" s="6" t="s">
        <v>26</v>
      </c>
      <c r="K152" s="9">
        <v>72.035821374029837</v>
      </c>
      <c r="L152" s="9">
        <v>25.185223792835817</v>
      </c>
      <c r="M152" s="6" t="s">
        <v>25</v>
      </c>
      <c r="N152" t="str">
        <f t="shared" si="2"/>
        <v/>
      </c>
    </row>
    <row r="153" spans="2:14" x14ac:dyDescent="0.35">
      <c r="B153" s="7">
        <v>1644430081</v>
      </c>
      <c r="C153" s="8">
        <v>42499</v>
      </c>
      <c r="D153" s="7">
        <v>6643</v>
      </c>
      <c r="E153" s="9">
        <v>25.185223792835817</v>
      </c>
      <c r="F153" s="9">
        <v>4.8299999237060502</v>
      </c>
      <c r="G153" s="6">
        <v>341</v>
      </c>
      <c r="H153" s="7">
        <v>3008</v>
      </c>
      <c r="I153" s="7">
        <v>77.398575857587289</v>
      </c>
      <c r="J153" s="6" t="s">
        <v>26</v>
      </c>
      <c r="K153" s="9">
        <v>72.035821374029837</v>
      </c>
      <c r="L153" s="9">
        <v>25.185223792835817</v>
      </c>
      <c r="M153" s="6" t="s">
        <v>25</v>
      </c>
      <c r="N153" t="str">
        <f t="shared" si="2"/>
        <v/>
      </c>
    </row>
    <row r="154" spans="2:14" x14ac:dyDescent="0.35">
      <c r="B154" s="7">
        <v>3977333714</v>
      </c>
      <c r="C154" s="8">
        <v>42480</v>
      </c>
      <c r="D154" s="7">
        <v>11658</v>
      </c>
      <c r="E154" s="9">
        <v>25.185223792835817</v>
      </c>
      <c r="F154" s="9">
        <v>7.8299999237060502</v>
      </c>
      <c r="G154" s="6">
        <v>264</v>
      </c>
      <c r="H154" s="7">
        <v>1554</v>
      </c>
      <c r="I154" s="7">
        <v>77.398575857587289</v>
      </c>
      <c r="J154" s="6" t="s">
        <v>26</v>
      </c>
      <c r="K154" s="9">
        <v>72.035821374029837</v>
      </c>
      <c r="L154" s="9">
        <v>25.185223792835817</v>
      </c>
      <c r="M154" s="6" t="s">
        <v>25</v>
      </c>
      <c r="N154" t="str">
        <f t="shared" si="2"/>
        <v/>
      </c>
    </row>
    <row r="155" spans="2:14" x14ac:dyDescent="0.35">
      <c r="B155" s="7">
        <v>1644430081</v>
      </c>
      <c r="C155" s="8">
        <v>42500</v>
      </c>
      <c r="D155" s="7">
        <v>9167</v>
      </c>
      <c r="E155" s="9">
        <v>25.185223792835817</v>
      </c>
      <c r="F155" s="9">
        <v>6.6599998474121103</v>
      </c>
      <c r="G155" s="6">
        <v>186</v>
      </c>
      <c r="H155" s="7">
        <v>2799</v>
      </c>
      <c r="I155" s="7">
        <v>77.398575857587289</v>
      </c>
      <c r="J155" s="6" t="s">
        <v>26</v>
      </c>
      <c r="K155" s="9">
        <v>72.035821374029837</v>
      </c>
      <c r="L155" s="9">
        <v>25.185223792835817</v>
      </c>
      <c r="M155" s="6" t="s">
        <v>25</v>
      </c>
      <c r="N155" t="str">
        <f t="shared" si="2"/>
        <v/>
      </c>
    </row>
    <row r="156" spans="2:14" x14ac:dyDescent="0.35">
      <c r="B156" s="7">
        <v>3977333714</v>
      </c>
      <c r="C156" s="8">
        <v>42481</v>
      </c>
      <c r="D156" s="7">
        <v>6093</v>
      </c>
      <c r="E156" s="9">
        <v>25.185223792835817</v>
      </c>
      <c r="F156" s="9">
        <v>4.0799999237060502</v>
      </c>
      <c r="G156" s="6">
        <v>242</v>
      </c>
      <c r="H156" s="7">
        <v>1397</v>
      </c>
      <c r="I156" s="7">
        <v>77.398575857587289</v>
      </c>
      <c r="J156" s="6" t="s">
        <v>26</v>
      </c>
      <c r="K156" s="9">
        <v>72.035821374029837</v>
      </c>
      <c r="L156" s="9">
        <v>25.185223792835817</v>
      </c>
      <c r="M156" s="6" t="s">
        <v>25</v>
      </c>
      <c r="N156" t="str">
        <f t="shared" si="2"/>
        <v/>
      </c>
    </row>
    <row r="157" spans="2:14" x14ac:dyDescent="0.35">
      <c r="B157" s="7">
        <v>1644430081</v>
      </c>
      <c r="C157" s="8">
        <v>42501</v>
      </c>
      <c r="D157" s="7">
        <v>1329</v>
      </c>
      <c r="E157" s="9">
        <v>25.185223792835817</v>
      </c>
      <c r="F157" s="9">
        <v>0.97000002861022905</v>
      </c>
      <c r="G157" s="6">
        <v>49</v>
      </c>
      <c r="H157" s="7">
        <v>1276</v>
      </c>
      <c r="I157" s="7">
        <v>77.398575857587289</v>
      </c>
      <c r="J157" s="6" t="s">
        <v>26</v>
      </c>
      <c r="K157" s="9">
        <v>72.035821374029837</v>
      </c>
      <c r="L157" s="9">
        <v>25.185223792835817</v>
      </c>
      <c r="M157" s="6" t="s">
        <v>25</v>
      </c>
      <c r="N157" t="str">
        <f t="shared" si="2"/>
        <v/>
      </c>
    </row>
    <row r="158" spans="2:14" x14ac:dyDescent="0.35">
      <c r="B158" s="7">
        <v>3977333714</v>
      </c>
      <c r="C158" s="8">
        <v>42482</v>
      </c>
      <c r="D158" s="7">
        <v>8911</v>
      </c>
      <c r="E158" s="9">
        <v>25.185223792835817</v>
      </c>
      <c r="F158" s="9">
        <v>5.96000003814697</v>
      </c>
      <c r="G158" s="6">
        <v>233</v>
      </c>
      <c r="H158" s="7">
        <v>1481</v>
      </c>
      <c r="I158" s="7">
        <v>77.398575857587289</v>
      </c>
      <c r="J158" s="6" t="s">
        <v>26</v>
      </c>
      <c r="K158" s="9">
        <v>72.035821374029837</v>
      </c>
      <c r="L158" s="9">
        <v>25.185223792835817</v>
      </c>
      <c r="M158" s="6" t="s">
        <v>25</v>
      </c>
      <c r="N158" t="str">
        <f t="shared" si="2"/>
        <v/>
      </c>
    </row>
    <row r="159" spans="2:14" x14ac:dyDescent="0.35">
      <c r="B159" s="7">
        <v>1844505072</v>
      </c>
      <c r="C159" s="8">
        <v>42472</v>
      </c>
      <c r="D159" s="7">
        <v>6697</v>
      </c>
      <c r="E159" s="9">
        <v>25.185223792835817</v>
      </c>
      <c r="F159" s="9">
        <v>4.4299998283386204</v>
      </c>
      <c r="G159" s="6">
        <v>339</v>
      </c>
      <c r="H159" s="7">
        <v>2030</v>
      </c>
      <c r="I159" s="7">
        <v>77.398575857587289</v>
      </c>
      <c r="J159" s="6" t="s">
        <v>26</v>
      </c>
      <c r="K159" s="9">
        <v>72.035821374029837</v>
      </c>
      <c r="L159" s="9">
        <v>25.185223792835817</v>
      </c>
      <c r="M159" s="6" t="s">
        <v>25</v>
      </c>
      <c r="N159" t="str">
        <f t="shared" si="2"/>
        <v/>
      </c>
    </row>
    <row r="160" spans="2:14" x14ac:dyDescent="0.35">
      <c r="B160" s="7">
        <v>3977333714</v>
      </c>
      <c r="C160" s="8">
        <v>42483</v>
      </c>
      <c r="D160" s="7">
        <v>12058</v>
      </c>
      <c r="E160" s="9">
        <v>25.185223792835817</v>
      </c>
      <c r="F160" s="9">
        <v>8.0699996948242205</v>
      </c>
      <c r="G160" s="6">
        <v>344</v>
      </c>
      <c r="H160" s="7">
        <v>1638</v>
      </c>
      <c r="I160" s="7">
        <v>77.398575857587289</v>
      </c>
      <c r="J160" s="6" t="s">
        <v>26</v>
      </c>
      <c r="K160" s="9">
        <v>72.035821374029837</v>
      </c>
      <c r="L160" s="9">
        <v>25.185223792835817</v>
      </c>
      <c r="M160" s="6" t="s">
        <v>25</v>
      </c>
      <c r="N160" t="str">
        <f t="shared" si="2"/>
        <v/>
      </c>
    </row>
    <row r="161" spans="2:14" x14ac:dyDescent="0.35">
      <c r="B161" s="7">
        <v>1844505072</v>
      </c>
      <c r="C161" s="8">
        <v>42473</v>
      </c>
      <c r="D161" s="7">
        <v>4929</v>
      </c>
      <c r="E161" s="9">
        <v>25.185223792835817</v>
      </c>
      <c r="F161" s="9">
        <v>3.2599999904632599</v>
      </c>
      <c r="G161" s="6">
        <v>248</v>
      </c>
      <c r="H161" s="7">
        <v>1860</v>
      </c>
      <c r="I161" s="7">
        <v>77.398575857587289</v>
      </c>
      <c r="J161" s="6" t="s">
        <v>26</v>
      </c>
      <c r="K161" s="9">
        <v>72.035821374029837</v>
      </c>
      <c r="L161" s="9">
        <v>25.185223792835817</v>
      </c>
      <c r="M161" s="6" t="s">
        <v>25</v>
      </c>
      <c r="N161" t="str">
        <f t="shared" si="2"/>
        <v/>
      </c>
    </row>
    <row r="162" spans="2:14" x14ac:dyDescent="0.35">
      <c r="B162" s="7">
        <v>3977333714</v>
      </c>
      <c r="C162" s="8">
        <v>42484</v>
      </c>
      <c r="D162" s="7">
        <v>14112</v>
      </c>
      <c r="E162" s="9">
        <v>25.185223792835817</v>
      </c>
      <c r="F162" s="9">
        <v>10</v>
      </c>
      <c r="G162" s="6">
        <v>254</v>
      </c>
      <c r="H162" s="7">
        <v>1655</v>
      </c>
      <c r="I162" s="7">
        <v>77.398575857587289</v>
      </c>
      <c r="J162" s="6" t="s">
        <v>26</v>
      </c>
      <c r="K162" s="9">
        <v>72.035821374029837</v>
      </c>
      <c r="L162" s="9">
        <v>25.185223792835817</v>
      </c>
      <c r="M162" s="6" t="s">
        <v>25</v>
      </c>
      <c r="N162" t="str">
        <f t="shared" si="2"/>
        <v/>
      </c>
    </row>
    <row r="163" spans="2:14" x14ac:dyDescent="0.35">
      <c r="B163" s="7">
        <v>1844505072</v>
      </c>
      <c r="C163" s="8">
        <v>42474</v>
      </c>
      <c r="D163" s="7">
        <v>7937</v>
      </c>
      <c r="E163" s="9">
        <v>25.185223792835817</v>
      </c>
      <c r="F163" s="9">
        <v>5.25</v>
      </c>
      <c r="G163" s="6">
        <v>373</v>
      </c>
      <c r="H163" s="7">
        <v>2130</v>
      </c>
      <c r="I163" s="7">
        <v>77.398575857587289</v>
      </c>
      <c r="J163" s="6" t="s">
        <v>26</v>
      </c>
      <c r="K163" s="9">
        <v>72.035821374029837</v>
      </c>
      <c r="L163" s="9">
        <v>25.185223792835817</v>
      </c>
      <c r="M163" s="6" t="s">
        <v>25</v>
      </c>
      <c r="N163" t="str">
        <f t="shared" si="2"/>
        <v/>
      </c>
    </row>
    <row r="164" spans="2:14" x14ac:dyDescent="0.35">
      <c r="B164" s="7">
        <v>3977333714</v>
      </c>
      <c r="C164" s="8">
        <v>42485</v>
      </c>
      <c r="D164" s="7">
        <v>11177</v>
      </c>
      <c r="E164" s="9">
        <v>25.185223792835817</v>
      </c>
      <c r="F164" s="9">
        <v>8.4799995422363299</v>
      </c>
      <c r="G164" s="6">
        <v>192</v>
      </c>
      <c r="H164" s="7">
        <v>1570</v>
      </c>
      <c r="I164" s="7">
        <v>77.398575857587289</v>
      </c>
      <c r="J164" s="6" t="s">
        <v>26</v>
      </c>
      <c r="K164" s="9">
        <v>72.035821374029837</v>
      </c>
      <c r="L164" s="9">
        <v>25.185223792835817</v>
      </c>
      <c r="M164" s="6" t="s">
        <v>25</v>
      </c>
      <c r="N164" t="str">
        <f t="shared" si="2"/>
        <v/>
      </c>
    </row>
    <row r="165" spans="2:14" x14ac:dyDescent="0.35">
      <c r="B165" s="7">
        <v>3977333714</v>
      </c>
      <c r="C165" s="8">
        <v>42486</v>
      </c>
      <c r="D165" s="7">
        <v>11388</v>
      </c>
      <c r="E165" s="9">
        <v>25.185223792835817</v>
      </c>
      <c r="F165" s="9">
        <v>7.6199998855590803</v>
      </c>
      <c r="G165" s="6">
        <v>272</v>
      </c>
      <c r="H165" s="7">
        <v>1551</v>
      </c>
      <c r="I165" s="7">
        <v>77.398575857587289</v>
      </c>
      <c r="J165" s="6" t="s">
        <v>26</v>
      </c>
      <c r="K165" s="9">
        <v>72.035821374029837</v>
      </c>
      <c r="L165" s="9">
        <v>25.185223792835817</v>
      </c>
      <c r="M165" s="6" t="s">
        <v>25</v>
      </c>
      <c r="N165" t="str">
        <f t="shared" si="2"/>
        <v/>
      </c>
    </row>
    <row r="166" spans="2:14" x14ac:dyDescent="0.35">
      <c r="B166" s="7">
        <v>1844505072</v>
      </c>
      <c r="C166" s="8">
        <v>42476</v>
      </c>
      <c r="D166" s="7">
        <v>3414</v>
      </c>
      <c r="E166" s="9">
        <v>25.185223792835817</v>
      </c>
      <c r="F166" s="9">
        <v>2.2599999904632599</v>
      </c>
      <c r="G166" s="6">
        <v>147</v>
      </c>
      <c r="H166" s="7">
        <v>1657</v>
      </c>
      <c r="I166" s="7">
        <v>77.398575857587289</v>
      </c>
      <c r="J166" s="6" t="s">
        <v>26</v>
      </c>
      <c r="K166" s="9">
        <v>72.035821374029837</v>
      </c>
      <c r="L166" s="9">
        <v>25.185223792835817</v>
      </c>
      <c r="M166" s="6" t="s">
        <v>25</v>
      </c>
      <c r="N166" t="str">
        <f t="shared" si="2"/>
        <v/>
      </c>
    </row>
    <row r="167" spans="2:14" x14ac:dyDescent="0.35">
      <c r="B167" s="7">
        <v>3977333714</v>
      </c>
      <c r="C167" s="8">
        <v>42487</v>
      </c>
      <c r="D167" s="7">
        <v>7193</v>
      </c>
      <c r="E167" s="9">
        <v>25.185223792835817</v>
      </c>
      <c r="F167" s="9">
        <v>5.03999996185303</v>
      </c>
      <c r="G167" s="6">
        <v>186</v>
      </c>
      <c r="H167" s="7">
        <v>1377</v>
      </c>
      <c r="I167" s="7">
        <v>77.398575857587289</v>
      </c>
      <c r="J167" s="6" t="s">
        <v>26</v>
      </c>
      <c r="K167" s="9">
        <v>72.035821374029837</v>
      </c>
      <c r="L167" s="9">
        <v>25.185223792835817</v>
      </c>
      <c r="M167" s="6" t="s">
        <v>25</v>
      </c>
      <c r="N167" t="str">
        <f t="shared" si="2"/>
        <v/>
      </c>
    </row>
    <row r="168" spans="2:14" x14ac:dyDescent="0.35">
      <c r="B168" s="7">
        <v>1844505072</v>
      </c>
      <c r="C168" s="8">
        <v>42477</v>
      </c>
      <c r="D168" s="7">
        <v>4525</v>
      </c>
      <c r="E168" s="9">
        <v>25.185223792835817</v>
      </c>
      <c r="F168" s="9">
        <v>2.9900000095367401</v>
      </c>
      <c r="G168" s="6">
        <v>209</v>
      </c>
      <c r="H168" s="7">
        <v>1793</v>
      </c>
      <c r="I168" s="7">
        <v>77.398575857587289</v>
      </c>
      <c r="J168" s="6" t="s">
        <v>26</v>
      </c>
      <c r="K168" s="9">
        <v>72.035821374029837</v>
      </c>
      <c r="L168" s="9">
        <v>25.185223792835817</v>
      </c>
      <c r="M168" s="6" t="s">
        <v>25</v>
      </c>
      <c r="N168" t="str">
        <f t="shared" si="2"/>
        <v/>
      </c>
    </row>
    <row r="169" spans="2:14" x14ac:dyDescent="0.35">
      <c r="B169" s="7">
        <v>3977333714</v>
      </c>
      <c r="C169" s="8">
        <v>42488</v>
      </c>
      <c r="D169" s="7">
        <v>7114</v>
      </c>
      <c r="E169" s="9">
        <v>25.185223792835817</v>
      </c>
      <c r="F169" s="9">
        <v>4.8800001144409197</v>
      </c>
      <c r="G169" s="6">
        <v>213</v>
      </c>
      <c r="H169" s="7">
        <v>1407</v>
      </c>
      <c r="I169" s="7">
        <v>77.398575857587289</v>
      </c>
      <c r="J169" s="6" t="s">
        <v>26</v>
      </c>
      <c r="K169" s="9">
        <v>72.035821374029837</v>
      </c>
      <c r="L169" s="9">
        <v>25.185223792835817</v>
      </c>
      <c r="M169" s="6" t="s">
        <v>25</v>
      </c>
      <c r="N169" t="str">
        <f t="shared" si="2"/>
        <v/>
      </c>
    </row>
    <row r="170" spans="2:14" x14ac:dyDescent="0.35">
      <c r="B170" s="7">
        <v>1844505072</v>
      </c>
      <c r="C170" s="8">
        <v>42478</v>
      </c>
      <c r="D170" s="7">
        <v>4597</v>
      </c>
      <c r="E170" s="9">
        <v>25.185223792835817</v>
      </c>
      <c r="F170" s="9">
        <v>3.03999996185303</v>
      </c>
      <c r="G170" s="6">
        <v>229</v>
      </c>
      <c r="H170" s="7">
        <v>1814</v>
      </c>
      <c r="I170" s="7">
        <v>77.398575857587289</v>
      </c>
      <c r="J170" s="6" t="s">
        <v>26</v>
      </c>
      <c r="K170" s="9">
        <v>72.035821374029837</v>
      </c>
      <c r="L170" s="9">
        <v>25.185223792835817</v>
      </c>
      <c r="M170" s="6" t="s">
        <v>25</v>
      </c>
      <c r="N170" t="str">
        <f t="shared" si="2"/>
        <v/>
      </c>
    </row>
    <row r="171" spans="2:14" x14ac:dyDescent="0.35">
      <c r="B171" s="7">
        <v>3977333714</v>
      </c>
      <c r="C171" s="8">
        <v>42489</v>
      </c>
      <c r="D171" s="7">
        <v>10645</v>
      </c>
      <c r="E171" s="9">
        <v>25.185223792835817</v>
      </c>
      <c r="F171" s="9">
        <v>7.75</v>
      </c>
      <c r="G171" s="6">
        <v>218</v>
      </c>
      <c r="H171" s="7">
        <v>1545</v>
      </c>
      <c r="I171" s="7">
        <v>77.398575857587289</v>
      </c>
      <c r="J171" s="6" t="s">
        <v>26</v>
      </c>
      <c r="K171" s="9">
        <v>72.035821374029837</v>
      </c>
      <c r="L171" s="9">
        <v>25.185223792835817</v>
      </c>
      <c r="M171" s="6" t="s">
        <v>25</v>
      </c>
      <c r="N171" t="str">
        <f t="shared" si="2"/>
        <v/>
      </c>
    </row>
    <row r="172" spans="2:14" x14ac:dyDescent="0.35">
      <c r="B172" s="7">
        <v>1844505072</v>
      </c>
      <c r="C172" s="8">
        <v>42479</v>
      </c>
      <c r="D172" s="7">
        <v>197</v>
      </c>
      <c r="E172" s="9">
        <v>25.185223792835817</v>
      </c>
      <c r="F172" s="9">
        <v>0.129999995231628</v>
      </c>
      <c r="G172" s="6">
        <v>10</v>
      </c>
      <c r="H172" s="7">
        <v>1366</v>
      </c>
      <c r="I172" s="7">
        <v>77.398575857587289</v>
      </c>
      <c r="J172" s="6" t="s">
        <v>26</v>
      </c>
      <c r="K172" s="9">
        <v>72.035821374029837</v>
      </c>
      <c r="L172" s="9">
        <v>25.185223792835817</v>
      </c>
      <c r="M172" s="6" t="s">
        <v>25</v>
      </c>
      <c r="N172" t="str">
        <f t="shared" si="2"/>
        <v/>
      </c>
    </row>
    <row r="173" spans="2:14" x14ac:dyDescent="0.35">
      <c r="B173" s="7">
        <v>3977333714</v>
      </c>
      <c r="C173" s="8">
        <v>42490</v>
      </c>
      <c r="D173" s="7">
        <v>13238</v>
      </c>
      <c r="E173" s="9">
        <v>25.185223792835817</v>
      </c>
      <c r="F173" s="9">
        <v>9.1999998092651403</v>
      </c>
      <c r="G173" s="6">
        <v>289</v>
      </c>
      <c r="H173" s="7">
        <v>1650</v>
      </c>
      <c r="I173" s="7">
        <v>77.398575857587289</v>
      </c>
      <c r="J173" s="6" t="s">
        <v>26</v>
      </c>
      <c r="K173" s="9">
        <v>72.035821374029837</v>
      </c>
      <c r="L173" s="9">
        <v>25.185223792835817</v>
      </c>
      <c r="M173" s="6" t="s">
        <v>25</v>
      </c>
      <c r="N173" t="str">
        <f t="shared" si="2"/>
        <v/>
      </c>
    </row>
    <row r="174" spans="2:14" x14ac:dyDescent="0.35">
      <c r="B174" s="7">
        <v>1844505072</v>
      </c>
      <c r="C174" s="8">
        <v>42480</v>
      </c>
      <c r="D174" s="7">
        <v>8</v>
      </c>
      <c r="E174" s="9">
        <v>25.185223792835817</v>
      </c>
      <c r="F174" s="9">
        <v>9.9999997764825804E-3</v>
      </c>
      <c r="G174" s="6">
        <v>1</v>
      </c>
      <c r="H174" s="7">
        <v>1349</v>
      </c>
      <c r="I174" s="7">
        <v>77.398575857587289</v>
      </c>
      <c r="J174" s="6" t="s">
        <v>26</v>
      </c>
      <c r="K174" s="9">
        <v>72.035821374029837</v>
      </c>
      <c r="L174" s="9">
        <v>25.185223792835817</v>
      </c>
      <c r="M174" s="6" t="s">
        <v>25</v>
      </c>
      <c r="N174" t="str">
        <f t="shared" si="2"/>
        <v/>
      </c>
    </row>
    <row r="175" spans="2:14" x14ac:dyDescent="0.35">
      <c r="B175" s="7">
        <v>3977333714</v>
      </c>
      <c r="C175" s="8">
        <v>42491</v>
      </c>
      <c r="D175" s="7">
        <v>10414</v>
      </c>
      <c r="E175" s="9">
        <v>25.185223792835817</v>
      </c>
      <c r="F175" s="9">
        <v>7.0700001716613796</v>
      </c>
      <c r="G175" s="6">
        <v>205</v>
      </c>
      <c r="H175" s="7">
        <v>1501</v>
      </c>
      <c r="I175" s="7">
        <v>77.398575857587289</v>
      </c>
      <c r="J175" s="6" t="s">
        <v>26</v>
      </c>
      <c r="K175" s="9">
        <v>72.035821374029837</v>
      </c>
      <c r="L175" s="9">
        <v>25.185223792835817</v>
      </c>
      <c r="M175" s="6" t="s">
        <v>25</v>
      </c>
      <c r="N175" t="str">
        <f t="shared" si="2"/>
        <v/>
      </c>
    </row>
    <row r="176" spans="2:14" x14ac:dyDescent="0.35">
      <c r="B176" s="7">
        <v>1844505072</v>
      </c>
      <c r="C176" s="8">
        <v>42481</v>
      </c>
      <c r="D176" s="7">
        <v>8054</v>
      </c>
      <c r="E176" s="9">
        <v>25.185223792835817</v>
      </c>
      <c r="F176" s="9">
        <v>5.3200001716613796</v>
      </c>
      <c r="G176" s="6">
        <v>323</v>
      </c>
      <c r="H176" s="7">
        <v>2062</v>
      </c>
      <c r="I176" s="7">
        <v>77.398575857587289</v>
      </c>
      <c r="J176" s="6" t="s">
        <v>26</v>
      </c>
      <c r="K176" s="9">
        <v>72.035821374029837</v>
      </c>
      <c r="L176" s="9">
        <v>25.185223792835817</v>
      </c>
      <c r="M176" s="6" t="s">
        <v>25</v>
      </c>
      <c r="N176" t="str">
        <f t="shared" si="2"/>
        <v/>
      </c>
    </row>
    <row r="177" spans="2:14" x14ac:dyDescent="0.35">
      <c r="B177" s="7">
        <v>3977333714</v>
      </c>
      <c r="C177" s="8">
        <v>42492</v>
      </c>
      <c r="D177" s="7">
        <v>16520</v>
      </c>
      <c r="E177" s="9">
        <v>25.185223792835817</v>
      </c>
      <c r="F177" s="9">
        <v>11.050000190734901</v>
      </c>
      <c r="G177" s="6">
        <v>343</v>
      </c>
      <c r="H177" s="7">
        <v>1760</v>
      </c>
      <c r="I177" s="7">
        <v>77.398575857587289</v>
      </c>
      <c r="J177" s="6" t="s">
        <v>26</v>
      </c>
      <c r="K177" s="9">
        <v>72.035821374029837</v>
      </c>
      <c r="L177" s="9">
        <v>25.185223792835817</v>
      </c>
      <c r="M177" s="6" t="s">
        <v>25</v>
      </c>
      <c r="N177" t="str">
        <f t="shared" si="2"/>
        <v/>
      </c>
    </row>
    <row r="178" spans="2:14" x14ac:dyDescent="0.35">
      <c r="B178" s="7">
        <v>1844505072</v>
      </c>
      <c r="C178" s="8">
        <v>42482</v>
      </c>
      <c r="D178" s="7">
        <v>5372</v>
      </c>
      <c r="E178" s="9">
        <v>25.185223792835817</v>
      </c>
      <c r="F178" s="9">
        <v>3.5499999523162802</v>
      </c>
      <c r="G178" s="6">
        <v>220</v>
      </c>
      <c r="H178" s="7">
        <v>1827</v>
      </c>
      <c r="I178" s="7">
        <v>77.398575857587289</v>
      </c>
      <c r="J178" s="6" t="s">
        <v>26</v>
      </c>
      <c r="K178" s="9">
        <v>72.035821374029837</v>
      </c>
      <c r="L178" s="9">
        <v>25.185223792835817</v>
      </c>
      <c r="M178" s="6" t="s">
        <v>25</v>
      </c>
      <c r="N178" t="str">
        <f t="shared" si="2"/>
        <v/>
      </c>
    </row>
    <row r="179" spans="2:14" x14ac:dyDescent="0.35">
      <c r="B179" s="7">
        <v>3977333714</v>
      </c>
      <c r="C179" s="8">
        <v>42493</v>
      </c>
      <c r="D179" s="7">
        <v>14335</v>
      </c>
      <c r="E179" s="9">
        <v>25.185223792835817</v>
      </c>
      <c r="F179" s="9">
        <v>9.5900001525878906</v>
      </c>
      <c r="G179" s="6">
        <v>346</v>
      </c>
      <c r="H179" s="7">
        <v>1710</v>
      </c>
      <c r="I179" s="7">
        <v>77.398575857587289</v>
      </c>
      <c r="J179" s="6" t="s">
        <v>26</v>
      </c>
      <c r="K179" s="9">
        <v>72.035821374029837</v>
      </c>
      <c r="L179" s="9">
        <v>25.185223792835817</v>
      </c>
      <c r="M179" s="6" t="s">
        <v>25</v>
      </c>
      <c r="N179" t="str">
        <f t="shared" si="2"/>
        <v/>
      </c>
    </row>
    <row r="180" spans="2:14" x14ac:dyDescent="0.35">
      <c r="B180" s="7">
        <v>1844505072</v>
      </c>
      <c r="C180" s="8">
        <v>42483</v>
      </c>
      <c r="D180" s="7">
        <v>3570</v>
      </c>
      <c r="E180" s="9">
        <v>25.185223792835817</v>
      </c>
      <c r="F180" s="9">
        <v>2.3599998950958301</v>
      </c>
      <c r="G180" s="6">
        <v>139</v>
      </c>
      <c r="H180" s="7">
        <v>1645</v>
      </c>
      <c r="I180" s="7">
        <v>77.398575857587289</v>
      </c>
      <c r="J180" s="6" t="s">
        <v>26</v>
      </c>
      <c r="K180" s="9">
        <v>72.035821374029837</v>
      </c>
      <c r="L180" s="9">
        <v>25.185223792835817</v>
      </c>
      <c r="M180" s="6" t="s">
        <v>25</v>
      </c>
      <c r="N180" t="str">
        <f t="shared" si="2"/>
        <v/>
      </c>
    </row>
    <row r="181" spans="2:14" x14ac:dyDescent="0.35">
      <c r="B181" s="7">
        <v>3977333714</v>
      </c>
      <c r="C181" s="8">
        <v>42494</v>
      </c>
      <c r="D181" s="7">
        <v>13559</v>
      </c>
      <c r="E181" s="9">
        <v>25.185223792835817</v>
      </c>
      <c r="F181" s="9">
        <v>9.4399995803833008</v>
      </c>
      <c r="G181" s="6">
        <v>252</v>
      </c>
      <c r="H181" s="7">
        <v>1628</v>
      </c>
      <c r="I181" s="7">
        <v>77.398575857587289</v>
      </c>
      <c r="J181" s="6" t="s">
        <v>26</v>
      </c>
      <c r="K181" s="9">
        <v>72.035821374029837</v>
      </c>
      <c r="L181" s="9">
        <v>25.185223792835817</v>
      </c>
      <c r="M181" s="6" t="s">
        <v>25</v>
      </c>
      <c r="N181" t="str">
        <f t="shared" si="2"/>
        <v/>
      </c>
    </row>
    <row r="182" spans="2:14" x14ac:dyDescent="0.35">
      <c r="B182" s="7">
        <v>1844505072</v>
      </c>
      <c r="C182" s="8">
        <v>42484</v>
      </c>
      <c r="D182" s="7">
        <v>0</v>
      </c>
      <c r="E182" s="9">
        <v>25.185223792835817</v>
      </c>
      <c r="F182" s="9">
        <v>0</v>
      </c>
      <c r="G182" s="6">
        <v>0</v>
      </c>
      <c r="H182" s="7">
        <v>1347</v>
      </c>
      <c r="I182" s="7">
        <v>77.398575857587289</v>
      </c>
      <c r="J182" s="6" t="s">
        <v>26</v>
      </c>
      <c r="K182" s="9">
        <v>72.035821374029837</v>
      </c>
      <c r="L182" s="9">
        <v>25.185223792835817</v>
      </c>
      <c r="M182" s="6" t="s">
        <v>25</v>
      </c>
      <c r="N182" t="str">
        <f t="shared" si="2"/>
        <v/>
      </c>
    </row>
    <row r="183" spans="2:14" x14ac:dyDescent="0.35">
      <c r="B183" s="7">
        <v>3977333714</v>
      </c>
      <c r="C183" s="8">
        <v>42495</v>
      </c>
      <c r="D183" s="7">
        <v>12312</v>
      </c>
      <c r="E183" s="9">
        <v>25.185223792835817</v>
      </c>
      <c r="F183" s="9">
        <v>8.5799999237060494</v>
      </c>
      <c r="G183" s="6">
        <v>280</v>
      </c>
      <c r="H183" s="7">
        <v>1618</v>
      </c>
      <c r="I183" s="7">
        <v>77.398575857587289</v>
      </c>
      <c r="J183" s="6" t="s">
        <v>26</v>
      </c>
      <c r="K183" s="9">
        <v>72.035821374029837</v>
      </c>
      <c r="L183" s="9">
        <v>25.185223792835817</v>
      </c>
      <c r="M183" s="6" t="s">
        <v>25</v>
      </c>
      <c r="N183" t="str">
        <f t="shared" si="2"/>
        <v/>
      </c>
    </row>
    <row r="184" spans="2:14" x14ac:dyDescent="0.35">
      <c r="B184" s="7">
        <v>1844505072</v>
      </c>
      <c r="C184" s="8">
        <v>42485</v>
      </c>
      <c r="D184" s="7">
        <v>0</v>
      </c>
      <c r="E184" s="9">
        <v>25.185223792835817</v>
      </c>
      <c r="F184" s="9">
        <v>0</v>
      </c>
      <c r="G184" s="6">
        <v>0</v>
      </c>
      <c r="H184" s="7">
        <v>1347</v>
      </c>
      <c r="I184" s="7">
        <v>77.398575857587289</v>
      </c>
      <c r="J184" s="6" t="s">
        <v>26</v>
      </c>
      <c r="K184" s="9">
        <v>72.035821374029837</v>
      </c>
      <c r="L184" s="9">
        <v>25.185223792835817</v>
      </c>
      <c r="M184" s="6" t="s">
        <v>25</v>
      </c>
      <c r="N184" t="str">
        <f t="shared" si="2"/>
        <v/>
      </c>
    </row>
    <row r="185" spans="2:14" x14ac:dyDescent="0.35">
      <c r="B185" s="7">
        <v>3977333714</v>
      </c>
      <c r="C185" s="8">
        <v>42496</v>
      </c>
      <c r="D185" s="7">
        <v>11677</v>
      </c>
      <c r="E185" s="9">
        <v>25.185223792835817</v>
      </c>
      <c r="F185" s="9">
        <v>8.2799997329711896</v>
      </c>
      <c r="G185" s="6">
        <v>252</v>
      </c>
      <c r="H185" s="7">
        <v>1590</v>
      </c>
      <c r="I185" s="7">
        <v>77.398575857587289</v>
      </c>
      <c r="J185" s="6" t="s">
        <v>26</v>
      </c>
      <c r="K185" s="9">
        <v>72.035821374029837</v>
      </c>
      <c r="L185" s="9">
        <v>25.185223792835817</v>
      </c>
      <c r="M185" s="6" t="s">
        <v>25</v>
      </c>
      <c r="N185" t="str">
        <f t="shared" si="2"/>
        <v/>
      </c>
    </row>
    <row r="186" spans="2:14" x14ac:dyDescent="0.35">
      <c r="B186" s="7">
        <v>1844505072</v>
      </c>
      <c r="C186" s="8">
        <v>42486</v>
      </c>
      <c r="D186" s="7">
        <v>0</v>
      </c>
      <c r="E186" s="9">
        <v>25.185223792835817</v>
      </c>
      <c r="F186" s="9">
        <v>0</v>
      </c>
      <c r="G186" s="6">
        <v>0</v>
      </c>
      <c r="H186" s="7">
        <v>1347</v>
      </c>
      <c r="I186" s="7">
        <v>77.398575857587289</v>
      </c>
      <c r="J186" s="6" t="s">
        <v>26</v>
      </c>
      <c r="K186" s="9">
        <v>72.035821374029837</v>
      </c>
      <c r="L186" s="9">
        <v>25.185223792835817</v>
      </c>
      <c r="M186" s="6" t="s">
        <v>25</v>
      </c>
      <c r="N186" t="str">
        <f t="shared" si="2"/>
        <v/>
      </c>
    </row>
    <row r="187" spans="2:14" x14ac:dyDescent="0.35">
      <c r="B187" s="7">
        <v>3977333714</v>
      </c>
      <c r="C187" s="8">
        <v>42497</v>
      </c>
      <c r="D187" s="7">
        <v>11550</v>
      </c>
      <c r="E187" s="9">
        <v>25.185223792835817</v>
      </c>
      <c r="F187" s="9">
        <v>7.7300000190734899</v>
      </c>
      <c r="G187" s="6">
        <v>294</v>
      </c>
      <c r="H187" s="7">
        <v>1574</v>
      </c>
      <c r="I187" s="7">
        <v>77.398575857587289</v>
      </c>
      <c r="J187" s="6" t="s">
        <v>26</v>
      </c>
      <c r="K187" s="9">
        <v>72.035821374029837</v>
      </c>
      <c r="L187" s="9">
        <v>25.185223792835817</v>
      </c>
      <c r="M187" s="6" t="s">
        <v>25</v>
      </c>
      <c r="N187" t="str">
        <f t="shared" si="2"/>
        <v/>
      </c>
    </row>
    <row r="188" spans="2:14" x14ac:dyDescent="0.35">
      <c r="B188" s="7">
        <v>1844505072</v>
      </c>
      <c r="C188" s="8">
        <v>42487</v>
      </c>
      <c r="D188" s="7">
        <v>4</v>
      </c>
      <c r="E188" s="9">
        <v>25.185223792835817</v>
      </c>
      <c r="F188" s="9">
        <v>0</v>
      </c>
      <c r="G188" s="6">
        <v>1</v>
      </c>
      <c r="H188" s="7">
        <v>1348</v>
      </c>
      <c r="I188" s="7">
        <v>77.398575857587289</v>
      </c>
      <c r="J188" s="6" t="s">
        <v>26</v>
      </c>
      <c r="K188" s="9">
        <v>72.035821374029837</v>
      </c>
      <c r="L188" s="9">
        <v>25.185223792835817</v>
      </c>
      <c r="M188" s="6" t="s">
        <v>25</v>
      </c>
      <c r="N188" t="str">
        <f t="shared" si="2"/>
        <v/>
      </c>
    </row>
    <row r="189" spans="2:14" x14ac:dyDescent="0.35">
      <c r="B189" s="7">
        <v>3977333714</v>
      </c>
      <c r="C189" s="8">
        <v>42498</v>
      </c>
      <c r="D189" s="7">
        <v>13585</v>
      </c>
      <c r="E189" s="9">
        <v>25.185223792835817</v>
      </c>
      <c r="F189" s="9">
        <v>9.0900001525878906</v>
      </c>
      <c r="G189" s="6">
        <v>296</v>
      </c>
      <c r="H189" s="7">
        <v>1633</v>
      </c>
      <c r="I189" s="7">
        <v>77.398575857587289</v>
      </c>
      <c r="J189" s="6" t="s">
        <v>26</v>
      </c>
      <c r="K189" s="9">
        <v>72.035821374029837</v>
      </c>
      <c r="L189" s="9">
        <v>25.185223792835817</v>
      </c>
      <c r="M189" s="6" t="s">
        <v>25</v>
      </c>
      <c r="N189" t="str">
        <f t="shared" si="2"/>
        <v/>
      </c>
    </row>
    <row r="190" spans="2:14" x14ac:dyDescent="0.35">
      <c r="B190" s="7">
        <v>1844505072</v>
      </c>
      <c r="C190" s="8">
        <v>42488</v>
      </c>
      <c r="D190" s="7">
        <v>6907</v>
      </c>
      <c r="E190" s="9">
        <v>25.185223792835817</v>
      </c>
      <c r="F190" s="9">
        <v>4.5700001716613796</v>
      </c>
      <c r="G190" s="6">
        <v>302</v>
      </c>
      <c r="H190" s="7">
        <v>1992</v>
      </c>
      <c r="I190" s="7">
        <v>77.398575857587289</v>
      </c>
      <c r="J190" s="6" t="s">
        <v>26</v>
      </c>
      <c r="K190" s="9">
        <v>72.035821374029837</v>
      </c>
      <c r="L190" s="9">
        <v>25.185223792835817</v>
      </c>
      <c r="M190" s="6" t="s">
        <v>25</v>
      </c>
      <c r="N190" t="str">
        <f t="shared" si="2"/>
        <v/>
      </c>
    </row>
    <row r="191" spans="2:14" x14ac:dyDescent="0.35">
      <c r="B191" s="7">
        <v>3977333714</v>
      </c>
      <c r="C191" s="8">
        <v>42500</v>
      </c>
      <c r="D191" s="7">
        <v>13072</v>
      </c>
      <c r="E191" s="9">
        <v>25.185223792835817</v>
      </c>
      <c r="F191" s="9">
        <v>8.7799997329711896</v>
      </c>
      <c r="G191" s="6">
        <v>312</v>
      </c>
      <c r="H191" s="7">
        <v>1630</v>
      </c>
      <c r="I191" s="7">
        <v>77.398575857587289</v>
      </c>
      <c r="J191" s="6" t="s">
        <v>26</v>
      </c>
      <c r="K191" s="9">
        <v>72.035821374029837</v>
      </c>
      <c r="L191" s="9">
        <v>25.185223792835817</v>
      </c>
      <c r="M191" s="6" t="s">
        <v>25</v>
      </c>
      <c r="N191" t="str">
        <f t="shared" si="2"/>
        <v/>
      </c>
    </row>
    <row r="192" spans="2:14" x14ac:dyDescent="0.35">
      <c r="B192" s="7">
        <v>1844505072</v>
      </c>
      <c r="C192" s="8">
        <v>42489</v>
      </c>
      <c r="D192" s="7">
        <v>4920</v>
      </c>
      <c r="E192" s="9">
        <v>25.185223792835817</v>
      </c>
      <c r="F192" s="9">
        <v>3.25</v>
      </c>
      <c r="G192" s="6">
        <v>247</v>
      </c>
      <c r="H192" s="7">
        <v>1856</v>
      </c>
      <c r="I192" s="7">
        <v>77.398575857587289</v>
      </c>
      <c r="J192" s="6" t="s">
        <v>26</v>
      </c>
      <c r="K192" s="9">
        <v>72.035821374029837</v>
      </c>
      <c r="L192" s="9">
        <v>25.185223792835817</v>
      </c>
      <c r="M192" s="6" t="s">
        <v>25</v>
      </c>
      <c r="N192" t="str">
        <f t="shared" si="2"/>
        <v/>
      </c>
    </row>
    <row r="193" spans="2:14" x14ac:dyDescent="0.35">
      <c r="B193" s="7">
        <v>4020332650</v>
      </c>
      <c r="C193" s="8">
        <v>42472</v>
      </c>
      <c r="D193" s="7">
        <v>8539</v>
      </c>
      <c r="E193" s="9">
        <v>25.185223792835817</v>
      </c>
      <c r="F193" s="9">
        <v>6.1199998855590803</v>
      </c>
      <c r="G193" s="6">
        <v>350</v>
      </c>
      <c r="H193" s="7">
        <v>3654</v>
      </c>
      <c r="I193" s="7">
        <v>83.499013632482402</v>
      </c>
      <c r="J193" s="6" t="s">
        <v>26</v>
      </c>
      <c r="K193" s="9">
        <v>72.035821374029837</v>
      </c>
      <c r="L193" s="9">
        <v>25.185223792835817</v>
      </c>
      <c r="M193" s="6" t="s">
        <v>25</v>
      </c>
      <c r="N193" t="str">
        <f t="shared" si="2"/>
        <v/>
      </c>
    </row>
    <row r="194" spans="2:14" x14ac:dyDescent="0.35">
      <c r="B194" s="7">
        <v>4020332650</v>
      </c>
      <c r="C194" s="8">
        <v>42476</v>
      </c>
      <c r="D194" s="7">
        <v>1982</v>
      </c>
      <c r="E194" s="9">
        <v>25.185223792835817</v>
      </c>
      <c r="F194" s="9">
        <v>1.41999995708466</v>
      </c>
      <c r="G194" s="6">
        <v>141</v>
      </c>
      <c r="H194" s="7">
        <v>3051</v>
      </c>
      <c r="I194" s="7">
        <v>100.90332042707968</v>
      </c>
      <c r="J194" s="6" t="s">
        <v>26</v>
      </c>
      <c r="K194" s="9">
        <v>72.035821374029837</v>
      </c>
      <c r="L194" s="9">
        <v>25.185223792835817</v>
      </c>
      <c r="M194" s="6" t="s">
        <v>25</v>
      </c>
      <c r="N194" t="str">
        <f t="shared" si="2"/>
        <v/>
      </c>
    </row>
    <row r="195" spans="2:14" x14ac:dyDescent="0.35">
      <c r="B195" s="7">
        <v>4020332650</v>
      </c>
      <c r="C195" s="8">
        <v>42493</v>
      </c>
      <c r="D195" s="7">
        <v>4496</v>
      </c>
      <c r="E195" s="9">
        <v>25.185223792835817</v>
      </c>
      <c r="F195" s="9">
        <v>3.2200000286102299</v>
      </c>
      <c r="G195" s="6">
        <v>174</v>
      </c>
      <c r="H195" s="7">
        <v>2828</v>
      </c>
      <c r="I195" s="7">
        <v>77.8770095559303</v>
      </c>
      <c r="J195" s="6" t="s">
        <v>26</v>
      </c>
      <c r="K195" s="9">
        <v>72.035821374029837</v>
      </c>
      <c r="L195" s="9">
        <v>25.185223792835817</v>
      </c>
      <c r="M195" s="6" t="s">
        <v>25</v>
      </c>
      <c r="N195" t="str">
        <f t="shared" si="2"/>
        <v/>
      </c>
    </row>
    <row r="196" spans="2:14" x14ac:dyDescent="0.35">
      <c r="B196" s="7">
        <v>1844505072</v>
      </c>
      <c r="C196" s="8">
        <v>42492</v>
      </c>
      <c r="D196" s="7">
        <v>0</v>
      </c>
      <c r="E196" s="9">
        <v>25.185223792835817</v>
      </c>
      <c r="F196" s="9">
        <v>0</v>
      </c>
      <c r="G196" s="6">
        <v>0</v>
      </c>
      <c r="H196" s="7">
        <v>1348</v>
      </c>
      <c r="I196" s="7">
        <v>77.398575857587289</v>
      </c>
      <c r="J196" s="6" t="s">
        <v>26</v>
      </c>
      <c r="K196" s="9">
        <v>72.035821374029837</v>
      </c>
      <c r="L196" s="9">
        <v>25.185223792835817</v>
      </c>
      <c r="M196" s="6" t="s">
        <v>25</v>
      </c>
      <c r="N196" t="str">
        <f t="shared" ref="N196:N259" si="3">IF(OR(M196="Overweight",M196="Obese"), B196, "")</f>
        <v/>
      </c>
    </row>
    <row r="197" spans="2:14" x14ac:dyDescent="0.35">
      <c r="B197" s="7">
        <v>4020332650</v>
      </c>
      <c r="C197" s="8">
        <v>42494</v>
      </c>
      <c r="D197" s="7">
        <v>10252</v>
      </c>
      <c r="E197" s="9">
        <v>25.185223792835817</v>
      </c>
      <c r="F197" s="9">
        <v>7.3499999046325701</v>
      </c>
      <c r="G197" s="6">
        <v>405</v>
      </c>
      <c r="H197" s="7">
        <v>3879</v>
      </c>
      <c r="I197" s="7">
        <v>83.456166180367802</v>
      </c>
      <c r="J197" s="6" t="s">
        <v>26</v>
      </c>
      <c r="K197" s="9">
        <v>72.035821374029837</v>
      </c>
      <c r="L197" s="9">
        <v>25.185223792835817</v>
      </c>
      <c r="M197" s="6" t="s">
        <v>25</v>
      </c>
      <c r="N197" t="str">
        <f t="shared" si="3"/>
        <v/>
      </c>
    </row>
    <row r="198" spans="2:14" x14ac:dyDescent="0.35">
      <c r="B198" s="7">
        <v>1844505072</v>
      </c>
      <c r="C198" s="8">
        <v>42493</v>
      </c>
      <c r="D198" s="7">
        <v>4059</v>
      </c>
      <c r="E198" s="9">
        <v>25.185223792835817</v>
      </c>
      <c r="F198" s="9">
        <v>2.6800000667571999</v>
      </c>
      <c r="G198" s="6">
        <v>184</v>
      </c>
      <c r="H198" s="7">
        <v>1742</v>
      </c>
      <c r="I198" s="7">
        <v>77.398575857587289</v>
      </c>
      <c r="J198" s="6" t="s">
        <v>26</v>
      </c>
      <c r="K198" s="9">
        <v>72.035821374029837</v>
      </c>
      <c r="L198" s="9">
        <v>25.185223792835817</v>
      </c>
      <c r="M198" s="6" t="s">
        <v>25</v>
      </c>
      <c r="N198" t="str">
        <f t="shared" si="3"/>
        <v/>
      </c>
    </row>
    <row r="199" spans="2:14" x14ac:dyDescent="0.35">
      <c r="B199" s="7">
        <v>4020332650</v>
      </c>
      <c r="C199" s="8">
        <v>42495</v>
      </c>
      <c r="D199" s="7">
        <v>11728</v>
      </c>
      <c r="E199" s="9">
        <v>25.185223792835817</v>
      </c>
      <c r="F199" s="9">
        <v>8.4300003051757795</v>
      </c>
      <c r="G199" s="6">
        <v>276</v>
      </c>
      <c r="H199" s="7">
        <v>3429</v>
      </c>
      <c r="I199" s="7">
        <v>85.574743106895426</v>
      </c>
      <c r="J199" s="6" t="s">
        <v>26</v>
      </c>
      <c r="K199" s="9">
        <v>72.035821374029837</v>
      </c>
      <c r="L199" s="9">
        <v>25.185223792835817</v>
      </c>
      <c r="M199" s="6" t="s">
        <v>25</v>
      </c>
      <c r="N199" t="str">
        <f t="shared" si="3"/>
        <v/>
      </c>
    </row>
    <row r="200" spans="2:14" x14ac:dyDescent="0.35">
      <c r="B200" s="7">
        <v>1844505072</v>
      </c>
      <c r="C200" s="8">
        <v>42494</v>
      </c>
      <c r="D200" s="7">
        <v>2080</v>
      </c>
      <c r="E200" s="9">
        <v>25.185223792835817</v>
      </c>
      <c r="F200" s="9">
        <v>1.37000000476837</v>
      </c>
      <c r="G200" s="6">
        <v>87</v>
      </c>
      <c r="H200" s="7">
        <v>1549</v>
      </c>
      <c r="I200" s="7">
        <v>77.398575857587289</v>
      </c>
      <c r="J200" s="6" t="s">
        <v>26</v>
      </c>
      <c r="K200" s="9">
        <v>72.035821374029837</v>
      </c>
      <c r="L200" s="9">
        <v>25.185223792835817</v>
      </c>
      <c r="M200" s="6" t="s">
        <v>25</v>
      </c>
      <c r="N200" t="str">
        <f t="shared" si="3"/>
        <v/>
      </c>
    </row>
    <row r="201" spans="2:14" x14ac:dyDescent="0.35">
      <c r="B201" s="7">
        <v>4020332650</v>
      </c>
      <c r="C201" s="8">
        <v>42496</v>
      </c>
      <c r="D201" s="7">
        <v>4369</v>
      </c>
      <c r="E201" s="9">
        <v>25.185223792835817</v>
      </c>
      <c r="F201" s="9">
        <v>3.1300001144409202</v>
      </c>
      <c r="G201" s="6">
        <v>177</v>
      </c>
      <c r="H201" s="7">
        <v>2704</v>
      </c>
      <c r="I201" s="7">
        <v>75.642832282764218</v>
      </c>
      <c r="J201" s="6" t="s">
        <v>26</v>
      </c>
      <c r="K201" s="9">
        <v>72.035821374029837</v>
      </c>
      <c r="L201" s="9">
        <v>25.185223792835817</v>
      </c>
      <c r="M201" s="6" t="s">
        <v>25</v>
      </c>
      <c r="N201" t="str">
        <f t="shared" si="3"/>
        <v/>
      </c>
    </row>
    <row r="202" spans="2:14" x14ac:dyDescent="0.35">
      <c r="B202" s="7">
        <v>1844505072</v>
      </c>
      <c r="C202" s="8">
        <v>42495</v>
      </c>
      <c r="D202" s="7">
        <v>2237</v>
      </c>
      <c r="E202" s="9">
        <v>25.185223792835817</v>
      </c>
      <c r="F202" s="9">
        <v>1.4800000190734901</v>
      </c>
      <c r="G202" s="6">
        <v>120</v>
      </c>
      <c r="H202" s="7">
        <v>1589</v>
      </c>
      <c r="I202" s="7">
        <v>77.398575857587289</v>
      </c>
      <c r="J202" s="6" t="s">
        <v>26</v>
      </c>
      <c r="K202" s="9">
        <v>72.035821374029837</v>
      </c>
      <c r="L202" s="9">
        <v>25.185223792835817</v>
      </c>
      <c r="M202" s="6" t="s">
        <v>25</v>
      </c>
      <c r="N202" t="str">
        <f t="shared" si="3"/>
        <v/>
      </c>
    </row>
    <row r="203" spans="2:14" x14ac:dyDescent="0.35">
      <c r="B203" s="7">
        <v>4020332650</v>
      </c>
      <c r="C203" s="8">
        <v>42498</v>
      </c>
      <c r="D203" s="7">
        <v>5862</v>
      </c>
      <c r="E203" s="9">
        <v>25.185223792835817</v>
      </c>
      <c r="F203" s="9">
        <v>4.1999998092651403</v>
      </c>
      <c r="G203" s="6">
        <v>263</v>
      </c>
      <c r="H203" s="7">
        <v>3089</v>
      </c>
      <c r="I203" s="7">
        <v>78.041061238896404</v>
      </c>
      <c r="J203" s="6" t="s">
        <v>26</v>
      </c>
      <c r="K203" s="9">
        <v>72.035821374029837</v>
      </c>
      <c r="L203" s="9">
        <v>25.185223792835817</v>
      </c>
      <c r="M203" s="6" t="s">
        <v>25</v>
      </c>
      <c r="N203" t="str">
        <f t="shared" si="3"/>
        <v/>
      </c>
    </row>
    <row r="204" spans="2:14" x14ac:dyDescent="0.35">
      <c r="B204" s="7">
        <v>1844505072</v>
      </c>
      <c r="C204" s="8">
        <v>42496</v>
      </c>
      <c r="D204" s="7">
        <v>44</v>
      </c>
      <c r="E204" s="9">
        <v>25.185223792835817</v>
      </c>
      <c r="F204" s="9">
        <v>2.9999999329447701E-2</v>
      </c>
      <c r="G204" s="6">
        <v>2</v>
      </c>
      <c r="H204" s="7">
        <v>1351</v>
      </c>
      <c r="I204" s="7">
        <v>77.398575857587289</v>
      </c>
      <c r="J204" s="6" t="s">
        <v>26</v>
      </c>
      <c r="K204" s="9">
        <v>72.035821374029837</v>
      </c>
      <c r="L204" s="9">
        <v>25.185223792835817</v>
      </c>
      <c r="M204" s="6" t="s">
        <v>25</v>
      </c>
      <c r="N204" t="str">
        <f t="shared" si="3"/>
        <v/>
      </c>
    </row>
    <row r="205" spans="2:14" x14ac:dyDescent="0.35">
      <c r="B205" s="7">
        <v>4020332650</v>
      </c>
      <c r="C205" s="8">
        <v>42500</v>
      </c>
      <c r="D205" s="7">
        <v>5546</v>
      </c>
      <c r="E205" s="9">
        <v>25.185223792835817</v>
      </c>
      <c r="F205" s="9">
        <v>3.9800000190734899</v>
      </c>
      <c r="G205" s="6">
        <v>206</v>
      </c>
      <c r="H205" s="7">
        <v>2926</v>
      </c>
      <c r="I205" s="7">
        <v>72.619703790247755</v>
      </c>
      <c r="J205" s="6" t="s">
        <v>26</v>
      </c>
      <c r="K205" s="9">
        <v>72.035821374029837</v>
      </c>
      <c r="L205" s="9">
        <v>25.185223792835817</v>
      </c>
      <c r="M205" s="6" t="s">
        <v>25</v>
      </c>
      <c r="N205" t="str">
        <f t="shared" si="3"/>
        <v/>
      </c>
    </row>
    <row r="206" spans="2:14" x14ac:dyDescent="0.35">
      <c r="B206" s="7">
        <v>1844505072</v>
      </c>
      <c r="C206" s="8">
        <v>42497</v>
      </c>
      <c r="D206" s="7">
        <v>0</v>
      </c>
      <c r="E206" s="9">
        <v>25.185223792835817</v>
      </c>
      <c r="F206" s="9">
        <v>0</v>
      </c>
      <c r="G206" s="6">
        <v>0</v>
      </c>
      <c r="H206" s="7">
        <v>1347</v>
      </c>
      <c r="I206" s="7">
        <v>77.398575857587289</v>
      </c>
      <c r="J206" s="6" t="s">
        <v>26</v>
      </c>
      <c r="K206" s="9">
        <v>72.035821374029837</v>
      </c>
      <c r="L206" s="9">
        <v>25.185223792835817</v>
      </c>
      <c r="M206" s="6" t="s">
        <v>25</v>
      </c>
      <c r="N206" t="str">
        <f t="shared" si="3"/>
        <v/>
      </c>
    </row>
    <row r="207" spans="2:14" x14ac:dyDescent="0.35">
      <c r="B207" s="7">
        <v>4319703577</v>
      </c>
      <c r="C207" s="8">
        <v>42474</v>
      </c>
      <c r="D207" s="7">
        <v>10210</v>
      </c>
      <c r="E207" s="9">
        <v>25.185223792835817</v>
      </c>
      <c r="F207" s="9">
        <v>6.8800001144409197</v>
      </c>
      <c r="G207" s="6">
        <v>349</v>
      </c>
      <c r="H207" s="7">
        <v>2302</v>
      </c>
      <c r="I207" s="7">
        <v>77.398575857587289</v>
      </c>
      <c r="J207" s="6" t="s">
        <v>26</v>
      </c>
      <c r="K207" s="9">
        <v>72.035821374029837</v>
      </c>
      <c r="L207" s="9">
        <v>25.185223792835817</v>
      </c>
      <c r="M207" s="6" t="s">
        <v>25</v>
      </c>
      <c r="N207" t="str">
        <f t="shared" si="3"/>
        <v/>
      </c>
    </row>
    <row r="208" spans="2:14" x14ac:dyDescent="0.35">
      <c r="B208" s="7">
        <v>1844505072</v>
      </c>
      <c r="C208" s="8">
        <v>42498</v>
      </c>
      <c r="D208" s="7">
        <v>0</v>
      </c>
      <c r="E208" s="9">
        <v>25.185223792835817</v>
      </c>
      <c r="F208" s="9">
        <v>0</v>
      </c>
      <c r="G208" s="6">
        <v>0</v>
      </c>
      <c r="H208" s="7">
        <v>1347</v>
      </c>
      <c r="I208" s="7">
        <v>77.398575857587289</v>
      </c>
      <c r="J208" s="6" t="s">
        <v>26</v>
      </c>
      <c r="K208" s="9">
        <v>72.035821374029837</v>
      </c>
      <c r="L208" s="9">
        <v>25.185223792835817</v>
      </c>
      <c r="M208" s="6" t="s">
        <v>25</v>
      </c>
      <c r="N208" t="str">
        <f t="shared" si="3"/>
        <v/>
      </c>
    </row>
    <row r="209" spans="2:14" x14ac:dyDescent="0.35">
      <c r="B209" s="7">
        <v>4319703577</v>
      </c>
      <c r="C209" s="8">
        <v>42475</v>
      </c>
      <c r="D209" s="7">
        <v>5664</v>
      </c>
      <c r="E209" s="9">
        <v>25.185223792835817</v>
      </c>
      <c r="F209" s="9">
        <v>3.7999999523162802</v>
      </c>
      <c r="G209" s="6">
        <v>228</v>
      </c>
      <c r="H209" s="7">
        <v>1985</v>
      </c>
      <c r="I209" s="7">
        <v>77.398575857587289</v>
      </c>
      <c r="J209" s="6" t="s">
        <v>26</v>
      </c>
      <c r="K209" s="9">
        <v>72.035821374029837</v>
      </c>
      <c r="L209" s="9">
        <v>25.185223792835817</v>
      </c>
      <c r="M209" s="6" t="s">
        <v>25</v>
      </c>
      <c r="N209" t="str">
        <f t="shared" si="3"/>
        <v/>
      </c>
    </row>
    <row r="210" spans="2:14" x14ac:dyDescent="0.35">
      <c r="B210" s="7">
        <v>1844505072</v>
      </c>
      <c r="C210" s="8">
        <v>42499</v>
      </c>
      <c r="D210" s="7">
        <v>0</v>
      </c>
      <c r="E210" s="9">
        <v>25.185223792835817</v>
      </c>
      <c r="F210" s="9">
        <v>0</v>
      </c>
      <c r="G210" s="6">
        <v>0</v>
      </c>
      <c r="H210" s="7">
        <v>1347</v>
      </c>
      <c r="I210" s="7">
        <v>77.398575857587289</v>
      </c>
      <c r="J210" s="6" t="s">
        <v>26</v>
      </c>
      <c r="K210" s="9">
        <v>72.035821374029837</v>
      </c>
      <c r="L210" s="9">
        <v>25.185223792835817</v>
      </c>
      <c r="M210" s="6" t="s">
        <v>25</v>
      </c>
      <c r="N210" t="str">
        <f t="shared" si="3"/>
        <v/>
      </c>
    </row>
    <row r="211" spans="2:14" x14ac:dyDescent="0.35">
      <c r="B211" s="7">
        <v>4319703577</v>
      </c>
      <c r="C211" s="8">
        <v>42476</v>
      </c>
      <c r="D211" s="7">
        <v>4744</v>
      </c>
      <c r="E211" s="9">
        <v>25.185223792835817</v>
      </c>
      <c r="F211" s="9">
        <v>3.1800000667571999</v>
      </c>
      <c r="G211" s="6">
        <v>194</v>
      </c>
      <c r="H211" s="7">
        <v>1884</v>
      </c>
      <c r="I211" s="7">
        <v>77.398575857587289</v>
      </c>
      <c r="J211" s="6" t="s">
        <v>26</v>
      </c>
      <c r="K211" s="9">
        <v>72.035821374029837</v>
      </c>
      <c r="L211" s="9">
        <v>25.185223792835817</v>
      </c>
      <c r="M211" s="6" t="s">
        <v>25</v>
      </c>
      <c r="N211" t="str">
        <f t="shared" si="3"/>
        <v/>
      </c>
    </row>
    <row r="212" spans="2:14" x14ac:dyDescent="0.35">
      <c r="B212" s="7">
        <v>1844505072</v>
      </c>
      <c r="C212" s="8">
        <v>42500</v>
      </c>
      <c r="D212" s="7">
        <v>0</v>
      </c>
      <c r="E212" s="9">
        <v>25.185223792835817</v>
      </c>
      <c r="F212" s="9">
        <v>0</v>
      </c>
      <c r="G212" s="6">
        <v>0</v>
      </c>
      <c r="H212" s="7">
        <v>1347</v>
      </c>
      <c r="I212" s="7">
        <v>77.398575857587289</v>
      </c>
      <c r="J212" s="6" t="s">
        <v>26</v>
      </c>
      <c r="K212" s="9">
        <v>72.035821374029837</v>
      </c>
      <c r="L212" s="9">
        <v>25.185223792835817</v>
      </c>
      <c r="M212" s="6" t="s">
        <v>25</v>
      </c>
      <c r="N212" t="str">
        <f t="shared" si="3"/>
        <v/>
      </c>
    </row>
    <row r="213" spans="2:14" x14ac:dyDescent="0.35">
      <c r="B213" s="7">
        <v>4319703577</v>
      </c>
      <c r="C213" s="8">
        <v>42478</v>
      </c>
      <c r="D213" s="7">
        <v>2276</v>
      </c>
      <c r="E213" s="9">
        <v>25.185223792835817</v>
      </c>
      <c r="F213" s="9">
        <v>1.54999995231628</v>
      </c>
      <c r="G213" s="6">
        <v>68</v>
      </c>
      <c r="H213" s="7">
        <v>1632</v>
      </c>
      <c r="I213" s="7">
        <v>77.398575857587289</v>
      </c>
      <c r="J213" s="6" t="s">
        <v>26</v>
      </c>
      <c r="K213" s="9">
        <v>72.035821374029837</v>
      </c>
      <c r="L213" s="9">
        <v>25.185223792835817</v>
      </c>
      <c r="M213" s="6" t="s">
        <v>25</v>
      </c>
      <c r="N213" t="str">
        <f t="shared" si="3"/>
        <v/>
      </c>
    </row>
    <row r="214" spans="2:14" x14ac:dyDescent="0.35">
      <c r="B214" s="7">
        <v>1844505072</v>
      </c>
      <c r="C214" s="8">
        <v>42501</v>
      </c>
      <c r="D214" s="7">
        <v>0</v>
      </c>
      <c r="E214" s="9">
        <v>25.185223792835817</v>
      </c>
      <c r="F214" s="9">
        <v>0</v>
      </c>
      <c r="G214" s="6">
        <v>0</v>
      </c>
      <c r="H214" s="7">
        <v>1347</v>
      </c>
      <c r="I214" s="7">
        <v>77.398575857587289</v>
      </c>
      <c r="J214" s="6" t="s">
        <v>26</v>
      </c>
      <c r="K214" s="9">
        <v>72.035821374029837</v>
      </c>
      <c r="L214" s="9">
        <v>25.185223792835817</v>
      </c>
      <c r="M214" s="6" t="s">
        <v>25</v>
      </c>
      <c r="N214" t="str">
        <f t="shared" si="3"/>
        <v/>
      </c>
    </row>
    <row r="215" spans="2:14" x14ac:dyDescent="0.35">
      <c r="B215" s="7">
        <v>4319703577</v>
      </c>
      <c r="C215" s="8">
        <v>42479</v>
      </c>
      <c r="D215" s="7">
        <v>8925</v>
      </c>
      <c r="E215" s="9">
        <v>25.185223792835817</v>
      </c>
      <c r="F215" s="9">
        <v>5.9899997711181596</v>
      </c>
      <c r="G215" s="6">
        <v>311</v>
      </c>
      <c r="H215" s="7">
        <v>2200</v>
      </c>
      <c r="I215" s="7">
        <v>77.398575857587289</v>
      </c>
      <c r="J215" s="6" t="s">
        <v>26</v>
      </c>
      <c r="K215" s="9">
        <v>72.035821374029837</v>
      </c>
      <c r="L215" s="9">
        <v>25.185223792835817</v>
      </c>
      <c r="M215" s="6" t="s">
        <v>25</v>
      </c>
      <c r="N215" t="str">
        <f t="shared" si="3"/>
        <v/>
      </c>
    </row>
    <row r="216" spans="2:14" x14ac:dyDescent="0.35">
      <c r="B216" s="7">
        <v>1844505072</v>
      </c>
      <c r="C216" s="8">
        <v>42502</v>
      </c>
      <c r="D216" s="7">
        <v>0</v>
      </c>
      <c r="E216" s="9">
        <v>25.185223792835817</v>
      </c>
      <c r="F216" s="9">
        <v>0</v>
      </c>
      <c r="G216" s="6">
        <v>0</v>
      </c>
      <c r="H216" s="7">
        <v>665</v>
      </c>
      <c r="I216" s="7">
        <v>77.398575857587289</v>
      </c>
      <c r="J216" s="6" t="s">
        <v>26</v>
      </c>
      <c r="K216" s="9">
        <v>72.035821374029837</v>
      </c>
      <c r="L216" s="9">
        <v>25.185223792835817</v>
      </c>
      <c r="M216" s="6" t="s">
        <v>25</v>
      </c>
      <c r="N216" t="str">
        <f t="shared" si="3"/>
        <v/>
      </c>
    </row>
    <row r="217" spans="2:14" x14ac:dyDescent="0.35">
      <c r="B217" s="7">
        <v>4319703577</v>
      </c>
      <c r="C217" s="8">
        <v>42480</v>
      </c>
      <c r="D217" s="7">
        <v>8954</v>
      </c>
      <c r="E217" s="9">
        <v>25.185223792835817</v>
      </c>
      <c r="F217" s="9">
        <v>6.0100002288818404</v>
      </c>
      <c r="G217" s="6">
        <v>324</v>
      </c>
      <c r="H217" s="7">
        <v>2220</v>
      </c>
      <c r="I217" s="7">
        <v>77.398575857587289</v>
      </c>
      <c r="J217" s="6" t="s">
        <v>26</v>
      </c>
      <c r="K217" s="9">
        <v>72.035821374029837</v>
      </c>
      <c r="L217" s="9">
        <v>25.185223792835817</v>
      </c>
      <c r="M217" s="6" t="s">
        <v>25</v>
      </c>
      <c r="N217" t="str">
        <f t="shared" si="3"/>
        <v/>
      </c>
    </row>
    <row r="218" spans="2:14" x14ac:dyDescent="0.35">
      <c r="B218" s="7">
        <v>4319703577</v>
      </c>
      <c r="C218" s="8">
        <v>42481</v>
      </c>
      <c r="D218" s="7">
        <v>3702</v>
      </c>
      <c r="E218" s="9">
        <v>25.185223792835817</v>
      </c>
      <c r="F218" s="9">
        <v>2.4800000190734899</v>
      </c>
      <c r="G218" s="6">
        <v>34</v>
      </c>
      <c r="H218" s="7">
        <v>1792</v>
      </c>
      <c r="I218" s="7">
        <v>77.398575857587289</v>
      </c>
      <c r="J218" s="6" t="s">
        <v>26</v>
      </c>
      <c r="K218" s="9">
        <v>72.035821374029837</v>
      </c>
      <c r="L218" s="9">
        <v>25.185223792835817</v>
      </c>
      <c r="M218" s="6" t="s">
        <v>25</v>
      </c>
      <c r="N218" t="str">
        <f t="shared" si="3"/>
        <v/>
      </c>
    </row>
    <row r="219" spans="2:14" x14ac:dyDescent="0.35">
      <c r="B219" s="7">
        <v>4319703577</v>
      </c>
      <c r="C219" s="8">
        <v>42482</v>
      </c>
      <c r="D219" s="7">
        <v>4500</v>
      </c>
      <c r="E219" s="9">
        <v>25.185223792835817</v>
      </c>
      <c r="F219" s="9">
        <v>3.0199999809265101</v>
      </c>
      <c r="G219" s="6">
        <v>196</v>
      </c>
      <c r="H219" s="7">
        <v>1886</v>
      </c>
      <c r="I219" s="7">
        <v>77.398575857587289</v>
      </c>
      <c r="J219" s="6" t="s">
        <v>26</v>
      </c>
      <c r="K219" s="9">
        <v>72.035821374029837</v>
      </c>
      <c r="L219" s="9">
        <v>25.185223792835817</v>
      </c>
      <c r="M219" s="6" t="s">
        <v>25</v>
      </c>
      <c r="N219" t="str">
        <f t="shared" si="3"/>
        <v/>
      </c>
    </row>
    <row r="220" spans="2:14" x14ac:dyDescent="0.35">
      <c r="B220" s="7">
        <v>1927972279</v>
      </c>
      <c r="C220" s="8">
        <v>42474</v>
      </c>
      <c r="D220" s="7">
        <v>2163</v>
      </c>
      <c r="E220" s="9">
        <v>25.185223792835817</v>
      </c>
      <c r="F220" s="9">
        <v>1.5</v>
      </c>
      <c r="G220" s="6">
        <v>97</v>
      </c>
      <c r="H220" s="7">
        <v>2383</v>
      </c>
      <c r="I220" s="7">
        <v>77.398575857587289</v>
      </c>
      <c r="J220" s="6" t="s">
        <v>26</v>
      </c>
      <c r="K220" s="9">
        <v>72.035821374029837</v>
      </c>
      <c r="L220" s="9">
        <v>25.185223792835817</v>
      </c>
      <c r="M220" s="6" t="s">
        <v>25</v>
      </c>
      <c r="N220" t="str">
        <f t="shared" si="3"/>
        <v/>
      </c>
    </row>
    <row r="221" spans="2:14" x14ac:dyDescent="0.35">
      <c r="B221" s="7">
        <v>4319703577</v>
      </c>
      <c r="C221" s="8">
        <v>42483</v>
      </c>
      <c r="D221" s="7">
        <v>4935</v>
      </c>
      <c r="E221" s="9">
        <v>25.185223792835817</v>
      </c>
      <c r="F221" s="9">
        <v>3.3099999427795401</v>
      </c>
      <c r="G221" s="6">
        <v>233</v>
      </c>
      <c r="H221" s="7">
        <v>1945</v>
      </c>
      <c r="I221" s="7">
        <v>77.398575857587289</v>
      </c>
      <c r="J221" s="6" t="s">
        <v>26</v>
      </c>
      <c r="K221" s="9">
        <v>72.035821374029837</v>
      </c>
      <c r="L221" s="9">
        <v>25.185223792835817</v>
      </c>
      <c r="M221" s="6" t="s">
        <v>25</v>
      </c>
      <c r="N221" t="str">
        <f t="shared" si="3"/>
        <v/>
      </c>
    </row>
    <row r="222" spans="2:14" x14ac:dyDescent="0.35">
      <c r="B222" s="7">
        <v>4319703577</v>
      </c>
      <c r="C222" s="8">
        <v>42484</v>
      </c>
      <c r="D222" s="7">
        <v>4081</v>
      </c>
      <c r="E222" s="9">
        <v>25.185223792835817</v>
      </c>
      <c r="F222" s="9">
        <v>2.7400000095367401</v>
      </c>
      <c r="G222" s="6">
        <v>197</v>
      </c>
      <c r="H222" s="7">
        <v>1880</v>
      </c>
      <c r="I222" s="7">
        <v>77.398575857587289</v>
      </c>
      <c r="J222" s="6" t="s">
        <v>26</v>
      </c>
      <c r="K222" s="9">
        <v>72.035821374029837</v>
      </c>
      <c r="L222" s="9">
        <v>25.185223792835817</v>
      </c>
      <c r="M222" s="6" t="s">
        <v>25</v>
      </c>
      <c r="N222" t="str">
        <f t="shared" si="3"/>
        <v/>
      </c>
    </row>
    <row r="223" spans="2:14" x14ac:dyDescent="0.35">
      <c r="B223" s="7">
        <v>1927972279</v>
      </c>
      <c r="C223" s="8">
        <v>42476</v>
      </c>
      <c r="D223" s="7">
        <v>0</v>
      </c>
      <c r="E223" s="9">
        <v>25.185223792835817</v>
      </c>
      <c r="F223" s="9">
        <v>0</v>
      </c>
      <c r="G223" s="6">
        <v>0</v>
      </c>
      <c r="H223" s="7">
        <v>2064</v>
      </c>
      <c r="I223" s="7">
        <v>77.398575857587289</v>
      </c>
      <c r="J223" s="6" t="s">
        <v>26</v>
      </c>
      <c r="K223" s="9">
        <v>72.035821374029837</v>
      </c>
      <c r="L223" s="9">
        <v>25.185223792835817</v>
      </c>
      <c r="M223" s="6" t="s">
        <v>25</v>
      </c>
      <c r="N223" t="str">
        <f t="shared" si="3"/>
        <v/>
      </c>
    </row>
    <row r="224" spans="2:14" x14ac:dyDescent="0.35">
      <c r="B224" s="7">
        <v>4319703577</v>
      </c>
      <c r="C224" s="8">
        <v>42485</v>
      </c>
      <c r="D224" s="7">
        <v>9259</v>
      </c>
      <c r="E224" s="9">
        <v>25.185223792835817</v>
      </c>
      <c r="F224" s="9">
        <v>6.21000003814697</v>
      </c>
      <c r="G224" s="6">
        <v>398</v>
      </c>
      <c r="H224" s="7">
        <v>2314</v>
      </c>
      <c r="I224" s="7">
        <v>77.398575857587289</v>
      </c>
      <c r="J224" s="6" t="s">
        <v>26</v>
      </c>
      <c r="K224" s="9">
        <v>72.035821374029837</v>
      </c>
      <c r="L224" s="9">
        <v>25.185223792835817</v>
      </c>
      <c r="M224" s="6" t="s">
        <v>25</v>
      </c>
      <c r="N224" t="str">
        <f t="shared" si="3"/>
        <v/>
      </c>
    </row>
    <row r="225" spans="2:14" x14ac:dyDescent="0.35">
      <c r="B225" s="7">
        <v>1927972279</v>
      </c>
      <c r="C225" s="8">
        <v>42477</v>
      </c>
      <c r="D225" s="7">
        <v>0</v>
      </c>
      <c r="E225" s="9">
        <v>25.185223792835817</v>
      </c>
      <c r="F225" s="9">
        <v>0</v>
      </c>
      <c r="G225" s="6">
        <v>0</v>
      </c>
      <c r="H225" s="7">
        <v>2063</v>
      </c>
      <c r="I225" s="7">
        <v>77.398575857587289</v>
      </c>
      <c r="J225" s="6" t="s">
        <v>26</v>
      </c>
      <c r="K225" s="9">
        <v>72.035821374029837</v>
      </c>
      <c r="L225" s="9">
        <v>25.185223792835817</v>
      </c>
      <c r="M225" s="6" t="s">
        <v>25</v>
      </c>
      <c r="N225" t="str">
        <f t="shared" si="3"/>
        <v/>
      </c>
    </row>
    <row r="226" spans="2:14" x14ac:dyDescent="0.35">
      <c r="B226" s="7">
        <v>4319703577</v>
      </c>
      <c r="C226" s="8">
        <v>42486</v>
      </c>
      <c r="D226" s="7">
        <v>9899</v>
      </c>
      <c r="E226" s="9">
        <v>25.185223792835817</v>
      </c>
      <c r="F226" s="9">
        <v>6.6399998664856001</v>
      </c>
      <c r="G226" s="6">
        <v>317</v>
      </c>
      <c r="H226" s="7">
        <v>2236</v>
      </c>
      <c r="I226" s="7">
        <v>77.398575857587289</v>
      </c>
      <c r="J226" s="6" t="s">
        <v>26</v>
      </c>
      <c r="K226" s="9">
        <v>72.035821374029837</v>
      </c>
      <c r="L226" s="9">
        <v>25.185223792835817</v>
      </c>
      <c r="M226" s="6" t="s">
        <v>25</v>
      </c>
      <c r="N226" t="str">
        <f t="shared" si="3"/>
        <v/>
      </c>
    </row>
    <row r="227" spans="2:14" x14ac:dyDescent="0.35">
      <c r="B227" s="7">
        <v>1927972279</v>
      </c>
      <c r="C227" s="8">
        <v>42478</v>
      </c>
      <c r="D227" s="7">
        <v>244</v>
      </c>
      <c r="E227" s="9">
        <v>25.185223792835817</v>
      </c>
      <c r="F227" s="9">
        <v>0.17000000178813901</v>
      </c>
      <c r="G227" s="6">
        <v>17</v>
      </c>
      <c r="H227" s="7">
        <v>2111</v>
      </c>
      <c r="I227" s="7">
        <v>77.398575857587289</v>
      </c>
      <c r="J227" s="6" t="s">
        <v>26</v>
      </c>
      <c r="K227" s="9">
        <v>72.035821374029837</v>
      </c>
      <c r="L227" s="9">
        <v>25.185223792835817</v>
      </c>
      <c r="M227" s="6" t="s">
        <v>25</v>
      </c>
      <c r="N227" t="str">
        <f t="shared" si="3"/>
        <v/>
      </c>
    </row>
    <row r="228" spans="2:14" x14ac:dyDescent="0.35">
      <c r="B228" s="7">
        <v>4319703577</v>
      </c>
      <c r="C228" s="8">
        <v>42487</v>
      </c>
      <c r="D228" s="7">
        <v>10780</v>
      </c>
      <c r="E228" s="9">
        <v>25.185223792835817</v>
      </c>
      <c r="F228" s="9">
        <v>7.2300000190734899</v>
      </c>
      <c r="G228" s="6">
        <v>353</v>
      </c>
      <c r="H228" s="7">
        <v>2324</v>
      </c>
      <c r="I228" s="7">
        <v>77.398575857587289</v>
      </c>
      <c r="J228" s="6" t="s">
        <v>26</v>
      </c>
      <c r="K228" s="9">
        <v>72.035821374029837</v>
      </c>
      <c r="L228" s="9">
        <v>25.185223792835817</v>
      </c>
      <c r="M228" s="6" t="s">
        <v>25</v>
      </c>
      <c r="N228" t="str">
        <f t="shared" si="3"/>
        <v/>
      </c>
    </row>
    <row r="229" spans="2:14" x14ac:dyDescent="0.35">
      <c r="B229" s="7">
        <v>1927972279</v>
      </c>
      <c r="C229" s="8">
        <v>42479</v>
      </c>
      <c r="D229" s="7">
        <v>0</v>
      </c>
      <c r="E229" s="9">
        <v>25.185223792835817</v>
      </c>
      <c r="F229" s="9">
        <v>0</v>
      </c>
      <c r="G229" s="6">
        <v>0</v>
      </c>
      <c r="H229" s="7">
        <v>2063</v>
      </c>
      <c r="I229" s="7">
        <v>77.398575857587289</v>
      </c>
      <c r="J229" s="6" t="s">
        <v>26</v>
      </c>
      <c r="K229" s="9">
        <v>72.035821374029837</v>
      </c>
      <c r="L229" s="9">
        <v>25.185223792835817</v>
      </c>
      <c r="M229" s="6" t="s">
        <v>25</v>
      </c>
      <c r="N229" t="str">
        <f t="shared" si="3"/>
        <v/>
      </c>
    </row>
    <row r="230" spans="2:14" x14ac:dyDescent="0.35">
      <c r="B230" s="7">
        <v>4319703577</v>
      </c>
      <c r="C230" s="8">
        <v>42488</v>
      </c>
      <c r="D230" s="7">
        <v>10817</v>
      </c>
      <c r="E230" s="9">
        <v>25.185223792835817</v>
      </c>
      <c r="F230" s="9">
        <v>7.2800002098083496</v>
      </c>
      <c r="G230" s="6">
        <v>380</v>
      </c>
      <c r="H230" s="7">
        <v>2367</v>
      </c>
      <c r="I230" s="7">
        <v>77.398575857587289</v>
      </c>
      <c r="J230" s="6" t="s">
        <v>26</v>
      </c>
      <c r="K230" s="9">
        <v>72.035821374029837</v>
      </c>
      <c r="L230" s="9">
        <v>25.185223792835817</v>
      </c>
      <c r="M230" s="6" t="s">
        <v>25</v>
      </c>
      <c r="N230" t="str">
        <f t="shared" si="3"/>
        <v/>
      </c>
    </row>
    <row r="231" spans="2:14" x14ac:dyDescent="0.35">
      <c r="B231" s="7">
        <v>1927972279</v>
      </c>
      <c r="C231" s="8">
        <v>42480</v>
      </c>
      <c r="D231" s="7">
        <v>0</v>
      </c>
      <c r="E231" s="9">
        <v>25.185223792835817</v>
      </c>
      <c r="F231" s="9">
        <v>0</v>
      </c>
      <c r="G231" s="6">
        <v>0</v>
      </c>
      <c r="H231" s="7">
        <v>2063</v>
      </c>
      <c r="I231" s="7">
        <v>77.398575857587289</v>
      </c>
      <c r="J231" s="6" t="s">
        <v>26</v>
      </c>
      <c r="K231" s="9">
        <v>72.035821374029837</v>
      </c>
      <c r="L231" s="9">
        <v>25.185223792835817</v>
      </c>
      <c r="M231" s="6" t="s">
        <v>25</v>
      </c>
      <c r="N231" t="str">
        <f t="shared" si="3"/>
        <v/>
      </c>
    </row>
    <row r="232" spans="2:14" x14ac:dyDescent="0.35">
      <c r="B232" s="7">
        <v>4319703577</v>
      </c>
      <c r="C232" s="8">
        <v>42489</v>
      </c>
      <c r="D232" s="7">
        <v>7990</v>
      </c>
      <c r="E232" s="9">
        <v>25.185223792835817</v>
      </c>
      <c r="F232" s="9">
        <v>5.3600001335143999</v>
      </c>
      <c r="G232" s="6">
        <v>313</v>
      </c>
      <c r="H232" s="7">
        <v>2175</v>
      </c>
      <c r="I232" s="7">
        <v>77.398575857587289</v>
      </c>
      <c r="J232" s="6" t="s">
        <v>26</v>
      </c>
      <c r="K232" s="9">
        <v>72.035821374029837</v>
      </c>
      <c r="L232" s="9">
        <v>25.185223792835817</v>
      </c>
      <c r="M232" s="6" t="s">
        <v>25</v>
      </c>
      <c r="N232" t="str">
        <f t="shared" si="3"/>
        <v/>
      </c>
    </row>
    <row r="233" spans="2:14" x14ac:dyDescent="0.35">
      <c r="B233" s="7">
        <v>1927972279</v>
      </c>
      <c r="C233" s="8">
        <v>42481</v>
      </c>
      <c r="D233" s="7">
        <v>0</v>
      </c>
      <c r="E233" s="9">
        <v>25.185223792835817</v>
      </c>
      <c r="F233" s="9">
        <v>0</v>
      </c>
      <c r="G233" s="6">
        <v>0</v>
      </c>
      <c r="H233" s="7">
        <v>2064</v>
      </c>
      <c r="I233" s="7">
        <v>77.398575857587289</v>
      </c>
      <c r="J233" s="6" t="s">
        <v>26</v>
      </c>
      <c r="K233" s="9">
        <v>72.035821374029837</v>
      </c>
      <c r="L233" s="9">
        <v>25.185223792835817</v>
      </c>
      <c r="M233" s="6" t="s">
        <v>25</v>
      </c>
      <c r="N233" t="str">
        <f t="shared" si="3"/>
        <v/>
      </c>
    </row>
    <row r="234" spans="2:14" x14ac:dyDescent="0.35">
      <c r="B234" s="7">
        <v>4319703577</v>
      </c>
      <c r="C234" s="8">
        <v>42490</v>
      </c>
      <c r="D234" s="7">
        <v>8221</v>
      </c>
      <c r="E234" s="9">
        <v>25.185223792835817</v>
      </c>
      <c r="F234" s="9">
        <v>5.5199999809265101</v>
      </c>
      <c r="G234" s="6">
        <v>240</v>
      </c>
      <c r="H234" s="7">
        <v>2092</v>
      </c>
      <c r="I234" s="7">
        <v>77.398575857587289</v>
      </c>
      <c r="J234" s="6" t="s">
        <v>26</v>
      </c>
      <c r="K234" s="9">
        <v>72.035821374029837</v>
      </c>
      <c r="L234" s="9">
        <v>25.185223792835817</v>
      </c>
      <c r="M234" s="6" t="s">
        <v>25</v>
      </c>
      <c r="N234" t="str">
        <f t="shared" si="3"/>
        <v/>
      </c>
    </row>
    <row r="235" spans="2:14" x14ac:dyDescent="0.35">
      <c r="B235" s="7">
        <v>1927972279</v>
      </c>
      <c r="C235" s="8">
        <v>42482</v>
      </c>
      <c r="D235" s="7">
        <v>149</v>
      </c>
      <c r="E235" s="9">
        <v>25.185223792835817</v>
      </c>
      <c r="F235" s="9">
        <v>0.10000000149011599</v>
      </c>
      <c r="G235" s="6">
        <v>10</v>
      </c>
      <c r="H235" s="7">
        <v>2093</v>
      </c>
      <c r="I235" s="7">
        <v>77.398575857587289</v>
      </c>
      <c r="J235" s="6" t="s">
        <v>26</v>
      </c>
      <c r="K235" s="9">
        <v>72.035821374029837</v>
      </c>
      <c r="L235" s="9">
        <v>25.185223792835817</v>
      </c>
      <c r="M235" s="6" t="s">
        <v>25</v>
      </c>
      <c r="N235" t="str">
        <f t="shared" si="3"/>
        <v/>
      </c>
    </row>
    <row r="236" spans="2:14" x14ac:dyDescent="0.35">
      <c r="B236" s="7">
        <v>4319703577</v>
      </c>
      <c r="C236" s="8">
        <v>42491</v>
      </c>
      <c r="D236" s="7">
        <v>1251</v>
      </c>
      <c r="E236" s="9">
        <v>25.185223792835817</v>
      </c>
      <c r="F236" s="9">
        <v>0.83999997377395597</v>
      </c>
      <c r="G236" s="6">
        <v>67</v>
      </c>
      <c r="H236" s="7">
        <v>1593</v>
      </c>
      <c r="I236" s="7">
        <v>77.398575857587289</v>
      </c>
      <c r="J236" s="6" t="s">
        <v>26</v>
      </c>
      <c r="K236" s="9">
        <v>72.035821374029837</v>
      </c>
      <c r="L236" s="9">
        <v>25.185223792835817</v>
      </c>
      <c r="M236" s="6" t="s">
        <v>25</v>
      </c>
      <c r="N236" t="str">
        <f t="shared" si="3"/>
        <v/>
      </c>
    </row>
    <row r="237" spans="2:14" x14ac:dyDescent="0.35">
      <c r="B237" s="7">
        <v>1927972279</v>
      </c>
      <c r="C237" s="8">
        <v>42483</v>
      </c>
      <c r="D237" s="7">
        <v>2945</v>
      </c>
      <c r="E237" s="9">
        <v>25.185223792835817</v>
      </c>
      <c r="F237" s="9">
        <v>2.03999996185303</v>
      </c>
      <c r="G237" s="6">
        <v>145</v>
      </c>
      <c r="H237" s="7">
        <v>2499</v>
      </c>
      <c r="I237" s="7">
        <v>77.398575857587289</v>
      </c>
      <c r="J237" s="6" t="s">
        <v>26</v>
      </c>
      <c r="K237" s="9">
        <v>72.035821374029837</v>
      </c>
      <c r="L237" s="9">
        <v>25.185223792835817</v>
      </c>
      <c r="M237" s="6" t="s">
        <v>25</v>
      </c>
      <c r="N237" t="str">
        <f t="shared" si="3"/>
        <v/>
      </c>
    </row>
    <row r="238" spans="2:14" x14ac:dyDescent="0.35">
      <c r="B238" s="7">
        <v>4319703577</v>
      </c>
      <c r="C238" s="8">
        <v>42492</v>
      </c>
      <c r="D238" s="7">
        <v>9261</v>
      </c>
      <c r="E238" s="9">
        <v>25.185223792835817</v>
      </c>
      <c r="F238" s="9">
        <v>6.2399997711181596</v>
      </c>
      <c r="G238" s="6">
        <v>355</v>
      </c>
      <c r="H238" s="7">
        <v>2270</v>
      </c>
      <c r="I238" s="7">
        <v>77.398575857587289</v>
      </c>
      <c r="J238" s="6" t="s">
        <v>26</v>
      </c>
      <c r="K238" s="9">
        <v>72.035821374029837</v>
      </c>
      <c r="L238" s="9">
        <v>25.185223792835817</v>
      </c>
      <c r="M238" s="6" t="s">
        <v>25</v>
      </c>
      <c r="N238" t="str">
        <f t="shared" si="3"/>
        <v/>
      </c>
    </row>
    <row r="239" spans="2:14" x14ac:dyDescent="0.35">
      <c r="B239" s="7">
        <v>1927972279</v>
      </c>
      <c r="C239" s="8">
        <v>42484</v>
      </c>
      <c r="D239" s="7">
        <v>2090</v>
      </c>
      <c r="E239" s="9">
        <v>25.185223792835817</v>
      </c>
      <c r="F239" s="9">
        <v>1.45000004768372</v>
      </c>
      <c r="G239" s="6">
        <v>82</v>
      </c>
      <c r="H239" s="7">
        <v>2324</v>
      </c>
      <c r="I239" s="7">
        <v>77.398575857587289</v>
      </c>
      <c r="J239" s="6" t="s">
        <v>26</v>
      </c>
      <c r="K239" s="9">
        <v>72.035821374029837</v>
      </c>
      <c r="L239" s="9">
        <v>25.185223792835817</v>
      </c>
      <c r="M239" s="6" t="s">
        <v>25</v>
      </c>
      <c r="N239" t="str">
        <f t="shared" si="3"/>
        <v/>
      </c>
    </row>
    <row r="240" spans="2:14" x14ac:dyDescent="0.35">
      <c r="B240" s="7">
        <v>4319703577</v>
      </c>
      <c r="C240" s="8">
        <v>42493</v>
      </c>
      <c r="D240" s="7">
        <v>9648</v>
      </c>
      <c r="E240" s="9">
        <v>25.185223792835817</v>
      </c>
      <c r="F240" s="9">
        <v>6.4699997901916504</v>
      </c>
      <c r="G240" s="6">
        <v>321</v>
      </c>
      <c r="H240" s="7">
        <v>2235</v>
      </c>
      <c r="I240" s="7">
        <v>77.398575857587289</v>
      </c>
      <c r="J240" s="6" t="s">
        <v>26</v>
      </c>
      <c r="K240" s="9">
        <v>72.035821374029837</v>
      </c>
      <c r="L240" s="9">
        <v>25.185223792835817</v>
      </c>
      <c r="M240" s="6" t="s">
        <v>25</v>
      </c>
      <c r="N240" t="str">
        <f t="shared" si="3"/>
        <v/>
      </c>
    </row>
    <row r="241" spans="2:14" x14ac:dyDescent="0.35">
      <c r="B241" s="7">
        <v>1927972279</v>
      </c>
      <c r="C241" s="8">
        <v>42485</v>
      </c>
      <c r="D241" s="7">
        <v>152</v>
      </c>
      <c r="E241" s="9">
        <v>25.185223792835817</v>
      </c>
      <c r="F241" s="9">
        <v>0.109999999403954</v>
      </c>
      <c r="G241" s="6">
        <v>12</v>
      </c>
      <c r="H241" s="7">
        <v>2100</v>
      </c>
      <c r="I241" s="7">
        <v>77.398575857587289</v>
      </c>
      <c r="J241" s="6" t="s">
        <v>26</v>
      </c>
      <c r="K241" s="9">
        <v>72.035821374029837</v>
      </c>
      <c r="L241" s="9">
        <v>25.185223792835817</v>
      </c>
      <c r="M241" s="6" t="s">
        <v>25</v>
      </c>
      <c r="N241" t="str">
        <f t="shared" si="3"/>
        <v/>
      </c>
    </row>
    <row r="242" spans="2:14" x14ac:dyDescent="0.35">
      <c r="B242" s="7">
        <v>4319703577</v>
      </c>
      <c r="C242" s="8">
        <v>42496</v>
      </c>
      <c r="D242" s="7">
        <v>9524</v>
      </c>
      <c r="E242" s="9">
        <v>25.185223792835817</v>
      </c>
      <c r="F242" s="9">
        <v>6.4200000762939498</v>
      </c>
      <c r="G242" s="6">
        <v>331</v>
      </c>
      <c r="H242" s="7">
        <v>2266</v>
      </c>
      <c r="I242" s="7">
        <v>77.398575857587289</v>
      </c>
      <c r="J242" s="6" t="s">
        <v>26</v>
      </c>
      <c r="K242" s="9">
        <v>72.035821374029837</v>
      </c>
      <c r="L242" s="9">
        <v>25.185223792835817</v>
      </c>
      <c r="M242" s="6" t="s">
        <v>25</v>
      </c>
      <c r="N242" t="str">
        <f t="shared" si="3"/>
        <v/>
      </c>
    </row>
    <row r="243" spans="2:14" x14ac:dyDescent="0.35">
      <c r="B243" s="7">
        <v>4319703577</v>
      </c>
      <c r="C243" s="8">
        <v>42497</v>
      </c>
      <c r="D243" s="7">
        <v>7937</v>
      </c>
      <c r="E243" s="9">
        <v>25.185223792835817</v>
      </c>
      <c r="F243" s="9">
        <v>5.3299999237060502</v>
      </c>
      <c r="G243" s="6">
        <v>310</v>
      </c>
      <c r="H243" s="7">
        <v>2158</v>
      </c>
      <c r="I243" s="7">
        <v>77.398575857587289</v>
      </c>
      <c r="J243" s="6" t="s">
        <v>26</v>
      </c>
      <c r="K243" s="9">
        <v>72.035821374029837</v>
      </c>
      <c r="L243" s="9">
        <v>25.185223792835817</v>
      </c>
      <c r="M243" s="6" t="s">
        <v>25</v>
      </c>
      <c r="N243" t="str">
        <f t="shared" si="3"/>
        <v/>
      </c>
    </row>
    <row r="244" spans="2:14" x14ac:dyDescent="0.35">
      <c r="B244" s="7">
        <v>1927972279</v>
      </c>
      <c r="C244" s="8">
        <v>42487</v>
      </c>
      <c r="D244" s="7">
        <v>0</v>
      </c>
      <c r="E244" s="9">
        <v>25.185223792835817</v>
      </c>
      <c r="F244" s="9">
        <v>0</v>
      </c>
      <c r="G244" s="6">
        <v>0</v>
      </c>
      <c r="H244" s="7">
        <v>2063</v>
      </c>
      <c r="I244" s="7">
        <v>77.398575857587289</v>
      </c>
      <c r="J244" s="6" t="s">
        <v>26</v>
      </c>
      <c r="K244" s="9">
        <v>72.035821374029837</v>
      </c>
      <c r="L244" s="9">
        <v>25.185223792835817</v>
      </c>
      <c r="M244" s="6" t="s">
        <v>25</v>
      </c>
      <c r="N244" t="str">
        <f t="shared" si="3"/>
        <v/>
      </c>
    </row>
    <row r="245" spans="2:14" x14ac:dyDescent="0.35">
      <c r="B245" s="7">
        <v>4319703577</v>
      </c>
      <c r="C245" s="8">
        <v>42498</v>
      </c>
      <c r="D245" s="7">
        <v>3672</v>
      </c>
      <c r="E245" s="9">
        <v>25.185223792835817</v>
      </c>
      <c r="F245" s="9">
        <v>2.46000003814697</v>
      </c>
      <c r="G245" s="6">
        <v>153</v>
      </c>
      <c r="H245" s="7">
        <v>1792</v>
      </c>
      <c r="I245" s="7">
        <v>77.398575857587289</v>
      </c>
      <c r="J245" s="6" t="s">
        <v>26</v>
      </c>
      <c r="K245" s="9">
        <v>72.035821374029837</v>
      </c>
      <c r="L245" s="9">
        <v>25.185223792835817</v>
      </c>
      <c r="M245" s="6" t="s">
        <v>25</v>
      </c>
      <c r="N245" t="str">
        <f t="shared" si="3"/>
        <v/>
      </c>
    </row>
    <row r="246" spans="2:14" x14ac:dyDescent="0.35">
      <c r="B246" s="7">
        <v>4319703577</v>
      </c>
      <c r="C246" s="8">
        <v>42499</v>
      </c>
      <c r="D246" s="7">
        <v>10378</v>
      </c>
      <c r="E246" s="9">
        <v>25.185223792835817</v>
      </c>
      <c r="F246" s="9">
        <v>6.96000003814697</v>
      </c>
      <c r="G246" s="6">
        <v>390</v>
      </c>
      <c r="H246" s="7">
        <v>2345</v>
      </c>
      <c r="I246" s="7">
        <v>77.398575857587289</v>
      </c>
      <c r="J246" s="6" t="s">
        <v>26</v>
      </c>
      <c r="K246" s="9">
        <v>72.035821374029837</v>
      </c>
      <c r="L246" s="9">
        <v>25.185223792835817</v>
      </c>
      <c r="M246" s="6" t="s">
        <v>25</v>
      </c>
      <c r="N246" t="str">
        <f t="shared" si="3"/>
        <v/>
      </c>
    </row>
    <row r="247" spans="2:14" x14ac:dyDescent="0.35">
      <c r="B247" s="7">
        <v>1927972279</v>
      </c>
      <c r="C247" s="8">
        <v>42489</v>
      </c>
      <c r="D247" s="7">
        <v>0</v>
      </c>
      <c r="E247" s="9">
        <v>25.185223792835817</v>
      </c>
      <c r="F247" s="9">
        <v>0</v>
      </c>
      <c r="G247" s="6">
        <v>0</v>
      </c>
      <c r="H247" s="7">
        <v>2063</v>
      </c>
      <c r="I247" s="7">
        <v>77.398575857587289</v>
      </c>
      <c r="J247" s="6" t="s">
        <v>26</v>
      </c>
      <c r="K247" s="9">
        <v>72.035821374029837</v>
      </c>
      <c r="L247" s="9">
        <v>25.185223792835817</v>
      </c>
      <c r="M247" s="6" t="s">
        <v>25</v>
      </c>
      <c r="N247" t="str">
        <f t="shared" si="3"/>
        <v/>
      </c>
    </row>
    <row r="248" spans="2:14" x14ac:dyDescent="0.35">
      <c r="B248" s="7">
        <v>4319703577</v>
      </c>
      <c r="C248" s="8">
        <v>42500</v>
      </c>
      <c r="D248" s="7">
        <v>9487</v>
      </c>
      <c r="E248" s="9">
        <v>25.185223792835817</v>
      </c>
      <c r="F248" s="9">
        <v>6.3699998855590803</v>
      </c>
      <c r="G248" s="6">
        <v>344</v>
      </c>
      <c r="H248" s="7">
        <v>2260</v>
      </c>
      <c r="I248" s="7">
        <v>77.398575857587289</v>
      </c>
      <c r="J248" s="6" t="s">
        <v>26</v>
      </c>
      <c r="K248" s="9">
        <v>72.035821374029837</v>
      </c>
      <c r="L248" s="9">
        <v>25.185223792835817</v>
      </c>
      <c r="M248" s="6" t="s">
        <v>25</v>
      </c>
      <c r="N248" t="str">
        <f t="shared" si="3"/>
        <v/>
      </c>
    </row>
    <row r="249" spans="2:14" x14ac:dyDescent="0.35">
      <c r="B249" s="7">
        <v>1927972279</v>
      </c>
      <c r="C249" s="8">
        <v>42490</v>
      </c>
      <c r="D249" s="7">
        <v>0</v>
      </c>
      <c r="E249" s="9">
        <v>25.185223792835817</v>
      </c>
      <c r="F249" s="9">
        <v>0</v>
      </c>
      <c r="G249" s="6">
        <v>0</v>
      </c>
      <c r="H249" s="7">
        <v>2064</v>
      </c>
      <c r="I249" s="7">
        <v>77.398575857587289</v>
      </c>
      <c r="J249" s="6" t="s">
        <v>26</v>
      </c>
      <c r="K249" s="9">
        <v>72.035821374029837</v>
      </c>
      <c r="L249" s="9">
        <v>25.185223792835817</v>
      </c>
      <c r="M249" s="6" t="s">
        <v>25</v>
      </c>
      <c r="N249" t="str">
        <f t="shared" si="3"/>
        <v/>
      </c>
    </row>
    <row r="250" spans="2:14" x14ac:dyDescent="0.35">
      <c r="B250" s="7">
        <v>4319703577</v>
      </c>
      <c r="C250" s="8">
        <v>42501</v>
      </c>
      <c r="D250" s="7">
        <v>9129</v>
      </c>
      <c r="E250" s="9">
        <v>25.185223792835817</v>
      </c>
      <c r="F250" s="9">
        <v>6.1300001144409197</v>
      </c>
      <c r="G250" s="6">
        <v>332</v>
      </c>
      <c r="H250" s="7">
        <v>2232</v>
      </c>
      <c r="I250" s="7">
        <v>77.398575857587289</v>
      </c>
      <c r="J250" s="6" t="s">
        <v>26</v>
      </c>
      <c r="K250" s="9">
        <v>72.035821374029837</v>
      </c>
      <c r="L250" s="9">
        <v>25.185223792835817</v>
      </c>
      <c r="M250" s="6" t="s">
        <v>25</v>
      </c>
      <c r="N250" t="str">
        <f t="shared" si="3"/>
        <v/>
      </c>
    </row>
    <row r="251" spans="2:14" x14ac:dyDescent="0.35">
      <c r="B251" s="7">
        <v>1927972279</v>
      </c>
      <c r="C251" s="8">
        <v>42491</v>
      </c>
      <c r="D251" s="7">
        <v>2704</v>
      </c>
      <c r="E251" s="9">
        <v>25.185223792835817</v>
      </c>
      <c r="F251" s="9">
        <v>1.87000000476837</v>
      </c>
      <c r="G251" s="6">
        <v>85</v>
      </c>
      <c r="H251" s="7">
        <v>2411</v>
      </c>
      <c r="I251" s="7">
        <v>77.398575857587289</v>
      </c>
      <c r="J251" s="6" t="s">
        <v>26</v>
      </c>
      <c r="K251" s="9">
        <v>72.035821374029837</v>
      </c>
      <c r="L251" s="9">
        <v>25.185223792835817</v>
      </c>
      <c r="M251" s="6" t="s">
        <v>25</v>
      </c>
      <c r="N251" t="str">
        <f t="shared" si="3"/>
        <v/>
      </c>
    </row>
    <row r="252" spans="2:14" x14ac:dyDescent="0.35">
      <c r="B252" s="7">
        <v>4319703577</v>
      </c>
      <c r="C252" s="8">
        <v>42502</v>
      </c>
      <c r="D252" s="7">
        <v>17</v>
      </c>
      <c r="E252" s="9">
        <v>25.185223792835817</v>
      </c>
      <c r="F252" s="9">
        <v>9.9999997764825804E-3</v>
      </c>
      <c r="G252" s="6">
        <v>2</v>
      </c>
      <c r="H252" s="7">
        <v>257</v>
      </c>
      <c r="I252" s="7">
        <v>77.398575857587289</v>
      </c>
      <c r="J252" s="6" t="s">
        <v>26</v>
      </c>
      <c r="K252" s="9">
        <v>72.035821374029837</v>
      </c>
      <c r="L252" s="9">
        <v>25.185223792835817</v>
      </c>
      <c r="M252" s="6" t="s">
        <v>25</v>
      </c>
      <c r="N252" t="str">
        <f t="shared" si="3"/>
        <v/>
      </c>
    </row>
    <row r="253" spans="2:14" x14ac:dyDescent="0.35">
      <c r="B253" s="7">
        <v>1927972279</v>
      </c>
      <c r="C253" s="8">
        <v>42492</v>
      </c>
      <c r="D253" s="7">
        <v>3790</v>
      </c>
      <c r="E253" s="9">
        <v>25.185223792835817</v>
      </c>
      <c r="F253" s="9">
        <v>2.6199998855590798</v>
      </c>
      <c r="G253" s="6">
        <v>118</v>
      </c>
      <c r="H253" s="7">
        <v>2505</v>
      </c>
      <c r="I253" s="7">
        <v>77.398575857587289</v>
      </c>
      <c r="J253" s="6" t="s">
        <v>26</v>
      </c>
      <c r="K253" s="9">
        <v>72.035821374029837</v>
      </c>
      <c r="L253" s="9">
        <v>25.185223792835817</v>
      </c>
      <c r="M253" s="6" t="s">
        <v>25</v>
      </c>
      <c r="N253" t="str">
        <f t="shared" si="3"/>
        <v/>
      </c>
    </row>
    <row r="254" spans="2:14" x14ac:dyDescent="0.35">
      <c r="B254" s="7">
        <v>1927972279</v>
      </c>
      <c r="C254" s="8">
        <v>42493</v>
      </c>
      <c r="D254" s="7">
        <v>1326</v>
      </c>
      <c r="E254" s="9">
        <v>25.185223792835817</v>
      </c>
      <c r="F254" s="9">
        <v>0.92000001668930098</v>
      </c>
      <c r="G254" s="6">
        <v>27</v>
      </c>
      <c r="H254" s="7">
        <v>2195</v>
      </c>
      <c r="I254" s="7">
        <v>77.398575857587289</v>
      </c>
      <c r="J254" s="6" t="s">
        <v>26</v>
      </c>
      <c r="K254" s="9">
        <v>72.035821374029837</v>
      </c>
      <c r="L254" s="9">
        <v>25.185223792835817</v>
      </c>
      <c r="M254" s="6" t="s">
        <v>25</v>
      </c>
      <c r="N254" t="str">
        <f t="shared" si="3"/>
        <v/>
      </c>
    </row>
    <row r="255" spans="2:14" x14ac:dyDescent="0.35">
      <c r="B255" s="7">
        <v>1927972279</v>
      </c>
      <c r="C255" s="8">
        <v>42494</v>
      </c>
      <c r="D255" s="7">
        <v>1786</v>
      </c>
      <c r="E255" s="9">
        <v>25.185223792835817</v>
      </c>
      <c r="F255" s="9">
        <v>1.2400000095367401</v>
      </c>
      <c r="G255" s="6">
        <v>87</v>
      </c>
      <c r="H255" s="7">
        <v>2338</v>
      </c>
      <c r="I255" s="7">
        <v>77.398575857587289</v>
      </c>
      <c r="J255" s="6" t="s">
        <v>26</v>
      </c>
      <c r="K255" s="9">
        <v>72.035821374029837</v>
      </c>
      <c r="L255" s="9">
        <v>25.185223792835817</v>
      </c>
      <c r="M255" s="6" t="s">
        <v>25</v>
      </c>
      <c r="N255" t="str">
        <f t="shared" si="3"/>
        <v/>
      </c>
    </row>
    <row r="256" spans="2:14" x14ac:dyDescent="0.35">
      <c r="B256" s="7">
        <v>1927972279</v>
      </c>
      <c r="C256" s="8">
        <v>42495</v>
      </c>
      <c r="D256" s="7">
        <v>0</v>
      </c>
      <c r="E256" s="9">
        <v>25.185223792835817</v>
      </c>
      <c r="F256" s="9">
        <v>0</v>
      </c>
      <c r="G256" s="6">
        <v>0</v>
      </c>
      <c r="H256" s="7">
        <v>2063</v>
      </c>
      <c r="I256" s="7">
        <v>77.398575857587289</v>
      </c>
      <c r="J256" s="6" t="s">
        <v>26</v>
      </c>
      <c r="K256" s="9">
        <v>72.035821374029837</v>
      </c>
      <c r="L256" s="9">
        <v>25.185223792835817</v>
      </c>
      <c r="M256" s="6" t="s">
        <v>25</v>
      </c>
      <c r="N256" t="str">
        <f t="shared" si="3"/>
        <v/>
      </c>
    </row>
    <row r="257" spans="2:14" x14ac:dyDescent="0.35">
      <c r="B257" s="7">
        <v>1927972279</v>
      </c>
      <c r="C257" s="8">
        <v>42496</v>
      </c>
      <c r="D257" s="7">
        <v>2091</v>
      </c>
      <c r="E257" s="9">
        <v>25.185223792835817</v>
      </c>
      <c r="F257" s="9">
        <v>1.45000004768372</v>
      </c>
      <c r="G257" s="6">
        <v>108</v>
      </c>
      <c r="H257" s="7">
        <v>2383</v>
      </c>
      <c r="I257" s="7">
        <v>77.398575857587289</v>
      </c>
      <c r="J257" s="6" t="s">
        <v>26</v>
      </c>
      <c r="K257" s="9">
        <v>72.035821374029837</v>
      </c>
      <c r="L257" s="9">
        <v>25.185223792835817</v>
      </c>
      <c r="M257" s="6" t="s">
        <v>25</v>
      </c>
      <c r="N257" t="str">
        <f t="shared" si="3"/>
        <v/>
      </c>
    </row>
    <row r="258" spans="2:14" x14ac:dyDescent="0.35">
      <c r="B258" s="7">
        <v>1927972279</v>
      </c>
      <c r="C258" s="8">
        <v>42497</v>
      </c>
      <c r="D258" s="7">
        <v>1510</v>
      </c>
      <c r="E258" s="9">
        <v>25.185223792835817</v>
      </c>
      <c r="F258" s="9">
        <v>1.03999996185303</v>
      </c>
      <c r="G258" s="6">
        <v>48</v>
      </c>
      <c r="H258" s="7">
        <v>2229</v>
      </c>
      <c r="I258" s="7">
        <v>77.398575857587289</v>
      </c>
      <c r="J258" s="6" t="s">
        <v>26</v>
      </c>
      <c r="K258" s="9">
        <v>72.035821374029837</v>
      </c>
      <c r="L258" s="9">
        <v>25.185223792835817</v>
      </c>
      <c r="M258" s="6" t="s">
        <v>25</v>
      </c>
      <c r="N258" t="str">
        <f t="shared" si="3"/>
        <v/>
      </c>
    </row>
    <row r="259" spans="2:14" x14ac:dyDescent="0.35">
      <c r="B259" s="7">
        <v>1927972279</v>
      </c>
      <c r="C259" s="8">
        <v>42498</v>
      </c>
      <c r="D259" s="7">
        <v>0</v>
      </c>
      <c r="E259" s="9">
        <v>25.185223792835817</v>
      </c>
      <c r="F259" s="9">
        <v>0</v>
      </c>
      <c r="G259" s="6">
        <v>0</v>
      </c>
      <c r="H259" s="7">
        <v>2063</v>
      </c>
      <c r="I259" s="7">
        <v>77.398575857587289</v>
      </c>
      <c r="J259" s="6" t="s">
        <v>26</v>
      </c>
      <c r="K259" s="9">
        <v>72.035821374029837</v>
      </c>
      <c r="L259" s="9">
        <v>25.185223792835817</v>
      </c>
      <c r="M259" s="6" t="s">
        <v>25</v>
      </c>
      <c r="N259" t="str">
        <f t="shared" si="3"/>
        <v/>
      </c>
    </row>
    <row r="260" spans="2:14" x14ac:dyDescent="0.35">
      <c r="B260" s="7">
        <v>1927972279</v>
      </c>
      <c r="C260" s="8">
        <v>42499</v>
      </c>
      <c r="D260" s="7">
        <v>0</v>
      </c>
      <c r="E260" s="9">
        <v>25.185223792835817</v>
      </c>
      <c r="F260" s="9">
        <v>0</v>
      </c>
      <c r="G260" s="6">
        <v>0</v>
      </c>
      <c r="H260" s="7">
        <v>2063</v>
      </c>
      <c r="I260" s="7">
        <v>77.398575857587289</v>
      </c>
      <c r="J260" s="6" t="s">
        <v>26</v>
      </c>
      <c r="K260" s="9">
        <v>72.035821374029837</v>
      </c>
      <c r="L260" s="9">
        <v>25.185223792835817</v>
      </c>
      <c r="M260" s="6" t="s">
        <v>25</v>
      </c>
      <c r="N260" t="str">
        <f t="shared" ref="N260:N323" si="4">IF(OR(M260="Overweight",M260="Obese"), B260, "")</f>
        <v/>
      </c>
    </row>
    <row r="261" spans="2:14" x14ac:dyDescent="0.35">
      <c r="B261" s="7">
        <v>1927972279</v>
      </c>
      <c r="C261" s="8">
        <v>42500</v>
      </c>
      <c r="D261" s="7">
        <v>0</v>
      </c>
      <c r="E261" s="9">
        <v>25.185223792835817</v>
      </c>
      <c r="F261" s="9">
        <v>0</v>
      </c>
      <c r="G261" s="6">
        <v>0</v>
      </c>
      <c r="H261" s="7">
        <v>2063</v>
      </c>
      <c r="I261" s="7">
        <v>77.398575857587289</v>
      </c>
      <c r="J261" s="6" t="s">
        <v>26</v>
      </c>
      <c r="K261" s="9">
        <v>72.035821374029837</v>
      </c>
      <c r="L261" s="9">
        <v>25.185223792835817</v>
      </c>
      <c r="M261" s="6" t="s">
        <v>25</v>
      </c>
      <c r="N261" t="str">
        <f t="shared" si="4"/>
        <v/>
      </c>
    </row>
    <row r="262" spans="2:14" x14ac:dyDescent="0.35">
      <c r="B262" s="7">
        <v>1927972279</v>
      </c>
      <c r="C262" s="8">
        <v>42501</v>
      </c>
      <c r="D262" s="7">
        <v>0</v>
      </c>
      <c r="E262" s="9">
        <v>25.185223792835817</v>
      </c>
      <c r="F262" s="9">
        <v>0</v>
      </c>
      <c r="G262" s="6">
        <v>0</v>
      </c>
      <c r="H262" s="7">
        <v>2063</v>
      </c>
      <c r="I262" s="7">
        <v>77.398575857587289</v>
      </c>
      <c r="J262" s="6" t="s">
        <v>26</v>
      </c>
      <c r="K262" s="9">
        <v>72.035821374029837</v>
      </c>
      <c r="L262" s="9">
        <v>25.185223792835817</v>
      </c>
      <c r="M262" s="6" t="s">
        <v>25</v>
      </c>
      <c r="N262" t="str">
        <f t="shared" si="4"/>
        <v/>
      </c>
    </row>
    <row r="263" spans="2:14" x14ac:dyDescent="0.35">
      <c r="B263" s="7">
        <v>1927972279</v>
      </c>
      <c r="C263" s="8">
        <v>42502</v>
      </c>
      <c r="D263" s="7">
        <v>0</v>
      </c>
      <c r="E263" s="9">
        <v>25.185223792835817</v>
      </c>
      <c r="F263" s="9">
        <v>0</v>
      </c>
      <c r="G263" s="6">
        <v>0</v>
      </c>
      <c r="H263" s="7">
        <v>1383</v>
      </c>
      <c r="I263" s="7">
        <v>77.398575857587289</v>
      </c>
      <c r="J263" s="6" t="s">
        <v>26</v>
      </c>
      <c r="K263" s="9">
        <v>72.035821374029837</v>
      </c>
      <c r="L263" s="9">
        <v>25.185223792835817</v>
      </c>
      <c r="M263" s="6" t="s">
        <v>25</v>
      </c>
      <c r="N263" t="str">
        <f t="shared" si="4"/>
        <v/>
      </c>
    </row>
    <row r="264" spans="2:14" x14ac:dyDescent="0.35">
      <c r="B264" s="7">
        <v>2022484408</v>
      </c>
      <c r="C264" s="8">
        <v>42472</v>
      </c>
      <c r="D264" s="7">
        <v>11875</v>
      </c>
      <c r="E264" s="9">
        <v>25.185223792835817</v>
      </c>
      <c r="F264" s="9">
        <v>8.3400001525878906</v>
      </c>
      <c r="G264" s="6">
        <v>283</v>
      </c>
      <c r="H264" s="7">
        <v>2390</v>
      </c>
      <c r="I264" s="7">
        <v>75.80417700578991</v>
      </c>
      <c r="J264" s="6" t="s">
        <v>26</v>
      </c>
      <c r="K264" s="9">
        <v>72.035821374029837</v>
      </c>
      <c r="L264" s="9">
        <v>25.185223792835817</v>
      </c>
      <c r="M264" s="6" t="s">
        <v>25</v>
      </c>
      <c r="N264" t="str">
        <f t="shared" si="4"/>
        <v/>
      </c>
    </row>
    <row r="265" spans="2:14" x14ac:dyDescent="0.35">
      <c r="B265" s="7">
        <v>2022484408</v>
      </c>
      <c r="C265" s="8">
        <v>42473</v>
      </c>
      <c r="D265" s="7">
        <v>12024</v>
      </c>
      <c r="E265" s="9">
        <v>25.185223792835817</v>
      </c>
      <c r="F265" s="9">
        <v>8.5</v>
      </c>
      <c r="G265" s="6">
        <v>340</v>
      </c>
      <c r="H265" s="7">
        <v>2601</v>
      </c>
      <c r="I265" s="7">
        <v>80.337584396099032</v>
      </c>
      <c r="J265" s="6" t="s">
        <v>26</v>
      </c>
      <c r="K265" s="9">
        <v>72.035821374029837</v>
      </c>
      <c r="L265" s="9">
        <v>25.185223792835817</v>
      </c>
      <c r="M265" s="6" t="s">
        <v>25</v>
      </c>
      <c r="N265" t="str">
        <f t="shared" si="4"/>
        <v/>
      </c>
    </row>
    <row r="266" spans="2:14" x14ac:dyDescent="0.35">
      <c r="B266" s="7">
        <v>2022484408</v>
      </c>
      <c r="C266" s="8">
        <v>42474</v>
      </c>
      <c r="D266" s="7">
        <v>10690</v>
      </c>
      <c r="E266" s="9">
        <v>25.185223792835817</v>
      </c>
      <c r="F266" s="9">
        <v>7.5</v>
      </c>
      <c r="G266" s="6">
        <v>292</v>
      </c>
      <c r="H266" s="7">
        <v>2312</v>
      </c>
      <c r="I266" s="7">
        <v>72.628597122302153</v>
      </c>
      <c r="J266" s="6" t="s">
        <v>26</v>
      </c>
      <c r="K266" s="9">
        <v>72.035821374029837</v>
      </c>
      <c r="L266" s="9">
        <v>25.185223792835817</v>
      </c>
      <c r="M266" s="6" t="s">
        <v>25</v>
      </c>
      <c r="N266" t="str">
        <f t="shared" si="4"/>
        <v/>
      </c>
    </row>
    <row r="267" spans="2:14" x14ac:dyDescent="0.35">
      <c r="B267" s="7">
        <v>2022484408</v>
      </c>
      <c r="C267" s="8">
        <v>42475</v>
      </c>
      <c r="D267" s="7">
        <v>11034</v>
      </c>
      <c r="E267" s="9">
        <v>25.185223792835817</v>
      </c>
      <c r="F267" s="9">
        <v>8.0299997329711896</v>
      </c>
      <c r="G267" s="6">
        <v>318</v>
      </c>
      <c r="H267" s="7">
        <v>2525</v>
      </c>
      <c r="I267" s="7">
        <v>80.437382119954734</v>
      </c>
      <c r="J267" s="6" t="s">
        <v>26</v>
      </c>
      <c r="K267" s="9">
        <v>72.035821374029837</v>
      </c>
      <c r="L267" s="9">
        <v>25.185223792835817</v>
      </c>
      <c r="M267" s="6" t="s">
        <v>25</v>
      </c>
      <c r="N267" t="str">
        <f t="shared" si="4"/>
        <v/>
      </c>
    </row>
    <row r="268" spans="2:14" x14ac:dyDescent="0.35">
      <c r="B268" s="7">
        <v>2022484408</v>
      </c>
      <c r="C268" s="8">
        <v>42476</v>
      </c>
      <c r="D268" s="7">
        <v>10100</v>
      </c>
      <c r="E268" s="9">
        <v>25.185223792835817</v>
      </c>
      <c r="F268" s="9">
        <v>7.0900001525878897</v>
      </c>
      <c r="G268" s="6">
        <v>203</v>
      </c>
      <c r="H268" s="7">
        <v>2177</v>
      </c>
      <c r="I268" s="7">
        <v>75.960547247852375</v>
      </c>
      <c r="J268" s="6" t="s">
        <v>26</v>
      </c>
      <c r="K268" s="9">
        <v>72.035821374029837</v>
      </c>
      <c r="L268" s="9">
        <v>25.185223792835817</v>
      </c>
      <c r="M268" s="6" t="s">
        <v>25</v>
      </c>
      <c r="N268" t="str">
        <f t="shared" si="4"/>
        <v/>
      </c>
    </row>
    <row r="269" spans="2:14" x14ac:dyDescent="0.35">
      <c r="B269" s="7">
        <v>2022484408</v>
      </c>
      <c r="C269" s="8">
        <v>42477</v>
      </c>
      <c r="D269" s="7">
        <v>15112</v>
      </c>
      <c r="E269" s="9">
        <v>25.185223792835817</v>
      </c>
      <c r="F269" s="9">
        <v>11.3999996185303</v>
      </c>
      <c r="G269" s="6">
        <v>388</v>
      </c>
      <c r="H269" s="7">
        <v>2782</v>
      </c>
      <c r="I269" s="7">
        <v>83.917138237671793</v>
      </c>
      <c r="J269" s="6" t="s">
        <v>26</v>
      </c>
      <c r="K269" s="9">
        <v>72.035821374029837</v>
      </c>
      <c r="L269" s="9">
        <v>25.185223792835817</v>
      </c>
      <c r="M269" s="6" t="s">
        <v>25</v>
      </c>
      <c r="N269" t="str">
        <f t="shared" si="4"/>
        <v/>
      </c>
    </row>
    <row r="270" spans="2:14" x14ac:dyDescent="0.35">
      <c r="B270" s="7">
        <v>2022484408</v>
      </c>
      <c r="C270" s="8">
        <v>42478</v>
      </c>
      <c r="D270" s="7">
        <v>14131</v>
      </c>
      <c r="E270" s="9">
        <v>25.185223792835817</v>
      </c>
      <c r="F270" s="9">
        <v>10.069999694824199</v>
      </c>
      <c r="G270" s="6">
        <v>362</v>
      </c>
      <c r="H270" s="7">
        <v>2770</v>
      </c>
      <c r="I270" s="7">
        <v>82.712828770799788</v>
      </c>
      <c r="J270" s="6" t="s">
        <v>26</v>
      </c>
      <c r="K270" s="9">
        <v>72.035821374029837</v>
      </c>
      <c r="L270" s="9">
        <v>25.185223792835817</v>
      </c>
      <c r="M270" s="6" t="s">
        <v>25</v>
      </c>
      <c r="N270" t="str">
        <f t="shared" si="4"/>
        <v/>
      </c>
    </row>
    <row r="271" spans="2:14" x14ac:dyDescent="0.35">
      <c r="B271" s="7">
        <v>2022484408</v>
      </c>
      <c r="C271" s="8">
        <v>42479</v>
      </c>
      <c r="D271" s="7">
        <v>11548</v>
      </c>
      <c r="E271" s="9">
        <v>25.185223792835817</v>
      </c>
      <c r="F271" s="9">
        <v>8.5299997329711896</v>
      </c>
      <c r="G271" s="6">
        <v>288</v>
      </c>
      <c r="H271" s="7">
        <v>2489</v>
      </c>
      <c r="I271" s="7">
        <v>81.953999999999994</v>
      </c>
      <c r="J271" s="6" t="s">
        <v>26</v>
      </c>
      <c r="K271" s="9">
        <v>72.035821374029837</v>
      </c>
      <c r="L271" s="9">
        <v>25.185223792835817</v>
      </c>
      <c r="M271" s="6" t="s">
        <v>25</v>
      </c>
      <c r="N271" t="str">
        <f t="shared" si="4"/>
        <v/>
      </c>
    </row>
    <row r="272" spans="2:14" x14ac:dyDescent="0.35">
      <c r="B272" s="7">
        <v>2022484408</v>
      </c>
      <c r="C272" s="8">
        <v>42480</v>
      </c>
      <c r="D272" s="7">
        <v>15112</v>
      </c>
      <c r="E272" s="9">
        <v>25.185223792835817</v>
      </c>
      <c r="F272" s="9">
        <v>10.670000076293899</v>
      </c>
      <c r="G272" s="6">
        <v>387</v>
      </c>
      <c r="H272" s="7">
        <v>2897</v>
      </c>
      <c r="I272" s="7">
        <v>83.444039735099338</v>
      </c>
      <c r="J272" s="6" t="s">
        <v>26</v>
      </c>
      <c r="K272" s="9">
        <v>72.035821374029837</v>
      </c>
      <c r="L272" s="9">
        <v>25.185223792835817</v>
      </c>
      <c r="M272" s="6" t="s">
        <v>25</v>
      </c>
      <c r="N272" t="str">
        <f t="shared" si="4"/>
        <v/>
      </c>
    </row>
    <row r="273" spans="2:14" x14ac:dyDescent="0.35">
      <c r="B273" s="7">
        <v>2022484408</v>
      </c>
      <c r="C273" s="8">
        <v>42481</v>
      </c>
      <c r="D273" s="7">
        <v>12453</v>
      </c>
      <c r="E273" s="9">
        <v>25.185223792835817</v>
      </c>
      <c r="F273" s="9">
        <v>8.7399997711181605</v>
      </c>
      <c r="G273" s="6">
        <v>412</v>
      </c>
      <c r="H273" s="7">
        <v>3158</v>
      </c>
      <c r="I273" s="7">
        <v>86.374819624819622</v>
      </c>
      <c r="J273" s="6" t="s">
        <v>26</v>
      </c>
      <c r="K273" s="9">
        <v>72.035821374029837</v>
      </c>
      <c r="L273" s="9">
        <v>25.185223792835817</v>
      </c>
      <c r="M273" s="6" t="s">
        <v>25</v>
      </c>
      <c r="N273" t="str">
        <f t="shared" si="4"/>
        <v/>
      </c>
    </row>
    <row r="274" spans="2:14" x14ac:dyDescent="0.35">
      <c r="B274" s="7">
        <v>2022484408</v>
      </c>
      <c r="C274" s="8">
        <v>42482</v>
      </c>
      <c r="D274" s="7">
        <v>12954</v>
      </c>
      <c r="E274" s="9">
        <v>25.185223792835817</v>
      </c>
      <c r="F274" s="9">
        <v>9.3299999237060494</v>
      </c>
      <c r="G274" s="6">
        <v>335</v>
      </c>
      <c r="H274" s="7">
        <v>2638</v>
      </c>
      <c r="I274" s="7">
        <v>80.125443577004972</v>
      </c>
      <c r="J274" s="6" t="s">
        <v>26</v>
      </c>
      <c r="K274" s="9">
        <v>72.035821374029837</v>
      </c>
      <c r="L274" s="9">
        <v>25.185223792835817</v>
      </c>
      <c r="M274" s="6" t="s">
        <v>25</v>
      </c>
      <c r="N274" t="str">
        <f t="shared" si="4"/>
        <v/>
      </c>
    </row>
    <row r="275" spans="2:14" x14ac:dyDescent="0.35">
      <c r="B275" s="7">
        <v>2022484408</v>
      </c>
      <c r="C275" s="8">
        <v>42483</v>
      </c>
      <c r="D275" s="7">
        <v>6001</v>
      </c>
      <c r="E275" s="9">
        <v>25.185223792835817</v>
      </c>
      <c r="F275" s="9">
        <v>4.21000003814697</v>
      </c>
      <c r="G275" s="6">
        <v>249</v>
      </c>
      <c r="H275" s="7">
        <v>2069</v>
      </c>
      <c r="I275" s="7">
        <v>71.755624700813783</v>
      </c>
      <c r="J275" s="6" t="s">
        <v>26</v>
      </c>
      <c r="K275" s="9">
        <v>72.035821374029837</v>
      </c>
      <c r="L275" s="9">
        <v>25.185223792835817</v>
      </c>
      <c r="M275" s="6" t="s">
        <v>25</v>
      </c>
      <c r="N275" t="str">
        <f t="shared" si="4"/>
        <v/>
      </c>
    </row>
    <row r="276" spans="2:14" x14ac:dyDescent="0.35">
      <c r="B276" s="7">
        <v>2022484408</v>
      </c>
      <c r="C276" s="8">
        <v>42484</v>
      </c>
      <c r="D276" s="7">
        <v>13481</v>
      </c>
      <c r="E276" s="9">
        <v>25.185223792835817</v>
      </c>
      <c r="F276" s="9">
        <v>10.2799997329712</v>
      </c>
      <c r="G276" s="6">
        <v>279</v>
      </c>
      <c r="H276" s="7">
        <v>2529</v>
      </c>
      <c r="I276" s="7">
        <v>82.421240199572338</v>
      </c>
      <c r="J276" s="6" t="s">
        <v>26</v>
      </c>
      <c r="K276" s="9">
        <v>72.035821374029837</v>
      </c>
      <c r="L276" s="9">
        <v>25.185223792835817</v>
      </c>
      <c r="M276" s="6" t="s">
        <v>25</v>
      </c>
      <c r="N276" t="str">
        <f t="shared" si="4"/>
        <v/>
      </c>
    </row>
    <row r="277" spans="2:14" x14ac:dyDescent="0.35">
      <c r="B277" s="7">
        <v>2022484408</v>
      </c>
      <c r="C277" s="8">
        <v>42485</v>
      </c>
      <c r="D277" s="7">
        <v>11369</v>
      </c>
      <c r="E277" s="9">
        <v>25.185223792835817</v>
      </c>
      <c r="F277" s="9">
        <v>8.0100002288818395</v>
      </c>
      <c r="G277" s="6">
        <v>269</v>
      </c>
      <c r="H277" s="7">
        <v>2470</v>
      </c>
      <c r="I277" s="7">
        <v>82.599160545645333</v>
      </c>
      <c r="J277" s="6" t="s">
        <v>26</v>
      </c>
      <c r="K277" s="9">
        <v>72.035821374029837</v>
      </c>
      <c r="L277" s="9">
        <v>25.185223792835817</v>
      </c>
      <c r="M277" s="6" t="s">
        <v>25</v>
      </c>
      <c r="N277" t="str">
        <f t="shared" si="4"/>
        <v/>
      </c>
    </row>
    <row r="278" spans="2:14" x14ac:dyDescent="0.35">
      <c r="B278" s="7">
        <v>2022484408</v>
      </c>
      <c r="C278" s="8">
        <v>42486</v>
      </c>
      <c r="D278" s="7">
        <v>10119</v>
      </c>
      <c r="E278" s="9">
        <v>25.185223792835817</v>
      </c>
      <c r="F278" s="9">
        <v>7.1900000572204599</v>
      </c>
      <c r="G278" s="6">
        <v>354</v>
      </c>
      <c r="H278" s="7">
        <v>2793</v>
      </c>
      <c r="I278" s="7">
        <v>83.278374507697819</v>
      </c>
      <c r="J278" s="6" t="s">
        <v>26</v>
      </c>
      <c r="K278" s="9">
        <v>72.035821374029837</v>
      </c>
      <c r="L278" s="9">
        <v>25.185223792835817</v>
      </c>
      <c r="M278" s="6" t="s">
        <v>25</v>
      </c>
      <c r="N278" t="str">
        <f t="shared" si="4"/>
        <v/>
      </c>
    </row>
    <row r="279" spans="2:14" x14ac:dyDescent="0.35">
      <c r="B279" s="7">
        <v>2022484408</v>
      </c>
      <c r="C279" s="8">
        <v>42487</v>
      </c>
      <c r="D279" s="7">
        <v>10159</v>
      </c>
      <c r="E279" s="9">
        <v>25.185223792835817</v>
      </c>
      <c r="F279" s="9">
        <v>7.1300001144409197</v>
      </c>
      <c r="G279" s="6">
        <v>321</v>
      </c>
      <c r="H279" s="7">
        <v>2463</v>
      </c>
      <c r="I279" s="7">
        <v>80.899121819410041</v>
      </c>
      <c r="J279" s="6" t="s">
        <v>26</v>
      </c>
      <c r="K279" s="9">
        <v>72.035821374029837</v>
      </c>
      <c r="L279" s="9">
        <v>25.185223792835817</v>
      </c>
      <c r="M279" s="6" t="s">
        <v>25</v>
      </c>
      <c r="N279" t="str">
        <f t="shared" si="4"/>
        <v/>
      </c>
    </row>
    <row r="280" spans="2:14" x14ac:dyDescent="0.35">
      <c r="B280" s="7">
        <v>2022484408</v>
      </c>
      <c r="C280" s="8">
        <v>42488</v>
      </c>
      <c r="D280" s="7">
        <v>10140</v>
      </c>
      <c r="E280" s="9">
        <v>25.185223792835817</v>
      </c>
      <c r="F280" s="9">
        <v>7.1199998855590803</v>
      </c>
      <c r="G280" s="6">
        <v>317</v>
      </c>
      <c r="H280" s="7">
        <v>2296</v>
      </c>
      <c r="I280" s="7">
        <v>71.251033986693045</v>
      </c>
      <c r="J280" s="6" t="s">
        <v>26</v>
      </c>
      <c r="K280" s="9">
        <v>72.035821374029837</v>
      </c>
      <c r="L280" s="9">
        <v>25.185223792835817</v>
      </c>
      <c r="M280" s="6" t="s">
        <v>25</v>
      </c>
      <c r="N280" t="str">
        <f t="shared" si="4"/>
        <v/>
      </c>
    </row>
    <row r="281" spans="2:14" x14ac:dyDescent="0.35">
      <c r="B281" s="7">
        <v>2022484408</v>
      </c>
      <c r="C281" s="8">
        <v>42489</v>
      </c>
      <c r="D281" s="7">
        <v>10245</v>
      </c>
      <c r="E281" s="9">
        <v>25.185223792835817</v>
      </c>
      <c r="F281" s="9">
        <v>7.1900000572204599</v>
      </c>
      <c r="G281" s="6">
        <v>342</v>
      </c>
      <c r="H281" s="7">
        <v>2611</v>
      </c>
      <c r="I281" s="7">
        <v>83.412872516556291</v>
      </c>
      <c r="J281" s="6" t="s">
        <v>26</v>
      </c>
      <c r="K281" s="9">
        <v>72.035821374029837</v>
      </c>
      <c r="L281" s="9">
        <v>25.185223792835817</v>
      </c>
      <c r="M281" s="6" t="s">
        <v>25</v>
      </c>
      <c r="N281" t="str">
        <f t="shared" si="4"/>
        <v/>
      </c>
    </row>
    <row r="282" spans="2:14" x14ac:dyDescent="0.35">
      <c r="B282" s="7">
        <v>2022484408</v>
      </c>
      <c r="C282" s="8">
        <v>42490</v>
      </c>
      <c r="D282" s="7">
        <v>18387</v>
      </c>
      <c r="E282" s="9">
        <v>25.185223792835817</v>
      </c>
      <c r="F282" s="9">
        <v>12.9099998474121</v>
      </c>
      <c r="G282" s="6">
        <v>397</v>
      </c>
      <c r="H282" s="7">
        <v>2732</v>
      </c>
      <c r="I282" s="7">
        <v>77.549216186656949</v>
      </c>
      <c r="J282" s="6" t="s">
        <v>26</v>
      </c>
      <c r="K282" s="9">
        <v>72.035821374029837</v>
      </c>
      <c r="L282" s="9">
        <v>25.185223792835817</v>
      </c>
      <c r="M282" s="6" t="s">
        <v>25</v>
      </c>
      <c r="N282" t="str">
        <f t="shared" si="4"/>
        <v/>
      </c>
    </row>
    <row r="283" spans="2:14" x14ac:dyDescent="0.35">
      <c r="B283" s="7">
        <v>2022484408</v>
      </c>
      <c r="C283" s="8">
        <v>42491</v>
      </c>
      <c r="D283" s="7">
        <v>10538</v>
      </c>
      <c r="E283" s="9">
        <v>25.185223792835817</v>
      </c>
      <c r="F283" s="9">
        <v>7.4000000953674299</v>
      </c>
      <c r="G283" s="6">
        <v>298</v>
      </c>
      <c r="H283" s="7">
        <v>2380</v>
      </c>
      <c r="I283" s="7">
        <v>73.531459170013392</v>
      </c>
      <c r="J283" s="6" t="s">
        <v>26</v>
      </c>
      <c r="K283" s="9">
        <v>72.035821374029837</v>
      </c>
      <c r="L283" s="9">
        <v>25.185223792835817</v>
      </c>
      <c r="M283" s="6" t="s">
        <v>25</v>
      </c>
      <c r="N283" t="str">
        <f t="shared" si="4"/>
        <v/>
      </c>
    </row>
    <row r="284" spans="2:14" x14ac:dyDescent="0.35">
      <c r="B284" s="7">
        <v>2022484408</v>
      </c>
      <c r="C284" s="8">
        <v>42492</v>
      </c>
      <c r="D284" s="7">
        <v>10379</v>
      </c>
      <c r="E284" s="9">
        <v>25.185223792835817</v>
      </c>
      <c r="F284" s="9">
        <v>7.28999996185303</v>
      </c>
      <c r="G284" s="6">
        <v>321</v>
      </c>
      <c r="H284" s="7">
        <v>2473</v>
      </c>
      <c r="I284" s="7">
        <v>77.17174302533914</v>
      </c>
      <c r="J284" s="6" t="s">
        <v>26</v>
      </c>
      <c r="K284" s="9">
        <v>72.035821374029837</v>
      </c>
      <c r="L284" s="9">
        <v>25.185223792835817</v>
      </c>
      <c r="M284" s="6" t="s">
        <v>25</v>
      </c>
      <c r="N284" t="str">
        <f t="shared" si="4"/>
        <v/>
      </c>
    </row>
    <row r="285" spans="2:14" x14ac:dyDescent="0.35">
      <c r="B285" s="7">
        <v>2022484408</v>
      </c>
      <c r="C285" s="8">
        <v>42493</v>
      </c>
      <c r="D285" s="7">
        <v>12183</v>
      </c>
      <c r="E285" s="9">
        <v>25.185223792835817</v>
      </c>
      <c r="F285" s="9">
        <v>8.7399997711181605</v>
      </c>
      <c r="G285" s="6">
        <v>336</v>
      </c>
      <c r="H285" s="7">
        <v>2752</v>
      </c>
      <c r="I285" s="7">
        <v>83.019621583742122</v>
      </c>
      <c r="J285" s="6" t="s">
        <v>26</v>
      </c>
      <c r="K285" s="9">
        <v>72.035821374029837</v>
      </c>
      <c r="L285" s="9">
        <v>25.185223792835817</v>
      </c>
      <c r="M285" s="6" t="s">
        <v>25</v>
      </c>
      <c r="N285" t="str">
        <f t="shared" si="4"/>
        <v/>
      </c>
    </row>
    <row r="286" spans="2:14" x14ac:dyDescent="0.35">
      <c r="B286" s="7">
        <v>2022484408</v>
      </c>
      <c r="C286" s="8">
        <v>42494</v>
      </c>
      <c r="D286" s="7">
        <v>11768</v>
      </c>
      <c r="E286" s="9">
        <v>25.185223792835817</v>
      </c>
      <c r="F286" s="9">
        <v>8.2899999618530291</v>
      </c>
      <c r="G286" s="6">
        <v>335</v>
      </c>
      <c r="H286" s="7">
        <v>2649</v>
      </c>
      <c r="I286" s="7">
        <v>82.803373493975897</v>
      </c>
      <c r="J286" s="6" t="s">
        <v>26</v>
      </c>
      <c r="K286" s="9">
        <v>72.035821374029837</v>
      </c>
      <c r="L286" s="9">
        <v>25.185223792835817</v>
      </c>
      <c r="M286" s="6" t="s">
        <v>25</v>
      </c>
      <c r="N286" t="str">
        <f t="shared" si="4"/>
        <v/>
      </c>
    </row>
    <row r="287" spans="2:14" x14ac:dyDescent="0.35">
      <c r="B287" s="7">
        <v>2022484408</v>
      </c>
      <c r="C287" s="8">
        <v>42495</v>
      </c>
      <c r="D287" s="7">
        <v>11895</v>
      </c>
      <c r="E287" s="9">
        <v>25.185223792835817</v>
      </c>
      <c r="F287" s="9">
        <v>8.3500003814697301</v>
      </c>
      <c r="G287" s="6">
        <v>328</v>
      </c>
      <c r="H287" s="7">
        <v>2609</v>
      </c>
      <c r="I287" s="7">
        <v>80.710031115720852</v>
      </c>
      <c r="J287" s="6" t="s">
        <v>26</v>
      </c>
      <c r="K287" s="9">
        <v>72.035821374029837</v>
      </c>
      <c r="L287" s="9">
        <v>25.185223792835817</v>
      </c>
      <c r="M287" s="6" t="s">
        <v>25</v>
      </c>
      <c r="N287" t="str">
        <f t="shared" si="4"/>
        <v/>
      </c>
    </row>
    <row r="288" spans="2:14" x14ac:dyDescent="0.35">
      <c r="B288" s="7">
        <v>2022484408</v>
      </c>
      <c r="C288" s="8">
        <v>42496</v>
      </c>
      <c r="D288" s="7">
        <v>10227</v>
      </c>
      <c r="E288" s="9">
        <v>25.185223792835817</v>
      </c>
      <c r="F288" s="9">
        <v>7.1799998283386204</v>
      </c>
      <c r="G288" s="6">
        <v>336</v>
      </c>
      <c r="H288" s="7">
        <v>2498</v>
      </c>
      <c r="I288" s="7">
        <v>81.722097797685706</v>
      </c>
      <c r="J288" s="6" t="s">
        <v>26</v>
      </c>
      <c r="K288" s="9">
        <v>72.035821374029837</v>
      </c>
      <c r="L288" s="9">
        <v>25.185223792835817</v>
      </c>
      <c r="M288" s="6" t="s">
        <v>25</v>
      </c>
      <c r="N288" t="str">
        <f t="shared" si="4"/>
        <v/>
      </c>
    </row>
    <row r="289" spans="2:14" x14ac:dyDescent="0.35">
      <c r="B289" s="7">
        <v>2022484408</v>
      </c>
      <c r="C289" s="8">
        <v>42497</v>
      </c>
      <c r="D289" s="7">
        <v>6708</v>
      </c>
      <c r="E289" s="9">
        <v>25.185223792835817</v>
      </c>
      <c r="F289" s="9">
        <v>4.71000003814697</v>
      </c>
      <c r="G289" s="6">
        <v>171</v>
      </c>
      <c r="H289" s="7">
        <v>1995</v>
      </c>
      <c r="I289" s="7">
        <v>76.068181818181813</v>
      </c>
      <c r="J289" s="6" t="s">
        <v>26</v>
      </c>
      <c r="K289" s="9">
        <v>72.035821374029837</v>
      </c>
      <c r="L289" s="9">
        <v>25.185223792835817</v>
      </c>
      <c r="M289" s="6" t="s">
        <v>25</v>
      </c>
      <c r="N289" t="str">
        <f t="shared" si="4"/>
        <v/>
      </c>
    </row>
    <row r="290" spans="2:14" x14ac:dyDescent="0.35">
      <c r="B290" s="7">
        <v>2022484408</v>
      </c>
      <c r="C290" s="8">
        <v>42498</v>
      </c>
      <c r="D290" s="7">
        <v>3292</v>
      </c>
      <c r="E290" s="9">
        <v>25.185223792835817</v>
      </c>
      <c r="F290" s="9">
        <v>2.3099999427795401</v>
      </c>
      <c r="G290" s="6">
        <v>135</v>
      </c>
      <c r="H290" s="7">
        <v>1848</v>
      </c>
      <c r="I290" s="7">
        <v>76.958720930232559</v>
      </c>
      <c r="J290" s="6" t="s">
        <v>26</v>
      </c>
      <c r="K290" s="9">
        <v>72.035821374029837</v>
      </c>
      <c r="L290" s="9">
        <v>25.185223792835817</v>
      </c>
      <c r="M290" s="6" t="s">
        <v>25</v>
      </c>
      <c r="N290" t="str">
        <f t="shared" si="4"/>
        <v/>
      </c>
    </row>
    <row r="291" spans="2:14" x14ac:dyDescent="0.35">
      <c r="B291" s="7">
        <v>2022484408</v>
      </c>
      <c r="C291" s="8">
        <v>42499</v>
      </c>
      <c r="D291" s="7">
        <v>13379</v>
      </c>
      <c r="E291" s="9">
        <v>25.185223792835817</v>
      </c>
      <c r="F291" s="9">
        <v>9.3900003433227504</v>
      </c>
      <c r="G291" s="6">
        <v>379</v>
      </c>
      <c r="H291" s="7">
        <v>2709</v>
      </c>
      <c r="I291" s="7">
        <v>81.514482317170746</v>
      </c>
      <c r="J291" s="6" t="s">
        <v>26</v>
      </c>
      <c r="K291" s="9">
        <v>72.035821374029837</v>
      </c>
      <c r="L291" s="9">
        <v>25.185223792835817</v>
      </c>
      <c r="M291" s="6" t="s">
        <v>25</v>
      </c>
      <c r="N291" t="str">
        <f t="shared" si="4"/>
        <v/>
      </c>
    </row>
    <row r="292" spans="2:14" x14ac:dyDescent="0.35">
      <c r="B292" s="7">
        <v>2022484408</v>
      </c>
      <c r="C292" s="8">
        <v>42500</v>
      </c>
      <c r="D292" s="7">
        <v>12798</v>
      </c>
      <c r="E292" s="9">
        <v>25.185223792835817</v>
      </c>
      <c r="F292" s="9">
        <v>8.9799995422363299</v>
      </c>
      <c r="G292" s="6">
        <v>356</v>
      </c>
      <c r="H292" s="7">
        <v>2797</v>
      </c>
      <c r="I292" s="7">
        <v>86.584797711483446</v>
      </c>
      <c r="J292" s="6" t="s">
        <v>26</v>
      </c>
      <c r="K292" s="9">
        <v>72.035821374029837</v>
      </c>
      <c r="L292" s="9">
        <v>25.185223792835817</v>
      </c>
      <c r="M292" s="6" t="s">
        <v>25</v>
      </c>
      <c r="N292" t="str">
        <f t="shared" si="4"/>
        <v/>
      </c>
    </row>
    <row r="293" spans="2:14" x14ac:dyDescent="0.35">
      <c r="B293" s="7">
        <v>2022484408</v>
      </c>
      <c r="C293" s="8">
        <v>42501</v>
      </c>
      <c r="D293" s="7">
        <v>13272</v>
      </c>
      <c r="E293" s="9">
        <v>25.185223792835817</v>
      </c>
      <c r="F293" s="9">
        <v>9.3199996948242205</v>
      </c>
      <c r="G293" s="6">
        <v>307</v>
      </c>
      <c r="H293" s="7">
        <v>2544</v>
      </c>
      <c r="I293" s="7">
        <v>83.522721921356251</v>
      </c>
      <c r="J293" s="6" t="s">
        <v>26</v>
      </c>
      <c r="K293" s="9">
        <v>72.035821374029837</v>
      </c>
      <c r="L293" s="9">
        <v>25.185223792835817</v>
      </c>
      <c r="M293" s="6" t="s">
        <v>25</v>
      </c>
      <c r="N293" t="str">
        <f t="shared" si="4"/>
        <v/>
      </c>
    </row>
    <row r="294" spans="2:14" x14ac:dyDescent="0.35">
      <c r="B294" s="7">
        <v>2022484408</v>
      </c>
      <c r="C294" s="8">
        <v>42502</v>
      </c>
      <c r="D294" s="7">
        <v>9117</v>
      </c>
      <c r="E294" s="9">
        <v>25.185223792835817</v>
      </c>
      <c r="F294" s="9">
        <v>6.4099998474121103</v>
      </c>
      <c r="G294" s="6">
        <v>268</v>
      </c>
      <c r="H294" s="7">
        <v>1853</v>
      </c>
      <c r="I294" s="7">
        <v>81.413666005103494</v>
      </c>
      <c r="J294" s="6" t="s">
        <v>26</v>
      </c>
      <c r="K294" s="9">
        <v>72.035821374029837</v>
      </c>
      <c r="L294" s="9">
        <v>25.185223792835817</v>
      </c>
      <c r="M294" s="6" t="s">
        <v>25</v>
      </c>
      <c r="N294" t="str">
        <f t="shared" si="4"/>
        <v/>
      </c>
    </row>
    <row r="295" spans="2:14" x14ac:dyDescent="0.35">
      <c r="B295" s="7">
        <v>2026352035</v>
      </c>
      <c r="C295" s="8">
        <v>42478</v>
      </c>
      <c r="D295" s="7">
        <v>3325</v>
      </c>
      <c r="E295" s="9">
        <v>25.185223792835817</v>
      </c>
      <c r="F295" s="9">
        <v>2.0599999427795401</v>
      </c>
      <c r="G295" s="6">
        <v>182</v>
      </c>
      <c r="H295" s="7">
        <v>1419</v>
      </c>
      <c r="I295" s="7">
        <v>77.398575857587289</v>
      </c>
      <c r="J295" s="6" t="s">
        <v>26</v>
      </c>
      <c r="K295" s="9">
        <v>72.035821374029837</v>
      </c>
      <c r="L295" s="9">
        <v>25.185223792835817</v>
      </c>
      <c r="M295" s="6" t="s">
        <v>25</v>
      </c>
      <c r="N295" t="str">
        <f t="shared" si="4"/>
        <v/>
      </c>
    </row>
    <row r="296" spans="2:14" x14ac:dyDescent="0.35">
      <c r="B296" s="7">
        <v>2026352035</v>
      </c>
      <c r="C296" s="8">
        <v>42486</v>
      </c>
      <c r="D296" s="7">
        <v>5933</v>
      </c>
      <c r="E296" s="9">
        <v>25.185223792835817</v>
      </c>
      <c r="F296" s="9">
        <v>3.6800000667571999</v>
      </c>
      <c r="G296" s="6">
        <v>288</v>
      </c>
      <c r="H296" s="7">
        <v>1595</v>
      </c>
      <c r="I296" s="7">
        <v>77.398575857587289</v>
      </c>
      <c r="J296" s="6" t="s">
        <v>26</v>
      </c>
      <c r="K296" s="9">
        <v>72.035821374029837</v>
      </c>
      <c r="L296" s="9">
        <v>25.185223792835817</v>
      </c>
      <c r="M296" s="6" t="s">
        <v>25</v>
      </c>
      <c r="N296" t="str">
        <f t="shared" si="4"/>
        <v/>
      </c>
    </row>
    <row r="297" spans="2:14" x14ac:dyDescent="0.35">
      <c r="B297" s="7">
        <v>2026352035</v>
      </c>
      <c r="C297" s="8">
        <v>42493</v>
      </c>
      <c r="D297" s="7">
        <v>5992</v>
      </c>
      <c r="E297" s="9">
        <v>25.185223792835817</v>
      </c>
      <c r="F297" s="9">
        <v>3.7200000286102299</v>
      </c>
      <c r="G297" s="6">
        <v>304</v>
      </c>
      <c r="H297" s="7">
        <v>1604</v>
      </c>
      <c r="I297" s="7">
        <v>77.398575857587289</v>
      </c>
      <c r="J297" s="6" t="s">
        <v>26</v>
      </c>
      <c r="K297" s="9">
        <v>72.035821374029837</v>
      </c>
      <c r="L297" s="9">
        <v>25.185223792835817</v>
      </c>
      <c r="M297" s="6" t="s">
        <v>25</v>
      </c>
      <c r="N297" t="str">
        <f t="shared" si="4"/>
        <v/>
      </c>
    </row>
    <row r="298" spans="2:14" x14ac:dyDescent="0.35">
      <c r="B298" s="7">
        <v>2320127002</v>
      </c>
      <c r="C298" s="8">
        <v>42472</v>
      </c>
      <c r="D298" s="7">
        <v>10725</v>
      </c>
      <c r="E298" s="9">
        <v>25.185223792835817</v>
      </c>
      <c r="F298" s="9">
        <v>7.4899997711181596</v>
      </c>
      <c r="G298" s="6">
        <v>328</v>
      </c>
      <c r="H298" s="7">
        <v>2124</v>
      </c>
      <c r="I298" s="7">
        <v>77.398575857587289</v>
      </c>
      <c r="J298" s="6" t="s">
        <v>26</v>
      </c>
      <c r="K298" s="9">
        <v>72.035821374029837</v>
      </c>
      <c r="L298" s="9">
        <v>25.185223792835817</v>
      </c>
      <c r="M298" s="6" t="s">
        <v>25</v>
      </c>
      <c r="N298" t="str">
        <f t="shared" si="4"/>
        <v/>
      </c>
    </row>
    <row r="299" spans="2:14" x14ac:dyDescent="0.35">
      <c r="B299" s="7">
        <v>2320127002</v>
      </c>
      <c r="C299" s="8">
        <v>42473</v>
      </c>
      <c r="D299" s="7">
        <v>7275</v>
      </c>
      <c r="E299" s="9">
        <v>25.185223792835817</v>
      </c>
      <c r="F299" s="9">
        <v>4.9000000953674299</v>
      </c>
      <c r="G299" s="6">
        <v>335</v>
      </c>
      <c r="H299" s="7">
        <v>2003</v>
      </c>
      <c r="I299" s="7">
        <v>77.398575857587289</v>
      </c>
      <c r="J299" s="6" t="s">
        <v>26</v>
      </c>
      <c r="K299" s="9">
        <v>72.035821374029837</v>
      </c>
      <c r="L299" s="9">
        <v>25.185223792835817</v>
      </c>
      <c r="M299" s="6" t="s">
        <v>25</v>
      </c>
      <c r="N299" t="str">
        <f t="shared" si="4"/>
        <v/>
      </c>
    </row>
    <row r="300" spans="2:14" x14ac:dyDescent="0.35">
      <c r="B300" s="7">
        <v>2320127002</v>
      </c>
      <c r="C300" s="8">
        <v>42474</v>
      </c>
      <c r="D300" s="7">
        <v>3973</v>
      </c>
      <c r="E300" s="9">
        <v>25.185223792835817</v>
      </c>
      <c r="F300" s="9">
        <v>2.6800000667571999</v>
      </c>
      <c r="G300" s="6">
        <v>191</v>
      </c>
      <c r="H300" s="7">
        <v>1696</v>
      </c>
      <c r="I300" s="7">
        <v>77.398575857587289</v>
      </c>
      <c r="J300" s="6" t="s">
        <v>26</v>
      </c>
      <c r="K300" s="9">
        <v>72.035821374029837</v>
      </c>
      <c r="L300" s="9">
        <v>25.185223792835817</v>
      </c>
      <c r="M300" s="6" t="s">
        <v>25</v>
      </c>
      <c r="N300" t="str">
        <f t="shared" si="4"/>
        <v/>
      </c>
    </row>
    <row r="301" spans="2:14" x14ac:dyDescent="0.35">
      <c r="B301" s="7">
        <v>2320127002</v>
      </c>
      <c r="C301" s="8">
        <v>42475</v>
      </c>
      <c r="D301" s="7">
        <v>5205</v>
      </c>
      <c r="E301" s="9">
        <v>25.185223792835817</v>
      </c>
      <c r="F301" s="9">
        <v>3.5099999904632599</v>
      </c>
      <c r="G301" s="6">
        <v>245</v>
      </c>
      <c r="H301" s="7">
        <v>1801</v>
      </c>
      <c r="I301" s="7">
        <v>77.398575857587289</v>
      </c>
      <c r="J301" s="6" t="s">
        <v>26</v>
      </c>
      <c r="K301" s="9">
        <v>72.035821374029837</v>
      </c>
      <c r="L301" s="9">
        <v>25.185223792835817</v>
      </c>
      <c r="M301" s="6" t="s">
        <v>25</v>
      </c>
      <c r="N301" t="str">
        <f t="shared" si="4"/>
        <v/>
      </c>
    </row>
    <row r="302" spans="2:14" x14ac:dyDescent="0.35">
      <c r="B302" s="7">
        <v>2320127002</v>
      </c>
      <c r="C302" s="8">
        <v>42476</v>
      </c>
      <c r="D302" s="7">
        <v>5057</v>
      </c>
      <c r="E302" s="9">
        <v>25.185223792835817</v>
      </c>
      <c r="F302" s="9">
        <v>3.4100000858306898</v>
      </c>
      <c r="G302" s="6">
        <v>195</v>
      </c>
      <c r="H302" s="7">
        <v>1724</v>
      </c>
      <c r="I302" s="7">
        <v>77.398575857587289</v>
      </c>
      <c r="J302" s="6" t="s">
        <v>26</v>
      </c>
      <c r="K302" s="9">
        <v>72.035821374029837</v>
      </c>
      <c r="L302" s="9">
        <v>25.185223792835817</v>
      </c>
      <c r="M302" s="6" t="s">
        <v>25</v>
      </c>
      <c r="N302" t="str">
        <f t="shared" si="4"/>
        <v/>
      </c>
    </row>
    <row r="303" spans="2:14" x14ac:dyDescent="0.35">
      <c r="B303" s="7">
        <v>2320127002</v>
      </c>
      <c r="C303" s="8">
        <v>42477</v>
      </c>
      <c r="D303" s="7">
        <v>6198</v>
      </c>
      <c r="E303" s="9">
        <v>25.185223792835817</v>
      </c>
      <c r="F303" s="9">
        <v>4.1799998283386204</v>
      </c>
      <c r="G303" s="6">
        <v>249</v>
      </c>
      <c r="H303" s="7">
        <v>1852</v>
      </c>
      <c r="I303" s="7">
        <v>77.398575857587289</v>
      </c>
      <c r="J303" s="6" t="s">
        <v>26</v>
      </c>
      <c r="K303" s="9">
        <v>72.035821374029837</v>
      </c>
      <c r="L303" s="9">
        <v>25.185223792835817</v>
      </c>
      <c r="M303" s="6" t="s">
        <v>25</v>
      </c>
      <c r="N303" t="str">
        <f t="shared" si="4"/>
        <v/>
      </c>
    </row>
    <row r="304" spans="2:14" x14ac:dyDescent="0.35">
      <c r="B304" s="7">
        <v>2320127002</v>
      </c>
      <c r="C304" s="8">
        <v>42478</v>
      </c>
      <c r="D304" s="7">
        <v>6559</v>
      </c>
      <c r="E304" s="9">
        <v>25.185223792835817</v>
      </c>
      <c r="F304" s="9">
        <v>4.4200000762939498</v>
      </c>
      <c r="G304" s="6">
        <v>267</v>
      </c>
      <c r="H304" s="7">
        <v>1905</v>
      </c>
      <c r="I304" s="7">
        <v>77.398575857587289</v>
      </c>
      <c r="J304" s="6" t="s">
        <v>26</v>
      </c>
      <c r="K304" s="9">
        <v>72.035821374029837</v>
      </c>
      <c r="L304" s="9">
        <v>25.185223792835817</v>
      </c>
      <c r="M304" s="6" t="s">
        <v>25</v>
      </c>
      <c r="N304" t="str">
        <f t="shared" si="4"/>
        <v/>
      </c>
    </row>
    <row r="305" spans="2:14" x14ac:dyDescent="0.35">
      <c r="B305" s="7">
        <v>2320127002</v>
      </c>
      <c r="C305" s="8">
        <v>42479</v>
      </c>
      <c r="D305" s="7">
        <v>5997</v>
      </c>
      <c r="E305" s="9">
        <v>25.185223792835817</v>
      </c>
      <c r="F305" s="9">
        <v>4.03999996185303</v>
      </c>
      <c r="G305" s="6">
        <v>239</v>
      </c>
      <c r="H305" s="7">
        <v>1811</v>
      </c>
      <c r="I305" s="7">
        <v>77.398575857587289</v>
      </c>
      <c r="J305" s="6" t="s">
        <v>26</v>
      </c>
      <c r="K305" s="9">
        <v>72.035821374029837</v>
      </c>
      <c r="L305" s="9">
        <v>25.185223792835817</v>
      </c>
      <c r="M305" s="6" t="s">
        <v>25</v>
      </c>
      <c r="N305" t="str">
        <f t="shared" si="4"/>
        <v/>
      </c>
    </row>
    <row r="306" spans="2:14" x14ac:dyDescent="0.35">
      <c r="B306" s="7">
        <v>2320127002</v>
      </c>
      <c r="C306" s="8">
        <v>42480</v>
      </c>
      <c r="D306" s="7">
        <v>7192</v>
      </c>
      <c r="E306" s="9">
        <v>25.185223792835817</v>
      </c>
      <c r="F306" s="9">
        <v>4.8499999046325701</v>
      </c>
      <c r="G306" s="6">
        <v>294</v>
      </c>
      <c r="H306" s="7">
        <v>1922</v>
      </c>
      <c r="I306" s="7">
        <v>77.398575857587289</v>
      </c>
      <c r="J306" s="6" t="s">
        <v>26</v>
      </c>
      <c r="K306" s="9">
        <v>72.035821374029837</v>
      </c>
      <c r="L306" s="9">
        <v>25.185223792835817</v>
      </c>
      <c r="M306" s="6" t="s">
        <v>25</v>
      </c>
      <c r="N306" t="str">
        <f t="shared" si="4"/>
        <v/>
      </c>
    </row>
    <row r="307" spans="2:14" x14ac:dyDescent="0.35">
      <c r="B307" s="7">
        <v>2320127002</v>
      </c>
      <c r="C307" s="8">
        <v>42481</v>
      </c>
      <c r="D307" s="7">
        <v>3404</v>
      </c>
      <c r="E307" s="9">
        <v>25.185223792835817</v>
      </c>
      <c r="F307" s="9">
        <v>2.28999996185303</v>
      </c>
      <c r="G307" s="6">
        <v>138</v>
      </c>
      <c r="H307" s="7">
        <v>1610</v>
      </c>
      <c r="I307" s="7">
        <v>77.398575857587289</v>
      </c>
      <c r="J307" s="6" t="s">
        <v>26</v>
      </c>
      <c r="K307" s="9">
        <v>72.035821374029837</v>
      </c>
      <c r="L307" s="9">
        <v>25.185223792835817</v>
      </c>
      <c r="M307" s="6" t="s">
        <v>25</v>
      </c>
      <c r="N307" t="str">
        <f t="shared" si="4"/>
        <v/>
      </c>
    </row>
    <row r="308" spans="2:14" x14ac:dyDescent="0.35">
      <c r="B308" s="7">
        <v>2320127002</v>
      </c>
      <c r="C308" s="8">
        <v>42482</v>
      </c>
      <c r="D308" s="7">
        <v>5583</v>
      </c>
      <c r="E308" s="9">
        <v>25.185223792835817</v>
      </c>
      <c r="F308" s="9">
        <v>3.7599999904632599</v>
      </c>
      <c r="G308" s="6">
        <v>266</v>
      </c>
      <c r="H308" s="7">
        <v>1851</v>
      </c>
      <c r="I308" s="7">
        <v>77.398575857587289</v>
      </c>
      <c r="J308" s="6" t="s">
        <v>26</v>
      </c>
      <c r="K308" s="9">
        <v>72.035821374029837</v>
      </c>
      <c r="L308" s="9">
        <v>25.185223792835817</v>
      </c>
      <c r="M308" s="6" t="s">
        <v>25</v>
      </c>
      <c r="N308" t="str">
        <f t="shared" si="4"/>
        <v/>
      </c>
    </row>
    <row r="309" spans="2:14" x14ac:dyDescent="0.35">
      <c r="B309" s="7">
        <v>2320127002</v>
      </c>
      <c r="C309" s="8">
        <v>42484</v>
      </c>
      <c r="D309" s="7">
        <v>4165</v>
      </c>
      <c r="E309" s="9">
        <v>25.185223792835817</v>
      </c>
      <c r="F309" s="9">
        <v>2.8099999427795401</v>
      </c>
      <c r="G309" s="6">
        <v>204</v>
      </c>
      <c r="H309" s="7">
        <v>1725</v>
      </c>
      <c r="I309" s="7">
        <v>77.398575857587289</v>
      </c>
      <c r="J309" s="6" t="s">
        <v>26</v>
      </c>
      <c r="K309" s="9">
        <v>72.035821374029837</v>
      </c>
      <c r="L309" s="9">
        <v>25.185223792835817</v>
      </c>
      <c r="M309" s="6" t="s">
        <v>25</v>
      </c>
      <c r="N309" t="str">
        <f t="shared" si="4"/>
        <v/>
      </c>
    </row>
    <row r="310" spans="2:14" x14ac:dyDescent="0.35">
      <c r="B310" s="7">
        <v>2320127002</v>
      </c>
      <c r="C310" s="8">
        <v>42485</v>
      </c>
      <c r="D310" s="7">
        <v>3588</v>
      </c>
      <c r="E310" s="9">
        <v>25.185223792835817</v>
      </c>
      <c r="F310" s="9">
        <v>2.4200000762939502</v>
      </c>
      <c r="G310" s="6">
        <v>160</v>
      </c>
      <c r="H310" s="7">
        <v>1654</v>
      </c>
      <c r="I310" s="7">
        <v>77.398575857587289</v>
      </c>
      <c r="J310" s="6" t="s">
        <v>26</v>
      </c>
      <c r="K310" s="9">
        <v>72.035821374029837</v>
      </c>
      <c r="L310" s="9">
        <v>25.185223792835817</v>
      </c>
      <c r="M310" s="6" t="s">
        <v>25</v>
      </c>
      <c r="N310" t="str">
        <f t="shared" si="4"/>
        <v/>
      </c>
    </row>
    <row r="311" spans="2:14" x14ac:dyDescent="0.35">
      <c r="B311" s="7">
        <v>2320127002</v>
      </c>
      <c r="C311" s="8">
        <v>42486</v>
      </c>
      <c r="D311" s="7">
        <v>3409</v>
      </c>
      <c r="E311" s="9">
        <v>25.185223792835817</v>
      </c>
      <c r="F311" s="9">
        <v>2.2999999523162802</v>
      </c>
      <c r="G311" s="6">
        <v>147</v>
      </c>
      <c r="H311" s="7">
        <v>1632</v>
      </c>
      <c r="I311" s="7">
        <v>77.398575857587289</v>
      </c>
      <c r="J311" s="6" t="s">
        <v>26</v>
      </c>
      <c r="K311" s="9">
        <v>72.035821374029837</v>
      </c>
      <c r="L311" s="9">
        <v>25.185223792835817</v>
      </c>
      <c r="M311" s="6" t="s">
        <v>25</v>
      </c>
      <c r="N311" t="str">
        <f t="shared" si="4"/>
        <v/>
      </c>
    </row>
    <row r="312" spans="2:14" x14ac:dyDescent="0.35">
      <c r="B312" s="7">
        <v>2320127002</v>
      </c>
      <c r="C312" s="8">
        <v>42487</v>
      </c>
      <c r="D312" s="7">
        <v>1715</v>
      </c>
      <c r="E312" s="9">
        <v>25.185223792835817</v>
      </c>
      <c r="F312" s="9">
        <v>1.1599999666214</v>
      </c>
      <c r="G312" s="6">
        <v>82</v>
      </c>
      <c r="H312" s="7">
        <v>1481</v>
      </c>
      <c r="I312" s="7">
        <v>77.398575857587289</v>
      </c>
      <c r="J312" s="6" t="s">
        <v>26</v>
      </c>
      <c r="K312" s="9">
        <v>72.035821374029837</v>
      </c>
      <c r="L312" s="9">
        <v>25.185223792835817</v>
      </c>
      <c r="M312" s="6" t="s">
        <v>25</v>
      </c>
      <c r="N312" t="str">
        <f t="shared" si="4"/>
        <v/>
      </c>
    </row>
    <row r="313" spans="2:14" x14ac:dyDescent="0.35">
      <c r="B313" s="7">
        <v>2320127002</v>
      </c>
      <c r="C313" s="8">
        <v>42488</v>
      </c>
      <c r="D313" s="7">
        <v>1532</v>
      </c>
      <c r="E313" s="9">
        <v>25.185223792835817</v>
      </c>
      <c r="F313" s="9">
        <v>1.0299999713897701</v>
      </c>
      <c r="G313" s="6">
        <v>76</v>
      </c>
      <c r="H313" s="7">
        <v>1473</v>
      </c>
      <c r="I313" s="7">
        <v>77.398575857587289</v>
      </c>
      <c r="J313" s="6" t="s">
        <v>26</v>
      </c>
      <c r="K313" s="9">
        <v>72.035821374029837</v>
      </c>
      <c r="L313" s="9">
        <v>25.185223792835817</v>
      </c>
      <c r="M313" s="6" t="s">
        <v>25</v>
      </c>
      <c r="N313" t="str">
        <f t="shared" si="4"/>
        <v/>
      </c>
    </row>
    <row r="314" spans="2:14" x14ac:dyDescent="0.35">
      <c r="B314" s="7">
        <v>2320127002</v>
      </c>
      <c r="C314" s="8">
        <v>42489</v>
      </c>
      <c r="D314" s="7">
        <v>924</v>
      </c>
      <c r="E314" s="9">
        <v>25.185223792835817</v>
      </c>
      <c r="F314" s="9">
        <v>0.62000000476837203</v>
      </c>
      <c r="G314" s="6">
        <v>45</v>
      </c>
      <c r="H314" s="7">
        <v>1410</v>
      </c>
      <c r="I314" s="7">
        <v>77.398575857587289</v>
      </c>
      <c r="J314" s="6" t="s">
        <v>26</v>
      </c>
      <c r="K314" s="9">
        <v>72.035821374029837</v>
      </c>
      <c r="L314" s="9">
        <v>25.185223792835817</v>
      </c>
      <c r="M314" s="6" t="s">
        <v>25</v>
      </c>
      <c r="N314" t="str">
        <f t="shared" si="4"/>
        <v/>
      </c>
    </row>
    <row r="315" spans="2:14" x14ac:dyDescent="0.35">
      <c r="B315" s="7">
        <v>2320127002</v>
      </c>
      <c r="C315" s="8">
        <v>42490</v>
      </c>
      <c r="D315" s="7">
        <v>4571</v>
      </c>
      <c r="E315" s="9">
        <v>25.185223792835817</v>
      </c>
      <c r="F315" s="9">
        <v>3.0799999237060498</v>
      </c>
      <c r="G315" s="6">
        <v>234</v>
      </c>
      <c r="H315" s="7">
        <v>1779</v>
      </c>
      <c r="I315" s="7">
        <v>77.398575857587289</v>
      </c>
      <c r="J315" s="6" t="s">
        <v>26</v>
      </c>
      <c r="K315" s="9">
        <v>72.035821374029837</v>
      </c>
      <c r="L315" s="9">
        <v>25.185223792835817</v>
      </c>
      <c r="M315" s="6" t="s">
        <v>25</v>
      </c>
      <c r="N315" t="str">
        <f t="shared" si="4"/>
        <v/>
      </c>
    </row>
    <row r="316" spans="2:14" x14ac:dyDescent="0.35">
      <c r="B316" s="7">
        <v>2320127002</v>
      </c>
      <c r="C316" s="8">
        <v>42491</v>
      </c>
      <c r="D316" s="7">
        <v>772</v>
      </c>
      <c r="E316" s="9">
        <v>25.185223792835817</v>
      </c>
      <c r="F316" s="9">
        <v>0.519999980926514</v>
      </c>
      <c r="G316" s="6">
        <v>40</v>
      </c>
      <c r="H316" s="7">
        <v>1403</v>
      </c>
      <c r="I316" s="7">
        <v>77.398575857587289</v>
      </c>
      <c r="J316" s="6" t="s">
        <v>26</v>
      </c>
      <c r="K316" s="9">
        <v>72.035821374029837</v>
      </c>
      <c r="L316" s="9">
        <v>25.185223792835817</v>
      </c>
      <c r="M316" s="6" t="s">
        <v>25</v>
      </c>
      <c r="N316" t="str">
        <f t="shared" si="4"/>
        <v/>
      </c>
    </row>
    <row r="317" spans="2:14" x14ac:dyDescent="0.35">
      <c r="B317" s="7">
        <v>2320127002</v>
      </c>
      <c r="C317" s="8">
        <v>42492</v>
      </c>
      <c r="D317" s="7">
        <v>3634</v>
      </c>
      <c r="E317" s="9">
        <v>25.185223792835817</v>
      </c>
      <c r="F317" s="9">
        <v>2.4500000476837198</v>
      </c>
      <c r="G317" s="6">
        <v>134</v>
      </c>
      <c r="H317" s="7">
        <v>1613</v>
      </c>
      <c r="I317" s="7">
        <v>77.398575857587289</v>
      </c>
      <c r="J317" s="6" t="s">
        <v>26</v>
      </c>
      <c r="K317" s="9">
        <v>72.035821374029837</v>
      </c>
      <c r="L317" s="9">
        <v>25.185223792835817</v>
      </c>
      <c r="M317" s="6" t="s">
        <v>25</v>
      </c>
      <c r="N317" t="str">
        <f t="shared" si="4"/>
        <v/>
      </c>
    </row>
    <row r="318" spans="2:14" x14ac:dyDescent="0.35">
      <c r="B318" s="7">
        <v>2320127002</v>
      </c>
      <c r="C318" s="8">
        <v>42493</v>
      </c>
      <c r="D318" s="7">
        <v>7443</v>
      </c>
      <c r="E318" s="9">
        <v>25.185223792835817</v>
      </c>
      <c r="F318" s="9">
        <v>5.0199999809265101</v>
      </c>
      <c r="G318" s="6">
        <v>236</v>
      </c>
      <c r="H318" s="7">
        <v>1878</v>
      </c>
      <c r="I318" s="7">
        <v>77.398575857587289</v>
      </c>
      <c r="J318" s="6" t="s">
        <v>26</v>
      </c>
      <c r="K318" s="9">
        <v>72.035821374029837</v>
      </c>
      <c r="L318" s="9">
        <v>25.185223792835817</v>
      </c>
      <c r="M318" s="6" t="s">
        <v>25</v>
      </c>
      <c r="N318" t="str">
        <f t="shared" si="4"/>
        <v/>
      </c>
    </row>
    <row r="319" spans="2:14" x14ac:dyDescent="0.35">
      <c r="B319" s="7">
        <v>2320127002</v>
      </c>
      <c r="C319" s="8">
        <v>42494</v>
      </c>
      <c r="D319" s="7">
        <v>1201</v>
      </c>
      <c r="E319" s="9">
        <v>25.185223792835817</v>
      </c>
      <c r="F319" s="9">
        <v>0.81000000238418601</v>
      </c>
      <c r="G319" s="6">
        <v>52</v>
      </c>
      <c r="H319" s="7">
        <v>1426</v>
      </c>
      <c r="I319" s="7">
        <v>77.398575857587289</v>
      </c>
      <c r="J319" s="6" t="s">
        <v>26</v>
      </c>
      <c r="K319" s="9">
        <v>72.035821374029837</v>
      </c>
      <c r="L319" s="9">
        <v>25.185223792835817</v>
      </c>
      <c r="M319" s="6" t="s">
        <v>25</v>
      </c>
      <c r="N319" t="str">
        <f t="shared" si="4"/>
        <v/>
      </c>
    </row>
    <row r="320" spans="2:14" x14ac:dyDescent="0.35">
      <c r="B320" s="7">
        <v>2320127002</v>
      </c>
      <c r="C320" s="8">
        <v>42495</v>
      </c>
      <c r="D320" s="7">
        <v>5202</v>
      </c>
      <c r="E320" s="9">
        <v>25.185223792835817</v>
      </c>
      <c r="F320" s="9">
        <v>3.5099999904632599</v>
      </c>
      <c r="G320" s="6">
        <v>234</v>
      </c>
      <c r="H320" s="7">
        <v>1780</v>
      </c>
      <c r="I320" s="7">
        <v>77.398575857587289</v>
      </c>
      <c r="J320" s="6" t="s">
        <v>26</v>
      </c>
      <c r="K320" s="9">
        <v>72.035821374029837</v>
      </c>
      <c r="L320" s="9">
        <v>25.185223792835817</v>
      </c>
      <c r="M320" s="6" t="s">
        <v>25</v>
      </c>
      <c r="N320" t="str">
        <f t="shared" si="4"/>
        <v/>
      </c>
    </row>
    <row r="321" spans="2:14" x14ac:dyDescent="0.35">
      <c r="B321" s="7">
        <v>2320127002</v>
      </c>
      <c r="C321" s="8">
        <v>42496</v>
      </c>
      <c r="D321" s="7">
        <v>4878</v>
      </c>
      <c r="E321" s="9">
        <v>25.185223792835817</v>
      </c>
      <c r="F321" s="9">
        <v>3.28999996185303</v>
      </c>
      <c r="G321" s="6">
        <v>204</v>
      </c>
      <c r="H321" s="7">
        <v>1742</v>
      </c>
      <c r="I321" s="7">
        <v>77.398575857587289</v>
      </c>
      <c r="J321" s="6" t="s">
        <v>26</v>
      </c>
      <c r="K321" s="9">
        <v>72.035821374029837</v>
      </c>
      <c r="L321" s="9">
        <v>25.185223792835817</v>
      </c>
      <c r="M321" s="6" t="s">
        <v>25</v>
      </c>
      <c r="N321" t="str">
        <f t="shared" si="4"/>
        <v/>
      </c>
    </row>
    <row r="322" spans="2:14" x14ac:dyDescent="0.35">
      <c r="B322" s="7">
        <v>2320127002</v>
      </c>
      <c r="C322" s="8">
        <v>42497</v>
      </c>
      <c r="D322" s="7">
        <v>7379</v>
      </c>
      <c r="E322" s="9">
        <v>25.185223792835817</v>
      </c>
      <c r="F322" s="9">
        <v>4.9699997901916504</v>
      </c>
      <c r="G322" s="6">
        <v>319</v>
      </c>
      <c r="H322" s="7">
        <v>1972</v>
      </c>
      <c r="I322" s="7">
        <v>77.398575857587289</v>
      </c>
      <c r="J322" s="6" t="s">
        <v>26</v>
      </c>
      <c r="K322" s="9">
        <v>72.035821374029837</v>
      </c>
      <c r="L322" s="9">
        <v>25.185223792835817</v>
      </c>
      <c r="M322" s="6" t="s">
        <v>25</v>
      </c>
      <c r="N322" t="str">
        <f t="shared" si="4"/>
        <v/>
      </c>
    </row>
    <row r="323" spans="2:14" x14ac:dyDescent="0.35">
      <c r="B323" s="7">
        <v>2320127002</v>
      </c>
      <c r="C323" s="8">
        <v>42498</v>
      </c>
      <c r="D323" s="7">
        <v>5161</v>
      </c>
      <c r="E323" s="9">
        <v>25.185223792835817</v>
      </c>
      <c r="F323" s="9">
        <v>3.4800000190734899</v>
      </c>
      <c r="G323" s="6">
        <v>247</v>
      </c>
      <c r="H323" s="7">
        <v>1821</v>
      </c>
      <c r="I323" s="7">
        <v>77.398575857587289</v>
      </c>
      <c r="J323" s="6" t="s">
        <v>26</v>
      </c>
      <c r="K323" s="9">
        <v>72.035821374029837</v>
      </c>
      <c r="L323" s="9">
        <v>25.185223792835817</v>
      </c>
      <c r="M323" s="6" t="s">
        <v>25</v>
      </c>
      <c r="N323" t="str">
        <f t="shared" si="4"/>
        <v/>
      </c>
    </row>
    <row r="324" spans="2:14" x14ac:dyDescent="0.35">
      <c r="B324" s="7">
        <v>2320127002</v>
      </c>
      <c r="C324" s="8">
        <v>42499</v>
      </c>
      <c r="D324" s="7">
        <v>3090</v>
      </c>
      <c r="E324" s="9">
        <v>25.185223792835817</v>
      </c>
      <c r="F324" s="9">
        <v>2.0799999237060498</v>
      </c>
      <c r="G324" s="6">
        <v>145</v>
      </c>
      <c r="H324" s="7">
        <v>1630</v>
      </c>
      <c r="I324" s="7">
        <v>77.398575857587289</v>
      </c>
      <c r="J324" s="6" t="s">
        <v>26</v>
      </c>
      <c r="K324" s="9">
        <v>72.035821374029837</v>
      </c>
      <c r="L324" s="9">
        <v>25.185223792835817</v>
      </c>
      <c r="M324" s="6" t="s">
        <v>25</v>
      </c>
      <c r="N324" t="str">
        <f t="shared" ref="N324:N387" si="5">IF(OR(M324="Overweight",M324="Obese"), B324, "")</f>
        <v/>
      </c>
    </row>
    <row r="325" spans="2:14" x14ac:dyDescent="0.35">
      <c r="B325" s="7">
        <v>2320127002</v>
      </c>
      <c r="C325" s="8">
        <v>42500</v>
      </c>
      <c r="D325" s="7">
        <v>6227</v>
      </c>
      <c r="E325" s="9">
        <v>25.185223792835817</v>
      </c>
      <c r="F325" s="9">
        <v>4.1999998092651403</v>
      </c>
      <c r="G325" s="6">
        <v>290</v>
      </c>
      <c r="H325" s="7">
        <v>1899</v>
      </c>
      <c r="I325" s="7">
        <v>77.398575857587289</v>
      </c>
      <c r="J325" s="6" t="s">
        <v>26</v>
      </c>
      <c r="K325" s="9">
        <v>72.035821374029837</v>
      </c>
      <c r="L325" s="9">
        <v>25.185223792835817</v>
      </c>
      <c r="M325" s="6" t="s">
        <v>25</v>
      </c>
      <c r="N325" t="str">
        <f t="shared" si="5"/>
        <v/>
      </c>
    </row>
    <row r="326" spans="2:14" x14ac:dyDescent="0.35">
      <c r="B326" s="7">
        <v>2320127002</v>
      </c>
      <c r="C326" s="8">
        <v>42501</v>
      </c>
      <c r="D326" s="7">
        <v>6424</v>
      </c>
      <c r="E326" s="9">
        <v>25.185223792835817</v>
      </c>
      <c r="F326" s="9">
        <v>4.3299999237060502</v>
      </c>
      <c r="G326" s="6">
        <v>300</v>
      </c>
      <c r="H326" s="7">
        <v>1903</v>
      </c>
      <c r="I326" s="7">
        <v>77.398575857587289</v>
      </c>
      <c r="J326" s="6" t="s">
        <v>26</v>
      </c>
      <c r="K326" s="9">
        <v>72.035821374029837</v>
      </c>
      <c r="L326" s="9">
        <v>25.185223792835817</v>
      </c>
      <c r="M326" s="6" t="s">
        <v>25</v>
      </c>
      <c r="N326" t="str">
        <f t="shared" si="5"/>
        <v/>
      </c>
    </row>
    <row r="327" spans="2:14" x14ac:dyDescent="0.35">
      <c r="B327" s="7">
        <v>2320127002</v>
      </c>
      <c r="C327" s="8">
        <v>42502</v>
      </c>
      <c r="D327" s="7">
        <v>2661</v>
      </c>
      <c r="E327" s="9">
        <v>25.185223792835817</v>
      </c>
      <c r="F327" s="9">
        <v>1.78999996185303</v>
      </c>
      <c r="G327" s="6">
        <v>128</v>
      </c>
      <c r="H327" s="7">
        <v>1125</v>
      </c>
      <c r="I327" s="7">
        <v>77.398575857587289</v>
      </c>
      <c r="J327" s="6" t="s">
        <v>26</v>
      </c>
      <c r="K327" s="9">
        <v>72.035821374029837</v>
      </c>
      <c r="L327" s="9">
        <v>25.185223792835817</v>
      </c>
      <c r="M327" s="6" t="s">
        <v>25</v>
      </c>
      <c r="N327" t="str">
        <f t="shared" si="5"/>
        <v/>
      </c>
    </row>
    <row r="328" spans="2:14" x14ac:dyDescent="0.35">
      <c r="B328" s="7">
        <v>2347167796</v>
      </c>
      <c r="C328" s="8">
        <v>42472</v>
      </c>
      <c r="D328" s="7">
        <v>10113</v>
      </c>
      <c r="E328" s="9">
        <v>25.185223792835817</v>
      </c>
      <c r="F328" s="9">
        <v>6.8299999237060502</v>
      </c>
      <c r="G328" s="6">
        <v>361</v>
      </c>
      <c r="H328" s="7">
        <v>2344</v>
      </c>
      <c r="I328" s="7">
        <v>86.082333777580331</v>
      </c>
      <c r="J328" s="6" t="s">
        <v>26</v>
      </c>
      <c r="K328" s="9">
        <v>72.035821374029837</v>
      </c>
      <c r="L328" s="9">
        <v>25.185223792835817</v>
      </c>
      <c r="M328" s="6" t="s">
        <v>25</v>
      </c>
      <c r="N328" t="str">
        <f t="shared" si="5"/>
        <v/>
      </c>
    </row>
    <row r="329" spans="2:14" x14ac:dyDescent="0.35">
      <c r="B329" s="7">
        <v>2347167796</v>
      </c>
      <c r="C329" s="8">
        <v>42476</v>
      </c>
      <c r="D329" s="7">
        <v>22244</v>
      </c>
      <c r="E329" s="9">
        <v>25.185223792835817</v>
      </c>
      <c r="F329" s="9">
        <v>15.079999923706101</v>
      </c>
      <c r="G329" s="6">
        <v>406</v>
      </c>
      <c r="H329" s="7">
        <v>2670</v>
      </c>
      <c r="I329" s="7">
        <v>96.62390702822357</v>
      </c>
      <c r="J329" s="6" t="s">
        <v>26</v>
      </c>
      <c r="K329" s="9">
        <v>72.035821374029837</v>
      </c>
      <c r="L329" s="9">
        <v>25.185223792835817</v>
      </c>
      <c r="M329" s="6" t="s">
        <v>25</v>
      </c>
      <c r="N329" t="str">
        <f t="shared" si="5"/>
        <v/>
      </c>
    </row>
    <row r="330" spans="2:14" x14ac:dyDescent="0.35">
      <c r="B330" s="7">
        <v>2347167796</v>
      </c>
      <c r="C330" s="8">
        <v>42480</v>
      </c>
      <c r="D330" s="7">
        <v>10999</v>
      </c>
      <c r="E330" s="9">
        <v>25.185223792835817</v>
      </c>
      <c r="F330" s="9">
        <v>7.2699999809265101</v>
      </c>
      <c r="G330" s="6">
        <v>323</v>
      </c>
      <c r="H330" s="7">
        <v>2198</v>
      </c>
      <c r="I330" s="7">
        <v>78.182084963666853</v>
      </c>
      <c r="J330" s="6" t="s">
        <v>26</v>
      </c>
      <c r="K330" s="9">
        <v>72.035821374029837</v>
      </c>
      <c r="L330" s="9">
        <v>25.185223792835817</v>
      </c>
      <c r="M330" s="6" t="s">
        <v>25</v>
      </c>
      <c r="N330" t="str">
        <f t="shared" si="5"/>
        <v/>
      </c>
    </row>
    <row r="331" spans="2:14" x14ac:dyDescent="0.35">
      <c r="B331" s="7">
        <v>2873212765</v>
      </c>
      <c r="C331" s="8">
        <v>42472</v>
      </c>
      <c r="D331" s="7">
        <v>8796</v>
      </c>
      <c r="E331" s="9">
        <v>25.185223792835817</v>
      </c>
      <c r="F331" s="9">
        <v>5.9099998474121103</v>
      </c>
      <c r="G331" s="6">
        <v>379</v>
      </c>
      <c r="H331" s="7">
        <v>1982</v>
      </c>
      <c r="I331" s="7">
        <v>77.398575857587289</v>
      </c>
      <c r="J331" s="6" t="s">
        <v>26</v>
      </c>
      <c r="K331" s="9">
        <v>72.035821374029837</v>
      </c>
      <c r="L331" s="9">
        <v>25.185223792835817</v>
      </c>
      <c r="M331" s="6" t="s">
        <v>25</v>
      </c>
      <c r="N331" t="str">
        <f t="shared" si="5"/>
        <v/>
      </c>
    </row>
    <row r="332" spans="2:14" x14ac:dyDescent="0.35">
      <c r="B332" s="7">
        <v>2873212765</v>
      </c>
      <c r="C332" s="8">
        <v>42473</v>
      </c>
      <c r="D332" s="7">
        <v>7618</v>
      </c>
      <c r="E332" s="9">
        <v>25.185223792835817</v>
      </c>
      <c r="F332" s="9">
        <v>5.1199998855590803</v>
      </c>
      <c r="G332" s="6">
        <v>412</v>
      </c>
      <c r="H332" s="7">
        <v>2004</v>
      </c>
      <c r="I332" s="7">
        <v>77.398575857587289</v>
      </c>
      <c r="J332" s="6" t="s">
        <v>26</v>
      </c>
      <c r="K332" s="9">
        <v>72.035821374029837</v>
      </c>
      <c r="L332" s="9">
        <v>25.185223792835817</v>
      </c>
      <c r="M332" s="6" t="s">
        <v>25</v>
      </c>
      <c r="N332" t="str">
        <f t="shared" si="5"/>
        <v/>
      </c>
    </row>
    <row r="333" spans="2:14" x14ac:dyDescent="0.35">
      <c r="B333" s="7">
        <v>2873212765</v>
      </c>
      <c r="C333" s="8">
        <v>42474</v>
      </c>
      <c r="D333" s="7">
        <v>7910</v>
      </c>
      <c r="E333" s="9">
        <v>25.185223792835817</v>
      </c>
      <c r="F333" s="9">
        <v>5.3200001716613796</v>
      </c>
      <c r="G333" s="6">
        <v>331</v>
      </c>
      <c r="H333" s="7">
        <v>1893</v>
      </c>
      <c r="I333" s="7">
        <v>77.398575857587289</v>
      </c>
      <c r="J333" s="6" t="s">
        <v>26</v>
      </c>
      <c r="K333" s="9">
        <v>72.035821374029837</v>
      </c>
      <c r="L333" s="9">
        <v>25.185223792835817</v>
      </c>
      <c r="M333" s="6" t="s">
        <v>25</v>
      </c>
      <c r="N333" t="str">
        <f t="shared" si="5"/>
        <v/>
      </c>
    </row>
    <row r="334" spans="2:14" x14ac:dyDescent="0.35">
      <c r="B334" s="7">
        <v>2873212765</v>
      </c>
      <c r="C334" s="8">
        <v>42475</v>
      </c>
      <c r="D334" s="7">
        <v>8482</v>
      </c>
      <c r="E334" s="9">
        <v>25.185223792835817</v>
      </c>
      <c r="F334" s="9">
        <v>5.6999998092651403</v>
      </c>
      <c r="G334" s="6">
        <v>448</v>
      </c>
      <c r="H334" s="7">
        <v>2063</v>
      </c>
      <c r="I334" s="7">
        <v>77.398575857587289</v>
      </c>
      <c r="J334" s="6" t="s">
        <v>26</v>
      </c>
      <c r="K334" s="9">
        <v>72.035821374029837</v>
      </c>
      <c r="L334" s="9">
        <v>25.185223792835817</v>
      </c>
      <c r="M334" s="6" t="s">
        <v>25</v>
      </c>
      <c r="N334" t="str">
        <f t="shared" si="5"/>
        <v/>
      </c>
    </row>
    <row r="335" spans="2:14" x14ac:dyDescent="0.35">
      <c r="B335" s="7">
        <v>2873212765</v>
      </c>
      <c r="C335" s="8">
        <v>42476</v>
      </c>
      <c r="D335" s="7">
        <v>9685</v>
      </c>
      <c r="E335" s="9">
        <v>25.185223792835817</v>
      </c>
      <c r="F335" s="9">
        <v>6.6500000953674299</v>
      </c>
      <c r="G335" s="6">
        <v>353</v>
      </c>
      <c r="H335" s="7">
        <v>2148</v>
      </c>
      <c r="I335" s="7">
        <v>77.398575857587289</v>
      </c>
      <c r="J335" s="6" t="s">
        <v>26</v>
      </c>
      <c r="K335" s="9">
        <v>72.035821374029837</v>
      </c>
      <c r="L335" s="9">
        <v>25.185223792835817</v>
      </c>
      <c r="M335" s="6" t="s">
        <v>25</v>
      </c>
      <c r="N335" t="str">
        <f t="shared" si="5"/>
        <v/>
      </c>
    </row>
    <row r="336" spans="2:14" x14ac:dyDescent="0.35">
      <c r="B336" s="7">
        <v>2873212765</v>
      </c>
      <c r="C336" s="8">
        <v>42477</v>
      </c>
      <c r="D336" s="7">
        <v>2524</v>
      </c>
      <c r="E336" s="9">
        <v>25.185223792835817</v>
      </c>
      <c r="F336" s="9">
        <v>1.70000004768372</v>
      </c>
      <c r="G336" s="6">
        <v>168</v>
      </c>
      <c r="H336" s="7">
        <v>1529</v>
      </c>
      <c r="I336" s="7">
        <v>77.398575857587289</v>
      </c>
      <c r="J336" s="6" t="s">
        <v>26</v>
      </c>
      <c r="K336" s="9">
        <v>72.035821374029837</v>
      </c>
      <c r="L336" s="9">
        <v>25.185223792835817</v>
      </c>
      <c r="M336" s="6" t="s">
        <v>25</v>
      </c>
      <c r="N336" t="str">
        <f t="shared" si="5"/>
        <v/>
      </c>
    </row>
    <row r="337" spans="2:14" x14ac:dyDescent="0.35">
      <c r="B337" s="7">
        <v>2873212765</v>
      </c>
      <c r="C337" s="8">
        <v>42478</v>
      </c>
      <c r="D337" s="7">
        <v>7762</v>
      </c>
      <c r="E337" s="9">
        <v>25.185223792835817</v>
      </c>
      <c r="F337" s="9">
        <v>5.2399997711181596</v>
      </c>
      <c r="G337" s="6">
        <v>318</v>
      </c>
      <c r="H337" s="7">
        <v>1890</v>
      </c>
      <c r="I337" s="7">
        <v>77.398575857587289</v>
      </c>
      <c r="J337" s="6" t="s">
        <v>26</v>
      </c>
      <c r="K337" s="9">
        <v>72.035821374029837</v>
      </c>
      <c r="L337" s="9">
        <v>25.185223792835817</v>
      </c>
      <c r="M337" s="6" t="s">
        <v>25</v>
      </c>
      <c r="N337" t="str">
        <f t="shared" si="5"/>
        <v/>
      </c>
    </row>
    <row r="338" spans="2:14" x14ac:dyDescent="0.35">
      <c r="B338" s="7">
        <v>2873212765</v>
      </c>
      <c r="C338" s="8">
        <v>42479</v>
      </c>
      <c r="D338" s="7">
        <v>7948</v>
      </c>
      <c r="E338" s="9">
        <v>25.185223792835817</v>
      </c>
      <c r="F338" s="9">
        <v>5.3699998855590803</v>
      </c>
      <c r="G338" s="6">
        <v>389</v>
      </c>
      <c r="H338" s="7">
        <v>1956</v>
      </c>
      <c r="I338" s="7">
        <v>77.398575857587289</v>
      </c>
      <c r="J338" s="6" t="s">
        <v>26</v>
      </c>
      <c r="K338" s="9">
        <v>72.035821374029837</v>
      </c>
      <c r="L338" s="9">
        <v>25.185223792835817</v>
      </c>
      <c r="M338" s="6" t="s">
        <v>25</v>
      </c>
      <c r="N338" t="str">
        <f t="shared" si="5"/>
        <v/>
      </c>
    </row>
    <row r="339" spans="2:14" x14ac:dyDescent="0.35">
      <c r="B339" s="7">
        <v>2873212765</v>
      </c>
      <c r="C339" s="8">
        <v>42480</v>
      </c>
      <c r="D339" s="7">
        <v>9202</v>
      </c>
      <c r="E339" s="9">
        <v>25.185223792835817</v>
      </c>
      <c r="F339" s="9">
        <v>6.3000001907348597</v>
      </c>
      <c r="G339" s="6">
        <v>405</v>
      </c>
      <c r="H339" s="7">
        <v>2094</v>
      </c>
      <c r="I339" s="7">
        <v>77.398575857587289</v>
      </c>
      <c r="J339" s="6" t="s">
        <v>26</v>
      </c>
      <c r="K339" s="9">
        <v>72.035821374029837</v>
      </c>
      <c r="L339" s="9">
        <v>25.185223792835817</v>
      </c>
      <c r="M339" s="6" t="s">
        <v>25</v>
      </c>
      <c r="N339" t="str">
        <f t="shared" si="5"/>
        <v/>
      </c>
    </row>
    <row r="340" spans="2:14" x14ac:dyDescent="0.35">
      <c r="B340" s="7">
        <v>2873212765</v>
      </c>
      <c r="C340" s="8">
        <v>42481</v>
      </c>
      <c r="D340" s="7">
        <v>8859</v>
      </c>
      <c r="E340" s="9">
        <v>21.450000760000002</v>
      </c>
      <c r="F340" s="9">
        <v>5.9800000190734899</v>
      </c>
      <c r="G340" s="6">
        <v>383</v>
      </c>
      <c r="H340" s="7">
        <v>1970</v>
      </c>
      <c r="I340" s="7">
        <v>77.398575857587289</v>
      </c>
      <c r="J340" s="6" t="s">
        <v>26</v>
      </c>
      <c r="K340" s="9">
        <v>56.700000760000002</v>
      </c>
      <c r="L340" s="9">
        <v>21.450000760000002</v>
      </c>
      <c r="M340" s="6" t="s">
        <v>25</v>
      </c>
      <c r="N340" t="str">
        <f t="shared" si="5"/>
        <v/>
      </c>
    </row>
    <row r="341" spans="2:14" x14ac:dyDescent="0.35">
      <c r="B341" s="7">
        <v>2873212765</v>
      </c>
      <c r="C341" s="8">
        <v>42482</v>
      </c>
      <c r="D341" s="7">
        <v>7286</v>
      </c>
      <c r="E341" s="9">
        <v>25.185223792835817</v>
      </c>
      <c r="F341" s="9">
        <v>4.9000000953674299</v>
      </c>
      <c r="G341" s="6">
        <v>412</v>
      </c>
      <c r="H341" s="7">
        <v>2241</v>
      </c>
      <c r="I341" s="7">
        <v>77.398575857587289</v>
      </c>
      <c r="J341" s="6" t="s">
        <v>26</v>
      </c>
      <c r="K341" s="9">
        <v>72.035821374029837</v>
      </c>
      <c r="L341" s="9">
        <v>25.185223792835817</v>
      </c>
      <c r="M341" s="6" t="s">
        <v>25</v>
      </c>
      <c r="N341" t="str">
        <f t="shared" si="5"/>
        <v/>
      </c>
    </row>
    <row r="342" spans="2:14" x14ac:dyDescent="0.35">
      <c r="B342" s="7">
        <v>2873212765</v>
      </c>
      <c r="C342" s="8">
        <v>42483</v>
      </c>
      <c r="D342" s="7">
        <v>9317</v>
      </c>
      <c r="E342" s="9">
        <v>25.185223792835817</v>
      </c>
      <c r="F342" s="9">
        <v>6.3499999046325701</v>
      </c>
      <c r="G342" s="6">
        <v>363</v>
      </c>
      <c r="H342" s="7">
        <v>2021</v>
      </c>
      <c r="I342" s="7">
        <v>77.398575857587289</v>
      </c>
      <c r="J342" s="6" t="s">
        <v>26</v>
      </c>
      <c r="K342" s="9">
        <v>72.035821374029837</v>
      </c>
      <c r="L342" s="9">
        <v>25.185223792835817</v>
      </c>
      <c r="M342" s="6" t="s">
        <v>25</v>
      </c>
      <c r="N342" t="str">
        <f t="shared" si="5"/>
        <v/>
      </c>
    </row>
    <row r="343" spans="2:14" x14ac:dyDescent="0.35">
      <c r="B343" s="7">
        <v>2873212765</v>
      </c>
      <c r="C343" s="8">
        <v>42484</v>
      </c>
      <c r="D343" s="7">
        <v>6873</v>
      </c>
      <c r="E343" s="9">
        <v>25.185223792835817</v>
      </c>
      <c r="F343" s="9">
        <v>4.6799998283386204</v>
      </c>
      <c r="G343" s="6">
        <v>237</v>
      </c>
      <c r="H343" s="7">
        <v>1898</v>
      </c>
      <c r="I343" s="7">
        <v>77.398575857587289</v>
      </c>
      <c r="J343" s="6" t="s">
        <v>26</v>
      </c>
      <c r="K343" s="9">
        <v>72.035821374029837</v>
      </c>
      <c r="L343" s="9">
        <v>25.185223792835817</v>
      </c>
      <c r="M343" s="6" t="s">
        <v>25</v>
      </c>
      <c r="N343" t="str">
        <f t="shared" si="5"/>
        <v/>
      </c>
    </row>
    <row r="344" spans="2:14" x14ac:dyDescent="0.35">
      <c r="B344" s="7">
        <v>2873212765</v>
      </c>
      <c r="C344" s="8">
        <v>42485</v>
      </c>
      <c r="D344" s="7">
        <v>7373</v>
      </c>
      <c r="E344" s="9">
        <v>25.185223792835817</v>
      </c>
      <c r="F344" s="9">
        <v>4.9499998092651403</v>
      </c>
      <c r="G344" s="6">
        <v>359</v>
      </c>
      <c r="H344" s="7">
        <v>1907</v>
      </c>
      <c r="I344" s="7">
        <v>77.398575857587289</v>
      </c>
      <c r="J344" s="6" t="s">
        <v>26</v>
      </c>
      <c r="K344" s="9">
        <v>72.035821374029837</v>
      </c>
      <c r="L344" s="9">
        <v>25.185223792835817</v>
      </c>
      <c r="M344" s="6" t="s">
        <v>25</v>
      </c>
      <c r="N344" t="str">
        <f t="shared" si="5"/>
        <v/>
      </c>
    </row>
    <row r="345" spans="2:14" x14ac:dyDescent="0.35">
      <c r="B345" s="7">
        <v>2873212765</v>
      </c>
      <c r="C345" s="8">
        <v>42486</v>
      </c>
      <c r="D345" s="7">
        <v>8242</v>
      </c>
      <c r="E345" s="9">
        <v>25.185223792835817</v>
      </c>
      <c r="F345" s="9">
        <v>5.53999996185303</v>
      </c>
      <c r="G345" s="6">
        <v>316</v>
      </c>
      <c r="H345" s="7">
        <v>1882</v>
      </c>
      <c r="I345" s="7">
        <v>77.398575857587289</v>
      </c>
      <c r="J345" s="6" t="s">
        <v>26</v>
      </c>
      <c r="K345" s="9">
        <v>72.035821374029837</v>
      </c>
      <c r="L345" s="9">
        <v>25.185223792835817</v>
      </c>
      <c r="M345" s="6" t="s">
        <v>25</v>
      </c>
      <c r="N345" t="str">
        <f t="shared" si="5"/>
        <v/>
      </c>
    </row>
    <row r="346" spans="2:14" x14ac:dyDescent="0.35">
      <c r="B346" s="7">
        <v>2873212765</v>
      </c>
      <c r="C346" s="8">
        <v>42487</v>
      </c>
      <c r="D346" s="7">
        <v>3516</v>
      </c>
      <c r="E346" s="9">
        <v>25.185223792835817</v>
      </c>
      <c r="F346" s="9">
        <v>2.3599998950958301</v>
      </c>
      <c r="G346" s="6">
        <v>243</v>
      </c>
      <c r="H346" s="7">
        <v>1966</v>
      </c>
      <c r="I346" s="7">
        <v>77.398575857587289</v>
      </c>
      <c r="J346" s="6" t="s">
        <v>26</v>
      </c>
      <c r="K346" s="9">
        <v>72.035821374029837</v>
      </c>
      <c r="L346" s="9">
        <v>25.185223792835817</v>
      </c>
      <c r="M346" s="6" t="s">
        <v>25</v>
      </c>
      <c r="N346" t="str">
        <f t="shared" si="5"/>
        <v/>
      </c>
    </row>
    <row r="347" spans="2:14" x14ac:dyDescent="0.35">
      <c r="B347" s="7">
        <v>2873212765</v>
      </c>
      <c r="C347" s="8">
        <v>42488</v>
      </c>
      <c r="D347" s="7">
        <v>7913</v>
      </c>
      <c r="E347" s="9">
        <v>25.185223792835817</v>
      </c>
      <c r="F347" s="9">
        <v>5.4099998474121103</v>
      </c>
      <c r="G347" s="6">
        <v>248</v>
      </c>
      <c r="H347" s="7">
        <v>1835</v>
      </c>
      <c r="I347" s="7">
        <v>77.398575857587289</v>
      </c>
      <c r="J347" s="6" t="s">
        <v>26</v>
      </c>
      <c r="K347" s="9">
        <v>72.035821374029837</v>
      </c>
      <c r="L347" s="9">
        <v>25.185223792835817</v>
      </c>
      <c r="M347" s="6" t="s">
        <v>25</v>
      </c>
      <c r="N347" t="str">
        <f t="shared" si="5"/>
        <v/>
      </c>
    </row>
    <row r="348" spans="2:14" x14ac:dyDescent="0.35">
      <c r="B348" s="7">
        <v>2873212765</v>
      </c>
      <c r="C348" s="8">
        <v>42489</v>
      </c>
      <c r="D348" s="7">
        <v>7365</v>
      </c>
      <c r="E348" s="9">
        <v>25.185223792835817</v>
      </c>
      <c r="F348" s="9">
        <v>4.9499998092651403</v>
      </c>
      <c r="G348" s="6">
        <v>249</v>
      </c>
      <c r="H348" s="7">
        <v>1780</v>
      </c>
      <c r="I348" s="7">
        <v>77.398575857587289</v>
      </c>
      <c r="J348" s="6" t="s">
        <v>26</v>
      </c>
      <c r="K348" s="9">
        <v>72.035821374029837</v>
      </c>
      <c r="L348" s="9">
        <v>25.185223792835817</v>
      </c>
      <c r="M348" s="6" t="s">
        <v>25</v>
      </c>
      <c r="N348" t="str">
        <f t="shared" si="5"/>
        <v/>
      </c>
    </row>
    <row r="349" spans="2:14" x14ac:dyDescent="0.35">
      <c r="B349" s="7">
        <v>2873212765</v>
      </c>
      <c r="C349" s="8">
        <v>42490</v>
      </c>
      <c r="D349" s="7">
        <v>8452</v>
      </c>
      <c r="E349" s="9">
        <v>25.185223792835817</v>
      </c>
      <c r="F349" s="9">
        <v>5.6799998283386204</v>
      </c>
      <c r="G349" s="6">
        <v>273</v>
      </c>
      <c r="H349" s="7">
        <v>1830</v>
      </c>
      <c r="I349" s="7">
        <v>77.398575857587289</v>
      </c>
      <c r="J349" s="6" t="s">
        <v>26</v>
      </c>
      <c r="K349" s="9">
        <v>72.035821374029837</v>
      </c>
      <c r="L349" s="9">
        <v>25.185223792835817</v>
      </c>
      <c r="M349" s="6" t="s">
        <v>25</v>
      </c>
      <c r="N349" t="str">
        <f t="shared" si="5"/>
        <v/>
      </c>
    </row>
    <row r="350" spans="2:14" x14ac:dyDescent="0.35">
      <c r="B350" s="7">
        <v>2873212765</v>
      </c>
      <c r="C350" s="8">
        <v>42491</v>
      </c>
      <c r="D350" s="7">
        <v>7399</v>
      </c>
      <c r="E350" s="9">
        <v>25.185223792835817</v>
      </c>
      <c r="F350" s="9">
        <v>4.9699997901916504</v>
      </c>
      <c r="G350" s="6">
        <v>221</v>
      </c>
      <c r="H350" s="7">
        <v>1739</v>
      </c>
      <c r="I350" s="7">
        <v>77.398575857587289</v>
      </c>
      <c r="J350" s="6" t="s">
        <v>26</v>
      </c>
      <c r="K350" s="9">
        <v>72.035821374029837</v>
      </c>
      <c r="L350" s="9">
        <v>25.185223792835817</v>
      </c>
      <c r="M350" s="6" t="s">
        <v>25</v>
      </c>
      <c r="N350" t="str">
        <f t="shared" si="5"/>
        <v/>
      </c>
    </row>
    <row r="351" spans="2:14" x14ac:dyDescent="0.35">
      <c r="B351" s="7">
        <v>2873212765</v>
      </c>
      <c r="C351" s="8">
        <v>42492</v>
      </c>
      <c r="D351" s="7">
        <v>7525</v>
      </c>
      <c r="E351" s="9">
        <v>25.185223792835817</v>
      </c>
      <c r="F351" s="9">
        <v>5.0599999427795401</v>
      </c>
      <c r="G351" s="6">
        <v>341</v>
      </c>
      <c r="H351" s="7">
        <v>1878</v>
      </c>
      <c r="I351" s="7">
        <v>77.398575857587289</v>
      </c>
      <c r="J351" s="6" t="s">
        <v>26</v>
      </c>
      <c r="K351" s="9">
        <v>72.035821374029837</v>
      </c>
      <c r="L351" s="9">
        <v>25.185223792835817</v>
      </c>
      <c r="M351" s="6" t="s">
        <v>25</v>
      </c>
      <c r="N351" t="str">
        <f t="shared" si="5"/>
        <v/>
      </c>
    </row>
    <row r="352" spans="2:14" x14ac:dyDescent="0.35">
      <c r="B352" s="7">
        <v>2873212765</v>
      </c>
      <c r="C352" s="8">
        <v>42493</v>
      </c>
      <c r="D352" s="7">
        <v>7412</v>
      </c>
      <c r="E352" s="9">
        <v>25.185223792835817</v>
      </c>
      <c r="F352" s="9">
        <v>4.9800000190734899</v>
      </c>
      <c r="G352" s="6">
        <v>370</v>
      </c>
      <c r="H352" s="7">
        <v>1906</v>
      </c>
      <c r="I352" s="7">
        <v>77.398575857587289</v>
      </c>
      <c r="J352" s="6" t="s">
        <v>26</v>
      </c>
      <c r="K352" s="9">
        <v>72.035821374029837</v>
      </c>
      <c r="L352" s="9">
        <v>25.185223792835817</v>
      </c>
      <c r="M352" s="6" t="s">
        <v>25</v>
      </c>
      <c r="N352" t="str">
        <f t="shared" si="5"/>
        <v/>
      </c>
    </row>
    <row r="353" spans="2:14" x14ac:dyDescent="0.35">
      <c r="B353" s="7">
        <v>2873212765</v>
      </c>
      <c r="C353" s="8">
        <v>42494</v>
      </c>
      <c r="D353" s="7">
        <v>8278</v>
      </c>
      <c r="E353" s="9">
        <v>25.185223792835817</v>
      </c>
      <c r="F353" s="9">
        <v>5.5599999427795401</v>
      </c>
      <c r="G353" s="6">
        <v>420</v>
      </c>
      <c r="H353" s="7">
        <v>2015</v>
      </c>
      <c r="I353" s="7">
        <v>77.398575857587289</v>
      </c>
      <c r="J353" s="6" t="s">
        <v>26</v>
      </c>
      <c r="K353" s="9">
        <v>72.035821374029837</v>
      </c>
      <c r="L353" s="9">
        <v>25.185223792835817</v>
      </c>
      <c r="M353" s="6" t="s">
        <v>25</v>
      </c>
      <c r="N353" t="str">
        <f t="shared" si="5"/>
        <v/>
      </c>
    </row>
    <row r="354" spans="2:14" x14ac:dyDescent="0.35">
      <c r="B354" s="7">
        <v>2873212765</v>
      </c>
      <c r="C354" s="8">
        <v>42495</v>
      </c>
      <c r="D354" s="7">
        <v>8314</v>
      </c>
      <c r="E354" s="9">
        <v>25.185223792835817</v>
      </c>
      <c r="F354" s="9">
        <v>5.6100001335143999</v>
      </c>
      <c r="G354" s="6">
        <v>347</v>
      </c>
      <c r="H354" s="7">
        <v>1971</v>
      </c>
      <c r="I354" s="7">
        <v>77.398575857587289</v>
      </c>
      <c r="J354" s="6" t="s">
        <v>26</v>
      </c>
      <c r="K354" s="9">
        <v>72.035821374029837</v>
      </c>
      <c r="L354" s="9">
        <v>25.185223792835817</v>
      </c>
      <c r="M354" s="6" t="s">
        <v>25</v>
      </c>
      <c r="N354" t="str">
        <f t="shared" si="5"/>
        <v/>
      </c>
    </row>
    <row r="355" spans="2:14" x14ac:dyDescent="0.35">
      <c r="B355" s="7">
        <v>2873212765</v>
      </c>
      <c r="C355" s="8">
        <v>42496</v>
      </c>
      <c r="D355" s="7">
        <v>7063</v>
      </c>
      <c r="E355" s="9">
        <v>25.185223792835817</v>
      </c>
      <c r="F355" s="9">
        <v>4.75</v>
      </c>
      <c r="G355" s="6">
        <v>375</v>
      </c>
      <c r="H355" s="7">
        <v>1910</v>
      </c>
      <c r="I355" s="7">
        <v>77.398575857587289</v>
      </c>
      <c r="J355" s="6" t="s">
        <v>26</v>
      </c>
      <c r="K355" s="9">
        <v>72.035821374029837</v>
      </c>
      <c r="L355" s="9">
        <v>25.185223792835817</v>
      </c>
      <c r="M355" s="6" t="s">
        <v>25</v>
      </c>
      <c r="N355" t="str">
        <f t="shared" si="5"/>
        <v/>
      </c>
    </row>
    <row r="356" spans="2:14" x14ac:dyDescent="0.35">
      <c r="B356" s="7">
        <v>2873212765</v>
      </c>
      <c r="C356" s="8">
        <v>42497</v>
      </c>
      <c r="D356" s="7">
        <v>4940</v>
      </c>
      <c r="E356" s="9">
        <v>25.185223792835817</v>
      </c>
      <c r="F356" s="9">
        <v>3.3800001144409202</v>
      </c>
      <c r="G356" s="6">
        <v>138</v>
      </c>
      <c r="H356" s="7">
        <v>1897</v>
      </c>
      <c r="I356" s="7">
        <v>77.398575857587289</v>
      </c>
      <c r="J356" s="6" t="s">
        <v>26</v>
      </c>
      <c r="K356" s="9">
        <v>72.035821374029837</v>
      </c>
      <c r="L356" s="9">
        <v>25.185223792835817</v>
      </c>
      <c r="M356" s="6" t="s">
        <v>25</v>
      </c>
      <c r="N356" t="str">
        <f t="shared" si="5"/>
        <v/>
      </c>
    </row>
    <row r="357" spans="2:14" x14ac:dyDescent="0.35">
      <c r="B357" s="7">
        <v>2873212765</v>
      </c>
      <c r="C357" s="8">
        <v>42498</v>
      </c>
      <c r="D357" s="7">
        <v>8168</v>
      </c>
      <c r="E357" s="9">
        <v>25.185223792835817</v>
      </c>
      <c r="F357" s="9">
        <v>5.53999996185303</v>
      </c>
      <c r="G357" s="6">
        <v>372</v>
      </c>
      <c r="H357" s="7">
        <v>2096</v>
      </c>
      <c r="I357" s="7">
        <v>77.398575857587289</v>
      </c>
      <c r="J357" s="6" t="s">
        <v>26</v>
      </c>
      <c r="K357" s="9">
        <v>72.035821374029837</v>
      </c>
      <c r="L357" s="9">
        <v>25.185223792835817</v>
      </c>
      <c r="M357" s="6" t="s">
        <v>25</v>
      </c>
      <c r="N357" t="str">
        <f t="shared" si="5"/>
        <v/>
      </c>
    </row>
    <row r="358" spans="2:14" x14ac:dyDescent="0.35">
      <c r="B358" s="7">
        <v>2873212765</v>
      </c>
      <c r="C358" s="8">
        <v>42499</v>
      </c>
      <c r="D358" s="7">
        <v>7726</v>
      </c>
      <c r="E358" s="9">
        <v>25.185223792835817</v>
      </c>
      <c r="F358" s="9">
        <v>5.1900000572204599</v>
      </c>
      <c r="G358" s="6">
        <v>345</v>
      </c>
      <c r="H358" s="7">
        <v>1906</v>
      </c>
      <c r="I358" s="7">
        <v>77.398575857587289</v>
      </c>
      <c r="J358" s="6" t="s">
        <v>26</v>
      </c>
      <c r="K358" s="9">
        <v>72.035821374029837</v>
      </c>
      <c r="L358" s="9">
        <v>25.185223792835817</v>
      </c>
      <c r="M358" s="6" t="s">
        <v>25</v>
      </c>
      <c r="N358" t="str">
        <f t="shared" si="5"/>
        <v/>
      </c>
    </row>
    <row r="359" spans="2:14" x14ac:dyDescent="0.35">
      <c r="B359" s="7">
        <v>2873212765</v>
      </c>
      <c r="C359" s="8">
        <v>42500</v>
      </c>
      <c r="D359" s="7">
        <v>8275</v>
      </c>
      <c r="E359" s="9">
        <v>25.185223792835817</v>
      </c>
      <c r="F359" s="9">
        <v>5.5599999427795401</v>
      </c>
      <c r="G359" s="6">
        <v>373</v>
      </c>
      <c r="H359" s="7">
        <v>1962</v>
      </c>
      <c r="I359" s="7">
        <v>77.398575857587289</v>
      </c>
      <c r="J359" s="6" t="s">
        <v>26</v>
      </c>
      <c r="K359" s="9">
        <v>72.035821374029837</v>
      </c>
      <c r="L359" s="9">
        <v>25.185223792835817</v>
      </c>
      <c r="M359" s="6" t="s">
        <v>25</v>
      </c>
      <c r="N359" t="str">
        <f t="shared" si="5"/>
        <v/>
      </c>
    </row>
    <row r="360" spans="2:14" x14ac:dyDescent="0.35">
      <c r="B360" s="7">
        <v>2873212765</v>
      </c>
      <c r="C360" s="8">
        <v>42501</v>
      </c>
      <c r="D360" s="7">
        <v>6440</v>
      </c>
      <c r="E360" s="9">
        <v>25.185223792835817</v>
      </c>
      <c r="F360" s="9">
        <v>4.3299999237060502</v>
      </c>
      <c r="G360" s="6">
        <v>319</v>
      </c>
      <c r="H360" s="7">
        <v>1826</v>
      </c>
      <c r="I360" s="7">
        <v>77.398575857587289</v>
      </c>
      <c r="J360" s="6" t="s">
        <v>26</v>
      </c>
      <c r="K360" s="9">
        <v>72.035821374029837</v>
      </c>
      <c r="L360" s="9">
        <v>25.185223792835817</v>
      </c>
      <c r="M360" s="6" t="s">
        <v>25</v>
      </c>
      <c r="N360" t="str">
        <f t="shared" si="5"/>
        <v/>
      </c>
    </row>
    <row r="361" spans="2:14" x14ac:dyDescent="0.35">
      <c r="B361" s="7">
        <v>2873212765</v>
      </c>
      <c r="C361" s="8">
        <v>42502</v>
      </c>
      <c r="D361" s="7">
        <v>7566</v>
      </c>
      <c r="E361" s="9">
        <v>21.690000529999999</v>
      </c>
      <c r="F361" s="9">
        <v>5.1100001335143999</v>
      </c>
      <c r="G361" s="6">
        <v>268</v>
      </c>
      <c r="H361" s="7">
        <v>1431</v>
      </c>
      <c r="I361" s="7">
        <v>77.398575857587289</v>
      </c>
      <c r="J361" s="6" t="s">
        <v>26</v>
      </c>
      <c r="K361" s="9">
        <v>57.299999239999998</v>
      </c>
      <c r="L361" s="9">
        <v>21.690000529999999</v>
      </c>
      <c r="M361" s="6" t="s">
        <v>25</v>
      </c>
      <c r="N361" t="str">
        <f t="shared" si="5"/>
        <v/>
      </c>
    </row>
    <row r="362" spans="2:14" x14ac:dyDescent="0.35">
      <c r="B362" s="7">
        <v>3372868164</v>
      </c>
      <c r="C362" s="8">
        <v>42472</v>
      </c>
      <c r="D362" s="7">
        <v>4747</v>
      </c>
      <c r="E362" s="9">
        <v>25.185223792835817</v>
      </c>
      <c r="F362" s="9">
        <v>3.2400000095367401</v>
      </c>
      <c r="G362" s="6">
        <v>280</v>
      </c>
      <c r="H362" s="7">
        <v>1788</v>
      </c>
      <c r="I362" s="7">
        <v>77.398575857587289</v>
      </c>
      <c r="J362" s="6" t="s">
        <v>26</v>
      </c>
      <c r="K362" s="9">
        <v>72.035821374029837</v>
      </c>
      <c r="L362" s="9">
        <v>25.185223792835817</v>
      </c>
      <c r="M362" s="6" t="s">
        <v>25</v>
      </c>
      <c r="N362" t="str">
        <f t="shared" si="5"/>
        <v/>
      </c>
    </row>
    <row r="363" spans="2:14" x14ac:dyDescent="0.35">
      <c r="B363" s="7">
        <v>3372868164</v>
      </c>
      <c r="C363" s="8">
        <v>42473</v>
      </c>
      <c r="D363" s="7">
        <v>9715</v>
      </c>
      <c r="E363" s="9">
        <v>25.185223792835817</v>
      </c>
      <c r="F363" s="9">
        <v>6.6300001144409197</v>
      </c>
      <c r="G363" s="6">
        <v>395</v>
      </c>
      <c r="H363" s="7">
        <v>2093</v>
      </c>
      <c r="I363" s="7">
        <v>77.398575857587289</v>
      </c>
      <c r="J363" s="6" t="s">
        <v>26</v>
      </c>
      <c r="K363" s="9">
        <v>72.035821374029837</v>
      </c>
      <c r="L363" s="9">
        <v>25.185223792835817</v>
      </c>
      <c r="M363" s="6" t="s">
        <v>25</v>
      </c>
      <c r="N363" t="str">
        <f t="shared" si="5"/>
        <v/>
      </c>
    </row>
    <row r="364" spans="2:14" x14ac:dyDescent="0.35">
      <c r="B364" s="7">
        <v>3372868164</v>
      </c>
      <c r="C364" s="8">
        <v>42474</v>
      </c>
      <c r="D364" s="7">
        <v>8844</v>
      </c>
      <c r="E364" s="9">
        <v>25.185223792835817</v>
      </c>
      <c r="F364" s="9">
        <v>6.0300002098083496</v>
      </c>
      <c r="G364" s="6">
        <v>401</v>
      </c>
      <c r="H364" s="7">
        <v>2065</v>
      </c>
      <c r="I364" s="7">
        <v>77.398575857587289</v>
      </c>
      <c r="J364" s="6" t="s">
        <v>26</v>
      </c>
      <c r="K364" s="9">
        <v>72.035821374029837</v>
      </c>
      <c r="L364" s="9">
        <v>25.185223792835817</v>
      </c>
      <c r="M364" s="6" t="s">
        <v>25</v>
      </c>
      <c r="N364" t="str">
        <f t="shared" si="5"/>
        <v/>
      </c>
    </row>
    <row r="365" spans="2:14" x14ac:dyDescent="0.35">
      <c r="B365" s="7">
        <v>3372868164</v>
      </c>
      <c r="C365" s="8">
        <v>42475</v>
      </c>
      <c r="D365" s="7">
        <v>7451</v>
      </c>
      <c r="E365" s="9">
        <v>25.185223792835817</v>
      </c>
      <c r="F365" s="9">
        <v>5.0799999237060502</v>
      </c>
      <c r="G365" s="6">
        <v>335</v>
      </c>
      <c r="H365" s="7">
        <v>1908</v>
      </c>
      <c r="I365" s="7">
        <v>77.398575857587289</v>
      </c>
      <c r="J365" s="6" t="s">
        <v>26</v>
      </c>
      <c r="K365" s="9">
        <v>72.035821374029837</v>
      </c>
      <c r="L365" s="9">
        <v>25.185223792835817</v>
      </c>
      <c r="M365" s="6" t="s">
        <v>25</v>
      </c>
      <c r="N365" t="str">
        <f t="shared" si="5"/>
        <v/>
      </c>
    </row>
    <row r="366" spans="2:14" x14ac:dyDescent="0.35">
      <c r="B366" s="7">
        <v>3372868164</v>
      </c>
      <c r="C366" s="8">
        <v>42476</v>
      </c>
      <c r="D366" s="7">
        <v>6905</v>
      </c>
      <c r="E366" s="9">
        <v>25.185223792835817</v>
      </c>
      <c r="F366" s="9">
        <v>4.7300000190734899</v>
      </c>
      <c r="G366" s="6">
        <v>356</v>
      </c>
      <c r="H366" s="7">
        <v>1908</v>
      </c>
      <c r="I366" s="7">
        <v>77.398575857587289</v>
      </c>
      <c r="J366" s="6" t="s">
        <v>26</v>
      </c>
      <c r="K366" s="9">
        <v>72.035821374029837</v>
      </c>
      <c r="L366" s="9">
        <v>25.185223792835817</v>
      </c>
      <c r="M366" s="6" t="s">
        <v>25</v>
      </c>
      <c r="N366" t="str">
        <f t="shared" si="5"/>
        <v/>
      </c>
    </row>
    <row r="367" spans="2:14" x14ac:dyDescent="0.35">
      <c r="B367" s="7">
        <v>3372868164</v>
      </c>
      <c r="C367" s="8">
        <v>42477</v>
      </c>
      <c r="D367" s="7">
        <v>8199</v>
      </c>
      <c r="E367" s="9">
        <v>25.185223792835817</v>
      </c>
      <c r="F367" s="9">
        <v>5.8800001144409197</v>
      </c>
      <c r="G367" s="6">
        <v>335</v>
      </c>
      <c r="H367" s="7">
        <v>1964</v>
      </c>
      <c r="I367" s="7">
        <v>77.398575857587289</v>
      </c>
      <c r="J367" s="6" t="s">
        <v>26</v>
      </c>
      <c r="K367" s="9">
        <v>72.035821374029837</v>
      </c>
      <c r="L367" s="9">
        <v>25.185223792835817</v>
      </c>
      <c r="M367" s="6" t="s">
        <v>25</v>
      </c>
      <c r="N367" t="str">
        <f t="shared" si="5"/>
        <v/>
      </c>
    </row>
    <row r="368" spans="2:14" x14ac:dyDescent="0.35">
      <c r="B368" s="7">
        <v>3372868164</v>
      </c>
      <c r="C368" s="8">
        <v>42478</v>
      </c>
      <c r="D368" s="7">
        <v>6798</v>
      </c>
      <c r="E368" s="9">
        <v>25.185223792835817</v>
      </c>
      <c r="F368" s="9">
        <v>4.6399998664856001</v>
      </c>
      <c r="G368" s="6">
        <v>370</v>
      </c>
      <c r="H368" s="7">
        <v>2014</v>
      </c>
      <c r="I368" s="7">
        <v>77.398575857587289</v>
      </c>
      <c r="J368" s="6" t="s">
        <v>26</v>
      </c>
      <c r="K368" s="9">
        <v>72.035821374029837</v>
      </c>
      <c r="L368" s="9">
        <v>25.185223792835817</v>
      </c>
      <c r="M368" s="6" t="s">
        <v>25</v>
      </c>
      <c r="N368" t="str">
        <f t="shared" si="5"/>
        <v/>
      </c>
    </row>
    <row r="369" spans="2:14" x14ac:dyDescent="0.35">
      <c r="B369" s="7">
        <v>3372868164</v>
      </c>
      <c r="C369" s="8">
        <v>42479</v>
      </c>
      <c r="D369" s="7">
        <v>7711</v>
      </c>
      <c r="E369" s="9">
        <v>25.185223792835817</v>
      </c>
      <c r="F369" s="9">
        <v>5.2600002288818404</v>
      </c>
      <c r="G369" s="6">
        <v>376</v>
      </c>
      <c r="H369" s="7">
        <v>1985</v>
      </c>
      <c r="I369" s="7">
        <v>77.398575857587289</v>
      </c>
      <c r="J369" s="6" t="s">
        <v>26</v>
      </c>
      <c r="K369" s="9">
        <v>72.035821374029837</v>
      </c>
      <c r="L369" s="9">
        <v>25.185223792835817</v>
      </c>
      <c r="M369" s="6" t="s">
        <v>25</v>
      </c>
      <c r="N369" t="str">
        <f t="shared" si="5"/>
        <v/>
      </c>
    </row>
    <row r="370" spans="2:14" x14ac:dyDescent="0.35">
      <c r="B370" s="7">
        <v>3372868164</v>
      </c>
      <c r="C370" s="8">
        <v>42480</v>
      </c>
      <c r="D370" s="7">
        <v>4880</v>
      </c>
      <c r="E370" s="9">
        <v>25.185223792835817</v>
      </c>
      <c r="F370" s="9">
        <v>3.3299999237060498</v>
      </c>
      <c r="G370" s="6">
        <v>292</v>
      </c>
      <c r="H370" s="7">
        <v>1867</v>
      </c>
      <c r="I370" s="7">
        <v>77.398575857587289</v>
      </c>
      <c r="J370" s="6" t="s">
        <v>26</v>
      </c>
      <c r="K370" s="9">
        <v>72.035821374029837</v>
      </c>
      <c r="L370" s="9">
        <v>25.185223792835817</v>
      </c>
      <c r="M370" s="6" t="s">
        <v>25</v>
      </c>
      <c r="N370" t="str">
        <f t="shared" si="5"/>
        <v/>
      </c>
    </row>
    <row r="371" spans="2:14" x14ac:dyDescent="0.35">
      <c r="B371" s="7">
        <v>3372868164</v>
      </c>
      <c r="C371" s="8">
        <v>42481</v>
      </c>
      <c r="D371" s="7">
        <v>8857</v>
      </c>
      <c r="E371" s="9">
        <v>25.185223792835817</v>
      </c>
      <c r="F371" s="9">
        <v>6.0700001716613796</v>
      </c>
      <c r="G371" s="6">
        <v>403</v>
      </c>
      <c r="H371" s="7">
        <v>2124</v>
      </c>
      <c r="I371" s="7">
        <v>77.398575857587289</v>
      </c>
      <c r="J371" s="6" t="s">
        <v>26</v>
      </c>
      <c r="K371" s="9">
        <v>72.035821374029837</v>
      </c>
      <c r="L371" s="9">
        <v>25.185223792835817</v>
      </c>
      <c r="M371" s="6" t="s">
        <v>25</v>
      </c>
      <c r="N371" t="str">
        <f t="shared" si="5"/>
        <v/>
      </c>
    </row>
    <row r="372" spans="2:14" x14ac:dyDescent="0.35">
      <c r="B372" s="7">
        <v>3372868164</v>
      </c>
      <c r="C372" s="8">
        <v>42482</v>
      </c>
      <c r="D372" s="7">
        <v>3843</v>
      </c>
      <c r="E372" s="9">
        <v>25.185223792835817</v>
      </c>
      <c r="F372" s="9">
        <v>2.6199998855590798</v>
      </c>
      <c r="G372" s="6">
        <v>206</v>
      </c>
      <c r="H372" s="7">
        <v>1669</v>
      </c>
      <c r="I372" s="7">
        <v>77.398575857587289</v>
      </c>
      <c r="J372" s="6" t="s">
        <v>26</v>
      </c>
      <c r="K372" s="9">
        <v>72.035821374029837</v>
      </c>
      <c r="L372" s="9">
        <v>25.185223792835817</v>
      </c>
      <c r="M372" s="6" t="s">
        <v>25</v>
      </c>
      <c r="N372" t="str">
        <f t="shared" si="5"/>
        <v/>
      </c>
    </row>
    <row r="373" spans="2:14" x14ac:dyDescent="0.35">
      <c r="B373" s="7">
        <v>3372868164</v>
      </c>
      <c r="C373" s="8">
        <v>42483</v>
      </c>
      <c r="D373" s="7">
        <v>7396</v>
      </c>
      <c r="E373" s="9">
        <v>25.185223792835817</v>
      </c>
      <c r="F373" s="9">
        <v>5.0700001716613796</v>
      </c>
      <c r="G373" s="6">
        <v>325</v>
      </c>
      <c r="H373" s="7">
        <v>1995</v>
      </c>
      <c r="I373" s="7">
        <v>77.398575857587289</v>
      </c>
      <c r="J373" s="6" t="s">
        <v>26</v>
      </c>
      <c r="K373" s="9">
        <v>72.035821374029837</v>
      </c>
      <c r="L373" s="9">
        <v>25.185223792835817</v>
      </c>
      <c r="M373" s="6" t="s">
        <v>25</v>
      </c>
      <c r="N373" t="str">
        <f t="shared" si="5"/>
        <v/>
      </c>
    </row>
    <row r="374" spans="2:14" x14ac:dyDescent="0.35">
      <c r="B374" s="7">
        <v>3372868164</v>
      </c>
      <c r="C374" s="8">
        <v>42484</v>
      </c>
      <c r="D374" s="7">
        <v>6731</v>
      </c>
      <c r="E374" s="9">
        <v>25.185223792835817</v>
      </c>
      <c r="F374" s="9">
        <v>4.5900001525878897</v>
      </c>
      <c r="G374" s="6">
        <v>313</v>
      </c>
      <c r="H374" s="7">
        <v>1921</v>
      </c>
      <c r="I374" s="7">
        <v>77.398575857587289</v>
      </c>
      <c r="J374" s="6" t="s">
        <v>26</v>
      </c>
      <c r="K374" s="9">
        <v>72.035821374029837</v>
      </c>
      <c r="L374" s="9">
        <v>25.185223792835817</v>
      </c>
      <c r="M374" s="6" t="s">
        <v>25</v>
      </c>
      <c r="N374" t="str">
        <f t="shared" si="5"/>
        <v/>
      </c>
    </row>
    <row r="375" spans="2:14" x14ac:dyDescent="0.35">
      <c r="B375" s="7">
        <v>3372868164</v>
      </c>
      <c r="C375" s="8">
        <v>42485</v>
      </c>
      <c r="D375" s="7">
        <v>5995</v>
      </c>
      <c r="E375" s="9">
        <v>25.185223792835817</v>
      </c>
      <c r="F375" s="9">
        <v>4.0900001525878897</v>
      </c>
      <c r="G375" s="6">
        <v>416</v>
      </c>
      <c r="H375" s="7">
        <v>2010</v>
      </c>
      <c r="I375" s="7">
        <v>77.398575857587289</v>
      </c>
      <c r="J375" s="6" t="s">
        <v>26</v>
      </c>
      <c r="K375" s="9">
        <v>72.035821374029837</v>
      </c>
      <c r="L375" s="9">
        <v>25.185223792835817</v>
      </c>
      <c r="M375" s="6" t="s">
        <v>25</v>
      </c>
      <c r="N375" t="str">
        <f t="shared" si="5"/>
        <v/>
      </c>
    </row>
    <row r="376" spans="2:14" x14ac:dyDescent="0.35">
      <c r="B376" s="7">
        <v>3372868164</v>
      </c>
      <c r="C376" s="8">
        <v>42486</v>
      </c>
      <c r="D376" s="7">
        <v>8283</v>
      </c>
      <c r="E376" s="9">
        <v>25.185223792835817</v>
      </c>
      <c r="F376" s="9">
        <v>5.78999996185303</v>
      </c>
      <c r="G376" s="6">
        <v>357</v>
      </c>
      <c r="H376" s="7">
        <v>2057</v>
      </c>
      <c r="I376" s="7">
        <v>77.398575857587289</v>
      </c>
      <c r="J376" s="6" t="s">
        <v>26</v>
      </c>
      <c r="K376" s="9">
        <v>72.035821374029837</v>
      </c>
      <c r="L376" s="9">
        <v>25.185223792835817</v>
      </c>
      <c r="M376" s="6" t="s">
        <v>25</v>
      </c>
      <c r="N376" t="str">
        <f t="shared" si="5"/>
        <v/>
      </c>
    </row>
    <row r="377" spans="2:14" x14ac:dyDescent="0.35">
      <c r="B377" s="7">
        <v>3372868164</v>
      </c>
      <c r="C377" s="8">
        <v>42487</v>
      </c>
      <c r="D377" s="7">
        <v>7904</v>
      </c>
      <c r="E377" s="9">
        <v>25.185223792835817</v>
      </c>
      <c r="F377" s="9">
        <v>5.4200000762939498</v>
      </c>
      <c r="G377" s="6">
        <v>383</v>
      </c>
      <c r="H377" s="7">
        <v>2095</v>
      </c>
      <c r="I377" s="7">
        <v>77.398575857587289</v>
      </c>
      <c r="J377" s="6" t="s">
        <v>26</v>
      </c>
      <c r="K377" s="9">
        <v>72.035821374029837</v>
      </c>
      <c r="L377" s="9">
        <v>25.185223792835817</v>
      </c>
      <c r="M377" s="6" t="s">
        <v>25</v>
      </c>
      <c r="N377" t="str">
        <f t="shared" si="5"/>
        <v/>
      </c>
    </row>
    <row r="378" spans="2:14" x14ac:dyDescent="0.35">
      <c r="B378" s="7">
        <v>3372868164</v>
      </c>
      <c r="C378" s="8">
        <v>42488</v>
      </c>
      <c r="D378" s="7">
        <v>5512</v>
      </c>
      <c r="E378" s="9">
        <v>25.185223792835817</v>
      </c>
      <c r="F378" s="9">
        <v>3.7599999904632599</v>
      </c>
      <c r="G378" s="6">
        <v>385</v>
      </c>
      <c r="H378" s="7">
        <v>1972</v>
      </c>
      <c r="I378" s="7">
        <v>77.398575857587289</v>
      </c>
      <c r="J378" s="6" t="s">
        <v>26</v>
      </c>
      <c r="K378" s="9">
        <v>72.035821374029837</v>
      </c>
      <c r="L378" s="9">
        <v>25.185223792835817</v>
      </c>
      <c r="M378" s="6" t="s">
        <v>25</v>
      </c>
      <c r="N378" t="str">
        <f t="shared" si="5"/>
        <v/>
      </c>
    </row>
    <row r="379" spans="2:14" x14ac:dyDescent="0.35">
      <c r="B379" s="7">
        <v>3372868164</v>
      </c>
      <c r="C379" s="8">
        <v>42489</v>
      </c>
      <c r="D379" s="7">
        <v>9135</v>
      </c>
      <c r="E379" s="9">
        <v>25.185223792835817</v>
      </c>
      <c r="F379" s="9">
        <v>6.2300000190734899</v>
      </c>
      <c r="G379" s="6">
        <v>402</v>
      </c>
      <c r="H379" s="7">
        <v>2044</v>
      </c>
      <c r="I379" s="7">
        <v>77.398575857587289</v>
      </c>
      <c r="J379" s="6" t="s">
        <v>26</v>
      </c>
      <c r="K379" s="9">
        <v>72.035821374029837</v>
      </c>
      <c r="L379" s="9">
        <v>25.185223792835817</v>
      </c>
      <c r="M379" s="6" t="s">
        <v>25</v>
      </c>
      <c r="N379" t="str">
        <f t="shared" si="5"/>
        <v/>
      </c>
    </row>
    <row r="380" spans="2:14" x14ac:dyDescent="0.35">
      <c r="B380" s="7">
        <v>3372868164</v>
      </c>
      <c r="C380" s="8">
        <v>42490</v>
      </c>
      <c r="D380" s="7">
        <v>5250</v>
      </c>
      <c r="E380" s="9">
        <v>25.185223792835817</v>
      </c>
      <c r="F380" s="9">
        <v>3.5799999237060498</v>
      </c>
      <c r="G380" s="6">
        <v>321</v>
      </c>
      <c r="H380" s="7">
        <v>1946</v>
      </c>
      <c r="I380" s="7">
        <v>77.398575857587289</v>
      </c>
      <c r="J380" s="6" t="s">
        <v>26</v>
      </c>
      <c r="K380" s="9">
        <v>72.035821374029837</v>
      </c>
      <c r="L380" s="9">
        <v>25.185223792835817</v>
      </c>
      <c r="M380" s="6" t="s">
        <v>25</v>
      </c>
      <c r="N380" t="str">
        <f t="shared" si="5"/>
        <v/>
      </c>
    </row>
    <row r="381" spans="2:14" x14ac:dyDescent="0.35">
      <c r="B381" s="7">
        <v>3372868164</v>
      </c>
      <c r="C381" s="8">
        <v>42491</v>
      </c>
      <c r="D381" s="7">
        <v>3077</v>
      </c>
      <c r="E381" s="9">
        <v>25.185223792835817</v>
      </c>
      <c r="F381" s="9">
        <v>2.0999999046325701</v>
      </c>
      <c r="G381" s="6">
        <v>172</v>
      </c>
      <c r="H381" s="7">
        <v>1237</v>
      </c>
      <c r="I381" s="7">
        <v>77.398575857587289</v>
      </c>
      <c r="J381" s="6" t="s">
        <v>26</v>
      </c>
      <c r="K381" s="9">
        <v>72.035821374029837</v>
      </c>
      <c r="L381" s="9">
        <v>25.185223792835817</v>
      </c>
      <c r="M381" s="6" t="s">
        <v>25</v>
      </c>
      <c r="N381" t="str">
        <f t="shared" si="5"/>
        <v/>
      </c>
    </row>
    <row r="382" spans="2:14" x14ac:dyDescent="0.35">
      <c r="B382" s="7">
        <v>3977333714</v>
      </c>
      <c r="C382" s="8">
        <v>42499</v>
      </c>
      <c r="D382" s="7">
        <v>14687</v>
      </c>
      <c r="E382" s="9">
        <v>25.185223792835817</v>
      </c>
      <c r="F382" s="9">
        <v>10.079999923706101</v>
      </c>
      <c r="G382" s="6">
        <v>281</v>
      </c>
      <c r="H382" s="7">
        <v>1667</v>
      </c>
      <c r="I382" s="7">
        <v>77.398575857587289</v>
      </c>
      <c r="J382" s="6" t="s">
        <v>26</v>
      </c>
      <c r="K382" s="9">
        <v>72.035821374029837</v>
      </c>
      <c r="L382" s="9">
        <v>25.185223792835817</v>
      </c>
      <c r="M382" s="6" t="s">
        <v>25</v>
      </c>
      <c r="N382" t="str">
        <f t="shared" si="5"/>
        <v/>
      </c>
    </row>
    <row r="383" spans="2:14" x14ac:dyDescent="0.35">
      <c r="B383" s="7">
        <v>3977333714</v>
      </c>
      <c r="C383" s="8">
        <v>42501</v>
      </c>
      <c r="D383" s="7">
        <v>746</v>
      </c>
      <c r="E383" s="9">
        <v>25.185223792835817</v>
      </c>
      <c r="F383" s="9">
        <v>0.5</v>
      </c>
      <c r="G383" s="6">
        <v>13</v>
      </c>
      <c r="H383" s="7">
        <v>52</v>
      </c>
      <c r="I383" s="7">
        <v>77.398575857587289</v>
      </c>
      <c r="J383" s="6" t="s">
        <v>26</v>
      </c>
      <c r="K383" s="9">
        <v>72.035821374029837</v>
      </c>
      <c r="L383" s="9">
        <v>25.185223792835817</v>
      </c>
      <c r="M383" s="6" t="s">
        <v>25</v>
      </c>
      <c r="N383" t="str">
        <f t="shared" si="5"/>
        <v/>
      </c>
    </row>
    <row r="384" spans="2:14" x14ac:dyDescent="0.35">
      <c r="B384" s="7">
        <v>4020332650</v>
      </c>
      <c r="C384" s="8">
        <v>42473</v>
      </c>
      <c r="D384" s="7">
        <v>0</v>
      </c>
      <c r="E384" s="9">
        <v>25.185223792835817</v>
      </c>
      <c r="F384" s="9">
        <v>0</v>
      </c>
      <c r="G384" s="6">
        <v>0</v>
      </c>
      <c r="H384" s="7">
        <v>1981</v>
      </c>
      <c r="I384" s="7">
        <v>77.398575857587289</v>
      </c>
      <c r="J384" s="6" t="s">
        <v>26</v>
      </c>
      <c r="K384" s="9">
        <v>72.035821374029837</v>
      </c>
      <c r="L384" s="9">
        <v>25.185223792835817</v>
      </c>
      <c r="M384" s="6" t="s">
        <v>25</v>
      </c>
      <c r="N384" t="str">
        <f t="shared" si="5"/>
        <v/>
      </c>
    </row>
    <row r="385" spans="2:14" x14ac:dyDescent="0.35">
      <c r="B385" s="7">
        <v>4020332650</v>
      </c>
      <c r="C385" s="8">
        <v>42474</v>
      </c>
      <c r="D385" s="7">
        <v>108</v>
      </c>
      <c r="E385" s="9">
        <v>25.185223792835817</v>
      </c>
      <c r="F385" s="9">
        <v>7.9999998211860698E-2</v>
      </c>
      <c r="G385" s="6">
        <v>3</v>
      </c>
      <c r="H385" s="7">
        <v>2011</v>
      </c>
      <c r="I385" s="7">
        <v>90.700966850828735</v>
      </c>
      <c r="J385" s="6" t="s">
        <v>26</v>
      </c>
      <c r="K385" s="9">
        <v>72.035821374029837</v>
      </c>
      <c r="L385" s="9">
        <v>25.185223792835817</v>
      </c>
      <c r="M385" s="6" t="s">
        <v>25</v>
      </c>
      <c r="N385" t="str">
        <f t="shared" si="5"/>
        <v/>
      </c>
    </row>
    <row r="386" spans="2:14" x14ac:dyDescent="0.35">
      <c r="B386" s="7">
        <v>4020332650</v>
      </c>
      <c r="C386" s="8">
        <v>42475</v>
      </c>
      <c r="D386" s="7">
        <v>1882</v>
      </c>
      <c r="E386" s="9">
        <v>25.185223792835817</v>
      </c>
      <c r="F386" s="9">
        <v>1.3500000238418599</v>
      </c>
      <c r="G386" s="6">
        <v>141</v>
      </c>
      <c r="H386" s="7">
        <v>2951</v>
      </c>
      <c r="I386" s="7">
        <v>92.925641728327392</v>
      </c>
      <c r="J386" s="6" t="s">
        <v>26</v>
      </c>
      <c r="K386" s="9">
        <v>72.035821374029837</v>
      </c>
      <c r="L386" s="9">
        <v>25.185223792835817</v>
      </c>
      <c r="M386" s="6" t="s">
        <v>25</v>
      </c>
      <c r="N386" t="str">
        <f t="shared" si="5"/>
        <v/>
      </c>
    </row>
    <row r="387" spans="2:14" x14ac:dyDescent="0.35">
      <c r="B387" s="7">
        <v>4020332650</v>
      </c>
      <c r="C387" s="8">
        <v>42477</v>
      </c>
      <c r="D387" s="7">
        <v>16</v>
      </c>
      <c r="E387" s="9">
        <v>25.185223792835817</v>
      </c>
      <c r="F387" s="9">
        <v>9.9999997764825804E-3</v>
      </c>
      <c r="G387" s="6">
        <v>2</v>
      </c>
      <c r="H387" s="7">
        <v>1990</v>
      </c>
      <c r="I387" s="7">
        <v>98.826086956521735</v>
      </c>
      <c r="J387" s="6" t="s">
        <v>26</v>
      </c>
      <c r="K387" s="9">
        <v>72.035821374029837</v>
      </c>
      <c r="L387" s="9">
        <v>25.185223792835817</v>
      </c>
      <c r="M387" s="6" t="s">
        <v>25</v>
      </c>
      <c r="N387" t="str">
        <f t="shared" si="5"/>
        <v/>
      </c>
    </row>
    <row r="388" spans="2:14" x14ac:dyDescent="0.35">
      <c r="B388" s="7">
        <v>4020332650</v>
      </c>
      <c r="C388" s="8">
        <v>42478</v>
      </c>
      <c r="D388" s="7">
        <v>62</v>
      </c>
      <c r="E388" s="9">
        <v>25.185223792835817</v>
      </c>
      <c r="F388" s="9">
        <v>3.9999999105930301E-2</v>
      </c>
      <c r="G388" s="6">
        <v>2</v>
      </c>
      <c r="H388" s="7">
        <v>1995</v>
      </c>
      <c r="I388" s="7">
        <v>77.398575857587289</v>
      </c>
      <c r="J388" s="6" t="s">
        <v>26</v>
      </c>
      <c r="K388" s="9">
        <v>72.035821374029837</v>
      </c>
      <c r="L388" s="9">
        <v>25.185223792835817</v>
      </c>
      <c r="M388" s="6" t="s">
        <v>25</v>
      </c>
      <c r="N388" t="str">
        <f t="shared" ref="N388:N451" si="6">IF(OR(M388="Overweight",M388="Obese"), B388, "")</f>
        <v/>
      </c>
    </row>
    <row r="389" spans="2:14" x14ac:dyDescent="0.35">
      <c r="B389" s="7">
        <v>4020332650</v>
      </c>
      <c r="C389" s="8">
        <v>42479</v>
      </c>
      <c r="D389" s="7">
        <v>0</v>
      </c>
      <c r="E389" s="9">
        <v>25.185223792835817</v>
      </c>
      <c r="F389" s="9">
        <v>0</v>
      </c>
      <c r="G389" s="6">
        <v>0</v>
      </c>
      <c r="H389" s="7">
        <v>1980</v>
      </c>
      <c r="I389" s="7">
        <v>77.398575857587289</v>
      </c>
      <c r="J389" s="6" t="s">
        <v>26</v>
      </c>
      <c r="K389" s="9">
        <v>72.035821374029837</v>
      </c>
      <c r="L389" s="9">
        <v>25.185223792835817</v>
      </c>
      <c r="M389" s="6" t="s">
        <v>25</v>
      </c>
      <c r="N389" t="str">
        <f t="shared" si="6"/>
        <v/>
      </c>
    </row>
    <row r="390" spans="2:14" x14ac:dyDescent="0.35">
      <c r="B390" s="7">
        <v>4020332650</v>
      </c>
      <c r="C390" s="8">
        <v>42480</v>
      </c>
      <c r="D390" s="7">
        <v>0</v>
      </c>
      <c r="E390" s="9">
        <v>25.185223792835817</v>
      </c>
      <c r="F390" s="9">
        <v>0</v>
      </c>
      <c r="G390" s="6">
        <v>0</v>
      </c>
      <c r="H390" s="7">
        <v>1980</v>
      </c>
      <c r="I390" s="7">
        <v>77.398575857587289</v>
      </c>
      <c r="J390" s="6" t="s">
        <v>26</v>
      </c>
      <c r="K390" s="9">
        <v>72.035821374029837</v>
      </c>
      <c r="L390" s="9">
        <v>25.185223792835817</v>
      </c>
      <c r="M390" s="6" t="s">
        <v>25</v>
      </c>
      <c r="N390" t="str">
        <f t="shared" si="6"/>
        <v/>
      </c>
    </row>
    <row r="391" spans="2:14" x14ac:dyDescent="0.35">
      <c r="B391" s="7">
        <v>4020332650</v>
      </c>
      <c r="C391" s="8">
        <v>42481</v>
      </c>
      <c r="D391" s="7">
        <v>0</v>
      </c>
      <c r="E391" s="9">
        <v>25.185223792835817</v>
      </c>
      <c r="F391" s="9">
        <v>0</v>
      </c>
      <c r="G391" s="6">
        <v>0</v>
      </c>
      <c r="H391" s="7">
        <v>1980</v>
      </c>
      <c r="I391" s="7">
        <v>77.398575857587289</v>
      </c>
      <c r="J391" s="6" t="s">
        <v>26</v>
      </c>
      <c r="K391" s="9">
        <v>72.035821374029837</v>
      </c>
      <c r="L391" s="9">
        <v>25.185223792835817</v>
      </c>
      <c r="M391" s="6" t="s">
        <v>25</v>
      </c>
      <c r="N391" t="str">
        <f t="shared" si="6"/>
        <v/>
      </c>
    </row>
    <row r="392" spans="2:14" x14ac:dyDescent="0.35">
      <c r="B392" s="7">
        <v>4020332650</v>
      </c>
      <c r="C392" s="8">
        <v>42482</v>
      </c>
      <c r="D392" s="7">
        <v>0</v>
      </c>
      <c r="E392" s="9">
        <v>25.185223792835817</v>
      </c>
      <c r="F392" s="9">
        <v>0</v>
      </c>
      <c r="G392" s="6">
        <v>0</v>
      </c>
      <c r="H392" s="7">
        <v>1980</v>
      </c>
      <c r="I392" s="7">
        <v>77.398575857587289</v>
      </c>
      <c r="J392" s="6" t="s">
        <v>26</v>
      </c>
      <c r="K392" s="9">
        <v>72.035821374029837</v>
      </c>
      <c r="L392" s="9">
        <v>25.185223792835817</v>
      </c>
      <c r="M392" s="6" t="s">
        <v>25</v>
      </c>
      <c r="N392" t="str">
        <f t="shared" si="6"/>
        <v/>
      </c>
    </row>
    <row r="393" spans="2:14" x14ac:dyDescent="0.35">
      <c r="B393" s="7">
        <v>4020332650</v>
      </c>
      <c r="C393" s="8">
        <v>42483</v>
      </c>
      <c r="D393" s="7">
        <v>0</v>
      </c>
      <c r="E393" s="9">
        <v>25.185223792835817</v>
      </c>
      <c r="F393" s="9">
        <v>0</v>
      </c>
      <c r="G393" s="6">
        <v>0</v>
      </c>
      <c r="H393" s="7">
        <v>1980</v>
      </c>
      <c r="I393" s="7">
        <v>77.398575857587289</v>
      </c>
      <c r="J393" s="6" t="s">
        <v>26</v>
      </c>
      <c r="K393" s="9">
        <v>72.035821374029837</v>
      </c>
      <c r="L393" s="9">
        <v>25.185223792835817</v>
      </c>
      <c r="M393" s="6" t="s">
        <v>25</v>
      </c>
      <c r="N393" t="str">
        <f t="shared" si="6"/>
        <v/>
      </c>
    </row>
    <row r="394" spans="2:14" x14ac:dyDescent="0.35">
      <c r="B394" s="7">
        <v>4020332650</v>
      </c>
      <c r="C394" s="8">
        <v>42484</v>
      </c>
      <c r="D394" s="7">
        <v>0</v>
      </c>
      <c r="E394" s="9">
        <v>25.185223792835817</v>
      </c>
      <c r="F394" s="9">
        <v>0</v>
      </c>
      <c r="G394" s="6">
        <v>0</v>
      </c>
      <c r="H394" s="7">
        <v>1980</v>
      </c>
      <c r="I394" s="7">
        <v>77.398575857587289</v>
      </c>
      <c r="J394" s="6" t="s">
        <v>26</v>
      </c>
      <c r="K394" s="9">
        <v>72.035821374029837</v>
      </c>
      <c r="L394" s="9">
        <v>25.185223792835817</v>
      </c>
      <c r="M394" s="6" t="s">
        <v>25</v>
      </c>
      <c r="N394" t="str">
        <f t="shared" si="6"/>
        <v/>
      </c>
    </row>
    <row r="395" spans="2:14" x14ac:dyDescent="0.35">
      <c r="B395" s="7">
        <v>4020332650</v>
      </c>
      <c r="C395" s="8">
        <v>42485</v>
      </c>
      <c r="D395" s="7">
        <v>0</v>
      </c>
      <c r="E395" s="9">
        <v>25.185223792835817</v>
      </c>
      <c r="F395" s="9">
        <v>0</v>
      </c>
      <c r="G395" s="6">
        <v>0</v>
      </c>
      <c r="H395" s="7">
        <v>1980</v>
      </c>
      <c r="I395" s="7">
        <v>77.398575857587289</v>
      </c>
      <c r="J395" s="6" t="s">
        <v>26</v>
      </c>
      <c r="K395" s="9">
        <v>72.035821374029837</v>
      </c>
      <c r="L395" s="9">
        <v>25.185223792835817</v>
      </c>
      <c r="M395" s="6" t="s">
        <v>25</v>
      </c>
      <c r="N395" t="str">
        <f t="shared" si="6"/>
        <v/>
      </c>
    </row>
    <row r="396" spans="2:14" x14ac:dyDescent="0.35">
      <c r="B396" s="7">
        <v>4020332650</v>
      </c>
      <c r="C396" s="8">
        <v>42486</v>
      </c>
      <c r="D396" s="7">
        <v>0</v>
      </c>
      <c r="E396" s="9">
        <v>25.185223792835817</v>
      </c>
      <c r="F396" s="9">
        <v>0</v>
      </c>
      <c r="G396" s="6">
        <v>0</v>
      </c>
      <c r="H396" s="7">
        <v>1980</v>
      </c>
      <c r="I396" s="7">
        <v>77.398575857587289</v>
      </c>
      <c r="J396" s="6" t="s">
        <v>26</v>
      </c>
      <c r="K396" s="9">
        <v>72.035821374029837</v>
      </c>
      <c r="L396" s="9">
        <v>25.185223792835817</v>
      </c>
      <c r="M396" s="6" t="s">
        <v>25</v>
      </c>
      <c r="N396" t="str">
        <f t="shared" si="6"/>
        <v/>
      </c>
    </row>
    <row r="397" spans="2:14" x14ac:dyDescent="0.35">
      <c r="B397" s="7">
        <v>4020332650</v>
      </c>
      <c r="C397" s="8">
        <v>42487</v>
      </c>
      <c r="D397" s="7">
        <v>0</v>
      </c>
      <c r="E397" s="9">
        <v>25.185223792835817</v>
      </c>
      <c r="F397" s="9">
        <v>0</v>
      </c>
      <c r="G397" s="6">
        <v>0</v>
      </c>
      <c r="H397" s="7">
        <v>1980</v>
      </c>
      <c r="I397" s="7">
        <v>77.398575857587289</v>
      </c>
      <c r="J397" s="6" t="s">
        <v>26</v>
      </c>
      <c r="K397" s="9">
        <v>72.035821374029837</v>
      </c>
      <c r="L397" s="9">
        <v>25.185223792835817</v>
      </c>
      <c r="M397" s="6" t="s">
        <v>25</v>
      </c>
      <c r="N397" t="str">
        <f t="shared" si="6"/>
        <v/>
      </c>
    </row>
    <row r="398" spans="2:14" x14ac:dyDescent="0.35">
      <c r="B398" s="7">
        <v>4020332650</v>
      </c>
      <c r="C398" s="8">
        <v>42488</v>
      </c>
      <c r="D398" s="7">
        <v>0</v>
      </c>
      <c r="E398" s="9">
        <v>25.185223792835817</v>
      </c>
      <c r="F398" s="9">
        <v>0</v>
      </c>
      <c r="G398" s="6">
        <v>0</v>
      </c>
      <c r="H398" s="7">
        <v>1980</v>
      </c>
      <c r="I398" s="7">
        <v>77.398575857587289</v>
      </c>
      <c r="J398" s="6" t="s">
        <v>26</v>
      </c>
      <c r="K398" s="9">
        <v>72.035821374029837</v>
      </c>
      <c r="L398" s="9">
        <v>25.185223792835817</v>
      </c>
      <c r="M398" s="6" t="s">
        <v>25</v>
      </c>
      <c r="N398" t="str">
        <f t="shared" si="6"/>
        <v/>
      </c>
    </row>
    <row r="399" spans="2:14" x14ac:dyDescent="0.35">
      <c r="B399" s="7">
        <v>4020332650</v>
      </c>
      <c r="C399" s="8">
        <v>42489</v>
      </c>
      <c r="D399" s="7">
        <v>0</v>
      </c>
      <c r="E399" s="9">
        <v>25.185223792835817</v>
      </c>
      <c r="F399" s="9">
        <v>0</v>
      </c>
      <c r="G399" s="6">
        <v>0</v>
      </c>
      <c r="H399" s="7">
        <v>1980</v>
      </c>
      <c r="I399" s="7">
        <v>77.398575857587289</v>
      </c>
      <c r="J399" s="6" t="s">
        <v>26</v>
      </c>
      <c r="K399" s="9">
        <v>72.035821374029837</v>
      </c>
      <c r="L399" s="9">
        <v>25.185223792835817</v>
      </c>
      <c r="M399" s="6" t="s">
        <v>25</v>
      </c>
      <c r="N399" t="str">
        <f t="shared" si="6"/>
        <v/>
      </c>
    </row>
    <row r="400" spans="2:14" x14ac:dyDescent="0.35">
      <c r="B400" s="7">
        <v>4020332650</v>
      </c>
      <c r="C400" s="8">
        <v>42490</v>
      </c>
      <c r="D400" s="7">
        <v>0</v>
      </c>
      <c r="E400" s="9">
        <v>25.185223792835817</v>
      </c>
      <c r="F400" s="9">
        <v>0</v>
      </c>
      <c r="G400" s="6">
        <v>0</v>
      </c>
      <c r="H400" s="7">
        <v>1980</v>
      </c>
      <c r="I400" s="7">
        <v>77.398575857587289</v>
      </c>
      <c r="J400" s="6" t="s">
        <v>26</v>
      </c>
      <c r="K400" s="9">
        <v>72.035821374029837</v>
      </c>
      <c r="L400" s="9">
        <v>25.185223792835817</v>
      </c>
      <c r="M400" s="6" t="s">
        <v>25</v>
      </c>
      <c r="N400" t="str">
        <f t="shared" si="6"/>
        <v/>
      </c>
    </row>
    <row r="401" spans="2:14" x14ac:dyDescent="0.35">
      <c r="B401" s="7">
        <v>4020332650</v>
      </c>
      <c r="C401" s="8">
        <v>42491</v>
      </c>
      <c r="D401" s="7">
        <v>0</v>
      </c>
      <c r="E401" s="9">
        <v>25.185223792835817</v>
      </c>
      <c r="F401" s="9">
        <v>0</v>
      </c>
      <c r="G401" s="6">
        <v>0</v>
      </c>
      <c r="H401" s="7">
        <v>1980</v>
      </c>
      <c r="I401" s="7">
        <v>77.398575857587289</v>
      </c>
      <c r="J401" s="6" t="s">
        <v>26</v>
      </c>
      <c r="K401" s="9">
        <v>72.035821374029837</v>
      </c>
      <c r="L401" s="9">
        <v>25.185223792835817</v>
      </c>
      <c r="M401" s="6" t="s">
        <v>25</v>
      </c>
      <c r="N401" t="str">
        <f t="shared" si="6"/>
        <v/>
      </c>
    </row>
    <row r="402" spans="2:14" x14ac:dyDescent="0.35">
      <c r="B402" s="7">
        <v>4020332650</v>
      </c>
      <c r="C402" s="8">
        <v>42492</v>
      </c>
      <c r="D402" s="7">
        <v>475</v>
      </c>
      <c r="E402" s="9">
        <v>25.185223792835817</v>
      </c>
      <c r="F402" s="9">
        <v>0.34000000357627902</v>
      </c>
      <c r="G402" s="6">
        <v>42</v>
      </c>
      <c r="H402" s="7">
        <v>2207</v>
      </c>
      <c r="I402" s="7">
        <v>90.300934243621995</v>
      </c>
      <c r="J402" s="6" t="s">
        <v>26</v>
      </c>
      <c r="K402" s="9">
        <v>72.035821374029837</v>
      </c>
      <c r="L402" s="9">
        <v>25.185223792835817</v>
      </c>
      <c r="M402" s="6" t="s">
        <v>25</v>
      </c>
      <c r="N402" t="str">
        <f t="shared" si="6"/>
        <v/>
      </c>
    </row>
    <row r="403" spans="2:14" x14ac:dyDescent="0.35">
      <c r="B403" s="7">
        <v>4020332650</v>
      </c>
      <c r="C403" s="8">
        <v>42497</v>
      </c>
      <c r="D403" s="7">
        <v>6132</v>
      </c>
      <c r="E403" s="9">
        <v>25.185223792835817</v>
      </c>
      <c r="F403" s="9">
        <v>4.4000000953674299</v>
      </c>
      <c r="G403" s="6">
        <v>184</v>
      </c>
      <c r="H403" s="7">
        <v>2975</v>
      </c>
      <c r="I403" s="7">
        <v>89.091704103024853</v>
      </c>
      <c r="J403" s="6" t="s">
        <v>26</v>
      </c>
      <c r="K403" s="9">
        <v>72.035821374029837</v>
      </c>
      <c r="L403" s="9">
        <v>25.185223792835817</v>
      </c>
      <c r="M403" s="6" t="s">
        <v>25</v>
      </c>
      <c r="N403" t="str">
        <f t="shared" si="6"/>
        <v/>
      </c>
    </row>
    <row r="404" spans="2:14" x14ac:dyDescent="0.35">
      <c r="B404" s="7">
        <v>4020332650</v>
      </c>
      <c r="C404" s="8">
        <v>42499</v>
      </c>
      <c r="D404" s="7">
        <v>4556</v>
      </c>
      <c r="E404" s="9">
        <v>25.185223792835817</v>
      </c>
      <c r="F404" s="9">
        <v>3.2699999809265101</v>
      </c>
      <c r="G404" s="6">
        <v>181</v>
      </c>
      <c r="H404" s="7">
        <v>2785</v>
      </c>
      <c r="I404" s="7">
        <v>86.661725955204219</v>
      </c>
      <c r="J404" s="6" t="s">
        <v>26</v>
      </c>
      <c r="K404" s="9">
        <v>72.035821374029837</v>
      </c>
      <c r="L404" s="9">
        <v>25.185223792835817</v>
      </c>
      <c r="M404" s="6" t="s">
        <v>25</v>
      </c>
      <c r="N404" t="str">
        <f t="shared" si="6"/>
        <v/>
      </c>
    </row>
    <row r="405" spans="2:14" x14ac:dyDescent="0.35">
      <c r="B405" s="7">
        <v>4020332650</v>
      </c>
      <c r="C405" s="8">
        <v>42501</v>
      </c>
      <c r="D405" s="7">
        <v>3689</v>
      </c>
      <c r="E405" s="9">
        <v>25.185223792835817</v>
      </c>
      <c r="F405" s="9">
        <v>2.6500000953674299</v>
      </c>
      <c r="G405" s="6">
        <v>144</v>
      </c>
      <c r="H405" s="7">
        <v>2645</v>
      </c>
      <c r="I405" s="7">
        <v>91.23313239044748</v>
      </c>
      <c r="J405" s="6" t="s">
        <v>26</v>
      </c>
      <c r="K405" s="9">
        <v>72.035821374029837</v>
      </c>
      <c r="L405" s="9">
        <v>25.185223792835817</v>
      </c>
      <c r="M405" s="6" t="s">
        <v>25</v>
      </c>
      <c r="N405" t="str">
        <f t="shared" si="6"/>
        <v/>
      </c>
    </row>
    <row r="406" spans="2:14" x14ac:dyDescent="0.35">
      <c r="B406" s="7">
        <v>4020332650</v>
      </c>
      <c r="C406" s="8">
        <v>42502</v>
      </c>
      <c r="D406" s="7">
        <v>590</v>
      </c>
      <c r="E406" s="9">
        <v>25.185223792835817</v>
      </c>
      <c r="F406" s="9">
        <v>0.41999998688697798</v>
      </c>
      <c r="G406" s="6">
        <v>21</v>
      </c>
      <c r="H406" s="7">
        <v>1120</v>
      </c>
      <c r="I406" s="7">
        <v>94.269673704414586</v>
      </c>
      <c r="J406" s="6" t="s">
        <v>26</v>
      </c>
      <c r="K406" s="9">
        <v>72.035821374029837</v>
      </c>
      <c r="L406" s="9">
        <v>25.185223792835817</v>
      </c>
      <c r="M406" s="6" t="s">
        <v>25</v>
      </c>
      <c r="N406" t="str">
        <f t="shared" si="6"/>
        <v/>
      </c>
    </row>
    <row r="407" spans="2:14" x14ac:dyDescent="0.35">
      <c r="B407" s="7">
        <v>4057192912</v>
      </c>
      <c r="C407" s="8">
        <v>42472</v>
      </c>
      <c r="D407" s="7">
        <v>5394</v>
      </c>
      <c r="E407" s="9">
        <v>25.185223792835817</v>
      </c>
      <c r="F407" s="9">
        <v>4.0300002098083496</v>
      </c>
      <c r="G407" s="6">
        <v>164</v>
      </c>
      <c r="H407" s="7">
        <v>2286</v>
      </c>
      <c r="I407" s="7">
        <v>77.398575857587289</v>
      </c>
      <c r="J407" s="6" t="s">
        <v>26</v>
      </c>
      <c r="K407" s="9">
        <v>72.035821374029837</v>
      </c>
      <c r="L407" s="9">
        <v>25.185223792835817</v>
      </c>
      <c r="M407" s="6" t="s">
        <v>25</v>
      </c>
      <c r="N407" t="str">
        <f t="shared" si="6"/>
        <v/>
      </c>
    </row>
    <row r="408" spans="2:14" x14ac:dyDescent="0.35">
      <c r="B408" s="7">
        <v>4057192912</v>
      </c>
      <c r="C408" s="8">
        <v>42473</v>
      </c>
      <c r="D408" s="7">
        <v>5974</v>
      </c>
      <c r="E408" s="9">
        <v>25.185223792835817</v>
      </c>
      <c r="F408" s="9">
        <v>4.4699997901916504</v>
      </c>
      <c r="G408" s="6">
        <v>160</v>
      </c>
      <c r="H408" s="7">
        <v>2306</v>
      </c>
      <c r="I408" s="7">
        <v>77.398575857587289</v>
      </c>
      <c r="J408" s="6" t="s">
        <v>26</v>
      </c>
      <c r="K408" s="9">
        <v>72.035821374029837</v>
      </c>
      <c r="L408" s="9">
        <v>25.185223792835817</v>
      </c>
      <c r="M408" s="6" t="s">
        <v>25</v>
      </c>
      <c r="N408" t="str">
        <f t="shared" si="6"/>
        <v/>
      </c>
    </row>
    <row r="409" spans="2:14" x14ac:dyDescent="0.35">
      <c r="B409" s="7">
        <v>4057192912</v>
      </c>
      <c r="C409" s="8">
        <v>42474</v>
      </c>
      <c r="D409" s="7">
        <v>0</v>
      </c>
      <c r="E409" s="9">
        <v>25.185223792835817</v>
      </c>
      <c r="F409" s="9">
        <v>0</v>
      </c>
      <c r="G409" s="6">
        <v>0</v>
      </c>
      <c r="H409" s="7">
        <v>1776</v>
      </c>
      <c r="I409" s="7">
        <v>77.398575857587289</v>
      </c>
      <c r="J409" s="6" t="s">
        <v>26</v>
      </c>
      <c r="K409" s="9">
        <v>72.035821374029837</v>
      </c>
      <c r="L409" s="9">
        <v>25.185223792835817</v>
      </c>
      <c r="M409" s="6" t="s">
        <v>25</v>
      </c>
      <c r="N409" t="str">
        <f t="shared" si="6"/>
        <v/>
      </c>
    </row>
    <row r="410" spans="2:14" x14ac:dyDescent="0.35">
      <c r="B410" s="7">
        <v>4057192912</v>
      </c>
      <c r="C410" s="8">
        <v>42475</v>
      </c>
      <c r="D410" s="7">
        <v>3984</v>
      </c>
      <c r="E410" s="9">
        <v>25.185223792835817</v>
      </c>
      <c r="F410" s="9">
        <v>2.9500000476837198</v>
      </c>
      <c r="G410" s="6">
        <v>97</v>
      </c>
      <c r="H410" s="7">
        <v>1527</v>
      </c>
      <c r="I410" s="7">
        <v>77.398575857587289</v>
      </c>
      <c r="J410" s="6" t="s">
        <v>26</v>
      </c>
      <c r="K410" s="9">
        <v>72.035821374029837</v>
      </c>
      <c r="L410" s="9">
        <v>25.185223792835817</v>
      </c>
      <c r="M410" s="6" t="s">
        <v>25</v>
      </c>
      <c r="N410" t="str">
        <f t="shared" si="6"/>
        <v/>
      </c>
    </row>
    <row r="411" spans="2:14" x14ac:dyDescent="0.35">
      <c r="B411" s="7">
        <v>4319703577</v>
      </c>
      <c r="C411" s="8">
        <v>42472</v>
      </c>
      <c r="D411" s="7">
        <v>7753</v>
      </c>
      <c r="E411" s="9">
        <v>25.185223792835817</v>
      </c>
      <c r="F411" s="9">
        <v>5.1999998092651403</v>
      </c>
      <c r="G411" s="6">
        <v>0</v>
      </c>
      <c r="H411" s="7">
        <v>2115</v>
      </c>
      <c r="I411" s="7">
        <v>77.398575857587289</v>
      </c>
      <c r="J411" s="6" t="s">
        <v>26</v>
      </c>
      <c r="K411" s="9">
        <v>72.035821374029837</v>
      </c>
      <c r="L411" s="9">
        <v>25.185223792835817</v>
      </c>
      <c r="M411" s="6" t="s">
        <v>25</v>
      </c>
      <c r="N411" t="str">
        <f t="shared" si="6"/>
        <v/>
      </c>
    </row>
    <row r="412" spans="2:14" x14ac:dyDescent="0.35">
      <c r="B412" s="7">
        <v>4319703577</v>
      </c>
      <c r="C412" s="8">
        <v>42473</v>
      </c>
      <c r="D412" s="7">
        <v>8204</v>
      </c>
      <c r="E412" s="9">
        <v>25.185223792835817</v>
      </c>
      <c r="F412" s="9">
        <v>5.5</v>
      </c>
      <c r="G412" s="6">
        <v>119</v>
      </c>
      <c r="H412" s="7">
        <v>2135</v>
      </c>
      <c r="I412" s="7">
        <v>77.398575857587289</v>
      </c>
      <c r="J412" s="6" t="s">
        <v>26</v>
      </c>
      <c r="K412" s="9">
        <v>72.035821374029837</v>
      </c>
      <c r="L412" s="9">
        <v>25.185223792835817</v>
      </c>
      <c r="M412" s="6" t="s">
        <v>25</v>
      </c>
      <c r="N412" t="str">
        <f t="shared" si="6"/>
        <v/>
      </c>
    </row>
    <row r="413" spans="2:14" x14ac:dyDescent="0.35">
      <c r="B413" s="7">
        <v>4319703577</v>
      </c>
      <c r="C413" s="8">
        <v>42477</v>
      </c>
      <c r="D413" s="7">
        <v>29</v>
      </c>
      <c r="E413" s="9">
        <v>27.450000760000002</v>
      </c>
      <c r="F413" s="9">
        <v>1.9999999552965199E-2</v>
      </c>
      <c r="G413" s="6">
        <v>3</v>
      </c>
      <c r="H413" s="7">
        <v>1464</v>
      </c>
      <c r="I413" s="7">
        <v>77.398575857587289</v>
      </c>
      <c r="J413" s="6" t="s">
        <v>26</v>
      </c>
      <c r="K413" s="9">
        <v>72.400001529999997</v>
      </c>
      <c r="L413" s="9">
        <v>27.450000760000002</v>
      </c>
      <c r="M413" s="6" t="s">
        <v>28</v>
      </c>
      <c r="N413">
        <f t="shared" si="6"/>
        <v>4319703577</v>
      </c>
    </row>
    <row r="414" spans="2:14" x14ac:dyDescent="0.35">
      <c r="B414" s="7">
        <v>4319703577</v>
      </c>
      <c r="C414" s="8">
        <v>42494</v>
      </c>
      <c r="D414" s="7">
        <v>10429</v>
      </c>
      <c r="E414" s="9">
        <v>27.379999160000001</v>
      </c>
      <c r="F414" s="9">
        <v>7.0199999809265101</v>
      </c>
      <c r="G414" s="6">
        <v>334</v>
      </c>
      <c r="H414" s="7">
        <v>2282</v>
      </c>
      <c r="I414" s="7">
        <v>77.398575857587289</v>
      </c>
      <c r="J414" s="6" t="s">
        <v>26</v>
      </c>
      <c r="K414" s="9">
        <v>72.300003050000001</v>
      </c>
      <c r="L414" s="9">
        <v>27.379999160000001</v>
      </c>
      <c r="M414" s="6" t="s">
        <v>28</v>
      </c>
      <c r="N414">
        <f t="shared" si="6"/>
        <v>4319703577</v>
      </c>
    </row>
    <row r="415" spans="2:14" x14ac:dyDescent="0.35">
      <c r="B415" s="7">
        <v>4319703577</v>
      </c>
      <c r="C415" s="8">
        <v>42495</v>
      </c>
      <c r="D415" s="7">
        <v>13658</v>
      </c>
      <c r="E415" s="9">
        <v>25.185223792835817</v>
      </c>
      <c r="F415" s="9">
        <v>9.4899997711181605</v>
      </c>
      <c r="G415" s="6">
        <v>389</v>
      </c>
      <c r="H415" s="7">
        <v>2530</v>
      </c>
      <c r="I415" s="7">
        <v>77.398575857587289</v>
      </c>
      <c r="J415" s="6" t="s">
        <v>26</v>
      </c>
      <c r="K415" s="9">
        <v>72.035821374029837</v>
      </c>
      <c r="L415" s="9">
        <v>25.185223792835817</v>
      </c>
      <c r="M415" s="6" t="s">
        <v>25</v>
      </c>
      <c r="N415" t="str">
        <f t="shared" si="6"/>
        <v/>
      </c>
    </row>
    <row r="416" spans="2:14" x14ac:dyDescent="0.35">
      <c r="B416" s="7">
        <v>4388161847</v>
      </c>
      <c r="C416" s="8">
        <v>42472</v>
      </c>
      <c r="D416" s="7">
        <v>10122</v>
      </c>
      <c r="E416" s="9">
        <v>25.185223792835817</v>
      </c>
      <c r="F416" s="9">
        <v>7.7800002098083496</v>
      </c>
      <c r="G416" s="6">
        <v>0</v>
      </c>
      <c r="H416" s="7">
        <v>2955</v>
      </c>
      <c r="I416" s="7">
        <v>77.398575857587289</v>
      </c>
      <c r="J416" s="6" t="s">
        <v>26</v>
      </c>
      <c r="K416" s="9">
        <v>72.035821374029837</v>
      </c>
      <c r="L416" s="9">
        <v>25.185223792835817</v>
      </c>
      <c r="M416" s="6" t="s">
        <v>25</v>
      </c>
      <c r="N416" t="str">
        <f t="shared" si="6"/>
        <v/>
      </c>
    </row>
    <row r="417" spans="2:14" x14ac:dyDescent="0.35">
      <c r="B417" s="7">
        <v>4388161847</v>
      </c>
      <c r="C417" s="8">
        <v>42473</v>
      </c>
      <c r="D417" s="7">
        <v>10993</v>
      </c>
      <c r="E417" s="9">
        <v>25.185223792835817</v>
      </c>
      <c r="F417" s="9">
        <v>8.4499998092651403</v>
      </c>
      <c r="G417" s="6">
        <v>165</v>
      </c>
      <c r="H417" s="7">
        <v>3092</v>
      </c>
      <c r="I417" s="7">
        <v>67.043128654970758</v>
      </c>
      <c r="J417" s="6" t="s">
        <v>26</v>
      </c>
      <c r="K417" s="9">
        <v>72.035821374029837</v>
      </c>
      <c r="L417" s="9">
        <v>25.185223792835817</v>
      </c>
      <c r="M417" s="6" t="s">
        <v>25</v>
      </c>
      <c r="N417" t="str">
        <f t="shared" si="6"/>
        <v/>
      </c>
    </row>
    <row r="418" spans="2:14" x14ac:dyDescent="0.35">
      <c r="B418" s="7">
        <v>4388161847</v>
      </c>
      <c r="C418" s="8">
        <v>42474</v>
      </c>
      <c r="D418" s="7">
        <v>8863</v>
      </c>
      <c r="E418" s="9">
        <v>25.185223792835817</v>
      </c>
      <c r="F418" s="9">
        <v>6.8200001716613796</v>
      </c>
      <c r="G418" s="6">
        <v>264</v>
      </c>
      <c r="H418" s="7">
        <v>2998</v>
      </c>
      <c r="I418" s="7">
        <v>68.438717532467535</v>
      </c>
      <c r="J418" s="6" t="s">
        <v>26</v>
      </c>
      <c r="K418" s="9">
        <v>72.035821374029837</v>
      </c>
      <c r="L418" s="9">
        <v>25.185223792835817</v>
      </c>
      <c r="M418" s="6" t="s">
        <v>25</v>
      </c>
      <c r="N418" t="str">
        <f t="shared" si="6"/>
        <v/>
      </c>
    </row>
    <row r="419" spans="2:14" x14ac:dyDescent="0.35">
      <c r="B419" s="7">
        <v>4388161847</v>
      </c>
      <c r="C419" s="8">
        <v>42475</v>
      </c>
      <c r="D419" s="7">
        <v>8758</v>
      </c>
      <c r="E419" s="9">
        <v>25.185223792835817</v>
      </c>
      <c r="F419" s="9">
        <v>6.7300000190734899</v>
      </c>
      <c r="G419" s="6">
        <v>299</v>
      </c>
      <c r="H419" s="7">
        <v>3066</v>
      </c>
      <c r="I419" s="7">
        <v>67.47093970668115</v>
      </c>
      <c r="J419" s="6" t="s">
        <v>26</v>
      </c>
      <c r="K419" s="9">
        <v>72.035821374029837</v>
      </c>
      <c r="L419" s="9">
        <v>25.185223792835817</v>
      </c>
      <c r="M419" s="6" t="s">
        <v>25</v>
      </c>
      <c r="N419" t="str">
        <f t="shared" si="6"/>
        <v/>
      </c>
    </row>
    <row r="420" spans="2:14" x14ac:dyDescent="0.35">
      <c r="B420" s="7">
        <v>4388161847</v>
      </c>
      <c r="C420" s="8">
        <v>42476</v>
      </c>
      <c r="D420" s="7">
        <v>6580</v>
      </c>
      <c r="E420" s="9">
        <v>25.185223792835817</v>
      </c>
      <c r="F420" s="9">
        <v>5.0599999427795401</v>
      </c>
      <c r="G420" s="6">
        <v>268</v>
      </c>
      <c r="H420" s="7">
        <v>3073</v>
      </c>
      <c r="I420" s="7">
        <v>75.476588628762542</v>
      </c>
      <c r="J420" s="6" t="s">
        <v>26</v>
      </c>
      <c r="K420" s="9">
        <v>72.035821374029837</v>
      </c>
      <c r="L420" s="9">
        <v>25.185223792835817</v>
      </c>
      <c r="M420" s="6" t="s">
        <v>25</v>
      </c>
      <c r="N420" t="str">
        <f t="shared" si="6"/>
        <v/>
      </c>
    </row>
    <row r="421" spans="2:14" x14ac:dyDescent="0.35">
      <c r="B421" s="7">
        <v>4388161847</v>
      </c>
      <c r="C421" s="8">
        <v>42477</v>
      </c>
      <c r="D421" s="7">
        <v>4660</v>
      </c>
      <c r="E421" s="9">
        <v>25.185223792835817</v>
      </c>
      <c r="F421" s="9">
        <v>3.5799999237060498</v>
      </c>
      <c r="G421" s="6">
        <v>201</v>
      </c>
      <c r="H421" s="7">
        <v>2572</v>
      </c>
      <c r="I421" s="7">
        <v>66.391345029239773</v>
      </c>
      <c r="J421" s="6" t="s">
        <v>26</v>
      </c>
      <c r="K421" s="9">
        <v>72.035821374029837</v>
      </c>
      <c r="L421" s="9">
        <v>25.185223792835817</v>
      </c>
      <c r="M421" s="6" t="s">
        <v>25</v>
      </c>
      <c r="N421" t="str">
        <f t="shared" si="6"/>
        <v/>
      </c>
    </row>
    <row r="422" spans="2:14" x14ac:dyDescent="0.35">
      <c r="B422" s="7">
        <v>4388161847</v>
      </c>
      <c r="C422" s="8">
        <v>42478</v>
      </c>
      <c r="D422" s="7">
        <v>11009</v>
      </c>
      <c r="E422" s="9">
        <v>25.185223792835817</v>
      </c>
      <c r="F422" s="9">
        <v>9.1000003814697301</v>
      </c>
      <c r="G422" s="6">
        <v>274</v>
      </c>
      <c r="H422" s="7">
        <v>3274</v>
      </c>
      <c r="I422" s="7">
        <v>81.490994907464909</v>
      </c>
      <c r="J422" s="6" t="s">
        <v>26</v>
      </c>
      <c r="K422" s="9">
        <v>72.035821374029837</v>
      </c>
      <c r="L422" s="9">
        <v>25.185223792835817</v>
      </c>
      <c r="M422" s="6" t="s">
        <v>25</v>
      </c>
      <c r="N422" t="str">
        <f t="shared" si="6"/>
        <v/>
      </c>
    </row>
    <row r="423" spans="2:14" x14ac:dyDescent="0.35">
      <c r="B423" s="7">
        <v>4388161847</v>
      </c>
      <c r="C423" s="8">
        <v>42479</v>
      </c>
      <c r="D423" s="7">
        <v>10181</v>
      </c>
      <c r="E423" s="9">
        <v>25.185223792835817</v>
      </c>
      <c r="F423" s="9">
        <v>7.8299999237060502</v>
      </c>
      <c r="G423" s="6">
        <v>285</v>
      </c>
      <c r="H423" s="7">
        <v>3015</v>
      </c>
      <c r="I423" s="7">
        <v>65.532456329523399</v>
      </c>
      <c r="J423" s="6" t="s">
        <v>26</v>
      </c>
      <c r="K423" s="9">
        <v>72.035821374029837</v>
      </c>
      <c r="L423" s="9">
        <v>25.185223792835817</v>
      </c>
      <c r="M423" s="6" t="s">
        <v>25</v>
      </c>
      <c r="N423" t="str">
        <f t="shared" si="6"/>
        <v/>
      </c>
    </row>
    <row r="424" spans="2:14" x14ac:dyDescent="0.35">
      <c r="B424" s="7">
        <v>4388161847</v>
      </c>
      <c r="C424" s="8">
        <v>42480</v>
      </c>
      <c r="D424" s="7">
        <v>10553</v>
      </c>
      <c r="E424" s="9">
        <v>25.185223792835817</v>
      </c>
      <c r="F424" s="9">
        <v>8.1199998855590803</v>
      </c>
      <c r="G424" s="6">
        <v>289</v>
      </c>
      <c r="H424" s="7">
        <v>3083</v>
      </c>
      <c r="I424" s="7">
        <v>65.401258680555557</v>
      </c>
      <c r="J424" s="6" t="s">
        <v>26</v>
      </c>
      <c r="K424" s="9">
        <v>72.035821374029837</v>
      </c>
      <c r="L424" s="9">
        <v>25.185223792835817</v>
      </c>
      <c r="M424" s="6" t="s">
        <v>25</v>
      </c>
      <c r="N424" t="str">
        <f t="shared" si="6"/>
        <v/>
      </c>
    </row>
    <row r="425" spans="2:14" x14ac:dyDescent="0.35">
      <c r="B425" s="7">
        <v>4388161847</v>
      </c>
      <c r="C425" s="8">
        <v>42481</v>
      </c>
      <c r="D425" s="7">
        <v>10055</v>
      </c>
      <c r="E425" s="9">
        <v>25.185223792835817</v>
      </c>
      <c r="F425" s="9">
        <v>7.7300000190734899</v>
      </c>
      <c r="G425" s="6">
        <v>291</v>
      </c>
      <c r="H425" s="7">
        <v>3069</v>
      </c>
      <c r="I425" s="7">
        <v>63.099279119767296</v>
      </c>
      <c r="J425" s="6" t="s">
        <v>26</v>
      </c>
      <c r="K425" s="9">
        <v>72.035821374029837</v>
      </c>
      <c r="L425" s="9">
        <v>25.185223792835817</v>
      </c>
      <c r="M425" s="6" t="s">
        <v>25</v>
      </c>
      <c r="N425" t="str">
        <f t="shared" si="6"/>
        <v/>
      </c>
    </row>
    <row r="426" spans="2:14" x14ac:dyDescent="0.35">
      <c r="B426" s="7">
        <v>4388161847</v>
      </c>
      <c r="C426" s="8">
        <v>42482</v>
      </c>
      <c r="D426" s="7">
        <v>12139</v>
      </c>
      <c r="E426" s="9">
        <v>25.185223792835817</v>
      </c>
      <c r="F426" s="9">
        <v>9.3400001525878906</v>
      </c>
      <c r="G426" s="6">
        <v>322</v>
      </c>
      <c r="H426" s="7">
        <v>3544</v>
      </c>
      <c r="I426" s="7">
        <v>73.27719923266649</v>
      </c>
      <c r="J426" s="6" t="s">
        <v>26</v>
      </c>
      <c r="K426" s="9">
        <v>72.035821374029837</v>
      </c>
      <c r="L426" s="9">
        <v>25.185223792835817</v>
      </c>
      <c r="M426" s="6" t="s">
        <v>25</v>
      </c>
      <c r="N426" t="str">
        <f t="shared" si="6"/>
        <v/>
      </c>
    </row>
    <row r="427" spans="2:14" x14ac:dyDescent="0.35">
      <c r="B427" s="7">
        <v>4388161847</v>
      </c>
      <c r="C427" s="8">
        <v>42483</v>
      </c>
      <c r="D427" s="7">
        <v>13236</v>
      </c>
      <c r="E427" s="9">
        <v>25.185223792835817</v>
      </c>
      <c r="F427" s="9">
        <v>10.180000305175801</v>
      </c>
      <c r="G427" s="6">
        <v>278</v>
      </c>
      <c r="H427" s="7">
        <v>3306</v>
      </c>
      <c r="I427" s="7">
        <v>67.080742011580526</v>
      </c>
      <c r="J427" s="6" t="s">
        <v>26</v>
      </c>
      <c r="K427" s="9">
        <v>72.035821374029837</v>
      </c>
      <c r="L427" s="9">
        <v>25.185223792835817</v>
      </c>
      <c r="M427" s="6" t="s">
        <v>25</v>
      </c>
      <c r="N427" t="str">
        <f t="shared" si="6"/>
        <v/>
      </c>
    </row>
    <row r="428" spans="2:14" x14ac:dyDescent="0.35">
      <c r="B428" s="7">
        <v>4388161847</v>
      </c>
      <c r="C428" s="8">
        <v>42484</v>
      </c>
      <c r="D428" s="7">
        <v>10243</v>
      </c>
      <c r="E428" s="9">
        <v>25.185223792835817</v>
      </c>
      <c r="F428" s="9">
        <v>7.8800001144409197</v>
      </c>
      <c r="G428" s="6">
        <v>261</v>
      </c>
      <c r="H428" s="7">
        <v>2885</v>
      </c>
      <c r="I428" s="7">
        <v>62.101696871753433</v>
      </c>
      <c r="J428" s="6" t="s">
        <v>26</v>
      </c>
      <c r="K428" s="9">
        <v>72.035821374029837</v>
      </c>
      <c r="L428" s="9">
        <v>25.185223792835817</v>
      </c>
      <c r="M428" s="6" t="s">
        <v>25</v>
      </c>
      <c r="N428" t="str">
        <f t="shared" si="6"/>
        <v/>
      </c>
    </row>
    <row r="429" spans="2:14" x14ac:dyDescent="0.35">
      <c r="B429" s="7">
        <v>4388161847</v>
      </c>
      <c r="C429" s="8">
        <v>42485</v>
      </c>
      <c r="D429" s="7">
        <v>12961</v>
      </c>
      <c r="E429" s="9">
        <v>25.185223792835817</v>
      </c>
      <c r="F429" s="9">
        <v>9.9700002670288104</v>
      </c>
      <c r="G429" s="6">
        <v>343</v>
      </c>
      <c r="H429" s="7">
        <v>3288</v>
      </c>
      <c r="I429" s="7">
        <v>67.512050521974487</v>
      </c>
      <c r="J429" s="6" t="s">
        <v>26</v>
      </c>
      <c r="K429" s="9">
        <v>72.035821374029837</v>
      </c>
      <c r="L429" s="9">
        <v>25.185223792835817</v>
      </c>
      <c r="M429" s="6" t="s">
        <v>25</v>
      </c>
      <c r="N429" t="str">
        <f t="shared" si="6"/>
        <v/>
      </c>
    </row>
    <row r="430" spans="2:14" x14ac:dyDescent="0.35">
      <c r="B430" s="7">
        <v>4388161847</v>
      </c>
      <c r="C430" s="8">
        <v>42486</v>
      </c>
      <c r="D430" s="7">
        <v>9461</v>
      </c>
      <c r="E430" s="9">
        <v>25.185223792835817</v>
      </c>
      <c r="F430" s="9">
        <v>7.2800002098083496</v>
      </c>
      <c r="G430" s="6">
        <v>261</v>
      </c>
      <c r="H430" s="7">
        <v>2929</v>
      </c>
      <c r="I430" s="7">
        <v>62.513598439700942</v>
      </c>
      <c r="J430" s="6" t="s">
        <v>26</v>
      </c>
      <c r="K430" s="9">
        <v>72.035821374029837</v>
      </c>
      <c r="L430" s="9">
        <v>25.185223792835817</v>
      </c>
      <c r="M430" s="6" t="s">
        <v>25</v>
      </c>
      <c r="N430" t="str">
        <f t="shared" si="6"/>
        <v/>
      </c>
    </row>
    <row r="431" spans="2:14" x14ac:dyDescent="0.35">
      <c r="B431" s="7">
        <v>4388161847</v>
      </c>
      <c r="C431" s="8">
        <v>42487</v>
      </c>
      <c r="D431" s="7">
        <v>11193</v>
      </c>
      <c r="E431" s="9">
        <v>25.185223792835817</v>
      </c>
      <c r="F431" s="9">
        <v>8.6099996566772496</v>
      </c>
      <c r="G431" s="6">
        <v>300</v>
      </c>
      <c r="H431" s="7">
        <v>3074</v>
      </c>
      <c r="I431" s="7">
        <v>62.120521869318793</v>
      </c>
      <c r="J431" s="6" t="s">
        <v>26</v>
      </c>
      <c r="K431" s="9">
        <v>72.035821374029837</v>
      </c>
      <c r="L431" s="9">
        <v>25.185223792835817</v>
      </c>
      <c r="M431" s="6" t="s">
        <v>25</v>
      </c>
      <c r="N431" t="str">
        <f t="shared" si="6"/>
        <v/>
      </c>
    </row>
    <row r="432" spans="2:14" x14ac:dyDescent="0.35">
      <c r="B432" s="7">
        <v>4388161847</v>
      </c>
      <c r="C432" s="8">
        <v>42488</v>
      </c>
      <c r="D432" s="7">
        <v>10074</v>
      </c>
      <c r="E432" s="9">
        <v>25.185223792835817</v>
      </c>
      <c r="F432" s="9">
        <v>7.75</v>
      </c>
      <c r="G432" s="6">
        <v>262</v>
      </c>
      <c r="H432" s="7">
        <v>2969</v>
      </c>
      <c r="I432" s="7">
        <v>62.326483431800668</v>
      </c>
      <c r="J432" s="6" t="s">
        <v>26</v>
      </c>
      <c r="K432" s="9">
        <v>72.035821374029837</v>
      </c>
      <c r="L432" s="9">
        <v>25.185223792835817</v>
      </c>
      <c r="M432" s="6" t="s">
        <v>25</v>
      </c>
      <c r="N432" t="str">
        <f t="shared" si="6"/>
        <v/>
      </c>
    </row>
    <row r="433" spans="2:14" x14ac:dyDescent="0.35">
      <c r="B433" s="7">
        <v>4388161847</v>
      </c>
      <c r="C433" s="8">
        <v>42489</v>
      </c>
      <c r="D433" s="7">
        <v>9232</v>
      </c>
      <c r="E433" s="9">
        <v>25.185223792835817</v>
      </c>
      <c r="F433" s="9">
        <v>7.0999999046325701</v>
      </c>
      <c r="G433" s="6">
        <v>265</v>
      </c>
      <c r="H433" s="7">
        <v>2979</v>
      </c>
      <c r="I433" s="7">
        <v>66.105888636667117</v>
      </c>
      <c r="J433" s="6" t="s">
        <v>26</v>
      </c>
      <c r="K433" s="9">
        <v>72.035821374029837</v>
      </c>
      <c r="L433" s="9">
        <v>25.185223792835817</v>
      </c>
      <c r="M433" s="6" t="s">
        <v>25</v>
      </c>
      <c r="N433" t="str">
        <f t="shared" si="6"/>
        <v/>
      </c>
    </row>
    <row r="434" spans="2:14" x14ac:dyDescent="0.35">
      <c r="B434" s="7">
        <v>4388161847</v>
      </c>
      <c r="C434" s="8">
        <v>42490</v>
      </c>
      <c r="D434" s="7">
        <v>12533</v>
      </c>
      <c r="E434" s="9">
        <v>25.185223792835817</v>
      </c>
      <c r="F434" s="9">
        <v>9.6400003433227504</v>
      </c>
      <c r="G434" s="6">
        <v>357</v>
      </c>
      <c r="H434" s="7">
        <v>3283</v>
      </c>
      <c r="I434" s="7">
        <v>64.227692969253923</v>
      </c>
      <c r="J434" s="6" t="s">
        <v>26</v>
      </c>
      <c r="K434" s="9">
        <v>72.035821374029837</v>
      </c>
      <c r="L434" s="9">
        <v>25.185223792835817</v>
      </c>
      <c r="M434" s="6" t="s">
        <v>25</v>
      </c>
      <c r="N434" t="str">
        <f t="shared" si="6"/>
        <v/>
      </c>
    </row>
    <row r="435" spans="2:14" x14ac:dyDescent="0.35">
      <c r="B435" s="7">
        <v>4388161847</v>
      </c>
      <c r="C435" s="8">
        <v>42491</v>
      </c>
      <c r="D435" s="7">
        <v>10255</v>
      </c>
      <c r="E435" s="9">
        <v>25.185223792835817</v>
      </c>
      <c r="F435" s="9">
        <v>7.8899998664856001</v>
      </c>
      <c r="G435" s="6">
        <v>268</v>
      </c>
      <c r="H435" s="7">
        <v>2926</v>
      </c>
      <c r="I435" s="7">
        <v>60.022179472671723</v>
      </c>
      <c r="J435" s="6" t="s">
        <v>26</v>
      </c>
      <c r="K435" s="9">
        <v>72.035821374029837</v>
      </c>
      <c r="L435" s="9">
        <v>25.185223792835817</v>
      </c>
      <c r="M435" s="6" t="s">
        <v>25</v>
      </c>
      <c r="N435" t="str">
        <f t="shared" si="6"/>
        <v/>
      </c>
    </row>
    <row r="436" spans="2:14" x14ac:dyDescent="0.35">
      <c r="B436" s="7">
        <v>4388161847</v>
      </c>
      <c r="C436" s="8">
        <v>42492</v>
      </c>
      <c r="D436" s="7">
        <v>10096</v>
      </c>
      <c r="E436" s="9">
        <v>25.185223792835817</v>
      </c>
      <c r="F436" s="9">
        <v>8.3999996185302699</v>
      </c>
      <c r="G436" s="6">
        <v>241</v>
      </c>
      <c r="H436" s="7">
        <v>3147</v>
      </c>
      <c r="I436" s="7">
        <v>66.394961051606629</v>
      </c>
      <c r="J436" s="6" t="s">
        <v>26</v>
      </c>
      <c r="K436" s="9">
        <v>72.035821374029837</v>
      </c>
      <c r="L436" s="9">
        <v>25.185223792835817</v>
      </c>
      <c r="M436" s="6" t="s">
        <v>25</v>
      </c>
      <c r="N436" t="str">
        <f t="shared" si="6"/>
        <v/>
      </c>
    </row>
    <row r="437" spans="2:14" x14ac:dyDescent="0.35">
      <c r="B437" s="7">
        <v>4388161847</v>
      </c>
      <c r="C437" s="8">
        <v>42493</v>
      </c>
      <c r="D437" s="7">
        <v>12727</v>
      </c>
      <c r="E437" s="9">
        <v>25.185223792835817</v>
      </c>
      <c r="F437" s="9">
        <v>9.7899999618530291</v>
      </c>
      <c r="G437" s="6">
        <v>342</v>
      </c>
      <c r="H437" s="7">
        <v>3290</v>
      </c>
      <c r="I437" s="7">
        <v>66.622351421188625</v>
      </c>
      <c r="J437" s="6" t="s">
        <v>26</v>
      </c>
      <c r="K437" s="9">
        <v>72.035821374029837</v>
      </c>
      <c r="L437" s="9">
        <v>25.185223792835817</v>
      </c>
      <c r="M437" s="6" t="s">
        <v>25</v>
      </c>
      <c r="N437" t="str">
        <f t="shared" si="6"/>
        <v/>
      </c>
    </row>
    <row r="438" spans="2:14" x14ac:dyDescent="0.35">
      <c r="B438" s="7">
        <v>4388161847</v>
      </c>
      <c r="C438" s="8">
        <v>42494</v>
      </c>
      <c r="D438" s="7">
        <v>12375</v>
      </c>
      <c r="E438" s="9">
        <v>25.185223792835817</v>
      </c>
      <c r="F438" s="9">
        <v>9.5200004577636701</v>
      </c>
      <c r="G438" s="6">
        <v>307</v>
      </c>
      <c r="H438" s="7">
        <v>3162</v>
      </c>
      <c r="I438" s="7">
        <v>61.94766681203663</v>
      </c>
      <c r="J438" s="6" t="s">
        <v>26</v>
      </c>
      <c r="K438" s="9">
        <v>72.035821374029837</v>
      </c>
      <c r="L438" s="9">
        <v>25.185223792835817</v>
      </c>
      <c r="M438" s="6" t="s">
        <v>25</v>
      </c>
      <c r="N438" t="str">
        <f t="shared" si="6"/>
        <v/>
      </c>
    </row>
    <row r="439" spans="2:14" x14ac:dyDescent="0.35">
      <c r="B439" s="7">
        <v>4388161847</v>
      </c>
      <c r="C439" s="8">
        <v>42495</v>
      </c>
      <c r="D439" s="7">
        <v>9603</v>
      </c>
      <c r="E439" s="9">
        <v>25.185223792835817</v>
      </c>
      <c r="F439" s="9">
        <v>7.3800001144409197</v>
      </c>
      <c r="G439" s="6">
        <v>250</v>
      </c>
      <c r="H439" s="7">
        <v>2899</v>
      </c>
      <c r="I439" s="7">
        <v>61.041297935103245</v>
      </c>
      <c r="J439" s="6" t="s">
        <v>26</v>
      </c>
      <c r="K439" s="9">
        <v>72.035821374029837</v>
      </c>
      <c r="L439" s="9">
        <v>25.185223792835817</v>
      </c>
      <c r="M439" s="6" t="s">
        <v>25</v>
      </c>
      <c r="N439" t="str">
        <f t="shared" si="6"/>
        <v/>
      </c>
    </row>
    <row r="440" spans="2:14" x14ac:dyDescent="0.35">
      <c r="B440" s="7">
        <v>4388161847</v>
      </c>
      <c r="C440" s="8">
        <v>42495</v>
      </c>
      <c r="D440" s="7">
        <v>9603</v>
      </c>
      <c r="E440" s="9">
        <v>25.185223792835817</v>
      </c>
      <c r="F440" s="9">
        <v>7.3800001144409197</v>
      </c>
      <c r="G440" s="6">
        <v>250</v>
      </c>
      <c r="H440" s="7">
        <v>2899</v>
      </c>
      <c r="I440" s="7">
        <v>61.041297935103245</v>
      </c>
      <c r="J440" s="6" t="s">
        <v>26</v>
      </c>
      <c r="K440" s="9">
        <v>72.035821374029837</v>
      </c>
      <c r="L440" s="9">
        <v>25.185223792835817</v>
      </c>
      <c r="M440" s="6" t="s">
        <v>25</v>
      </c>
      <c r="N440" t="str">
        <f t="shared" si="6"/>
        <v/>
      </c>
    </row>
    <row r="441" spans="2:14" x14ac:dyDescent="0.35">
      <c r="B441" s="7">
        <v>4388161847</v>
      </c>
      <c r="C441" s="8">
        <v>42496</v>
      </c>
      <c r="D441" s="7">
        <v>13175</v>
      </c>
      <c r="E441" s="9">
        <v>25.185223792835817</v>
      </c>
      <c r="F441" s="9">
        <v>10.1300001144409</v>
      </c>
      <c r="G441" s="6">
        <v>340</v>
      </c>
      <c r="H441" s="7">
        <v>3425</v>
      </c>
      <c r="I441" s="7">
        <v>69.076697606253049</v>
      </c>
      <c r="J441" s="6" t="s">
        <v>26</v>
      </c>
      <c r="K441" s="9">
        <v>72.035821374029837</v>
      </c>
      <c r="L441" s="9">
        <v>25.185223792835817</v>
      </c>
      <c r="M441" s="6" t="s">
        <v>25</v>
      </c>
      <c r="N441" t="str">
        <f t="shared" si="6"/>
        <v/>
      </c>
    </row>
    <row r="442" spans="2:14" x14ac:dyDescent="0.35">
      <c r="B442" s="7">
        <v>4388161847</v>
      </c>
      <c r="C442" s="8">
        <v>42497</v>
      </c>
      <c r="D442" s="7">
        <v>22770</v>
      </c>
      <c r="E442" s="9">
        <v>25.185223792835817</v>
      </c>
      <c r="F442" s="9">
        <v>17.540000915527301</v>
      </c>
      <c r="G442" s="6">
        <v>436</v>
      </c>
      <c r="H442" s="7">
        <v>4022</v>
      </c>
      <c r="I442" s="7">
        <v>66.627120407950883</v>
      </c>
      <c r="J442" s="6" t="s">
        <v>26</v>
      </c>
      <c r="K442" s="9">
        <v>72.035821374029837</v>
      </c>
      <c r="L442" s="9">
        <v>25.185223792835817</v>
      </c>
      <c r="M442" s="6" t="s">
        <v>25</v>
      </c>
      <c r="N442" t="str">
        <f t="shared" si="6"/>
        <v/>
      </c>
    </row>
    <row r="443" spans="2:14" x14ac:dyDescent="0.35">
      <c r="B443" s="7">
        <v>4388161847</v>
      </c>
      <c r="C443" s="8">
        <v>42498</v>
      </c>
      <c r="D443" s="7">
        <v>17298</v>
      </c>
      <c r="E443" s="9">
        <v>25.185223792835817</v>
      </c>
      <c r="F443" s="9">
        <v>14.3800001144409</v>
      </c>
      <c r="G443" s="6">
        <v>323</v>
      </c>
      <c r="H443" s="7">
        <v>3934</v>
      </c>
      <c r="I443" s="7">
        <v>76.780110377664755</v>
      </c>
      <c r="J443" s="6" t="s">
        <v>26</v>
      </c>
      <c r="K443" s="9">
        <v>72.035821374029837</v>
      </c>
      <c r="L443" s="9">
        <v>25.185223792835817</v>
      </c>
      <c r="M443" s="6" t="s">
        <v>25</v>
      </c>
      <c r="N443" t="str">
        <f t="shared" si="6"/>
        <v/>
      </c>
    </row>
    <row r="444" spans="2:14" x14ac:dyDescent="0.35">
      <c r="B444" s="7">
        <v>4388161847</v>
      </c>
      <c r="C444" s="8">
        <v>42499</v>
      </c>
      <c r="D444" s="7">
        <v>10218</v>
      </c>
      <c r="E444" s="9">
        <v>25.185223792835817</v>
      </c>
      <c r="F444" s="9">
        <v>7.8600001335143999</v>
      </c>
      <c r="G444" s="6">
        <v>283</v>
      </c>
      <c r="H444" s="7">
        <v>3013</v>
      </c>
      <c r="I444" s="7">
        <v>64.051717171717172</v>
      </c>
      <c r="J444" s="6" t="s">
        <v>26</v>
      </c>
      <c r="K444" s="9">
        <v>72.035821374029837</v>
      </c>
      <c r="L444" s="9">
        <v>25.185223792835817</v>
      </c>
      <c r="M444" s="6" t="s">
        <v>25</v>
      </c>
      <c r="N444" t="str">
        <f t="shared" si="6"/>
        <v/>
      </c>
    </row>
    <row r="445" spans="2:14" x14ac:dyDescent="0.35">
      <c r="B445" s="7">
        <v>4388161847</v>
      </c>
      <c r="C445" s="8">
        <v>42500</v>
      </c>
      <c r="D445" s="7">
        <v>10299</v>
      </c>
      <c r="E445" s="9">
        <v>25.185223792835817</v>
      </c>
      <c r="F445" s="9">
        <v>7.9200000762939498</v>
      </c>
      <c r="G445" s="6">
        <v>294</v>
      </c>
      <c r="H445" s="7">
        <v>3061</v>
      </c>
      <c r="I445" s="7">
        <v>61.221217016693593</v>
      </c>
      <c r="J445" s="6" t="s">
        <v>26</v>
      </c>
      <c r="K445" s="9">
        <v>72.035821374029837</v>
      </c>
      <c r="L445" s="9">
        <v>25.185223792835817</v>
      </c>
      <c r="M445" s="6" t="s">
        <v>25</v>
      </c>
      <c r="N445" t="str">
        <f t="shared" si="6"/>
        <v/>
      </c>
    </row>
    <row r="446" spans="2:14" x14ac:dyDescent="0.35">
      <c r="B446" s="7">
        <v>4388161847</v>
      </c>
      <c r="C446" s="8">
        <v>42501</v>
      </c>
      <c r="D446" s="7">
        <v>10201</v>
      </c>
      <c r="E446" s="9">
        <v>25.185223792835817</v>
      </c>
      <c r="F446" s="9">
        <v>7.8400001525878897</v>
      </c>
      <c r="G446" s="6">
        <v>282</v>
      </c>
      <c r="H446" s="7">
        <v>2954</v>
      </c>
      <c r="I446" s="7">
        <v>59.971966110142041</v>
      </c>
      <c r="J446" s="6" t="s">
        <v>26</v>
      </c>
      <c r="K446" s="9">
        <v>72.035821374029837</v>
      </c>
      <c r="L446" s="9">
        <v>25.185223792835817</v>
      </c>
      <c r="M446" s="6" t="s">
        <v>25</v>
      </c>
      <c r="N446" t="str">
        <f t="shared" si="6"/>
        <v/>
      </c>
    </row>
    <row r="447" spans="2:14" x14ac:dyDescent="0.35">
      <c r="B447" s="7">
        <v>4388161847</v>
      </c>
      <c r="C447" s="8">
        <v>42502</v>
      </c>
      <c r="D447" s="7">
        <v>3369</v>
      </c>
      <c r="E447" s="9">
        <v>25.185223792835817</v>
      </c>
      <c r="F447" s="9">
        <v>2.5899999141693102</v>
      </c>
      <c r="G447" s="6">
        <v>108</v>
      </c>
      <c r="H447" s="7">
        <v>1623</v>
      </c>
      <c r="I447" s="7">
        <v>60.246909765142149</v>
      </c>
      <c r="J447" s="6" t="s">
        <v>26</v>
      </c>
      <c r="K447" s="9">
        <v>72.035821374029837</v>
      </c>
      <c r="L447" s="9">
        <v>25.185223792835817</v>
      </c>
      <c r="M447" s="6" t="s">
        <v>25</v>
      </c>
      <c r="N447" t="str">
        <f t="shared" si="6"/>
        <v/>
      </c>
    </row>
    <row r="448" spans="2:14" x14ac:dyDescent="0.35">
      <c r="B448" s="7">
        <v>4445114986</v>
      </c>
      <c r="C448" s="8">
        <v>42472</v>
      </c>
      <c r="D448" s="7">
        <v>3276</v>
      </c>
      <c r="E448" s="9">
        <v>25.185223792835817</v>
      </c>
      <c r="F448" s="9">
        <v>2.2000000476837198</v>
      </c>
      <c r="G448" s="6">
        <v>196</v>
      </c>
      <c r="H448" s="7">
        <v>2113</v>
      </c>
      <c r="I448" s="7">
        <v>77.398575857587289</v>
      </c>
      <c r="J448" s="6" t="s">
        <v>26</v>
      </c>
      <c r="K448" s="9">
        <v>72.035821374029837</v>
      </c>
      <c r="L448" s="9">
        <v>25.185223792835817</v>
      </c>
      <c r="M448" s="6" t="s">
        <v>25</v>
      </c>
      <c r="N448" t="str">
        <f t="shared" si="6"/>
        <v/>
      </c>
    </row>
    <row r="449" spans="2:14" x14ac:dyDescent="0.35">
      <c r="B449" s="7">
        <v>4445114986</v>
      </c>
      <c r="C449" s="8">
        <v>42473</v>
      </c>
      <c r="D449" s="7">
        <v>2961</v>
      </c>
      <c r="E449" s="9">
        <v>25.185223792835817</v>
      </c>
      <c r="F449" s="9">
        <v>1.9900000095367401</v>
      </c>
      <c r="G449" s="6">
        <v>194</v>
      </c>
      <c r="H449" s="7">
        <v>2095</v>
      </c>
      <c r="I449" s="7">
        <v>77.398575857587289</v>
      </c>
      <c r="J449" s="6" t="s">
        <v>26</v>
      </c>
      <c r="K449" s="9">
        <v>72.035821374029837</v>
      </c>
      <c r="L449" s="9">
        <v>25.185223792835817</v>
      </c>
      <c r="M449" s="6" t="s">
        <v>25</v>
      </c>
      <c r="N449" t="str">
        <f t="shared" si="6"/>
        <v/>
      </c>
    </row>
    <row r="450" spans="2:14" x14ac:dyDescent="0.35">
      <c r="B450" s="7">
        <v>4445114986</v>
      </c>
      <c r="C450" s="8">
        <v>42474</v>
      </c>
      <c r="D450" s="7">
        <v>3974</v>
      </c>
      <c r="E450" s="9">
        <v>25.185223792835817</v>
      </c>
      <c r="F450" s="9">
        <v>2.6700000762939502</v>
      </c>
      <c r="G450" s="6">
        <v>231</v>
      </c>
      <c r="H450" s="7">
        <v>2194</v>
      </c>
      <c r="I450" s="7">
        <v>77.398575857587289</v>
      </c>
      <c r="J450" s="6" t="s">
        <v>26</v>
      </c>
      <c r="K450" s="9">
        <v>72.035821374029837</v>
      </c>
      <c r="L450" s="9">
        <v>25.185223792835817</v>
      </c>
      <c r="M450" s="6" t="s">
        <v>25</v>
      </c>
      <c r="N450" t="str">
        <f t="shared" si="6"/>
        <v/>
      </c>
    </row>
    <row r="451" spans="2:14" x14ac:dyDescent="0.35">
      <c r="B451" s="7">
        <v>4445114986</v>
      </c>
      <c r="C451" s="8">
        <v>42475</v>
      </c>
      <c r="D451" s="7">
        <v>7198</v>
      </c>
      <c r="E451" s="9">
        <v>25.185223792835817</v>
      </c>
      <c r="F451" s="9">
        <v>4.8299999237060502</v>
      </c>
      <c r="G451" s="6">
        <v>350</v>
      </c>
      <c r="H451" s="7">
        <v>2496</v>
      </c>
      <c r="I451" s="7">
        <v>77.398575857587289</v>
      </c>
      <c r="J451" s="6" t="s">
        <v>26</v>
      </c>
      <c r="K451" s="9">
        <v>72.035821374029837</v>
      </c>
      <c r="L451" s="9">
        <v>25.185223792835817</v>
      </c>
      <c r="M451" s="6" t="s">
        <v>25</v>
      </c>
      <c r="N451" t="str">
        <f t="shared" si="6"/>
        <v/>
      </c>
    </row>
    <row r="452" spans="2:14" x14ac:dyDescent="0.35">
      <c r="B452" s="7">
        <v>4445114986</v>
      </c>
      <c r="C452" s="8">
        <v>42476</v>
      </c>
      <c r="D452" s="7">
        <v>3945</v>
      </c>
      <c r="E452" s="9">
        <v>25.185223792835817</v>
      </c>
      <c r="F452" s="9">
        <v>2.6500000953674299</v>
      </c>
      <c r="G452" s="6">
        <v>225</v>
      </c>
      <c r="H452" s="7">
        <v>2180</v>
      </c>
      <c r="I452" s="7">
        <v>77.398575857587289</v>
      </c>
      <c r="J452" s="6" t="s">
        <v>26</v>
      </c>
      <c r="K452" s="9">
        <v>72.035821374029837</v>
      </c>
      <c r="L452" s="9">
        <v>25.185223792835817</v>
      </c>
      <c r="M452" s="6" t="s">
        <v>25</v>
      </c>
      <c r="N452" t="str">
        <f t="shared" ref="N452:N515" si="7">IF(OR(M452="Overweight",M452="Obese"), B452, "")</f>
        <v/>
      </c>
    </row>
    <row r="453" spans="2:14" x14ac:dyDescent="0.35">
      <c r="B453" s="7">
        <v>4445114986</v>
      </c>
      <c r="C453" s="8">
        <v>42477</v>
      </c>
      <c r="D453" s="7">
        <v>2268</v>
      </c>
      <c r="E453" s="9">
        <v>25.185223792835817</v>
      </c>
      <c r="F453" s="9">
        <v>1.5199999809265099</v>
      </c>
      <c r="G453" s="6">
        <v>114</v>
      </c>
      <c r="H453" s="7">
        <v>1933</v>
      </c>
      <c r="I453" s="7">
        <v>77.398575857587289</v>
      </c>
      <c r="J453" s="6" t="s">
        <v>26</v>
      </c>
      <c r="K453" s="9">
        <v>72.035821374029837</v>
      </c>
      <c r="L453" s="9">
        <v>25.185223792835817</v>
      </c>
      <c r="M453" s="6" t="s">
        <v>25</v>
      </c>
      <c r="N453" t="str">
        <f t="shared" si="7"/>
        <v/>
      </c>
    </row>
    <row r="454" spans="2:14" x14ac:dyDescent="0.35">
      <c r="B454" s="7">
        <v>4445114986</v>
      </c>
      <c r="C454" s="8">
        <v>42478</v>
      </c>
      <c r="D454" s="7">
        <v>6155</v>
      </c>
      <c r="E454" s="9">
        <v>25.185223792835817</v>
      </c>
      <c r="F454" s="9">
        <v>4.2399997711181596</v>
      </c>
      <c r="G454" s="6">
        <v>193</v>
      </c>
      <c r="H454" s="7">
        <v>2248</v>
      </c>
      <c r="I454" s="7">
        <v>77.398575857587289</v>
      </c>
      <c r="J454" s="6" t="s">
        <v>26</v>
      </c>
      <c r="K454" s="9">
        <v>72.035821374029837</v>
      </c>
      <c r="L454" s="9">
        <v>25.185223792835817</v>
      </c>
      <c r="M454" s="6" t="s">
        <v>25</v>
      </c>
      <c r="N454" t="str">
        <f t="shared" si="7"/>
        <v/>
      </c>
    </row>
    <row r="455" spans="2:14" x14ac:dyDescent="0.35">
      <c r="B455" s="7">
        <v>4445114986</v>
      </c>
      <c r="C455" s="8">
        <v>42479</v>
      </c>
      <c r="D455" s="7">
        <v>2064</v>
      </c>
      <c r="E455" s="9">
        <v>25.185223792835817</v>
      </c>
      <c r="F455" s="9">
        <v>1.3899999856948899</v>
      </c>
      <c r="G455" s="6">
        <v>121</v>
      </c>
      <c r="H455" s="7">
        <v>1954</v>
      </c>
      <c r="I455" s="7">
        <v>77.398575857587289</v>
      </c>
      <c r="J455" s="6" t="s">
        <v>26</v>
      </c>
      <c r="K455" s="9">
        <v>72.035821374029837</v>
      </c>
      <c r="L455" s="9">
        <v>25.185223792835817</v>
      </c>
      <c r="M455" s="6" t="s">
        <v>25</v>
      </c>
      <c r="N455" t="str">
        <f t="shared" si="7"/>
        <v/>
      </c>
    </row>
    <row r="456" spans="2:14" x14ac:dyDescent="0.35">
      <c r="B456" s="7">
        <v>4445114986</v>
      </c>
      <c r="C456" s="8">
        <v>42480</v>
      </c>
      <c r="D456" s="7">
        <v>2072</v>
      </c>
      <c r="E456" s="9">
        <v>25.185223792835817</v>
      </c>
      <c r="F456" s="9">
        <v>1.3899999856948899</v>
      </c>
      <c r="G456" s="6">
        <v>137</v>
      </c>
      <c r="H456" s="7">
        <v>1974</v>
      </c>
      <c r="I456" s="7">
        <v>77.398575857587289</v>
      </c>
      <c r="J456" s="6" t="s">
        <v>26</v>
      </c>
      <c r="K456" s="9">
        <v>72.035821374029837</v>
      </c>
      <c r="L456" s="9">
        <v>25.185223792835817</v>
      </c>
      <c r="M456" s="6" t="s">
        <v>25</v>
      </c>
      <c r="N456" t="str">
        <f t="shared" si="7"/>
        <v/>
      </c>
    </row>
    <row r="457" spans="2:14" x14ac:dyDescent="0.35">
      <c r="B457" s="7">
        <v>4445114986</v>
      </c>
      <c r="C457" s="8">
        <v>42481</v>
      </c>
      <c r="D457" s="7">
        <v>3809</v>
      </c>
      <c r="E457" s="9">
        <v>25.185223792835817</v>
      </c>
      <c r="F457" s="9">
        <v>2.5599999427795401</v>
      </c>
      <c r="G457" s="6">
        <v>215</v>
      </c>
      <c r="H457" s="7">
        <v>2150</v>
      </c>
      <c r="I457" s="7">
        <v>77.398575857587289</v>
      </c>
      <c r="J457" s="6" t="s">
        <v>26</v>
      </c>
      <c r="K457" s="9">
        <v>72.035821374029837</v>
      </c>
      <c r="L457" s="9">
        <v>25.185223792835817</v>
      </c>
      <c r="M457" s="6" t="s">
        <v>25</v>
      </c>
      <c r="N457" t="str">
        <f t="shared" si="7"/>
        <v/>
      </c>
    </row>
    <row r="458" spans="2:14" x14ac:dyDescent="0.35">
      <c r="B458" s="7">
        <v>4445114986</v>
      </c>
      <c r="C458" s="8">
        <v>42482</v>
      </c>
      <c r="D458" s="7">
        <v>6831</v>
      </c>
      <c r="E458" s="9">
        <v>25.185223792835817</v>
      </c>
      <c r="F458" s="9">
        <v>4.5799999237060502</v>
      </c>
      <c r="G458" s="6">
        <v>317</v>
      </c>
      <c r="H458" s="7">
        <v>2432</v>
      </c>
      <c r="I458" s="7">
        <v>77.398575857587289</v>
      </c>
      <c r="J458" s="6" t="s">
        <v>26</v>
      </c>
      <c r="K458" s="9">
        <v>72.035821374029837</v>
      </c>
      <c r="L458" s="9">
        <v>25.185223792835817</v>
      </c>
      <c r="M458" s="6" t="s">
        <v>25</v>
      </c>
      <c r="N458" t="str">
        <f t="shared" si="7"/>
        <v/>
      </c>
    </row>
    <row r="459" spans="2:14" x14ac:dyDescent="0.35">
      <c r="B459" s="7">
        <v>4445114986</v>
      </c>
      <c r="C459" s="8">
        <v>42483</v>
      </c>
      <c r="D459" s="7">
        <v>4363</v>
      </c>
      <c r="E459" s="9">
        <v>25.185223792835817</v>
      </c>
      <c r="F459" s="9">
        <v>2.9300000667571999</v>
      </c>
      <c r="G459" s="6">
        <v>201</v>
      </c>
      <c r="H459" s="7">
        <v>2149</v>
      </c>
      <c r="I459" s="7">
        <v>77.398575857587289</v>
      </c>
      <c r="J459" s="6" t="s">
        <v>26</v>
      </c>
      <c r="K459" s="9">
        <v>72.035821374029837</v>
      </c>
      <c r="L459" s="9">
        <v>25.185223792835817</v>
      </c>
      <c r="M459" s="6" t="s">
        <v>25</v>
      </c>
      <c r="N459" t="str">
        <f t="shared" si="7"/>
        <v/>
      </c>
    </row>
    <row r="460" spans="2:14" x14ac:dyDescent="0.35">
      <c r="B460" s="7">
        <v>4445114986</v>
      </c>
      <c r="C460" s="8">
        <v>42484</v>
      </c>
      <c r="D460" s="7">
        <v>5002</v>
      </c>
      <c r="E460" s="9">
        <v>25.185223792835817</v>
      </c>
      <c r="F460" s="9">
        <v>3.3599998950958301</v>
      </c>
      <c r="G460" s="6">
        <v>244</v>
      </c>
      <c r="H460" s="7">
        <v>2247</v>
      </c>
      <c r="I460" s="7">
        <v>77.398575857587289</v>
      </c>
      <c r="J460" s="6" t="s">
        <v>26</v>
      </c>
      <c r="K460" s="9">
        <v>72.035821374029837</v>
      </c>
      <c r="L460" s="9">
        <v>25.185223792835817</v>
      </c>
      <c r="M460" s="6" t="s">
        <v>25</v>
      </c>
      <c r="N460" t="str">
        <f t="shared" si="7"/>
        <v/>
      </c>
    </row>
    <row r="461" spans="2:14" x14ac:dyDescent="0.35">
      <c r="B461" s="7">
        <v>4445114986</v>
      </c>
      <c r="C461" s="8">
        <v>42485</v>
      </c>
      <c r="D461" s="7">
        <v>3385</v>
      </c>
      <c r="E461" s="9">
        <v>25.185223792835817</v>
      </c>
      <c r="F461" s="9">
        <v>2.2699999809265101</v>
      </c>
      <c r="G461" s="6">
        <v>179</v>
      </c>
      <c r="H461" s="7">
        <v>2070</v>
      </c>
      <c r="I461" s="7">
        <v>77.398575857587289</v>
      </c>
      <c r="J461" s="6" t="s">
        <v>26</v>
      </c>
      <c r="K461" s="9">
        <v>72.035821374029837</v>
      </c>
      <c r="L461" s="9">
        <v>25.185223792835817</v>
      </c>
      <c r="M461" s="6" t="s">
        <v>25</v>
      </c>
      <c r="N461" t="str">
        <f t="shared" si="7"/>
        <v/>
      </c>
    </row>
    <row r="462" spans="2:14" x14ac:dyDescent="0.35">
      <c r="B462" s="7">
        <v>4445114986</v>
      </c>
      <c r="C462" s="8">
        <v>42486</v>
      </c>
      <c r="D462" s="7">
        <v>6326</v>
      </c>
      <c r="E462" s="9">
        <v>25.185223792835817</v>
      </c>
      <c r="F462" s="9">
        <v>4.4099998474121103</v>
      </c>
      <c r="G462" s="6">
        <v>210</v>
      </c>
      <c r="H462" s="7">
        <v>2291</v>
      </c>
      <c r="I462" s="7">
        <v>77.398575857587289</v>
      </c>
      <c r="J462" s="6" t="s">
        <v>26</v>
      </c>
      <c r="K462" s="9">
        <v>72.035821374029837</v>
      </c>
      <c r="L462" s="9">
        <v>25.185223792835817</v>
      </c>
      <c r="M462" s="6" t="s">
        <v>25</v>
      </c>
      <c r="N462" t="str">
        <f t="shared" si="7"/>
        <v/>
      </c>
    </row>
    <row r="463" spans="2:14" x14ac:dyDescent="0.35">
      <c r="B463" s="7">
        <v>4445114986</v>
      </c>
      <c r="C463" s="8">
        <v>42487</v>
      </c>
      <c r="D463" s="7">
        <v>7243</v>
      </c>
      <c r="E463" s="9">
        <v>25.185223792835817</v>
      </c>
      <c r="F463" s="9">
        <v>5.0300002098083496</v>
      </c>
      <c r="G463" s="6">
        <v>227</v>
      </c>
      <c r="H463" s="7">
        <v>2361</v>
      </c>
      <c r="I463" s="7">
        <v>77.398575857587289</v>
      </c>
      <c r="J463" s="6" t="s">
        <v>26</v>
      </c>
      <c r="K463" s="9">
        <v>72.035821374029837</v>
      </c>
      <c r="L463" s="9">
        <v>25.185223792835817</v>
      </c>
      <c r="M463" s="6" t="s">
        <v>25</v>
      </c>
      <c r="N463" t="str">
        <f t="shared" si="7"/>
        <v/>
      </c>
    </row>
    <row r="464" spans="2:14" x14ac:dyDescent="0.35">
      <c r="B464" s="7">
        <v>4445114986</v>
      </c>
      <c r="C464" s="8">
        <v>42488</v>
      </c>
      <c r="D464" s="7">
        <v>4493</v>
      </c>
      <c r="E464" s="9">
        <v>25.185223792835817</v>
      </c>
      <c r="F464" s="9">
        <v>3.0099999904632599</v>
      </c>
      <c r="G464" s="6">
        <v>236</v>
      </c>
      <c r="H464" s="7">
        <v>2203</v>
      </c>
      <c r="I464" s="7">
        <v>77.398575857587289</v>
      </c>
      <c r="J464" s="6" t="s">
        <v>26</v>
      </c>
      <c r="K464" s="9">
        <v>72.035821374029837</v>
      </c>
      <c r="L464" s="9">
        <v>25.185223792835817</v>
      </c>
      <c r="M464" s="6" t="s">
        <v>25</v>
      </c>
      <c r="N464" t="str">
        <f t="shared" si="7"/>
        <v/>
      </c>
    </row>
    <row r="465" spans="2:14" x14ac:dyDescent="0.35">
      <c r="B465" s="7">
        <v>4445114986</v>
      </c>
      <c r="C465" s="8">
        <v>42489</v>
      </c>
      <c r="D465" s="7">
        <v>4676</v>
      </c>
      <c r="E465" s="9">
        <v>25.185223792835817</v>
      </c>
      <c r="F465" s="9">
        <v>3.1400001049041699</v>
      </c>
      <c r="G465" s="6">
        <v>226</v>
      </c>
      <c r="H465" s="7">
        <v>2196</v>
      </c>
      <c r="I465" s="7">
        <v>77.398575857587289</v>
      </c>
      <c r="J465" s="6" t="s">
        <v>26</v>
      </c>
      <c r="K465" s="9">
        <v>72.035821374029837</v>
      </c>
      <c r="L465" s="9">
        <v>25.185223792835817</v>
      </c>
      <c r="M465" s="6" t="s">
        <v>25</v>
      </c>
      <c r="N465" t="str">
        <f t="shared" si="7"/>
        <v/>
      </c>
    </row>
    <row r="466" spans="2:14" x14ac:dyDescent="0.35">
      <c r="B466" s="7">
        <v>4445114986</v>
      </c>
      <c r="C466" s="8">
        <v>42490</v>
      </c>
      <c r="D466" s="7">
        <v>6222</v>
      </c>
      <c r="E466" s="9">
        <v>25.185223792835817</v>
      </c>
      <c r="F466" s="9">
        <v>4.1799998283386204</v>
      </c>
      <c r="G466" s="6">
        <v>290</v>
      </c>
      <c r="H466" s="7">
        <v>2363</v>
      </c>
      <c r="I466" s="7">
        <v>77.398575857587289</v>
      </c>
      <c r="J466" s="6" t="s">
        <v>26</v>
      </c>
      <c r="K466" s="9">
        <v>72.035821374029837</v>
      </c>
      <c r="L466" s="9">
        <v>25.185223792835817</v>
      </c>
      <c r="M466" s="6" t="s">
        <v>25</v>
      </c>
      <c r="N466" t="str">
        <f t="shared" si="7"/>
        <v/>
      </c>
    </row>
    <row r="467" spans="2:14" x14ac:dyDescent="0.35">
      <c r="B467" s="7">
        <v>4445114986</v>
      </c>
      <c r="C467" s="8">
        <v>42491</v>
      </c>
      <c r="D467" s="7">
        <v>5232</v>
      </c>
      <c r="E467" s="9">
        <v>25.185223792835817</v>
      </c>
      <c r="F467" s="9">
        <v>3.5099999904632599</v>
      </c>
      <c r="G467" s="6">
        <v>240</v>
      </c>
      <c r="H467" s="7">
        <v>2246</v>
      </c>
      <c r="I467" s="7">
        <v>77.398575857587289</v>
      </c>
      <c r="J467" s="6" t="s">
        <v>26</v>
      </c>
      <c r="K467" s="9">
        <v>72.035821374029837</v>
      </c>
      <c r="L467" s="9">
        <v>25.185223792835817</v>
      </c>
      <c r="M467" s="6" t="s">
        <v>25</v>
      </c>
      <c r="N467" t="str">
        <f t="shared" si="7"/>
        <v/>
      </c>
    </row>
    <row r="468" spans="2:14" x14ac:dyDescent="0.35">
      <c r="B468" s="7">
        <v>4445114986</v>
      </c>
      <c r="C468" s="8">
        <v>42492</v>
      </c>
      <c r="D468" s="7">
        <v>6910</v>
      </c>
      <c r="E468" s="9">
        <v>25.185223792835817</v>
      </c>
      <c r="F468" s="9">
        <v>4.75</v>
      </c>
      <c r="G468" s="6">
        <v>231</v>
      </c>
      <c r="H468" s="7">
        <v>2336</v>
      </c>
      <c r="I468" s="7">
        <v>77.398575857587289</v>
      </c>
      <c r="J468" s="6" t="s">
        <v>26</v>
      </c>
      <c r="K468" s="9">
        <v>72.035821374029837</v>
      </c>
      <c r="L468" s="9">
        <v>25.185223792835817</v>
      </c>
      <c r="M468" s="6" t="s">
        <v>25</v>
      </c>
      <c r="N468" t="str">
        <f t="shared" si="7"/>
        <v/>
      </c>
    </row>
    <row r="469" spans="2:14" x14ac:dyDescent="0.35">
      <c r="B469" s="7">
        <v>4445114986</v>
      </c>
      <c r="C469" s="8">
        <v>42493</v>
      </c>
      <c r="D469" s="7">
        <v>7502</v>
      </c>
      <c r="E469" s="9">
        <v>25.185223792835817</v>
      </c>
      <c r="F469" s="9">
        <v>5.1799998283386204</v>
      </c>
      <c r="G469" s="6">
        <v>265</v>
      </c>
      <c r="H469" s="7">
        <v>2421</v>
      </c>
      <c r="I469" s="7">
        <v>77.398575857587289</v>
      </c>
      <c r="J469" s="6" t="s">
        <v>26</v>
      </c>
      <c r="K469" s="9">
        <v>72.035821374029837</v>
      </c>
      <c r="L469" s="9">
        <v>25.185223792835817</v>
      </c>
      <c r="M469" s="6" t="s">
        <v>25</v>
      </c>
      <c r="N469" t="str">
        <f t="shared" si="7"/>
        <v/>
      </c>
    </row>
    <row r="470" spans="2:14" x14ac:dyDescent="0.35">
      <c r="B470" s="7">
        <v>4445114986</v>
      </c>
      <c r="C470" s="8">
        <v>42494</v>
      </c>
      <c r="D470" s="7">
        <v>2923</v>
      </c>
      <c r="E470" s="9">
        <v>25.185223792835817</v>
      </c>
      <c r="F470" s="9">
        <v>1.96000003814697</v>
      </c>
      <c r="G470" s="6">
        <v>180</v>
      </c>
      <c r="H470" s="7">
        <v>2070</v>
      </c>
      <c r="I470" s="7">
        <v>77.398575857587289</v>
      </c>
      <c r="J470" s="6" t="s">
        <v>26</v>
      </c>
      <c r="K470" s="9">
        <v>72.035821374029837</v>
      </c>
      <c r="L470" s="9">
        <v>25.185223792835817</v>
      </c>
      <c r="M470" s="6" t="s">
        <v>25</v>
      </c>
      <c r="N470" t="str">
        <f t="shared" si="7"/>
        <v/>
      </c>
    </row>
    <row r="471" spans="2:14" x14ac:dyDescent="0.35">
      <c r="B471" s="7">
        <v>4445114986</v>
      </c>
      <c r="C471" s="8">
        <v>42495</v>
      </c>
      <c r="D471" s="7">
        <v>3800</v>
      </c>
      <c r="E471" s="9">
        <v>25.185223792835817</v>
      </c>
      <c r="F471" s="9">
        <v>2.5499999523162802</v>
      </c>
      <c r="G471" s="6">
        <v>193</v>
      </c>
      <c r="H471" s="7">
        <v>2120</v>
      </c>
      <c r="I471" s="7">
        <v>77.398575857587289</v>
      </c>
      <c r="J471" s="6" t="s">
        <v>26</v>
      </c>
      <c r="K471" s="9">
        <v>72.035821374029837</v>
      </c>
      <c r="L471" s="9">
        <v>25.185223792835817</v>
      </c>
      <c r="M471" s="6" t="s">
        <v>25</v>
      </c>
      <c r="N471" t="str">
        <f t="shared" si="7"/>
        <v/>
      </c>
    </row>
    <row r="472" spans="2:14" x14ac:dyDescent="0.35">
      <c r="B472" s="7">
        <v>4445114986</v>
      </c>
      <c r="C472" s="8">
        <v>42496</v>
      </c>
      <c r="D472" s="7">
        <v>4514</v>
      </c>
      <c r="E472" s="9">
        <v>25.185223792835817</v>
      </c>
      <c r="F472" s="9">
        <v>3.0299999713897701</v>
      </c>
      <c r="G472" s="6">
        <v>229</v>
      </c>
      <c r="H472" s="7">
        <v>2211</v>
      </c>
      <c r="I472" s="7">
        <v>77.398575857587289</v>
      </c>
      <c r="J472" s="6" t="s">
        <v>26</v>
      </c>
      <c r="K472" s="9">
        <v>72.035821374029837</v>
      </c>
      <c r="L472" s="9">
        <v>25.185223792835817</v>
      </c>
      <c r="M472" s="6" t="s">
        <v>25</v>
      </c>
      <c r="N472" t="str">
        <f t="shared" si="7"/>
        <v/>
      </c>
    </row>
    <row r="473" spans="2:14" x14ac:dyDescent="0.35">
      <c r="B473" s="7">
        <v>4445114986</v>
      </c>
      <c r="C473" s="8">
        <v>42497</v>
      </c>
      <c r="D473" s="7">
        <v>5183</v>
      </c>
      <c r="E473" s="9">
        <v>25.185223792835817</v>
      </c>
      <c r="F473" s="9">
        <v>3.5899999141693102</v>
      </c>
      <c r="G473" s="6">
        <v>138</v>
      </c>
      <c r="H473" s="7">
        <v>2123</v>
      </c>
      <c r="I473" s="7">
        <v>77.398575857587289</v>
      </c>
      <c r="J473" s="6" t="s">
        <v>26</v>
      </c>
      <c r="K473" s="9">
        <v>72.035821374029837</v>
      </c>
      <c r="L473" s="9">
        <v>25.185223792835817</v>
      </c>
      <c r="M473" s="6" t="s">
        <v>25</v>
      </c>
      <c r="N473" t="str">
        <f t="shared" si="7"/>
        <v/>
      </c>
    </row>
    <row r="474" spans="2:14" x14ac:dyDescent="0.35">
      <c r="B474" s="7">
        <v>4445114986</v>
      </c>
      <c r="C474" s="8">
        <v>42498</v>
      </c>
      <c r="D474" s="7">
        <v>7303</v>
      </c>
      <c r="E474" s="9">
        <v>25.185223792835817</v>
      </c>
      <c r="F474" s="9">
        <v>4.9000000953674299</v>
      </c>
      <c r="G474" s="6">
        <v>316</v>
      </c>
      <c r="H474" s="7">
        <v>2423</v>
      </c>
      <c r="I474" s="7">
        <v>77.398575857587289</v>
      </c>
      <c r="J474" s="6" t="s">
        <v>26</v>
      </c>
      <c r="K474" s="9">
        <v>72.035821374029837</v>
      </c>
      <c r="L474" s="9">
        <v>25.185223792835817</v>
      </c>
      <c r="M474" s="6" t="s">
        <v>25</v>
      </c>
      <c r="N474" t="str">
        <f t="shared" si="7"/>
        <v/>
      </c>
    </row>
    <row r="475" spans="2:14" x14ac:dyDescent="0.35">
      <c r="B475" s="7">
        <v>4445114986</v>
      </c>
      <c r="C475" s="8">
        <v>42499</v>
      </c>
      <c r="D475" s="7">
        <v>5275</v>
      </c>
      <c r="E475" s="9">
        <v>25.185223792835817</v>
      </c>
      <c r="F475" s="9">
        <v>3.53999996185303</v>
      </c>
      <c r="G475" s="6">
        <v>266</v>
      </c>
      <c r="H475" s="7">
        <v>2281</v>
      </c>
      <c r="I475" s="7">
        <v>77.398575857587289</v>
      </c>
      <c r="J475" s="6" t="s">
        <v>26</v>
      </c>
      <c r="K475" s="9">
        <v>72.035821374029837</v>
      </c>
      <c r="L475" s="9">
        <v>25.185223792835817</v>
      </c>
      <c r="M475" s="6" t="s">
        <v>25</v>
      </c>
      <c r="N475" t="str">
        <f t="shared" si="7"/>
        <v/>
      </c>
    </row>
    <row r="476" spans="2:14" x14ac:dyDescent="0.35">
      <c r="B476" s="7">
        <v>4445114986</v>
      </c>
      <c r="C476" s="8">
        <v>42500</v>
      </c>
      <c r="D476" s="7">
        <v>3915</v>
      </c>
      <c r="E476" s="9">
        <v>25.185223792835817</v>
      </c>
      <c r="F476" s="9">
        <v>2.6300001144409202</v>
      </c>
      <c r="G476" s="6">
        <v>231</v>
      </c>
      <c r="H476" s="7">
        <v>2181</v>
      </c>
      <c r="I476" s="7">
        <v>77.398575857587289</v>
      </c>
      <c r="J476" s="6" t="s">
        <v>26</v>
      </c>
      <c r="K476" s="9">
        <v>72.035821374029837</v>
      </c>
      <c r="L476" s="9">
        <v>25.185223792835817</v>
      </c>
      <c r="M476" s="6" t="s">
        <v>25</v>
      </c>
      <c r="N476" t="str">
        <f t="shared" si="7"/>
        <v/>
      </c>
    </row>
    <row r="477" spans="2:14" x14ac:dyDescent="0.35">
      <c r="B477" s="7">
        <v>4445114986</v>
      </c>
      <c r="C477" s="8">
        <v>42501</v>
      </c>
      <c r="D477" s="7">
        <v>9105</v>
      </c>
      <c r="E477" s="9">
        <v>25.185223792835817</v>
      </c>
      <c r="F477" s="9">
        <v>6.1100001335143999</v>
      </c>
      <c r="G477" s="6">
        <v>288</v>
      </c>
      <c r="H477" s="7">
        <v>2499</v>
      </c>
      <c r="I477" s="7">
        <v>77.398575857587289</v>
      </c>
      <c r="J477" s="6" t="s">
        <v>26</v>
      </c>
      <c r="K477" s="9">
        <v>72.035821374029837</v>
      </c>
      <c r="L477" s="9">
        <v>25.185223792835817</v>
      </c>
      <c r="M477" s="6" t="s">
        <v>25</v>
      </c>
      <c r="N477" t="str">
        <f t="shared" si="7"/>
        <v/>
      </c>
    </row>
    <row r="478" spans="2:14" x14ac:dyDescent="0.35">
      <c r="B478" s="7">
        <v>4445114986</v>
      </c>
      <c r="C478" s="8">
        <v>42502</v>
      </c>
      <c r="D478" s="7">
        <v>768</v>
      </c>
      <c r="E478" s="9">
        <v>25.185223792835817</v>
      </c>
      <c r="F478" s="9">
        <v>0.519999980926514</v>
      </c>
      <c r="G478" s="6">
        <v>58</v>
      </c>
      <c r="H478" s="7">
        <v>1212</v>
      </c>
      <c r="I478" s="7">
        <v>77.398575857587289</v>
      </c>
      <c r="J478" s="6" t="s">
        <v>26</v>
      </c>
      <c r="K478" s="9">
        <v>72.035821374029837</v>
      </c>
      <c r="L478" s="9">
        <v>25.185223792835817</v>
      </c>
      <c r="M478" s="6" t="s">
        <v>25</v>
      </c>
      <c r="N478" t="str">
        <f t="shared" si="7"/>
        <v/>
      </c>
    </row>
    <row r="479" spans="2:14" x14ac:dyDescent="0.35">
      <c r="B479" s="7">
        <v>4558609924</v>
      </c>
      <c r="C479" s="8">
        <v>42472</v>
      </c>
      <c r="D479" s="7">
        <v>5135</v>
      </c>
      <c r="E479" s="9">
        <v>25.185223792835817</v>
      </c>
      <c r="F479" s="9">
        <v>3.3900001049041699</v>
      </c>
      <c r="G479" s="6">
        <v>318</v>
      </c>
      <c r="H479" s="7">
        <v>1909</v>
      </c>
      <c r="I479" s="7">
        <v>76.639377197388242</v>
      </c>
      <c r="J479" s="6" t="s">
        <v>26</v>
      </c>
      <c r="K479" s="9">
        <v>72.035821374029837</v>
      </c>
      <c r="L479" s="9">
        <v>25.185223792835817</v>
      </c>
      <c r="M479" s="6" t="s">
        <v>25</v>
      </c>
      <c r="N479" t="str">
        <f t="shared" si="7"/>
        <v/>
      </c>
    </row>
    <row r="480" spans="2:14" x14ac:dyDescent="0.35">
      <c r="B480" s="7">
        <v>4558609924</v>
      </c>
      <c r="C480" s="8">
        <v>42473</v>
      </c>
      <c r="D480" s="7">
        <v>4978</v>
      </c>
      <c r="E480" s="9">
        <v>25.185223792835817</v>
      </c>
      <c r="F480" s="9">
        <v>3.28999996185303</v>
      </c>
      <c r="G480" s="6">
        <v>153</v>
      </c>
      <c r="H480" s="7">
        <v>1722</v>
      </c>
      <c r="I480" s="7">
        <v>85.102156640181619</v>
      </c>
      <c r="J480" s="6" t="s">
        <v>26</v>
      </c>
      <c r="K480" s="9">
        <v>72.035821374029837</v>
      </c>
      <c r="L480" s="9">
        <v>25.185223792835817</v>
      </c>
      <c r="M480" s="6" t="s">
        <v>25</v>
      </c>
      <c r="N480" t="str">
        <f t="shared" si="7"/>
        <v/>
      </c>
    </row>
    <row r="481" spans="2:14" x14ac:dyDescent="0.35">
      <c r="B481" s="7">
        <v>4558609924</v>
      </c>
      <c r="C481" s="8">
        <v>42474</v>
      </c>
      <c r="D481" s="7">
        <v>6799</v>
      </c>
      <c r="E481" s="9">
        <v>25.185223792835817</v>
      </c>
      <c r="F481" s="9">
        <v>4.4899997711181596</v>
      </c>
      <c r="G481" s="6">
        <v>279</v>
      </c>
      <c r="H481" s="7">
        <v>1922</v>
      </c>
      <c r="I481" s="7">
        <v>81.556555993247045</v>
      </c>
      <c r="J481" s="6" t="s">
        <v>26</v>
      </c>
      <c r="K481" s="9">
        <v>72.035821374029837</v>
      </c>
      <c r="L481" s="9">
        <v>25.185223792835817</v>
      </c>
      <c r="M481" s="6" t="s">
        <v>25</v>
      </c>
      <c r="N481" t="str">
        <f t="shared" si="7"/>
        <v/>
      </c>
    </row>
    <row r="482" spans="2:14" x14ac:dyDescent="0.35">
      <c r="B482" s="7">
        <v>4558609924</v>
      </c>
      <c r="C482" s="8">
        <v>42475</v>
      </c>
      <c r="D482" s="7">
        <v>7795</v>
      </c>
      <c r="E482" s="9">
        <v>25.185223792835817</v>
      </c>
      <c r="F482" s="9">
        <v>5.1500000953674299</v>
      </c>
      <c r="G482" s="6">
        <v>309</v>
      </c>
      <c r="H482" s="7">
        <v>2121</v>
      </c>
      <c r="I482" s="7">
        <v>90.863490496173782</v>
      </c>
      <c r="J482" s="6" t="s">
        <v>26</v>
      </c>
      <c r="K482" s="9">
        <v>72.035821374029837</v>
      </c>
      <c r="L482" s="9">
        <v>25.185223792835817</v>
      </c>
      <c r="M482" s="6" t="s">
        <v>25</v>
      </c>
      <c r="N482" t="str">
        <f t="shared" si="7"/>
        <v/>
      </c>
    </row>
    <row r="483" spans="2:14" x14ac:dyDescent="0.35">
      <c r="B483" s="7">
        <v>4558609924</v>
      </c>
      <c r="C483" s="8">
        <v>42476</v>
      </c>
      <c r="D483" s="7">
        <v>7289</v>
      </c>
      <c r="E483" s="9">
        <v>25.185223792835817</v>
      </c>
      <c r="F483" s="9">
        <v>4.8200001716613796</v>
      </c>
      <c r="G483" s="6">
        <v>328</v>
      </c>
      <c r="H483" s="7">
        <v>1997</v>
      </c>
      <c r="I483" s="7">
        <v>76.296323208835929</v>
      </c>
      <c r="J483" s="6" t="s">
        <v>26</v>
      </c>
      <c r="K483" s="9">
        <v>72.035821374029837</v>
      </c>
      <c r="L483" s="9">
        <v>25.185223792835817</v>
      </c>
      <c r="M483" s="6" t="s">
        <v>25</v>
      </c>
      <c r="N483" t="str">
        <f t="shared" si="7"/>
        <v/>
      </c>
    </row>
    <row r="484" spans="2:14" x14ac:dyDescent="0.35">
      <c r="B484" s="7">
        <v>4558609924</v>
      </c>
      <c r="C484" s="8">
        <v>42477</v>
      </c>
      <c r="D484" s="7">
        <v>9634</v>
      </c>
      <c r="E484" s="9">
        <v>25.185223792835817</v>
      </c>
      <c r="F484" s="9">
        <v>6.4000000953674299</v>
      </c>
      <c r="G484" s="6">
        <v>330</v>
      </c>
      <c r="H484" s="7">
        <v>2117</v>
      </c>
      <c r="I484" s="7">
        <v>83.204689789936495</v>
      </c>
      <c r="J484" s="6" t="s">
        <v>26</v>
      </c>
      <c r="K484" s="9">
        <v>72.035821374029837</v>
      </c>
      <c r="L484" s="9">
        <v>25.185223792835817</v>
      </c>
      <c r="M484" s="6" t="s">
        <v>25</v>
      </c>
      <c r="N484" t="str">
        <f t="shared" si="7"/>
        <v/>
      </c>
    </row>
    <row r="485" spans="2:14" x14ac:dyDescent="0.35">
      <c r="B485" s="7">
        <v>4558609924</v>
      </c>
      <c r="C485" s="8">
        <v>42478</v>
      </c>
      <c r="D485" s="7">
        <v>8940</v>
      </c>
      <c r="E485" s="9">
        <v>27.25</v>
      </c>
      <c r="F485" s="9">
        <v>5.9099998474121103</v>
      </c>
      <c r="G485" s="6">
        <v>360</v>
      </c>
      <c r="H485" s="7">
        <v>2116</v>
      </c>
      <c r="I485" s="7">
        <v>80.457469046470493</v>
      </c>
      <c r="J485" s="6" t="s">
        <v>26</v>
      </c>
      <c r="K485" s="9">
        <v>69.699996949999999</v>
      </c>
      <c r="L485" s="9">
        <v>27.25</v>
      </c>
      <c r="M485" s="6" t="s">
        <v>28</v>
      </c>
      <c r="N485">
        <f t="shared" si="7"/>
        <v>4558609924</v>
      </c>
    </row>
    <row r="486" spans="2:14" x14ac:dyDescent="0.35">
      <c r="B486" s="7">
        <v>4558609924</v>
      </c>
      <c r="C486" s="8">
        <v>42479</v>
      </c>
      <c r="D486" s="7">
        <v>5401</v>
      </c>
      <c r="E486" s="9">
        <v>25.185223792835817</v>
      </c>
      <c r="F486" s="9">
        <v>3.5699999332428001</v>
      </c>
      <c r="G486" s="6">
        <v>258</v>
      </c>
      <c r="H486" s="7">
        <v>1876</v>
      </c>
      <c r="I486" s="7">
        <v>83.098467778278504</v>
      </c>
      <c r="J486" s="6" t="s">
        <v>26</v>
      </c>
      <c r="K486" s="9">
        <v>72.035821374029837</v>
      </c>
      <c r="L486" s="9">
        <v>25.185223792835817</v>
      </c>
      <c r="M486" s="6" t="s">
        <v>25</v>
      </c>
      <c r="N486" t="str">
        <f t="shared" si="7"/>
        <v/>
      </c>
    </row>
    <row r="487" spans="2:14" x14ac:dyDescent="0.35">
      <c r="B487" s="7">
        <v>4558609924</v>
      </c>
      <c r="C487" s="8">
        <v>42480</v>
      </c>
      <c r="D487" s="7">
        <v>4803</v>
      </c>
      <c r="E487" s="9">
        <v>25.185223792835817</v>
      </c>
      <c r="F487" s="9">
        <v>3.1700000762939502</v>
      </c>
      <c r="G487" s="6">
        <v>222</v>
      </c>
      <c r="H487" s="7">
        <v>1788</v>
      </c>
      <c r="I487" s="7">
        <v>76.923271665043814</v>
      </c>
      <c r="J487" s="6" t="s">
        <v>26</v>
      </c>
      <c r="K487" s="9">
        <v>72.035821374029837</v>
      </c>
      <c r="L487" s="9">
        <v>25.185223792835817</v>
      </c>
      <c r="M487" s="6" t="s">
        <v>25</v>
      </c>
      <c r="N487" t="str">
        <f t="shared" si="7"/>
        <v/>
      </c>
    </row>
    <row r="488" spans="2:14" x14ac:dyDescent="0.35">
      <c r="B488" s="7">
        <v>4558609924</v>
      </c>
      <c r="C488" s="8">
        <v>42481</v>
      </c>
      <c r="D488" s="7">
        <v>13743</v>
      </c>
      <c r="E488" s="9">
        <v>25.185223792835817</v>
      </c>
      <c r="F488" s="9">
        <v>9.0799999237060494</v>
      </c>
      <c r="G488" s="6">
        <v>459</v>
      </c>
      <c r="H488" s="7">
        <v>2486</v>
      </c>
      <c r="I488" s="7">
        <v>85.662387186983608</v>
      </c>
      <c r="J488" s="6" t="s">
        <v>26</v>
      </c>
      <c r="K488" s="9">
        <v>72.035821374029837</v>
      </c>
      <c r="L488" s="9">
        <v>25.185223792835817</v>
      </c>
      <c r="M488" s="6" t="s">
        <v>25</v>
      </c>
      <c r="N488" t="str">
        <f t="shared" si="7"/>
        <v/>
      </c>
    </row>
    <row r="489" spans="2:14" x14ac:dyDescent="0.35">
      <c r="B489" s="7">
        <v>4558609924</v>
      </c>
      <c r="C489" s="8">
        <v>42482</v>
      </c>
      <c r="D489" s="7">
        <v>9601</v>
      </c>
      <c r="E489" s="9">
        <v>25.185223792835817</v>
      </c>
      <c r="F489" s="9">
        <v>6.3499999046325701</v>
      </c>
      <c r="G489" s="6">
        <v>318</v>
      </c>
      <c r="H489" s="7">
        <v>2094</v>
      </c>
      <c r="I489" s="7">
        <v>82.560458817906635</v>
      </c>
      <c r="J489" s="6" t="s">
        <v>26</v>
      </c>
      <c r="K489" s="9">
        <v>72.035821374029837</v>
      </c>
      <c r="L489" s="9">
        <v>25.185223792835817</v>
      </c>
      <c r="M489" s="6" t="s">
        <v>25</v>
      </c>
      <c r="N489" t="str">
        <f t="shared" si="7"/>
        <v/>
      </c>
    </row>
    <row r="490" spans="2:14" x14ac:dyDescent="0.35">
      <c r="B490" s="7">
        <v>4558609924</v>
      </c>
      <c r="C490" s="8">
        <v>42483</v>
      </c>
      <c r="D490" s="7">
        <v>6890</v>
      </c>
      <c r="E490" s="9">
        <v>25.185223792835817</v>
      </c>
      <c r="F490" s="9">
        <v>4.5500001907348597</v>
      </c>
      <c r="G490" s="6">
        <v>318</v>
      </c>
      <c r="H490" s="7">
        <v>2085</v>
      </c>
      <c r="I490" s="7">
        <v>85.851466414380326</v>
      </c>
      <c r="J490" s="6" t="s">
        <v>26</v>
      </c>
      <c r="K490" s="9">
        <v>72.035821374029837</v>
      </c>
      <c r="L490" s="9">
        <v>25.185223792835817</v>
      </c>
      <c r="M490" s="6" t="s">
        <v>25</v>
      </c>
      <c r="N490" t="str">
        <f t="shared" si="7"/>
        <v/>
      </c>
    </row>
    <row r="491" spans="2:14" x14ac:dyDescent="0.35">
      <c r="B491" s="7">
        <v>4558609924</v>
      </c>
      <c r="C491" s="8">
        <v>42484</v>
      </c>
      <c r="D491" s="7">
        <v>8563</v>
      </c>
      <c r="E491" s="9">
        <v>25.185223792835817</v>
      </c>
      <c r="F491" s="9">
        <v>5.6599998474121103</v>
      </c>
      <c r="G491" s="6">
        <v>395</v>
      </c>
      <c r="H491" s="7">
        <v>2173</v>
      </c>
      <c r="I491" s="7">
        <v>83.969233124138981</v>
      </c>
      <c r="J491" s="6" t="s">
        <v>26</v>
      </c>
      <c r="K491" s="9">
        <v>72.035821374029837</v>
      </c>
      <c r="L491" s="9">
        <v>25.185223792835817</v>
      </c>
      <c r="M491" s="6" t="s">
        <v>25</v>
      </c>
      <c r="N491" t="str">
        <f t="shared" si="7"/>
        <v/>
      </c>
    </row>
    <row r="492" spans="2:14" x14ac:dyDescent="0.35">
      <c r="B492" s="7">
        <v>4558609924</v>
      </c>
      <c r="C492" s="8">
        <v>42485</v>
      </c>
      <c r="D492" s="7">
        <v>8095</v>
      </c>
      <c r="E492" s="9">
        <v>27.459999079999999</v>
      </c>
      <c r="F492" s="9">
        <v>5.3499999046325701</v>
      </c>
      <c r="G492" s="6">
        <v>368</v>
      </c>
      <c r="H492" s="7">
        <v>2225</v>
      </c>
      <c r="I492" s="7">
        <v>82.49422222222222</v>
      </c>
      <c r="J492" s="6" t="s">
        <v>26</v>
      </c>
      <c r="K492" s="9">
        <v>70.300003050000001</v>
      </c>
      <c r="L492" s="9">
        <v>27.459999079999999</v>
      </c>
      <c r="M492" s="6" t="s">
        <v>28</v>
      </c>
      <c r="N492">
        <f t="shared" si="7"/>
        <v>4558609924</v>
      </c>
    </row>
    <row r="493" spans="2:14" x14ac:dyDescent="0.35">
      <c r="B493" s="7">
        <v>4558609924</v>
      </c>
      <c r="C493" s="8">
        <v>42486</v>
      </c>
      <c r="D493" s="7">
        <v>9148</v>
      </c>
      <c r="E493" s="9">
        <v>25.185223792835817</v>
      </c>
      <c r="F493" s="9">
        <v>6.0500001907348597</v>
      </c>
      <c r="G493" s="6">
        <v>336</v>
      </c>
      <c r="H493" s="7">
        <v>2223</v>
      </c>
      <c r="I493" s="7">
        <v>91.335402888378994</v>
      </c>
      <c r="J493" s="6" t="s">
        <v>26</v>
      </c>
      <c r="K493" s="9">
        <v>72.035821374029837</v>
      </c>
      <c r="L493" s="9">
        <v>25.185223792835817</v>
      </c>
      <c r="M493" s="6" t="s">
        <v>25</v>
      </c>
      <c r="N493" t="str">
        <f t="shared" si="7"/>
        <v/>
      </c>
    </row>
    <row r="494" spans="2:14" x14ac:dyDescent="0.35">
      <c r="B494" s="7">
        <v>4558609924</v>
      </c>
      <c r="C494" s="8">
        <v>42487</v>
      </c>
      <c r="D494" s="7">
        <v>9557</v>
      </c>
      <c r="E494" s="9">
        <v>25.185223792835817</v>
      </c>
      <c r="F494" s="9">
        <v>6.3200001716613796</v>
      </c>
      <c r="G494" s="6">
        <v>353</v>
      </c>
      <c r="H494" s="7">
        <v>2098</v>
      </c>
      <c r="I494" s="7">
        <v>84.556975669849095</v>
      </c>
      <c r="J494" s="6" t="s">
        <v>26</v>
      </c>
      <c r="K494" s="9">
        <v>72.035821374029837</v>
      </c>
      <c r="L494" s="9">
        <v>25.185223792835817</v>
      </c>
      <c r="M494" s="6" t="s">
        <v>25</v>
      </c>
      <c r="N494" t="str">
        <f t="shared" si="7"/>
        <v/>
      </c>
    </row>
    <row r="495" spans="2:14" x14ac:dyDescent="0.35">
      <c r="B495" s="7">
        <v>4558609924</v>
      </c>
      <c r="C495" s="8">
        <v>42488</v>
      </c>
      <c r="D495" s="7">
        <v>9451</v>
      </c>
      <c r="E495" s="9">
        <v>25.185223792835817</v>
      </c>
      <c r="F495" s="9">
        <v>6.25</v>
      </c>
      <c r="G495" s="6">
        <v>379</v>
      </c>
      <c r="H495" s="7">
        <v>2185</v>
      </c>
      <c r="I495" s="7">
        <v>85.642094295389427</v>
      </c>
      <c r="J495" s="6" t="s">
        <v>26</v>
      </c>
      <c r="K495" s="9">
        <v>72.035821374029837</v>
      </c>
      <c r="L495" s="9">
        <v>25.185223792835817</v>
      </c>
      <c r="M495" s="6" t="s">
        <v>25</v>
      </c>
      <c r="N495" t="str">
        <f t="shared" si="7"/>
        <v/>
      </c>
    </row>
    <row r="496" spans="2:14" x14ac:dyDescent="0.35">
      <c r="B496" s="7">
        <v>4558609924</v>
      </c>
      <c r="C496" s="8">
        <v>42489</v>
      </c>
      <c r="D496" s="7">
        <v>7833</v>
      </c>
      <c r="E496" s="9">
        <v>25.185223792835817</v>
      </c>
      <c r="F496" s="9">
        <v>5.1799998283386204</v>
      </c>
      <c r="G496" s="6">
        <v>241</v>
      </c>
      <c r="H496" s="7">
        <v>1918</v>
      </c>
      <c r="I496" s="7">
        <v>80.555091459023473</v>
      </c>
      <c r="J496" s="6" t="s">
        <v>26</v>
      </c>
      <c r="K496" s="9">
        <v>72.035821374029837</v>
      </c>
      <c r="L496" s="9">
        <v>25.185223792835817</v>
      </c>
      <c r="M496" s="6" t="s">
        <v>25</v>
      </c>
      <c r="N496" t="str">
        <f t="shared" si="7"/>
        <v/>
      </c>
    </row>
    <row r="497" spans="2:14" x14ac:dyDescent="0.35">
      <c r="B497" s="7">
        <v>4558609924</v>
      </c>
      <c r="C497" s="8">
        <v>42490</v>
      </c>
      <c r="D497" s="7">
        <v>10319</v>
      </c>
      <c r="E497" s="9">
        <v>25.185223792835817</v>
      </c>
      <c r="F497" s="9">
        <v>6.8200001716613796</v>
      </c>
      <c r="G497" s="6">
        <v>329</v>
      </c>
      <c r="H497" s="7">
        <v>2105</v>
      </c>
      <c r="I497" s="7">
        <v>79.187025065214925</v>
      </c>
      <c r="J497" s="6" t="s">
        <v>26</v>
      </c>
      <c r="K497" s="9">
        <v>72.035821374029837</v>
      </c>
      <c r="L497" s="9">
        <v>25.185223792835817</v>
      </c>
      <c r="M497" s="6" t="s">
        <v>25</v>
      </c>
      <c r="N497" t="str">
        <f t="shared" si="7"/>
        <v/>
      </c>
    </row>
    <row r="498" spans="2:14" x14ac:dyDescent="0.35">
      <c r="B498" s="7">
        <v>4558609924</v>
      </c>
      <c r="C498" s="8">
        <v>42491</v>
      </c>
      <c r="D498" s="7">
        <v>3428</v>
      </c>
      <c r="E498" s="9">
        <v>27.31999969</v>
      </c>
      <c r="F498" s="9">
        <v>2.2699999809265101</v>
      </c>
      <c r="G498" s="6">
        <v>190</v>
      </c>
      <c r="H498" s="7">
        <v>1692</v>
      </c>
      <c r="I498" s="7">
        <v>70.841904033645577</v>
      </c>
      <c r="J498" s="6" t="s">
        <v>26</v>
      </c>
      <c r="K498" s="9">
        <v>69.900001529999997</v>
      </c>
      <c r="L498" s="9">
        <v>27.31999969</v>
      </c>
      <c r="M498" s="6" t="s">
        <v>28</v>
      </c>
      <c r="N498">
        <f t="shared" si="7"/>
        <v>4558609924</v>
      </c>
    </row>
    <row r="499" spans="2:14" x14ac:dyDescent="0.35">
      <c r="B499" s="7">
        <v>4558609924</v>
      </c>
      <c r="C499" s="8">
        <v>42492</v>
      </c>
      <c r="D499" s="7">
        <v>7891</v>
      </c>
      <c r="E499" s="9">
        <v>27.040000920000001</v>
      </c>
      <c r="F499" s="9">
        <v>5.2199997901916504</v>
      </c>
      <c r="G499" s="6">
        <v>383</v>
      </c>
      <c r="H499" s="7">
        <v>2066</v>
      </c>
      <c r="I499" s="7">
        <v>78.669752617999691</v>
      </c>
      <c r="J499" s="6" t="s">
        <v>26</v>
      </c>
      <c r="K499" s="9">
        <v>69.199996949999999</v>
      </c>
      <c r="L499" s="9">
        <v>27.040000920000001</v>
      </c>
      <c r="M499" s="6" t="s">
        <v>28</v>
      </c>
      <c r="N499">
        <f t="shared" si="7"/>
        <v>4558609924</v>
      </c>
    </row>
    <row r="500" spans="2:14" x14ac:dyDescent="0.35">
      <c r="B500" s="7">
        <v>4558609924</v>
      </c>
      <c r="C500" s="8">
        <v>42493</v>
      </c>
      <c r="D500" s="7">
        <v>5267</v>
      </c>
      <c r="E500" s="9">
        <v>25.185223792835817</v>
      </c>
      <c r="F500" s="9">
        <v>3.4800000190734899</v>
      </c>
      <c r="G500" s="6">
        <v>268</v>
      </c>
      <c r="H500" s="7">
        <v>1953</v>
      </c>
      <c r="I500" s="7">
        <v>82.520326308633585</v>
      </c>
      <c r="J500" s="6" t="s">
        <v>26</v>
      </c>
      <c r="K500" s="9">
        <v>72.035821374029837</v>
      </c>
      <c r="L500" s="9">
        <v>25.185223792835817</v>
      </c>
      <c r="M500" s="6" t="s">
        <v>25</v>
      </c>
      <c r="N500" t="str">
        <f t="shared" si="7"/>
        <v/>
      </c>
    </row>
    <row r="501" spans="2:14" x14ac:dyDescent="0.35">
      <c r="B501" s="7">
        <v>4558609924</v>
      </c>
      <c r="C501" s="8">
        <v>42494</v>
      </c>
      <c r="D501" s="7">
        <v>5232</v>
      </c>
      <c r="E501" s="9">
        <v>25.185223792835817</v>
      </c>
      <c r="F501" s="9">
        <v>3.46000003814697</v>
      </c>
      <c r="G501" s="6">
        <v>252</v>
      </c>
      <c r="H501" s="7">
        <v>1842</v>
      </c>
      <c r="I501" s="7">
        <v>76.831370449678801</v>
      </c>
      <c r="J501" s="6" t="s">
        <v>26</v>
      </c>
      <c r="K501" s="9">
        <v>72.035821374029837</v>
      </c>
      <c r="L501" s="9">
        <v>25.185223792835817</v>
      </c>
      <c r="M501" s="6" t="s">
        <v>25</v>
      </c>
      <c r="N501" t="str">
        <f t="shared" si="7"/>
        <v/>
      </c>
    </row>
    <row r="502" spans="2:14" x14ac:dyDescent="0.35">
      <c r="B502" s="7">
        <v>4558609924</v>
      </c>
      <c r="C502" s="8">
        <v>42495</v>
      </c>
      <c r="D502" s="7">
        <v>10611</v>
      </c>
      <c r="E502" s="9">
        <v>25.185223792835817</v>
      </c>
      <c r="F502" s="9">
        <v>7.0100002288818404</v>
      </c>
      <c r="G502" s="6">
        <v>392</v>
      </c>
      <c r="H502" s="7">
        <v>2262</v>
      </c>
      <c r="I502" s="7">
        <v>81.939271859146515</v>
      </c>
      <c r="J502" s="6" t="s">
        <v>26</v>
      </c>
      <c r="K502" s="9">
        <v>72.035821374029837</v>
      </c>
      <c r="L502" s="9">
        <v>25.185223792835817</v>
      </c>
      <c r="M502" s="6" t="s">
        <v>25</v>
      </c>
      <c r="N502" t="str">
        <f t="shared" si="7"/>
        <v/>
      </c>
    </row>
    <row r="503" spans="2:14" x14ac:dyDescent="0.35">
      <c r="B503" s="7">
        <v>4558609924</v>
      </c>
      <c r="C503" s="8">
        <v>42496</v>
      </c>
      <c r="D503" s="7">
        <v>3755</v>
      </c>
      <c r="E503" s="9">
        <v>25.185223792835817</v>
      </c>
      <c r="F503" s="9">
        <v>2.4800000190734899</v>
      </c>
      <c r="G503" s="6">
        <v>202</v>
      </c>
      <c r="H503" s="7">
        <v>1722</v>
      </c>
      <c r="I503" s="7">
        <v>71.948977712285867</v>
      </c>
      <c r="J503" s="6" t="s">
        <v>26</v>
      </c>
      <c r="K503" s="9">
        <v>72.035821374029837</v>
      </c>
      <c r="L503" s="9">
        <v>25.185223792835817</v>
      </c>
      <c r="M503" s="6" t="s">
        <v>25</v>
      </c>
      <c r="N503" t="str">
        <f t="shared" si="7"/>
        <v/>
      </c>
    </row>
    <row r="504" spans="2:14" x14ac:dyDescent="0.35">
      <c r="B504" s="7">
        <v>4558609924</v>
      </c>
      <c r="C504" s="8">
        <v>42497</v>
      </c>
      <c r="D504" s="7">
        <v>8237</v>
      </c>
      <c r="E504" s="9">
        <v>25.185223792835817</v>
      </c>
      <c r="F504" s="9">
        <v>5.4400000572204599</v>
      </c>
      <c r="G504" s="6">
        <v>272</v>
      </c>
      <c r="H504" s="7">
        <v>1973</v>
      </c>
      <c r="I504" s="7">
        <v>76.248573006812748</v>
      </c>
      <c r="J504" s="6" t="s">
        <v>26</v>
      </c>
      <c r="K504" s="9">
        <v>72.035821374029837</v>
      </c>
      <c r="L504" s="9">
        <v>25.185223792835817</v>
      </c>
      <c r="M504" s="6" t="s">
        <v>25</v>
      </c>
      <c r="N504" t="str">
        <f t="shared" si="7"/>
        <v/>
      </c>
    </row>
    <row r="505" spans="2:14" x14ac:dyDescent="0.35">
      <c r="B505" s="7">
        <v>4558609924</v>
      </c>
      <c r="C505" s="8">
        <v>42498</v>
      </c>
      <c r="D505" s="7">
        <v>6543</v>
      </c>
      <c r="E505" s="9">
        <v>25.185223792835817</v>
      </c>
      <c r="F505" s="9">
        <v>4.3299999237060502</v>
      </c>
      <c r="G505" s="6">
        <v>339</v>
      </c>
      <c r="H505" s="7">
        <v>2666</v>
      </c>
      <c r="I505" s="7">
        <v>104.87147199305254</v>
      </c>
      <c r="J505" s="6" t="s">
        <v>26</v>
      </c>
      <c r="K505" s="9">
        <v>72.035821374029837</v>
      </c>
      <c r="L505" s="9">
        <v>25.185223792835817</v>
      </c>
      <c r="M505" s="6" t="s">
        <v>25</v>
      </c>
      <c r="N505" t="str">
        <f t="shared" si="7"/>
        <v/>
      </c>
    </row>
    <row r="506" spans="2:14" x14ac:dyDescent="0.35">
      <c r="B506" s="7">
        <v>4558609924</v>
      </c>
      <c r="C506" s="8">
        <v>42499</v>
      </c>
      <c r="D506" s="7">
        <v>11451</v>
      </c>
      <c r="E506" s="9">
        <v>27</v>
      </c>
      <c r="F506" s="9">
        <v>7.5700001716613796</v>
      </c>
      <c r="G506" s="6">
        <v>375</v>
      </c>
      <c r="H506" s="7">
        <v>2223</v>
      </c>
      <c r="I506" s="7">
        <v>79.375432786391684</v>
      </c>
      <c r="J506" s="6" t="s">
        <v>26</v>
      </c>
      <c r="K506" s="9">
        <v>69.099998470000003</v>
      </c>
      <c r="L506" s="9">
        <v>27</v>
      </c>
      <c r="M506" s="6" t="s">
        <v>28</v>
      </c>
      <c r="N506">
        <f t="shared" si="7"/>
        <v>4558609924</v>
      </c>
    </row>
    <row r="507" spans="2:14" x14ac:dyDescent="0.35">
      <c r="B507" s="7">
        <v>4558609924</v>
      </c>
      <c r="C507" s="8">
        <v>42500</v>
      </c>
      <c r="D507" s="7">
        <v>6435</v>
      </c>
      <c r="E507" s="9">
        <v>25.185223792835817</v>
      </c>
      <c r="F507" s="9">
        <v>4.25</v>
      </c>
      <c r="G507" s="6">
        <v>249</v>
      </c>
      <c r="H507" s="7">
        <v>1889</v>
      </c>
      <c r="I507" s="7">
        <v>75.78962353685543</v>
      </c>
      <c r="J507" s="6" t="s">
        <v>26</v>
      </c>
      <c r="K507" s="9">
        <v>72.035821374029837</v>
      </c>
      <c r="L507" s="9">
        <v>25.185223792835817</v>
      </c>
      <c r="M507" s="6" t="s">
        <v>25</v>
      </c>
      <c r="N507" t="str">
        <f t="shared" si="7"/>
        <v/>
      </c>
    </row>
    <row r="508" spans="2:14" x14ac:dyDescent="0.35">
      <c r="B508" s="7">
        <v>4558609924</v>
      </c>
      <c r="C508" s="8">
        <v>42501</v>
      </c>
      <c r="D508" s="7">
        <v>9108</v>
      </c>
      <c r="E508" s="9">
        <v>25.185223792835817</v>
      </c>
      <c r="F508" s="9">
        <v>6.0199999809265101</v>
      </c>
      <c r="G508" s="6">
        <v>359</v>
      </c>
      <c r="H508" s="7">
        <v>2131</v>
      </c>
      <c r="I508" s="7">
        <v>74.924235367179008</v>
      </c>
      <c r="J508" s="6" t="s">
        <v>26</v>
      </c>
      <c r="K508" s="9">
        <v>72.035821374029837</v>
      </c>
      <c r="L508" s="9">
        <v>25.185223792835817</v>
      </c>
      <c r="M508" s="6" t="s">
        <v>25</v>
      </c>
      <c r="N508" t="str">
        <f t="shared" si="7"/>
        <v/>
      </c>
    </row>
    <row r="509" spans="2:14" x14ac:dyDescent="0.35">
      <c r="B509" s="7">
        <v>4558609924</v>
      </c>
      <c r="C509" s="8">
        <v>42502</v>
      </c>
      <c r="D509" s="7">
        <v>6307</v>
      </c>
      <c r="E509" s="9">
        <v>25.185223792835817</v>
      </c>
      <c r="F509" s="9">
        <v>4.1700000762939498</v>
      </c>
      <c r="G509" s="6">
        <v>247</v>
      </c>
      <c r="H509" s="7">
        <v>1452</v>
      </c>
      <c r="I509" s="7">
        <v>79.677771993753254</v>
      </c>
      <c r="J509" s="6" t="s">
        <v>26</v>
      </c>
      <c r="K509" s="9">
        <v>72.035821374029837</v>
      </c>
      <c r="L509" s="9">
        <v>25.185223792835817</v>
      </c>
      <c r="M509" s="6" t="s">
        <v>25</v>
      </c>
      <c r="N509" t="str">
        <f t="shared" si="7"/>
        <v/>
      </c>
    </row>
    <row r="510" spans="2:14" x14ac:dyDescent="0.35">
      <c r="B510" s="7">
        <v>4702921684</v>
      </c>
      <c r="C510" s="8">
        <v>42472</v>
      </c>
      <c r="D510" s="7">
        <v>7213</v>
      </c>
      <c r="E510" s="9">
        <v>25.185223792835817</v>
      </c>
      <c r="F510" s="9">
        <v>5.8800001144409197</v>
      </c>
      <c r="G510" s="6">
        <v>263</v>
      </c>
      <c r="H510" s="7">
        <v>2947</v>
      </c>
      <c r="I510" s="7">
        <v>77.398575857587289</v>
      </c>
      <c r="J510" s="6" t="s">
        <v>26</v>
      </c>
      <c r="K510" s="9">
        <v>72.035821374029837</v>
      </c>
      <c r="L510" s="9">
        <v>25.185223792835817</v>
      </c>
      <c r="M510" s="6" t="s">
        <v>25</v>
      </c>
      <c r="N510" t="str">
        <f t="shared" si="7"/>
        <v/>
      </c>
    </row>
    <row r="511" spans="2:14" x14ac:dyDescent="0.35">
      <c r="B511" s="7">
        <v>4702921684</v>
      </c>
      <c r="C511" s="8">
        <v>42473</v>
      </c>
      <c r="D511" s="7">
        <v>6877</v>
      </c>
      <c r="E511" s="9">
        <v>25.185223792835817</v>
      </c>
      <c r="F511" s="9">
        <v>5.5799999237060502</v>
      </c>
      <c r="G511" s="6">
        <v>258</v>
      </c>
      <c r="H511" s="7">
        <v>2898</v>
      </c>
      <c r="I511" s="7">
        <v>77.398575857587289</v>
      </c>
      <c r="J511" s="6" t="s">
        <v>26</v>
      </c>
      <c r="K511" s="9">
        <v>72.035821374029837</v>
      </c>
      <c r="L511" s="9">
        <v>25.185223792835817</v>
      </c>
      <c r="M511" s="6" t="s">
        <v>25</v>
      </c>
      <c r="N511" t="str">
        <f t="shared" si="7"/>
        <v/>
      </c>
    </row>
    <row r="512" spans="2:14" x14ac:dyDescent="0.35">
      <c r="B512" s="7">
        <v>4702921684</v>
      </c>
      <c r="C512" s="8">
        <v>42474</v>
      </c>
      <c r="D512" s="7">
        <v>7860</v>
      </c>
      <c r="E512" s="9">
        <v>25.185223792835817</v>
      </c>
      <c r="F512" s="9">
        <v>6.3699998855590803</v>
      </c>
      <c r="G512" s="6">
        <v>271</v>
      </c>
      <c r="H512" s="7">
        <v>2984</v>
      </c>
      <c r="I512" s="7">
        <v>77.398575857587289</v>
      </c>
      <c r="J512" s="6" t="s">
        <v>26</v>
      </c>
      <c r="K512" s="9">
        <v>72.035821374029837</v>
      </c>
      <c r="L512" s="9">
        <v>25.185223792835817</v>
      </c>
      <c r="M512" s="6" t="s">
        <v>25</v>
      </c>
      <c r="N512" t="str">
        <f t="shared" si="7"/>
        <v/>
      </c>
    </row>
    <row r="513" spans="2:14" x14ac:dyDescent="0.35">
      <c r="B513" s="7">
        <v>4702921684</v>
      </c>
      <c r="C513" s="8">
        <v>42475</v>
      </c>
      <c r="D513" s="7">
        <v>6506</v>
      </c>
      <c r="E513" s="9">
        <v>25.185223792835817</v>
      </c>
      <c r="F513" s="9">
        <v>5.2800002098083496</v>
      </c>
      <c r="G513" s="6">
        <v>265</v>
      </c>
      <c r="H513" s="7">
        <v>2896</v>
      </c>
      <c r="I513" s="7">
        <v>77.398575857587289</v>
      </c>
      <c r="J513" s="6" t="s">
        <v>26</v>
      </c>
      <c r="K513" s="9">
        <v>72.035821374029837</v>
      </c>
      <c r="L513" s="9">
        <v>25.185223792835817</v>
      </c>
      <c r="M513" s="6" t="s">
        <v>25</v>
      </c>
      <c r="N513" t="str">
        <f t="shared" si="7"/>
        <v/>
      </c>
    </row>
    <row r="514" spans="2:14" x14ac:dyDescent="0.35">
      <c r="B514" s="7">
        <v>4702921684</v>
      </c>
      <c r="C514" s="8">
        <v>42476</v>
      </c>
      <c r="D514" s="7">
        <v>11140</v>
      </c>
      <c r="E514" s="9">
        <v>25.185223792835817</v>
      </c>
      <c r="F514" s="9">
        <v>9.0299997329711896</v>
      </c>
      <c r="G514" s="6">
        <v>362</v>
      </c>
      <c r="H514" s="7">
        <v>3328</v>
      </c>
      <c r="I514" s="7">
        <v>77.398575857587289</v>
      </c>
      <c r="J514" s="6" t="s">
        <v>26</v>
      </c>
      <c r="K514" s="9">
        <v>72.035821374029837</v>
      </c>
      <c r="L514" s="9">
        <v>25.185223792835817</v>
      </c>
      <c r="M514" s="6" t="s">
        <v>25</v>
      </c>
      <c r="N514" t="str">
        <f t="shared" si="7"/>
        <v/>
      </c>
    </row>
    <row r="515" spans="2:14" x14ac:dyDescent="0.35">
      <c r="B515" s="7">
        <v>4702921684</v>
      </c>
      <c r="C515" s="8">
        <v>42477</v>
      </c>
      <c r="D515" s="7">
        <v>12692</v>
      </c>
      <c r="E515" s="9">
        <v>25.185223792835817</v>
      </c>
      <c r="F515" s="9">
        <v>10.289999961853001</v>
      </c>
      <c r="G515" s="6">
        <v>380</v>
      </c>
      <c r="H515" s="7">
        <v>3394</v>
      </c>
      <c r="I515" s="7">
        <v>77.398575857587289</v>
      </c>
      <c r="J515" s="6" t="s">
        <v>26</v>
      </c>
      <c r="K515" s="9">
        <v>72.035821374029837</v>
      </c>
      <c r="L515" s="9">
        <v>25.185223792835817</v>
      </c>
      <c r="M515" s="6" t="s">
        <v>25</v>
      </c>
      <c r="N515" t="str">
        <f t="shared" si="7"/>
        <v/>
      </c>
    </row>
    <row r="516" spans="2:14" x14ac:dyDescent="0.35">
      <c r="B516" s="7">
        <v>4702921684</v>
      </c>
      <c r="C516" s="8">
        <v>42478</v>
      </c>
      <c r="D516" s="7">
        <v>9105</v>
      </c>
      <c r="E516" s="9">
        <v>25.185223792835817</v>
      </c>
      <c r="F516" s="9">
        <v>7.3800001144409197</v>
      </c>
      <c r="G516" s="6">
        <v>243</v>
      </c>
      <c r="H516" s="7">
        <v>3013</v>
      </c>
      <c r="I516" s="7">
        <v>77.398575857587289</v>
      </c>
      <c r="J516" s="6" t="s">
        <v>26</v>
      </c>
      <c r="K516" s="9">
        <v>72.035821374029837</v>
      </c>
      <c r="L516" s="9">
        <v>25.185223792835817</v>
      </c>
      <c r="M516" s="6" t="s">
        <v>25</v>
      </c>
      <c r="N516" t="str">
        <f t="shared" ref="N516:N579" si="8">IF(OR(M516="Overweight",M516="Obese"), B516, "")</f>
        <v/>
      </c>
    </row>
    <row r="517" spans="2:14" x14ac:dyDescent="0.35">
      <c r="B517" s="7">
        <v>4702921684</v>
      </c>
      <c r="C517" s="8">
        <v>42479</v>
      </c>
      <c r="D517" s="7">
        <v>6708</v>
      </c>
      <c r="E517" s="9">
        <v>25.185223792835817</v>
      </c>
      <c r="F517" s="9">
        <v>5.4400000572204599</v>
      </c>
      <c r="G517" s="6">
        <v>197</v>
      </c>
      <c r="H517" s="7">
        <v>2812</v>
      </c>
      <c r="I517" s="7">
        <v>77.398575857587289</v>
      </c>
      <c r="J517" s="6" t="s">
        <v>26</v>
      </c>
      <c r="K517" s="9">
        <v>72.035821374029837</v>
      </c>
      <c r="L517" s="9">
        <v>25.185223792835817</v>
      </c>
      <c r="M517" s="6" t="s">
        <v>25</v>
      </c>
      <c r="N517" t="str">
        <f t="shared" si="8"/>
        <v/>
      </c>
    </row>
    <row r="518" spans="2:14" x14ac:dyDescent="0.35">
      <c r="B518" s="7">
        <v>4702921684</v>
      </c>
      <c r="C518" s="8">
        <v>42480</v>
      </c>
      <c r="D518" s="7">
        <v>8793</v>
      </c>
      <c r="E518" s="9">
        <v>25.185223792835817</v>
      </c>
      <c r="F518" s="9">
        <v>7.1300001144409197</v>
      </c>
      <c r="G518" s="6">
        <v>291</v>
      </c>
      <c r="H518" s="7">
        <v>3061</v>
      </c>
      <c r="I518" s="7">
        <v>77.398575857587289</v>
      </c>
      <c r="J518" s="6" t="s">
        <v>26</v>
      </c>
      <c r="K518" s="9">
        <v>72.035821374029837</v>
      </c>
      <c r="L518" s="9">
        <v>25.185223792835817</v>
      </c>
      <c r="M518" s="6" t="s">
        <v>25</v>
      </c>
      <c r="N518" t="str">
        <f t="shared" si="8"/>
        <v/>
      </c>
    </row>
    <row r="519" spans="2:14" x14ac:dyDescent="0.35">
      <c r="B519" s="7">
        <v>4702921684</v>
      </c>
      <c r="C519" s="8">
        <v>42481</v>
      </c>
      <c r="D519" s="7">
        <v>6530</v>
      </c>
      <c r="E519" s="9">
        <v>25.185223792835817</v>
      </c>
      <c r="F519" s="9">
        <v>5.3000001907348597</v>
      </c>
      <c r="G519" s="6">
        <v>189</v>
      </c>
      <c r="H519" s="7">
        <v>2729</v>
      </c>
      <c r="I519" s="7">
        <v>77.398575857587289</v>
      </c>
      <c r="J519" s="6" t="s">
        <v>26</v>
      </c>
      <c r="K519" s="9">
        <v>72.035821374029837</v>
      </c>
      <c r="L519" s="9">
        <v>25.185223792835817</v>
      </c>
      <c r="M519" s="6" t="s">
        <v>25</v>
      </c>
      <c r="N519" t="str">
        <f t="shared" si="8"/>
        <v/>
      </c>
    </row>
    <row r="520" spans="2:14" x14ac:dyDescent="0.35">
      <c r="B520" s="7">
        <v>4702921684</v>
      </c>
      <c r="C520" s="8">
        <v>42482</v>
      </c>
      <c r="D520" s="7">
        <v>1664</v>
      </c>
      <c r="E520" s="9">
        <v>25.185223792835817</v>
      </c>
      <c r="F520" s="9">
        <v>1.3500000238418599</v>
      </c>
      <c r="G520" s="6">
        <v>72</v>
      </c>
      <c r="H520" s="7">
        <v>2241</v>
      </c>
      <c r="I520" s="7">
        <v>77.398575857587289</v>
      </c>
      <c r="J520" s="6" t="s">
        <v>26</v>
      </c>
      <c r="K520" s="9">
        <v>72.035821374029837</v>
      </c>
      <c r="L520" s="9">
        <v>25.185223792835817</v>
      </c>
      <c r="M520" s="6" t="s">
        <v>25</v>
      </c>
      <c r="N520" t="str">
        <f t="shared" si="8"/>
        <v/>
      </c>
    </row>
    <row r="521" spans="2:14" x14ac:dyDescent="0.35">
      <c r="B521" s="7">
        <v>4702921684</v>
      </c>
      <c r="C521" s="8">
        <v>42483</v>
      </c>
      <c r="D521" s="7">
        <v>15126</v>
      </c>
      <c r="E521" s="9">
        <v>25.185223792835817</v>
      </c>
      <c r="F521" s="9">
        <v>12.2700004577637</v>
      </c>
      <c r="G521" s="6">
        <v>483</v>
      </c>
      <c r="H521" s="7">
        <v>3691</v>
      </c>
      <c r="I521" s="7">
        <v>77.398575857587289</v>
      </c>
      <c r="J521" s="6" t="s">
        <v>26</v>
      </c>
      <c r="K521" s="9">
        <v>72.035821374029837</v>
      </c>
      <c r="L521" s="9">
        <v>25.185223792835817</v>
      </c>
      <c r="M521" s="6" t="s">
        <v>25</v>
      </c>
      <c r="N521" t="str">
        <f t="shared" si="8"/>
        <v/>
      </c>
    </row>
    <row r="522" spans="2:14" x14ac:dyDescent="0.35">
      <c r="B522" s="7">
        <v>4702921684</v>
      </c>
      <c r="C522" s="8">
        <v>42484</v>
      </c>
      <c r="D522" s="7">
        <v>15050</v>
      </c>
      <c r="E522" s="9">
        <v>25.185223792835817</v>
      </c>
      <c r="F522" s="9">
        <v>12.2200002670288</v>
      </c>
      <c r="G522" s="6">
        <v>391</v>
      </c>
      <c r="H522" s="7">
        <v>3538</v>
      </c>
      <c r="I522" s="7">
        <v>77.398575857587289</v>
      </c>
      <c r="J522" s="6" t="s">
        <v>26</v>
      </c>
      <c r="K522" s="9">
        <v>72.035821374029837</v>
      </c>
      <c r="L522" s="9">
        <v>25.185223792835817</v>
      </c>
      <c r="M522" s="6" t="s">
        <v>25</v>
      </c>
      <c r="N522" t="str">
        <f t="shared" si="8"/>
        <v/>
      </c>
    </row>
    <row r="523" spans="2:14" x14ac:dyDescent="0.35">
      <c r="B523" s="7">
        <v>4702921684</v>
      </c>
      <c r="C523" s="8">
        <v>42485</v>
      </c>
      <c r="D523" s="7">
        <v>9167</v>
      </c>
      <c r="E523" s="9">
        <v>25.185223792835817</v>
      </c>
      <c r="F523" s="9">
        <v>7.4299998283386204</v>
      </c>
      <c r="G523" s="6">
        <v>291</v>
      </c>
      <c r="H523" s="7">
        <v>3064</v>
      </c>
      <c r="I523" s="7">
        <v>77.398575857587289</v>
      </c>
      <c r="J523" s="6" t="s">
        <v>26</v>
      </c>
      <c r="K523" s="9">
        <v>72.035821374029837</v>
      </c>
      <c r="L523" s="9">
        <v>25.185223792835817</v>
      </c>
      <c r="M523" s="6" t="s">
        <v>25</v>
      </c>
      <c r="N523" t="str">
        <f t="shared" si="8"/>
        <v/>
      </c>
    </row>
    <row r="524" spans="2:14" x14ac:dyDescent="0.35">
      <c r="B524" s="7">
        <v>4702921684</v>
      </c>
      <c r="C524" s="8">
        <v>42486</v>
      </c>
      <c r="D524" s="7">
        <v>6108</v>
      </c>
      <c r="E524" s="9">
        <v>25.185223792835817</v>
      </c>
      <c r="F524" s="9">
        <v>4.9499998092651403</v>
      </c>
      <c r="G524" s="6">
        <v>225</v>
      </c>
      <c r="H524" s="7">
        <v>2784</v>
      </c>
      <c r="I524" s="7">
        <v>77.398575857587289</v>
      </c>
      <c r="J524" s="6" t="s">
        <v>26</v>
      </c>
      <c r="K524" s="9">
        <v>72.035821374029837</v>
      </c>
      <c r="L524" s="9">
        <v>25.185223792835817</v>
      </c>
      <c r="M524" s="6" t="s">
        <v>25</v>
      </c>
      <c r="N524" t="str">
        <f t="shared" si="8"/>
        <v/>
      </c>
    </row>
    <row r="525" spans="2:14" x14ac:dyDescent="0.35">
      <c r="B525" s="7">
        <v>4702921684</v>
      </c>
      <c r="C525" s="8">
        <v>42487</v>
      </c>
      <c r="D525" s="7">
        <v>7047</v>
      </c>
      <c r="E525" s="9">
        <v>25.185223792835817</v>
      </c>
      <c r="F525" s="9">
        <v>5.7199997901916504</v>
      </c>
      <c r="G525" s="6">
        <v>255</v>
      </c>
      <c r="H525" s="7">
        <v>2908</v>
      </c>
      <c r="I525" s="7">
        <v>77.398575857587289</v>
      </c>
      <c r="J525" s="6" t="s">
        <v>26</v>
      </c>
      <c r="K525" s="9">
        <v>72.035821374029837</v>
      </c>
      <c r="L525" s="9">
        <v>25.185223792835817</v>
      </c>
      <c r="M525" s="6" t="s">
        <v>25</v>
      </c>
      <c r="N525" t="str">
        <f t="shared" si="8"/>
        <v/>
      </c>
    </row>
    <row r="526" spans="2:14" x14ac:dyDescent="0.35">
      <c r="B526" s="7">
        <v>4702921684</v>
      </c>
      <c r="C526" s="8">
        <v>42488</v>
      </c>
      <c r="D526" s="7">
        <v>9023</v>
      </c>
      <c r="E526" s="9">
        <v>25.185223792835817</v>
      </c>
      <c r="F526" s="9">
        <v>7.3200001716613796</v>
      </c>
      <c r="G526" s="6">
        <v>255</v>
      </c>
      <c r="H526" s="7">
        <v>3033</v>
      </c>
      <c r="I526" s="7">
        <v>77.398575857587289</v>
      </c>
      <c r="J526" s="6" t="s">
        <v>26</v>
      </c>
      <c r="K526" s="9">
        <v>72.035821374029837</v>
      </c>
      <c r="L526" s="9">
        <v>25.185223792835817</v>
      </c>
      <c r="M526" s="6" t="s">
        <v>25</v>
      </c>
      <c r="N526" t="str">
        <f t="shared" si="8"/>
        <v/>
      </c>
    </row>
    <row r="527" spans="2:14" x14ac:dyDescent="0.35">
      <c r="B527" s="7">
        <v>4702921684</v>
      </c>
      <c r="C527" s="8">
        <v>42489</v>
      </c>
      <c r="D527" s="7">
        <v>9930</v>
      </c>
      <c r="E527" s="9">
        <v>25.185223792835817</v>
      </c>
      <c r="F527" s="9">
        <v>8.0500001907348597</v>
      </c>
      <c r="G527" s="6">
        <v>298</v>
      </c>
      <c r="H527" s="7">
        <v>3165</v>
      </c>
      <c r="I527" s="7">
        <v>77.398575857587289</v>
      </c>
      <c r="J527" s="6" t="s">
        <v>26</v>
      </c>
      <c r="K527" s="9">
        <v>72.035821374029837</v>
      </c>
      <c r="L527" s="9">
        <v>25.185223792835817</v>
      </c>
      <c r="M527" s="6" t="s">
        <v>25</v>
      </c>
      <c r="N527" t="str">
        <f t="shared" si="8"/>
        <v/>
      </c>
    </row>
    <row r="528" spans="2:14" x14ac:dyDescent="0.35">
      <c r="B528" s="7">
        <v>4702921684</v>
      </c>
      <c r="C528" s="8">
        <v>42490</v>
      </c>
      <c r="D528" s="7">
        <v>10144</v>
      </c>
      <c r="E528" s="9">
        <v>25.185223792835817</v>
      </c>
      <c r="F528" s="9">
        <v>8.2299995422363299</v>
      </c>
      <c r="G528" s="6">
        <v>303</v>
      </c>
      <c r="H528" s="7">
        <v>3115</v>
      </c>
      <c r="I528" s="7">
        <v>77.398575857587289</v>
      </c>
      <c r="J528" s="6" t="s">
        <v>26</v>
      </c>
      <c r="K528" s="9">
        <v>72.035821374029837</v>
      </c>
      <c r="L528" s="9">
        <v>25.185223792835817</v>
      </c>
      <c r="M528" s="6" t="s">
        <v>25</v>
      </c>
      <c r="N528" t="str">
        <f t="shared" si="8"/>
        <v/>
      </c>
    </row>
    <row r="529" spans="2:14" x14ac:dyDescent="0.35">
      <c r="B529" s="7">
        <v>4702921684</v>
      </c>
      <c r="C529" s="8">
        <v>42491</v>
      </c>
      <c r="D529" s="7">
        <v>0</v>
      </c>
      <c r="E529" s="9">
        <v>25.185223792835817</v>
      </c>
      <c r="F529" s="9">
        <v>0</v>
      </c>
      <c r="G529" s="6">
        <v>0</v>
      </c>
      <c r="H529" s="7">
        <v>2017</v>
      </c>
      <c r="I529" s="7">
        <v>77.398575857587289</v>
      </c>
      <c r="J529" s="6" t="s">
        <v>26</v>
      </c>
      <c r="K529" s="9">
        <v>72.035821374029837</v>
      </c>
      <c r="L529" s="9">
        <v>25.185223792835817</v>
      </c>
      <c r="M529" s="6" t="s">
        <v>25</v>
      </c>
      <c r="N529" t="str">
        <f t="shared" si="8"/>
        <v/>
      </c>
    </row>
    <row r="530" spans="2:14" x14ac:dyDescent="0.35">
      <c r="B530" s="7">
        <v>4702921684</v>
      </c>
      <c r="C530" s="8">
        <v>42492</v>
      </c>
      <c r="D530" s="7">
        <v>7245</v>
      </c>
      <c r="E530" s="9">
        <v>25.185223792835817</v>
      </c>
      <c r="F530" s="9">
        <v>5.9200000762939498</v>
      </c>
      <c r="G530" s="6">
        <v>240</v>
      </c>
      <c r="H530" s="7">
        <v>2859</v>
      </c>
      <c r="I530" s="7">
        <v>77.398575857587289</v>
      </c>
      <c r="J530" s="6" t="s">
        <v>26</v>
      </c>
      <c r="K530" s="9">
        <v>72.035821374029837</v>
      </c>
      <c r="L530" s="9">
        <v>25.185223792835817</v>
      </c>
      <c r="M530" s="6" t="s">
        <v>25</v>
      </c>
      <c r="N530" t="str">
        <f t="shared" si="8"/>
        <v/>
      </c>
    </row>
    <row r="531" spans="2:14" x14ac:dyDescent="0.35">
      <c r="B531" s="7">
        <v>4702921684</v>
      </c>
      <c r="C531" s="8">
        <v>42493</v>
      </c>
      <c r="D531" s="7">
        <v>9454</v>
      </c>
      <c r="E531" s="9">
        <v>25.185223792835817</v>
      </c>
      <c r="F531" s="9">
        <v>7.6700000762939498</v>
      </c>
      <c r="G531" s="6">
        <v>313</v>
      </c>
      <c r="H531" s="7">
        <v>3145</v>
      </c>
      <c r="I531" s="7">
        <v>77.398575857587289</v>
      </c>
      <c r="J531" s="6" t="s">
        <v>26</v>
      </c>
      <c r="K531" s="9">
        <v>72.035821374029837</v>
      </c>
      <c r="L531" s="9">
        <v>25.185223792835817</v>
      </c>
      <c r="M531" s="6" t="s">
        <v>25</v>
      </c>
      <c r="N531" t="str">
        <f t="shared" si="8"/>
        <v/>
      </c>
    </row>
    <row r="532" spans="2:14" x14ac:dyDescent="0.35">
      <c r="B532" s="7">
        <v>4702921684</v>
      </c>
      <c r="C532" s="8">
        <v>42494</v>
      </c>
      <c r="D532" s="7">
        <v>8161</v>
      </c>
      <c r="E532" s="9">
        <v>25.185223792835817</v>
      </c>
      <c r="F532" s="9">
        <v>6.6199998855590803</v>
      </c>
      <c r="G532" s="6">
        <v>270</v>
      </c>
      <c r="H532" s="7">
        <v>3004</v>
      </c>
      <c r="I532" s="7">
        <v>77.398575857587289</v>
      </c>
      <c r="J532" s="6" t="s">
        <v>26</v>
      </c>
      <c r="K532" s="9">
        <v>72.035821374029837</v>
      </c>
      <c r="L532" s="9">
        <v>25.185223792835817</v>
      </c>
      <c r="M532" s="6" t="s">
        <v>25</v>
      </c>
      <c r="N532" t="str">
        <f t="shared" si="8"/>
        <v/>
      </c>
    </row>
    <row r="533" spans="2:14" x14ac:dyDescent="0.35">
      <c r="B533" s="7">
        <v>4702921684</v>
      </c>
      <c r="C533" s="8">
        <v>42495</v>
      </c>
      <c r="D533" s="7">
        <v>8614</v>
      </c>
      <c r="E533" s="9">
        <v>25.185223792835817</v>
      </c>
      <c r="F533" s="9">
        <v>6.9899997711181596</v>
      </c>
      <c r="G533" s="6">
        <v>254</v>
      </c>
      <c r="H533" s="7">
        <v>3006</v>
      </c>
      <c r="I533" s="7">
        <v>77.398575857587289</v>
      </c>
      <c r="J533" s="6" t="s">
        <v>26</v>
      </c>
      <c r="K533" s="9">
        <v>72.035821374029837</v>
      </c>
      <c r="L533" s="9">
        <v>25.185223792835817</v>
      </c>
      <c r="M533" s="6" t="s">
        <v>25</v>
      </c>
      <c r="N533" t="str">
        <f t="shared" si="8"/>
        <v/>
      </c>
    </row>
    <row r="534" spans="2:14" x14ac:dyDescent="0.35">
      <c r="B534" s="7">
        <v>4702921684</v>
      </c>
      <c r="C534" s="8">
        <v>42496</v>
      </c>
      <c r="D534" s="7">
        <v>6943</v>
      </c>
      <c r="E534" s="9">
        <v>25.185223792835817</v>
      </c>
      <c r="F534" s="9">
        <v>5.6300001144409197</v>
      </c>
      <c r="G534" s="6">
        <v>224</v>
      </c>
      <c r="H534" s="7">
        <v>2859</v>
      </c>
      <c r="I534" s="7">
        <v>77.398575857587289</v>
      </c>
      <c r="J534" s="6" t="s">
        <v>26</v>
      </c>
      <c r="K534" s="9">
        <v>72.035821374029837</v>
      </c>
      <c r="L534" s="9">
        <v>25.185223792835817</v>
      </c>
      <c r="M534" s="6" t="s">
        <v>25</v>
      </c>
      <c r="N534" t="str">
        <f t="shared" si="8"/>
        <v/>
      </c>
    </row>
    <row r="535" spans="2:14" x14ac:dyDescent="0.35">
      <c r="B535" s="7">
        <v>4702921684</v>
      </c>
      <c r="C535" s="8">
        <v>42497</v>
      </c>
      <c r="D535" s="7">
        <v>14370</v>
      </c>
      <c r="E535" s="9">
        <v>25.185223792835817</v>
      </c>
      <c r="F535" s="9">
        <v>11.6499996185303</v>
      </c>
      <c r="G535" s="6">
        <v>490</v>
      </c>
      <c r="H535" s="7">
        <v>3683</v>
      </c>
      <c r="I535" s="7">
        <v>77.398575857587289</v>
      </c>
      <c r="J535" s="6" t="s">
        <v>26</v>
      </c>
      <c r="K535" s="9">
        <v>72.035821374029837</v>
      </c>
      <c r="L535" s="9">
        <v>25.185223792835817</v>
      </c>
      <c r="M535" s="6" t="s">
        <v>25</v>
      </c>
      <c r="N535" t="str">
        <f t="shared" si="8"/>
        <v/>
      </c>
    </row>
    <row r="536" spans="2:14" x14ac:dyDescent="0.35">
      <c r="B536" s="7">
        <v>4702921684</v>
      </c>
      <c r="C536" s="8">
        <v>42497</v>
      </c>
      <c r="D536" s="7">
        <v>14370</v>
      </c>
      <c r="E536" s="9">
        <v>25.185223792835817</v>
      </c>
      <c r="F536" s="9">
        <v>11.6499996185303</v>
      </c>
      <c r="G536" s="6">
        <v>490</v>
      </c>
      <c r="H536" s="7">
        <v>3683</v>
      </c>
      <c r="I536" s="7">
        <v>77.398575857587289</v>
      </c>
      <c r="J536" s="6" t="s">
        <v>26</v>
      </c>
      <c r="K536" s="9">
        <v>72.035821374029837</v>
      </c>
      <c r="L536" s="9">
        <v>25.185223792835817</v>
      </c>
      <c r="M536" s="6" t="s">
        <v>25</v>
      </c>
      <c r="N536" t="str">
        <f t="shared" si="8"/>
        <v/>
      </c>
    </row>
    <row r="537" spans="2:14" x14ac:dyDescent="0.35">
      <c r="B537" s="7">
        <v>4702921684</v>
      </c>
      <c r="C537" s="8">
        <v>42498</v>
      </c>
      <c r="D537" s="7">
        <v>12857</v>
      </c>
      <c r="E537" s="9">
        <v>25.185223792835817</v>
      </c>
      <c r="F537" s="9">
        <v>10.430000305175801</v>
      </c>
      <c r="G537" s="6">
        <v>326</v>
      </c>
      <c r="H537" s="7">
        <v>3287</v>
      </c>
      <c r="I537" s="7">
        <v>77.398575857587289</v>
      </c>
      <c r="J537" s="6" t="s">
        <v>26</v>
      </c>
      <c r="K537" s="9">
        <v>72.035821374029837</v>
      </c>
      <c r="L537" s="9">
        <v>25.185223792835817</v>
      </c>
      <c r="M537" s="6" t="s">
        <v>25</v>
      </c>
      <c r="N537" t="str">
        <f t="shared" si="8"/>
        <v/>
      </c>
    </row>
    <row r="538" spans="2:14" x14ac:dyDescent="0.35">
      <c r="B538" s="7">
        <v>4702921684</v>
      </c>
      <c r="C538" s="8">
        <v>42499</v>
      </c>
      <c r="D538" s="7">
        <v>8232</v>
      </c>
      <c r="E538" s="9">
        <v>25.185223792835817</v>
      </c>
      <c r="F538" s="9">
        <v>6.6799998283386204</v>
      </c>
      <c r="G538" s="6">
        <v>265</v>
      </c>
      <c r="H538" s="7">
        <v>2990</v>
      </c>
      <c r="I538" s="7">
        <v>77.398575857587289</v>
      </c>
      <c r="J538" s="6" t="s">
        <v>26</v>
      </c>
      <c r="K538" s="9">
        <v>72.035821374029837</v>
      </c>
      <c r="L538" s="9">
        <v>25.185223792835817</v>
      </c>
      <c r="M538" s="6" t="s">
        <v>25</v>
      </c>
      <c r="N538" t="str">
        <f t="shared" si="8"/>
        <v/>
      </c>
    </row>
    <row r="539" spans="2:14" x14ac:dyDescent="0.35">
      <c r="B539" s="7">
        <v>4702921684</v>
      </c>
      <c r="C539" s="8">
        <v>42500</v>
      </c>
      <c r="D539" s="7">
        <v>10613</v>
      </c>
      <c r="E539" s="9">
        <v>25.185223792835817</v>
      </c>
      <c r="F539" s="9">
        <v>8.6099996566772496</v>
      </c>
      <c r="G539" s="6">
        <v>300</v>
      </c>
      <c r="H539" s="7">
        <v>3172</v>
      </c>
      <c r="I539" s="7">
        <v>77.398575857587289</v>
      </c>
      <c r="J539" s="6" t="s">
        <v>26</v>
      </c>
      <c r="K539" s="9">
        <v>72.035821374029837</v>
      </c>
      <c r="L539" s="9">
        <v>25.185223792835817</v>
      </c>
      <c r="M539" s="6" t="s">
        <v>25</v>
      </c>
      <c r="N539" t="str">
        <f t="shared" si="8"/>
        <v/>
      </c>
    </row>
    <row r="540" spans="2:14" x14ac:dyDescent="0.35">
      <c r="B540" s="7">
        <v>4702921684</v>
      </c>
      <c r="C540" s="8">
        <v>42501</v>
      </c>
      <c r="D540" s="7">
        <v>9810</v>
      </c>
      <c r="E540" s="9">
        <v>25.185223792835817</v>
      </c>
      <c r="F540" s="9">
        <v>7.96000003814697</v>
      </c>
      <c r="G540" s="6">
        <v>286</v>
      </c>
      <c r="H540" s="7">
        <v>3069</v>
      </c>
      <c r="I540" s="7">
        <v>77.398575857587289</v>
      </c>
      <c r="J540" s="6" t="s">
        <v>26</v>
      </c>
      <c r="K540" s="9">
        <v>72.035821374029837</v>
      </c>
      <c r="L540" s="9">
        <v>25.185223792835817</v>
      </c>
      <c r="M540" s="6" t="s">
        <v>25</v>
      </c>
      <c r="N540" t="str">
        <f t="shared" si="8"/>
        <v/>
      </c>
    </row>
    <row r="541" spans="2:14" x14ac:dyDescent="0.35">
      <c r="B541" s="7">
        <v>4702921684</v>
      </c>
      <c r="C541" s="8">
        <v>42502</v>
      </c>
      <c r="D541" s="7">
        <v>2752</v>
      </c>
      <c r="E541" s="9">
        <v>25.185223792835817</v>
      </c>
      <c r="F541" s="9">
        <v>2.2300000190734899</v>
      </c>
      <c r="G541" s="6">
        <v>68</v>
      </c>
      <c r="H541" s="7">
        <v>1240</v>
      </c>
      <c r="I541" s="7">
        <v>77.398575857587289</v>
      </c>
      <c r="J541" s="6" t="s">
        <v>26</v>
      </c>
      <c r="K541" s="9">
        <v>72.035821374029837</v>
      </c>
      <c r="L541" s="9">
        <v>25.185223792835817</v>
      </c>
      <c r="M541" s="6" t="s">
        <v>25</v>
      </c>
      <c r="N541" t="str">
        <f t="shared" si="8"/>
        <v/>
      </c>
    </row>
    <row r="542" spans="2:14" x14ac:dyDescent="0.35">
      <c r="B542" s="7">
        <v>5553957443</v>
      </c>
      <c r="C542" s="8">
        <v>42472</v>
      </c>
      <c r="D542" s="7">
        <v>11596</v>
      </c>
      <c r="E542" s="9">
        <v>25.185223792835817</v>
      </c>
      <c r="F542" s="9">
        <v>7.5700001716613796</v>
      </c>
      <c r="G542" s="6">
        <v>309</v>
      </c>
      <c r="H542" s="7">
        <v>2026</v>
      </c>
      <c r="I542" s="7">
        <v>64.365113500597374</v>
      </c>
      <c r="J542" s="6" t="s">
        <v>26</v>
      </c>
      <c r="K542" s="9">
        <v>72.035821374029837</v>
      </c>
      <c r="L542" s="9">
        <v>25.185223792835817</v>
      </c>
      <c r="M542" s="6" t="s">
        <v>25</v>
      </c>
      <c r="N542" t="str">
        <f t="shared" si="8"/>
        <v/>
      </c>
    </row>
    <row r="543" spans="2:14" x14ac:dyDescent="0.35">
      <c r="B543" s="7">
        <v>5553957443</v>
      </c>
      <c r="C543" s="8">
        <v>42473</v>
      </c>
      <c r="D543" s="7">
        <v>4832</v>
      </c>
      <c r="E543" s="9">
        <v>25.185223792835817</v>
      </c>
      <c r="F543" s="9">
        <v>3.1600000858306898</v>
      </c>
      <c r="G543" s="6">
        <v>226</v>
      </c>
      <c r="H543" s="7">
        <v>1718</v>
      </c>
      <c r="I543" s="7">
        <v>59.010137989298791</v>
      </c>
      <c r="J543" s="6" t="s">
        <v>26</v>
      </c>
      <c r="K543" s="9">
        <v>72.035821374029837</v>
      </c>
      <c r="L543" s="9">
        <v>25.185223792835817</v>
      </c>
      <c r="M543" s="6" t="s">
        <v>25</v>
      </c>
      <c r="N543" t="str">
        <f t="shared" si="8"/>
        <v/>
      </c>
    </row>
    <row r="544" spans="2:14" x14ac:dyDescent="0.35">
      <c r="B544" s="7">
        <v>5553957443</v>
      </c>
      <c r="C544" s="8">
        <v>42474</v>
      </c>
      <c r="D544" s="7">
        <v>17022</v>
      </c>
      <c r="E544" s="9">
        <v>25.185223792835817</v>
      </c>
      <c r="F544" s="9">
        <v>11.1199998855591</v>
      </c>
      <c r="G544" s="6">
        <v>358</v>
      </c>
      <c r="H544" s="7">
        <v>2324</v>
      </c>
      <c r="I544" s="7">
        <v>77.398575857587289</v>
      </c>
      <c r="J544" s="6" t="s">
        <v>26</v>
      </c>
      <c r="K544" s="9">
        <v>72.035821374029837</v>
      </c>
      <c r="L544" s="9">
        <v>25.185223792835817</v>
      </c>
      <c r="M544" s="6" t="s">
        <v>25</v>
      </c>
      <c r="N544" t="str">
        <f t="shared" si="8"/>
        <v/>
      </c>
    </row>
    <row r="545" spans="2:14" x14ac:dyDescent="0.35">
      <c r="B545" s="7">
        <v>5553957443</v>
      </c>
      <c r="C545" s="8">
        <v>42475</v>
      </c>
      <c r="D545" s="7">
        <v>16556</v>
      </c>
      <c r="E545" s="9">
        <v>25.185223792835817</v>
      </c>
      <c r="F545" s="9">
        <v>10.8599996566772</v>
      </c>
      <c r="G545" s="6">
        <v>335</v>
      </c>
      <c r="H545" s="7">
        <v>2254</v>
      </c>
      <c r="I545" s="7">
        <v>77.398575857587289</v>
      </c>
      <c r="J545" s="6" t="s">
        <v>26</v>
      </c>
      <c r="K545" s="9">
        <v>72.035821374029837</v>
      </c>
      <c r="L545" s="9">
        <v>25.185223792835817</v>
      </c>
      <c r="M545" s="6" t="s">
        <v>25</v>
      </c>
      <c r="N545" t="str">
        <f t="shared" si="8"/>
        <v/>
      </c>
    </row>
    <row r="546" spans="2:14" x14ac:dyDescent="0.35">
      <c r="B546" s="7">
        <v>5553957443</v>
      </c>
      <c r="C546" s="8">
        <v>42476</v>
      </c>
      <c r="D546" s="7">
        <v>5771</v>
      </c>
      <c r="E546" s="9">
        <v>25.185223792835817</v>
      </c>
      <c r="F546" s="9">
        <v>3.7699999809265101</v>
      </c>
      <c r="G546" s="6">
        <v>288</v>
      </c>
      <c r="H546" s="7">
        <v>1831</v>
      </c>
      <c r="I546" s="7">
        <v>77.398575857587289</v>
      </c>
      <c r="J546" s="6" t="s">
        <v>26</v>
      </c>
      <c r="K546" s="9">
        <v>72.035821374029837</v>
      </c>
      <c r="L546" s="9">
        <v>25.185223792835817</v>
      </c>
      <c r="M546" s="6" t="s">
        <v>25</v>
      </c>
      <c r="N546" t="str">
        <f t="shared" si="8"/>
        <v/>
      </c>
    </row>
    <row r="547" spans="2:14" x14ac:dyDescent="0.35">
      <c r="B547" s="7">
        <v>5553957443</v>
      </c>
      <c r="C547" s="8">
        <v>42477</v>
      </c>
      <c r="D547" s="7">
        <v>655</v>
      </c>
      <c r="E547" s="9">
        <v>25.185223792835817</v>
      </c>
      <c r="F547" s="9">
        <v>0.43000000715255698</v>
      </c>
      <c r="G547" s="6">
        <v>46</v>
      </c>
      <c r="H547" s="7">
        <v>1397</v>
      </c>
      <c r="I547" s="7">
        <v>77.398575857587289</v>
      </c>
      <c r="J547" s="6" t="s">
        <v>26</v>
      </c>
      <c r="K547" s="9">
        <v>72.035821374029837</v>
      </c>
      <c r="L547" s="9">
        <v>25.185223792835817</v>
      </c>
      <c r="M547" s="6" t="s">
        <v>25</v>
      </c>
      <c r="N547" t="str">
        <f t="shared" si="8"/>
        <v/>
      </c>
    </row>
    <row r="548" spans="2:14" x14ac:dyDescent="0.35">
      <c r="B548" s="7">
        <v>5553957443</v>
      </c>
      <c r="C548" s="8">
        <v>42478</v>
      </c>
      <c r="D548" s="7">
        <v>3727</v>
      </c>
      <c r="E548" s="9">
        <v>25.185223792835817</v>
      </c>
      <c r="F548" s="9">
        <v>2.4300000667571999</v>
      </c>
      <c r="G548" s="6">
        <v>206</v>
      </c>
      <c r="H548" s="7">
        <v>1683</v>
      </c>
      <c r="I548" s="7">
        <v>77.398575857587289</v>
      </c>
      <c r="J548" s="6" t="s">
        <v>26</v>
      </c>
      <c r="K548" s="9">
        <v>72.035821374029837</v>
      </c>
      <c r="L548" s="9">
        <v>25.185223792835817</v>
      </c>
      <c r="M548" s="6" t="s">
        <v>25</v>
      </c>
      <c r="N548" t="str">
        <f t="shared" si="8"/>
        <v/>
      </c>
    </row>
    <row r="549" spans="2:14" x14ac:dyDescent="0.35">
      <c r="B549" s="7">
        <v>5553957443</v>
      </c>
      <c r="C549" s="8">
        <v>42479</v>
      </c>
      <c r="D549" s="7">
        <v>15482</v>
      </c>
      <c r="E549" s="9">
        <v>25.185223792835817</v>
      </c>
      <c r="F549" s="9">
        <v>10.1099996566772</v>
      </c>
      <c r="G549" s="6">
        <v>346</v>
      </c>
      <c r="H549" s="7">
        <v>2284</v>
      </c>
      <c r="I549" s="7">
        <v>77.398575857587289</v>
      </c>
      <c r="J549" s="6" t="s">
        <v>26</v>
      </c>
      <c r="K549" s="9">
        <v>72.035821374029837</v>
      </c>
      <c r="L549" s="9">
        <v>25.185223792835817</v>
      </c>
      <c r="M549" s="6" t="s">
        <v>25</v>
      </c>
      <c r="N549" t="str">
        <f t="shared" si="8"/>
        <v/>
      </c>
    </row>
    <row r="550" spans="2:14" x14ac:dyDescent="0.35">
      <c r="B550" s="7">
        <v>5553957443</v>
      </c>
      <c r="C550" s="8">
        <v>42480</v>
      </c>
      <c r="D550" s="7">
        <v>2713</v>
      </c>
      <c r="E550" s="9">
        <v>25.185223792835817</v>
      </c>
      <c r="F550" s="9">
        <v>1.7699999809265099</v>
      </c>
      <c r="G550" s="6">
        <v>148</v>
      </c>
      <c r="H550" s="7">
        <v>1570</v>
      </c>
      <c r="I550" s="7">
        <v>77.398575857587289</v>
      </c>
      <c r="J550" s="6" t="s">
        <v>26</v>
      </c>
      <c r="K550" s="9">
        <v>72.035821374029837</v>
      </c>
      <c r="L550" s="9">
        <v>25.185223792835817</v>
      </c>
      <c r="M550" s="6" t="s">
        <v>25</v>
      </c>
      <c r="N550" t="str">
        <f t="shared" si="8"/>
        <v/>
      </c>
    </row>
    <row r="551" spans="2:14" x14ac:dyDescent="0.35">
      <c r="B551" s="7">
        <v>5553957443</v>
      </c>
      <c r="C551" s="8">
        <v>42481</v>
      </c>
      <c r="D551" s="7">
        <v>12346</v>
      </c>
      <c r="E551" s="9">
        <v>25.185223792835817</v>
      </c>
      <c r="F551" s="9">
        <v>8.0600004196166992</v>
      </c>
      <c r="G551" s="6">
        <v>266</v>
      </c>
      <c r="H551" s="7">
        <v>2066</v>
      </c>
      <c r="I551" s="7">
        <v>77.398575857587289</v>
      </c>
      <c r="J551" s="6" t="s">
        <v>26</v>
      </c>
      <c r="K551" s="9">
        <v>72.035821374029837</v>
      </c>
      <c r="L551" s="9">
        <v>25.185223792835817</v>
      </c>
      <c r="M551" s="6" t="s">
        <v>25</v>
      </c>
      <c r="N551" t="str">
        <f t="shared" si="8"/>
        <v/>
      </c>
    </row>
    <row r="552" spans="2:14" x14ac:dyDescent="0.35">
      <c r="B552" s="7">
        <v>5553957443</v>
      </c>
      <c r="C552" s="8">
        <v>42482</v>
      </c>
      <c r="D552" s="7">
        <v>11682</v>
      </c>
      <c r="E552" s="9">
        <v>25.185223792835817</v>
      </c>
      <c r="F552" s="9">
        <v>7.6300001144409197</v>
      </c>
      <c r="G552" s="6">
        <v>311</v>
      </c>
      <c r="H552" s="7">
        <v>2105</v>
      </c>
      <c r="I552" s="7">
        <v>77.398575857587289</v>
      </c>
      <c r="J552" s="6" t="s">
        <v>26</v>
      </c>
      <c r="K552" s="9">
        <v>72.035821374029837</v>
      </c>
      <c r="L552" s="9">
        <v>25.185223792835817</v>
      </c>
      <c r="M552" s="6" t="s">
        <v>25</v>
      </c>
      <c r="N552" t="str">
        <f t="shared" si="8"/>
        <v/>
      </c>
    </row>
    <row r="553" spans="2:14" x14ac:dyDescent="0.35">
      <c r="B553" s="7">
        <v>5553957443</v>
      </c>
      <c r="C553" s="8">
        <v>42483</v>
      </c>
      <c r="D553" s="7">
        <v>4112</v>
      </c>
      <c r="E553" s="9">
        <v>25.185223792835817</v>
      </c>
      <c r="F553" s="9">
        <v>2.6900000572204599</v>
      </c>
      <c r="G553" s="6">
        <v>272</v>
      </c>
      <c r="H553" s="7">
        <v>1776</v>
      </c>
      <c r="I553" s="7">
        <v>77.398575857587289</v>
      </c>
      <c r="J553" s="6" t="s">
        <v>26</v>
      </c>
      <c r="K553" s="9">
        <v>72.035821374029837</v>
      </c>
      <c r="L553" s="9">
        <v>25.185223792835817</v>
      </c>
      <c r="M553" s="6" t="s">
        <v>25</v>
      </c>
      <c r="N553" t="str">
        <f t="shared" si="8"/>
        <v/>
      </c>
    </row>
    <row r="554" spans="2:14" x14ac:dyDescent="0.35">
      <c r="B554" s="7">
        <v>5553957443</v>
      </c>
      <c r="C554" s="8">
        <v>42484</v>
      </c>
      <c r="D554" s="7">
        <v>1807</v>
      </c>
      <c r="E554" s="9">
        <v>25.185223792835817</v>
      </c>
      <c r="F554" s="9">
        <v>1.1799999475479099</v>
      </c>
      <c r="G554" s="6">
        <v>104</v>
      </c>
      <c r="H554" s="7">
        <v>1507</v>
      </c>
      <c r="I554" s="7">
        <v>77.398575857587289</v>
      </c>
      <c r="J554" s="6" t="s">
        <v>26</v>
      </c>
      <c r="K554" s="9">
        <v>72.035821374029837</v>
      </c>
      <c r="L554" s="9">
        <v>25.185223792835817</v>
      </c>
      <c r="M554" s="6" t="s">
        <v>25</v>
      </c>
      <c r="N554" t="str">
        <f t="shared" si="8"/>
        <v/>
      </c>
    </row>
    <row r="555" spans="2:14" x14ac:dyDescent="0.35">
      <c r="B555" s="7">
        <v>5553957443</v>
      </c>
      <c r="C555" s="8">
        <v>42485</v>
      </c>
      <c r="D555" s="7">
        <v>10946</v>
      </c>
      <c r="E555" s="9">
        <v>25.185223792835817</v>
      </c>
      <c r="F555" s="9">
        <v>7.1900000572204599</v>
      </c>
      <c r="G555" s="6">
        <v>263</v>
      </c>
      <c r="H555" s="7">
        <v>2033</v>
      </c>
      <c r="I555" s="7">
        <v>77.398575857587289</v>
      </c>
      <c r="J555" s="6" t="s">
        <v>26</v>
      </c>
      <c r="K555" s="9">
        <v>72.035821374029837</v>
      </c>
      <c r="L555" s="9">
        <v>25.185223792835817</v>
      </c>
      <c r="M555" s="6" t="s">
        <v>25</v>
      </c>
      <c r="N555" t="str">
        <f t="shared" si="8"/>
        <v/>
      </c>
    </row>
    <row r="556" spans="2:14" x14ac:dyDescent="0.35">
      <c r="B556" s="7">
        <v>5553957443</v>
      </c>
      <c r="C556" s="8">
        <v>42486</v>
      </c>
      <c r="D556" s="7">
        <v>11886</v>
      </c>
      <c r="E556" s="9">
        <v>25.185223792835817</v>
      </c>
      <c r="F556" s="9">
        <v>7.7600002288818404</v>
      </c>
      <c r="G556" s="6">
        <v>296</v>
      </c>
      <c r="H556" s="7">
        <v>2093</v>
      </c>
      <c r="I556" s="7">
        <v>77.398575857587289</v>
      </c>
      <c r="J556" s="6" t="s">
        <v>26</v>
      </c>
      <c r="K556" s="9">
        <v>72.035821374029837</v>
      </c>
      <c r="L556" s="9">
        <v>25.185223792835817</v>
      </c>
      <c r="M556" s="6" t="s">
        <v>25</v>
      </c>
      <c r="N556" t="str">
        <f t="shared" si="8"/>
        <v/>
      </c>
    </row>
    <row r="557" spans="2:14" x14ac:dyDescent="0.35">
      <c r="B557" s="7">
        <v>5553957443</v>
      </c>
      <c r="C557" s="8">
        <v>42487</v>
      </c>
      <c r="D557" s="7">
        <v>10538</v>
      </c>
      <c r="E557" s="9">
        <v>25.185223792835817</v>
      </c>
      <c r="F557" s="9">
        <v>6.8800001144409197</v>
      </c>
      <c r="G557" s="6">
        <v>238</v>
      </c>
      <c r="H557" s="7">
        <v>1922</v>
      </c>
      <c r="I557" s="7">
        <v>77.398575857587289</v>
      </c>
      <c r="J557" s="6" t="s">
        <v>26</v>
      </c>
      <c r="K557" s="9">
        <v>72.035821374029837</v>
      </c>
      <c r="L557" s="9">
        <v>25.185223792835817</v>
      </c>
      <c r="M557" s="6" t="s">
        <v>25</v>
      </c>
      <c r="N557" t="str">
        <f t="shared" si="8"/>
        <v/>
      </c>
    </row>
    <row r="558" spans="2:14" x14ac:dyDescent="0.35">
      <c r="B558" s="7">
        <v>5553957443</v>
      </c>
      <c r="C558" s="8">
        <v>42488</v>
      </c>
      <c r="D558" s="7">
        <v>11393</v>
      </c>
      <c r="E558" s="9">
        <v>25.185223792835817</v>
      </c>
      <c r="F558" s="9">
        <v>7.6300001144409197</v>
      </c>
      <c r="G558" s="6">
        <v>227</v>
      </c>
      <c r="H558" s="7">
        <v>1999</v>
      </c>
      <c r="I558" s="7">
        <v>77.398575857587289</v>
      </c>
      <c r="J558" s="6" t="s">
        <v>26</v>
      </c>
      <c r="K558" s="9">
        <v>72.035821374029837</v>
      </c>
      <c r="L558" s="9">
        <v>25.185223792835817</v>
      </c>
      <c r="M558" s="6" t="s">
        <v>25</v>
      </c>
      <c r="N558" t="str">
        <f t="shared" si="8"/>
        <v/>
      </c>
    </row>
    <row r="559" spans="2:14" x14ac:dyDescent="0.35">
      <c r="B559" s="7">
        <v>5553957443</v>
      </c>
      <c r="C559" s="8">
        <v>42489</v>
      </c>
      <c r="D559" s="7">
        <v>12764</v>
      </c>
      <c r="E559" s="9">
        <v>25.185223792835817</v>
      </c>
      <c r="F559" s="9">
        <v>8.3299999237060494</v>
      </c>
      <c r="G559" s="6">
        <v>331</v>
      </c>
      <c r="H559" s="7">
        <v>2169</v>
      </c>
      <c r="I559" s="7">
        <v>77.398575857587289</v>
      </c>
      <c r="J559" s="6" t="s">
        <v>26</v>
      </c>
      <c r="K559" s="9">
        <v>72.035821374029837</v>
      </c>
      <c r="L559" s="9">
        <v>25.185223792835817</v>
      </c>
      <c r="M559" s="6" t="s">
        <v>25</v>
      </c>
      <c r="N559" t="str">
        <f t="shared" si="8"/>
        <v/>
      </c>
    </row>
    <row r="560" spans="2:14" x14ac:dyDescent="0.35">
      <c r="B560" s="7">
        <v>5553957443</v>
      </c>
      <c r="C560" s="8">
        <v>42490</v>
      </c>
      <c r="D560" s="7">
        <v>1202</v>
      </c>
      <c r="E560" s="9">
        <v>25.185223792835817</v>
      </c>
      <c r="F560" s="9">
        <v>0.77999997138977095</v>
      </c>
      <c r="G560" s="6">
        <v>84</v>
      </c>
      <c r="H560" s="7">
        <v>1463</v>
      </c>
      <c r="I560" s="7">
        <v>77.398575857587289</v>
      </c>
      <c r="J560" s="6" t="s">
        <v>26</v>
      </c>
      <c r="K560" s="9">
        <v>72.035821374029837</v>
      </c>
      <c r="L560" s="9">
        <v>25.185223792835817</v>
      </c>
      <c r="M560" s="6" t="s">
        <v>25</v>
      </c>
      <c r="N560" t="str">
        <f t="shared" si="8"/>
        <v/>
      </c>
    </row>
    <row r="561" spans="2:14" x14ac:dyDescent="0.35">
      <c r="B561" s="7">
        <v>5553957443</v>
      </c>
      <c r="C561" s="8">
        <v>42491</v>
      </c>
      <c r="D561" s="7">
        <v>5164</v>
      </c>
      <c r="E561" s="9">
        <v>25.185223792835817</v>
      </c>
      <c r="F561" s="9">
        <v>3.3699998855590798</v>
      </c>
      <c r="G561" s="6">
        <v>237</v>
      </c>
      <c r="H561" s="7">
        <v>1747</v>
      </c>
      <c r="I561" s="7">
        <v>77.398575857587289</v>
      </c>
      <c r="J561" s="6" t="s">
        <v>26</v>
      </c>
      <c r="K561" s="9">
        <v>72.035821374029837</v>
      </c>
      <c r="L561" s="9">
        <v>25.185223792835817</v>
      </c>
      <c r="M561" s="6" t="s">
        <v>25</v>
      </c>
      <c r="N561" t="str">
        <f t="shared" si="8"/>
        <v/>
      </c>
    </row>
    <row r="562" spans="2:14" x14ac:dyDescent="0.35">
      <c r="B562" s="7">
        <v>5553957443</v>
      </c>
      <c r="C562" s="8">
        <v>42492</v>
      </c>
      <c r="D562" s="7">
        <v>9769</v>
      </c>
      <c r="E562" s="9">
        <v>25.185223792835817</v>
      </c>
      <c r="F562" s="9">
        <v>6.3800001144409197</v>
      </c>
      <c r="G562" s="6">
        <v>259</v>
      </c>
      <c r="H562" s="7">
        <v>1996</v>
      </c>
      <c r="I562" s="7">
        <v>77.398575857587289</v>
      </c>
      <c r="J562" s="6" t="s">
        <v>26</v>
      </c>
      <c r="K562" s="9">
        <v>72.035821374029837</v>
      </c>
      <c r="L562" s="9">
        <v>25.185223792835817</v>
      </c>
      <c r="M562" s="6" t="s">
        <v>25</v>
      </c>
      <c r="N562" t="str">
        <f t="shared" si="8"/>
        <v/>
      </c>
    </row>
    <row r="563" spans="2:14" x14ac:dyDescent="0.35">
      <c r="B563" s="7">
        <v>5553957443</v>
      </c>
      <c r="C563" s="8">
        <v>42493</v>
      </c>
      <c r="D563" s="7">
        <v>12848</v>
      </c>
      <c r="E563" s="9">
        <v>25.185223792835817</v>
      </c>
      <c r="F563" s="9">
        <v>8.3900003433227504</v>
      </c>
      <c r="G563" s="6">
        <v>302</v>
      </c>
      <c r="H563" s="7">
        <v>2116</v>
      </c>
      <c r="I563" s="7">
        <v>77.398575857587289</v>
      </c>
      <c r="J563" s="6" t="s">
        <v>26</v>
      </c>
      <c r="K563" s="9">
        <v>72.035821374029837</v>
      </c>
      <c r="L563" s="9">
        <v>25.185223792835817</v>
      </c>
      <c r="M563" s="6" t="s">
        <v>25</v>
      </c>
      <c r="N563" t="str">
        <f t="shared" si="8"/>
        <v/>
      </c>
    </row>
    <row r="564" spans="2:14" x14ac:dyDescent="0.35">
      <c r="B564" s="7">
        <v>5553957443</v>
      </c>
      <c r="C564" s="8">
        <v>42494</v>
      </c>
      <c r="D564" s="7">
        <v>4249</v>
      </c>
      <c r="E564" s="9">
        <v>25.185223792835817</v>
      </c>
      <c r="F564" s="9">
        <v>2.7699999809265101</v>
      </c>
      <c r="G564" s="6">
        <v>224</v>
      </c>
      <c r="H564" s="7">
        <v>1698</v>
      </c>
      <c r="I564" s="7">
        <v>77.398575857587289</v>
      </c>
      <c r="J564" s="6" t="s">
        <v>26</v>
      </c>
      <c r="K564" s="9">
        <v>72.035821374029837</v>
      </c>
      <c r="L564" s="9">
        <v>25.185223792835817</v>
      </c>
      <c r="M564" s="6" t="s">
        <v>25</v>
      </c>
      <c r="N564" t="str">
        <f t="shared" si="8"/>
        <v/>
      </c>
    </row>
    <row r="565" spans="2:14" x14ac:dyDescent="0.35">
      <c r="B565" s="7">
        <v>5553957443</v>
      </c>
      <c r="C565" s="8">
        <v>42495</v>
      </c>
      <c r="D565" s="7">
        <v>14331</v>
      </c>
      <c r="E565" s="9">
        <v>25.185223792835817</v>
      </c>
      <c r="F565" s="9">
        <v>9.5100002288818395</v>
      </c>
      <c r="G565" s="6">
        <v>314</v>
      </c>
      <c r="H565" s="7">
        <v>2156</v>
      </c>
      <c r="I565" s="7">
        <v>77.398575857587289</v>
      </c>
      <c r="J565" s="6" t="s">
        <v>26</v>
      </c>
      <c r="K565" s="9">
        <v>72.035821374029837</v>
      </c>
      <c r="L565" s="9">
        <v>25.185223792835817</v>
      </c>
      <c r="M565" s="6" t="s">
        <v>25</v>
      </c>
      <c r="N565" t="str">
        <f t="shared" si="8"/>
        <v/>
      </c>
    </row>
    <row r="566" spans="2:14" x14ac:dyDescent="0.35">
      <c r="B566" s="7">
        <v>5553957443</v>
      </c>
      <c r="C566" s="8">
        <v>42496</v>
      </c>
      <c r="D566" s="7">
        <v>9632</v>
      </c>
      <c r="E566" s="9">
        <v>25.185223792835817</v>
      </c>
      <c r="F566" s="9">
        <v>6.28999996185303</v>
      </c>
      <c r="G566" s="6">
        <v>259</v>
      </c>
      <c r="H566" s="7">
        <v>1916</v>
      </c>
      <c r="I566" s="7">
        <v>77.398575857587289</v>
      </c>
      <c r="J566" s="6" t="s">
        <v>26</v>
      </c>
      <c r="K566" s="9">
        <v>72.035821374029837</v>
      </c>
      <c r="L566" s="9">
        <v>25.185223792835817</v>
      </c>
      <c r="M566" s="6" t="s">
        <v>25</v>
      </c>
      <c r="N566" t="str">
        <f t="shared" si="8"/>
        <v/>
      </c>
    </row>
    <row r="567" spans="2:14" x14ac:dyDescent="0.35">
      <c r="B567" s="7">
        <v>5553957443</v>
      </c>
      <c r="C567" s="8">
        <v>42497</v>
      </c>
      <c r="D567" s="7">
        <v>1868</v>
      </c>
      <c r="E567" s="9">
        <v>25.185223792835817</v>
      </c>
      <c r="F567" s="9">
        <v>1.2200000286102299</v>
      </c>
      <c r="G567" s="6">
        <v>96</v>
      </c>
      <c r="H567" s="7">
        <v>1494</v>
      </c>
      <c r="I567" s="7">
        <v>77.398575857587289</v>
      </c>
      <c r="J567" s="6" t="s">
        <v>26</v>
      </c>
      <c r="K567" s="9">
        <v>72.035821374029837</v>
      </c>
      <c r="L567" s="9">
        <v>25.185223792835817</v>
      </c>
      <c r="M567" s="6" t="s">
        <v>25</v>
      </c>
      <c r="N567" t="str">
        <f t="shared" si="8"/>
        <v/>
      </c>
    </row>
    <row r="568" spans="2:14" x14ac:dyDescent="0.35">
      <c r="B568" s="7">
        <v>5553957443</v>
      </c>
      <c r="C568" s="8">
        <v>42498</v>
      </c>
      <c r="D568" s="7">
        <v>6083</v>
      </c>
      <c r="E568" s="9">
        <v>25.185223792835817</v>
      </c>
      <c r="F568" s="9">
        <v>4</v>
      </c>
      <c r="G568" s="6">
        <v>221</v>
      </c>
      <c r="H568" s="7">
        <v>1762</v>
      </c>
      <c r="I568" s="7">
        <v>77.398575857587289</v>
      </c>
      <c r="J568" s="6" t="s">
        <v>26</v>
      </c>
      <c r="K568" s="9">
        <v>72.035821374029837</v>
      </c>
      <c r="L568" s="9">
        <v>25.185223792835817</v>
      </c>
      <c r="M568" s="6" t="s">
        <v>25</v>
      </c>
      <c r="N568" t="str">
        <f t="shared" si="8"/>
        <v/>
      </c>
    </row>
    <row r="569" spans="2:14" x14ac:dyDescent="0.35">
      <c r="B569" s="7">
        <v>5553957443</v>
      </c>
      <c r="C569" s="8">
        <v>42499</v>
      </c>
      <c r="D569" s="7">
        <v>11611</v>
      </c>
      <c r="E569" s="9">
        <v>25.185223792835817</v>
      </c>
      <c r="F569" s="9">
        <v>7.5799999237060502</v>
      </c>
      <c r="G569" s="6">
        <v>332</v>
      </c>
      <c r="H569" s="7">
        <v>2272</v>
      </c>
      <c r="I569" s="7">
        <v>77.398575857587289</v>
      </c>
      <c r="J569" s="6" t="s">
        <v>26</v>
      </c>
      <c r="K569" s="9">
        <v>72.035821374029837</v>
      </c>
      <c r="L569" s="9">
        <v>25.185223792835817</v>
      </c>
      <c r="M569" s="6" t="s">
        <v>25</v>
      </c>
      <c r="N569" t="str">
        <f t="shared" si="8"/>
        <v/>
      </c>
    </row>
    <row r="570" spans="2:14" x14ac:dyDescent="0.35">
      <c r="B570" s="7">
        <v>5553957443</v>
      </c>
      <c r="C570" s="8">
        <v>42500</v>
      </c>
      <c r="D570" s="7">
        <v>16358</v>
      </c>
      <c r="E570" s="9">
        <v>25.185223792835817</v>
      </c>
      <c r="F570" s="9">
        <v>10.710000038146999</v>
      </c>
      <c r="G570" s="6">
        <v>366</v>
      </c>
      <c r="H570" s="7">
        <v>2335</v>
      </c>
      <c r="I570" s="7">
        <v>77.398575857587289</v>
      </c>
      <c r="J570" s="6" t="s">
        <v>26</v>
      </c>
      <c r="K570" s="9">
        <v>72.035821374029837</v>
      </c>
      <c r="L570" s="9">
        <v>25.185223792835817</v>
      </c>
      <c r="M570" s="6" t="s">
        <v>25</v>
      </c>
      <c r="N570" t="str">
        <f t="shared" si="8"/>
        <v/>
      </c>
    </row>
    <row r="571" spans="2:14" x14ac:dyDescent="0.35">
      <c r="B571" s="7">
        <v>5553957443</v>
      </c>
      <c r="C571" s="8">
        <v>42501</v>
      </c>
      <c r="D571" s="7">
        <v>4926</v>
      </c>
      <c r="E571" s="9">
        <v>25.185223792835817</v>
      </c>
      <c r="F571" s="9">
        <v>3.2200000286102299</v>
      </c>
      <c r="G571" s="6">
        <v>195</v>
      </c>
      <c r="H571" s="7">
        <v>1693</v>
      </c>
      <c r="I571" s="7">
        <v>77.398575857587289</v>
      </c>
      <c r="J571" s="6" t="s">
        <v>26</v>
      </c>
      <c r="K571" s="9">
        <v>72.035821374029837</v>
      </c>
      <c r="L571" s="9">
        <v>25.185223792835817</v>
      </c>
      <c r="M571" s="6" t="s">
        <v>25</v>
      </c>
      <c r="N571" t="str">
        <f t="shared" si="8"/>
        <v/>
      </c>
    </row>
    <row r="572" spans="2:14" x14ac:dyDescent="0.35">
      <c r="B572" s="7">
        <v>5553957443</v>
      </c>
      <c r="C572" s="8">
        <v>42502</v>
      </c>
      <c r="D572" s="7">
        <v>3121</v>
      </c>
      <c r="E572" s="9">
        <v>25.185223792835817</v>
      </c>
      <c r="F572" s="9">
        <v>2.03999996185303</v>
      </c>
      <c r="G572" s="6">
        <v>62</v>
      </c>
      <c r="H572" s="7">
        <v>741</v>
      </c>
      <c r="I572" s="7">
        <v>77.398575857587289</v>
      </c>
      <c r="J572" s="6" t="s">
        <v>26</v>
      </c>
      <c r="K572" s="9">
        <v>72.035821374029837</v>
      </c>
      <c r="L572" s="9">
        <v>25.185223792835817</v>
      </c>
      <c r="M572" s="6" t="s">
        <v>25</v>
      </c>
      <c r="N572" t="str">
        <f t="shared" si="8"/>
        <v/>
      </c>
    </row>
    <row r="573" spans="2:14" x14ac:dyDescent="0.35">
      <c r="B573" s="7">
        <v>5577150313</v>
      </c>
      <c r="C573" s="8">
        <v>42472</v>
      </c>
      <c r="D573" s="7">
        <v>8135</v>
      </c>
      <c r="E573" s="9">
        <v>25.185223792835817</v>
      </c>
      <c r="F573" s="9">
        <v>6.0799999237060502</v>
      </c>
      <c r="G573" s="6">
        <v>242</v>
      </c>
      <c r="H573" s="7">
        <v>3405</v>
      </c>
      <c r="I573" s="7">
        <v>77.398575857587289</v>
      </c>
      <c r="J573" s="6" t="s">
        <v>26</v>
      </c>
      <c r="K573" s="9">
        <v>72.035821374029837</v>
      </c>
      <c r="L573" s="9">
        <v>25.185223792835817</v>
      </c>
      <c r="M573" s="6" t="s">
        <v>25</v>
      </c>
      <c r="N573" t="str">
        <f t="shared" si="8"/>
        <v/>
      </c>
    </row>
    <row r="574" spans="2:14" x14ac:dyDescent="0.35">
      <c r="B574" s="7">
        <v>5577150313</v>
      </c>
      <c r="C574" s="8">
        <v>42473</v>
      </c>
      <c r="D574" s="7">
        <v>5077</v>
      </c>
      <c r="E574" s="9">
        <v>25.185223792835817</v>
      </c>
      <c r="F574" s="9">
        <v>3.78999996185303</v>
      </c>
      <c r="G574" s="6">
        <v>170</v>
      </c>
      <c r="H574" s="7">
        <v>2551</v>
      </c>
      <c r="I574" s="7">
        <v>77.398575857587289</v>
      </c>
      <c r="J574" s="6" t="s">
        <v>26</v>
      </c>
      <c r="K574" s="9">
        <v>72.035821374029837</v>
      </c>
      <c r="L574" s="9">
        <v>25.185223792835817</v>
      </c>
      <c r="M574" s="6" t="s">
        <v>25</v>
      </c>
      <c r="N574" t="str">
        <f t="shared" si="8"/>
        <v/>
      </c>
    </row>
    <row r="575" spans="2:14" x14ac:dyDescent="0.35">
      <c r="B575" s="7">
        <v>5577150313</v>
      </c>
      <c r="C575" s="8">
        <v>42474</v>
      </c>
      <c r="D575" s="7">
        <v>8596</v>
      </c>
      <c r="E575" s="9">
        <v>25.185223792835817</v>
      </c>
      <c r="F575" s="9">
        <v>6.4200000762939498</v>
      </c>
      <c r="G575" s="6">
        <v>324</v>
      </c>
      <c r="H575" s="7">
        <v>4022</v>
      </c>
      <c r="I575" s="7">
        <v>77.398575857587289</v>
      </c>
      <c r="J575" s="6" t="s">
        <v>26</v>
      </c>
      <c r="K575" s="9">
        <v>72.035821374029837</v>
      </c>
      <c r="L575" s="9">
        <v>25.185223792835817</v>
      </c>
      <c r="M575" s="6" t="s">
        <v>25</v>
      </c>
      <c r="N575" t="str">
        <f t="shared" si="8"/>
        <v/>
      </c>
    </row>
    <row r="576" spans="2:14" x14ac:dyDescent="0.35">
      <c r="B576" s="7">
        <v>5577150313</v>
      </c>
      <c r="C576" s="8">
        <v>42475</v>
      </c>
      <c r="D576" s="7">
        <v>12087</v>
      </c>
      <c r="E576" s="9">
        <v>25.185223792835817</v>
      </c>
      <c r="F576" s="9">
        <v>9.0799999237060494</v>
      </c>
      <c r="G576" s="6">
        <v>368</v>
      </c>
      <c r="H576" s="7">
        <v>4005</v>
      </c>
      <c r="I576" s="7">
        <v>77.398575857587289</v>
      </c>
      <c r="J576" s="6" t="s">
        <v>26</v>
      </c>
      <c r="K576" s="9">
        <v>72.035821374029837</v>
      </c>
      <c r="L576" s="9">
        <v>25.185223792835817</v>
      </c>
      <c r="M576" s="6" t="s">
        <v>25</v>
      </c>
      <c r="N576" t="str">
        <f t="shared" si="8"/>
        <v/>
      </c>
    </row>
    <row r="577" spans="2:14" x14ac:dyDescent="0.35">
      <c r="B577" s="7">
        <v>5577150313</v>
      </c>
      <c r="C577" s="8">
        <v>42476</v>
      </c>
      <c r="D577" s="7">
        <v>14269</v>
      </c>
      <c r="E577" s="9">
        <v>25.185223792835817</v>
      </c>
      <c r="F577" s="9">
        <v>10.6599998474121</v>
      </c>
      <c r="G577" s="6">
        <v>398</v>
      </c>
      <c r="H577" s="7">
        <v>4274</v>
      </c>
      <c r="I577" s="7">
        <v>77.398575857587289</v>
      </c>
      <c r="J577" s="6" t="s">
        <v>26</v>
      </c>
      <c r="K577" s="9">
        <v>72.035821374029837</v>
      </c>
      <c r="L577" s="9">
        <v>25.185223792835817</v>
      </c>
      <c r="M577" s="6" t="s">
        <v>25</v>
      </c>
      <c r="N577" t="str">
        <f t="shared" si="8"/>
        <v/>
      </c>
    </row>
    <row r="578" spans="2:14" x14ac:dyDescent="0.35">
      <c r="B578" s="7">
        <v>5577150313</v>
      </c>
      <c r="C578" s="8">
        <v>42477</v>
      </c>
      <c r="D578" s="7">
        <v>12231</v>
      </c>
      <c r="E578" s="9">
        <v>28</v>
      </c>
      <c r="F578" s="9">
        <v>9.1400003433227504</v>
      </c>
      <c r="G578" s="6">
        <v>396</v>
      </c>
      <c r="H578" s="7">
        <v>4552</v>
      </c>
      <c r="I578" s="7">
        <v>77.398575857587289</v>
      </c>
      <c r="J578" s="6" t="s">
        <v>26</v>
      </c>
      <c r="K578" s="9">
        <v>90.699996949999999</v>
      </c>
      <c r="L578" s="9">
        <v>28</v>
      </c>
      <c r="M578" s="6" t="s">
        <v>28</v>
      </c>
      <c r="N578">
        <f t="shared" si="8"/>
        <v>5577150313</v>
      </c>
    </row>
    <row r="579" spans="2:14" x14ac:dyDescent="0.35">
      <c r="B579" s="7">
        <v>5577150313</v>
      </c>
      <c r="C579" s="8">
        <v>42478</v>
      </c>
      <c r="D579" s="7">
        <v>9893</v>
      </c>
      <c r="E579" s="9">
        <v>25.185223792835817</v>
      </c>
      <c r="F579" s="9">
        <v>7.3899998664856001</v>
      </c>
      <c r="G579" s="6">
        <v>276</v>
      </c>
      <c r="H579" s="7">
        <v>3625</v>
      </c>
      <c r="I579" s="7">
        <v>77.398575857587289</v>
      </c>
      <c r="J579" s="6" t="s">
        <v>26</v>
      </c>
      <c r="K579" s="9">
        <v>72.035821374029837</v>
      </c>
      <c r="L579" s="9">
        <v>25.185223792835817</v>
      </c>
      <c r="M579" s="6" t="s">
        <v>25</v>
      </c>
      <c r="N579" t="str">
        <f t="shared" si="8"/>
        <v/>
      </c>
    </row>
    <row r="580" spans="2:14" x14ac:dyDescent="0.35">
      <c r="B580" s="7">
        <v>5577150313</v>
      </c>
      <c r="C580" s="8">
        <v>42479</v>
      </c>
      <c r="D580" s="7">
        <v>12574</v>
      </c>
      <c r="E580" s="9">
        <v>25.185223792835817</v>
      </c>
      <c r="F580" s="9">
        <v>9.4200000762939506</v>
      </c>
      <c r="G580" s="6">
        <v>242</v>
      </c>
      <c r="H580" s="7">
        <v>3501</v>
      </c>
      <c r="I580" s="7">
        <v>77.398575857587289</v>
      </c>
      <c r="J580" s="6" t="s">
        <v>26</v>
      </c>
      <c r="K580" s="9">
        <v>72.035821374029837</v>
      </c>
      <c r="L580" s="9">
        <v>25.185223792835817</v>
      </c>
      <c r="M580" s="6" t="s">
        <v>25</v>
      </c>
      <c r="N580" t="str">
        <f t="shared" ref="N580:N643" si="9">IF(OR(M580="Overweight",M580="Obese"), B580, "")</f>
        <v/>
      </c>
    </row>
    <row r="581" spans="2:14" x14ac:dyDescent="0.35">
      <c r="B581" s="7">
        <v>5577150313</v>
      </c>
      <c r="C581" s="8">
        <v>42480</v>
      </c>
      <c r="D581" s="7">
        <v>8330</v>
      </c>
      <c r="E581" s="9">
        <v>25.185223792835817</v>
      </c>
      <c r="F581" s="9">
        <v>6.2199997901916504</v>
      </c>
      <c r="G581" s="6">
        <v>216</v>
      </c>
      <c r="H581" s="7">
        <v>3192</v>
      </c>
      <c r="I581" s="7">
        <v>77.398575857587289</v>
      </c>
      <c r="J581" s="6" t="s">
        <v>26</v>
      </c>
      <c r="K581" s="9">
        <v>72.035821374029837</v>
      </c>
      <c r="L581" s="9">
        <v>25.185223792835817</v>
      </c>
      <c r="M581" s="6" t="s">
        <v>25</v>
      </c>
      <c r="N581" t="str">
        <f t="shared" si="9"/>
        <v/>
      </c>
    </row>
    <row r="582" spans="2:14" x14ac:dyDescent="0.35">
      <c r="B582" s="7">
        <v>5577150313</v>
      </c>
      <c r="C582" s="8">
        <v>42481</v>
      </c>
      <c r="D582" s="7">
        <v>10830</v>
      </c>
      <c r="E582" s="9">
        <v>25.185223792835817</v>
      </c>
      <c r="F582" s="9">
        <v>8.0900001525878906</v>
      </c>
      <c r="G582" s="6">
        <v>359</v>
      </c>
      <c r="H582" s="7">
        <v>4018</v>
      </c>
      <c r="I582" s="7">
        <v>77.398575857587289</v>
      </c>
      <c r="J582" s="6" t="s">
        <v>26</v>
      </c>
      <c r="K582" s="9">
        <v>72.035821374029837</v>
      </c>
      <c r="L582" s="9">
        <v>25.185223792835817</v>
      </c>
      <c r="M582" s="6" t="s">
        <v>25</v>
      </c>
      <c r="N582" t="str">
        <f t="shared" si="9"/>
        <v/>
      </c>
    </row>
    <row r="583" spans="2:14" x14ac:dyDescent="0.35">
      <c r="B583" s="7">
        <v>5577150313</v>
      </c>
      <c r="C583" s="8">
        <v>42482</v>
      </c>
      <c r="D583" s="7">
        <v>9172</v>
      </c>
      <c r="E583" s="9">
        <v>25.185223792835817</v>
      </c>
      <c r="F583" s="9">
        <v>6.8499999046325701</v>
      </c>
      <c r="G583" s="6">
        <v>292</v>
      </c>
      <c r="H583" s="7">
        <v>3329</v>
      </c>
      <c r="I583" s="7">
        <v>77.398575857587289</v>
      </c>
      <c r="J583" s="6" t="s">
        <v>26</v>
      </c>
      <c r="K583" s="9">
        <v>72.035821374029837</v>
      </c>
      <c r="L583" s="9">
        <v>25.185223792835817</v>
      </c>
      <c r="M583" s="6" t="s">
        <v>25</v>
      </c>
      <c r="N583" t="str">
        <f t="shared" si="9"/>
        <v/>
      </c>
    </row>
    <row r="584" spans="2:14" x14ac:dyDescent="0.35">
      <c r="B584" s="7">
        <v>5577150313</v>
      </c>
      <c r="C584" s="8">
        <v>42483</v>
      </c>
      <c r="D584" s="7">
        <v>7638</v>
      </c>
      <c r="E584" s="9">
        <v>25.185223792835817</v>
      </c>
      <c r="F584" s="9">
        <v>5.71000003814697</v>
      </c>
      <c r="G584" s="6">
        <v>271</v>
      </c>
      <c r="H584" s="7">
        <v>3152</v>
      </c>
      <c r="I584" s="7">
        <v>77.398575857587289</v>
      </c>
      <c r="J584" s="6" t="s">
        <v>26</v>
      </c>
      <c r="K584" s="9">
        <v>72.035821374029837</v>
      </c>
      <c r="L584" s="9">
        <v>25.185223792835817</v>
      </c>
      <c r="M584" s="6" t="s">
        <v>25</v>
      </c>
      <c r="N584" t="str">
        <f t="shared" si="9"/>
        <v/>
      </c>
    </row>
    <row r="585" spans="2:14" x14ac:dyDescent="0.35">
      <c r="B585" s="7">
        <v>5577150313</v>
      </c>
      <c r="C585" s="8">
        <v>42484</v>
      </c>
      <c r="D585" s="7">
        <v>15764</v>
      </c>
      <c r="E585" s="9">
        <v>25.185223792835817</v>
      </c>
      <c r="F585" s="9">
        <v>11.7799997329712</v>
      </c>
      <c r="G585" s="6">
        <v>416</v>
      </c>
      <c r="H585" s="7">
        <v>4392</v>
      </c>
      <c r="I585" s="7">
        <v>77.398575857587289</v>
      </c>
      <c r="J585" s="6" t="s">
        <v>26</v>
      </c>
      <c r="K585" s="9">
        <v>72.035821374029837</v>
      </c>
      <c r="L585" s="9">
        <v>25.185223792835817</v>
      </c>
      <c r="M585" s="6" t="s">
        <v>25</v>
      </c>
      <c r="N585" t="str">
        <f t="shared" si="9"/>
        <v/>
      </c>
    </row>
    <row r="586" spans="2:14" x14ac:dyDescent="0.35">
      <c r="B586" s="7">
        <v>5577150313</v>
      </c>
      <c r="C586" s="8">
        <v>42485</v>
      </c>
      <c r="D586" s="7">
        <v>6393</v>
      </c>
      <c r="E586" s="9">
        <v>25.185223792835817</v>
      </c>
      <c r="F586" s="9">
        <v>4.7800002098083496</v>
      </c>
      <c r="G586" s="6">
        <v>313</v>
      </c>
      <c r="H586" s="7">
        <v>3374</v>
      </c>
      <c r="I586" s="7">
        <v>77.398575857587289</v>
      </c>
      <c r="J586" s="6" t="s">
        <v>26</v>
      </c>
      <c r="K586" s="9">
        <v>72.035821374029837</v>
      </c>
      <c r="L586" s="9">
        <v>25.185223792835817</v>
      </c>
      <c r="M586" s="6" t="s">
        <v>25</v>
      </c>
      <c r="N586" t="str">
        <f t="shared" si="9"/>
        <v/>
      </c>
    </row>
    <row r="587" spans="2:14" x14ac:dyDescent="0.35">
      <c r="B587" s="7">
        <v>5577150313</v>
      </c>
      <c r="C587" s="8">
        <v>42486</v>
      </c>
      <c r="D587" s="7">
        <v>5325</v>
      </c>
      <c r="E587" s="9">
        <v>25.185223792835817</v>
      </c>
      <c r="F587" s="9">
        <v>3.9800000190734899</v>
      </c>
      <c r="G587" s="6">
        <v>251</v>
      </c>
      <c r="H587" s="7">
        <v>3088</v>
      </c>
      <c r="I587" s="7">
        <v>77.398575857587289</v>
      </c>
      <c r="J587" s="6" t="s">
        <v>26</v>
      </c>
      <c r="K587" s="9">
        <v>72.035821374029837</v>
      </c>
      <c r="L587" s="9">
        <v>25.185223792835817</v>
      </c>
      <c r="M587" s="6" t="s">
        <v>25</v>
      </c>
      <c r="N587" t="str">
        <f t="shared" si="9"/>
        <v/>
      </c>
    </row>
    <row r="588" spans="2:14" x14ac:dyDescent="0.35">
      <c r="B588" s="7">
        <v>5577150313</v>
      </c>
      <c r="C588" s="8">
        <v>42487</v>
      </c>
      <c r="D588" s="7">
        <v>6805</v>
      </c>
      <c r="E588" s="9">
        <v>25.185223792835817</v>
      </c>
      <c r="F588" s="9">
        <v>5.1399998664856001</v>
      </c>
      <c r="G588" s="6">
        <v>269</v>
      </c>
      <c r="H588" s="7">
        <v>3294</v>
      </c>
      <c r="I588" s="7">
        <v>77.398575857587289</v>
      </c>
      <c r="J588" s="6" t="s">
        <v>26</v>
      </c>
      <c r="K588" s="9">
        <v>72.035821374029837</v>
      </c>
      <c r="L588" s="9">
        <v>25.185223792835817</v>
      </c>
      <c r="M588" s="6" t="s">
        <v>25</v>
      </c>
      <c r="N588" t="str">
        <f t="shared" si="9"/>
        <v/>
      </c>
    </row>
    <row r="589" spans="2:14" x14ac:dyDescent="0.35">
      <c r="B589" s="7">
        <v>5577150313</v>
      </c>
      <c r="C589" s="8">
        <v>42488</v>
      </c>
      <c r="D589" s="7">
        <v>9841</v>
      </c>
      <c r="E589" s="9">
        <v>25.185223792835817</v>
      </c>
      <c r="F589" s="9">
        <v>7.4299998283386204</v>
      </c>
      <c r="G589" s="6">
        <v>291</v>
      </c>
      <c r="H589" s="7">
        <v>3580</v>
      </c>
      <c r="I589" s="7">
        <v>77.398575857587289</v>
      </c>
      <c r="J589" s="6" t="s">
        <v>26</v>
      </c>
      <c r="K589" s="9">
        <v>72.035821374029837</v>
      </c>
      <c r="L589" s="9">
        <v>25.185223792835817</v>
      </c>
      <c r="M589" s="6" t="s">
        <v>25</v>
      </c>
      <c r="N589" t="str">
        <f t="shared" si="9"/>
        <v/>
      </c>
    </row>
    <row r="590" spans="2:14" x14ac:dyDescent="0.35">
      <c r="B590" s="7">
        <v>5577150313</v>
      </c>
      <c r="C590" s="8">
        <v>42489</v>
      </c>
      <c r="D590" s="7">
        <v>7924</v>
      </c>
      <c r="E590" s="9">
        <v>25.185223792835817</v>
      </c>
      <c r="F590" s="9">
        <v>5.9200000762939498</v>
      </c>
      <c r="G590" s="6">
        <v>298</v>
      </c>
      <c r="H590" s="7">
        <v>3544</v>
      </c>
      <c r="I590" s="7">
        <v>77.398575857587289</v>
      </c>
      <c r="J590" s="6" t="s">
        <v>26</v>
      </c>
      <c r="K590" s="9">
        <v>72.035821374029837</v>
      </c>
      <c r="L590" s="9">
        <v>25.185223792835817</v>
      </c>
      <c r="M590" s="6" t="s">
        <v>25</v>
      </c>
      <c r="N590" t="str">
        <f t="shared" si="9"/>
        <v/>
      </c>
    </row>
    <row r="591" spans="2:14" x14ac:dyDescent="0.35">
      <c r="B591" s="7">
        <v>5577150313</v>
      </c>
      <c r="C591" s="8">
        <v>42490</v>
      </c>
      <c r="D591" s="7">
        <v>12363</v>
      </c>
      <c r="E591" s="9">
        <v>25.185223792835817</v>
      </c>
      <c r="F591" s="9">
        <v>9.2399997711181605</v>
      </c>
      <c r="G591" s="6">
        <v>415</v>
      </c>
      <c r="H591" s="7">
        <v>4501</v>
      </c>
      <c r="I591" s="7">
        <v>77.398575857587289</v>
      </c>
      <c r="J591" s="6" t="s">
        <v>26</v>
      </c>
      <c r="K591" s="9">
        <v>72.035821374029837</v>
      </c>
      <c r="L591" s="9">
        <v>25.185223792835817</v>
      </c>
      <c r="M591" s="6" t="s">
        <v>25</v>
      </c>
      <c r="N591" t="str">
        <f t="shared" si="9"/>
        <v/>
      </c>
    </row>
    <row r="592" spans="2:14" x14ac:dyDescent="0.35">
      <c r="B592" s="7">
        <v>5577150313</v>
      </c>
      <c r="C592" s="8">
        <v>42491</v>
      </c>
      <c r="D592" s="7">
        <v>13368</v>
      </c>
      <c r="E592" s="9">
        <v>25.185223792835817</v>
      </c>
      <c r="F592" s="9">
        <v>9.9899997711181605</v>
      </c>
      <c r="G592" s="6">
        <v>444</v>
      </c>
      <c r="H592" s="7">
        <v>4546</v>
      </c>
      <c r="I592" s="7">
        <v>77.398575857587289</v>
      </c>
      <c r="J592" s="6" t="s">
        <v>26</v>
      </c>
      <c r="K592" s="9">
        <v>72.035821374029837</v>
      </c>
      <c r="L592" s="9">
        <v>25.185223792835817</v>
      </c>
      <c r="M592" s="6" t="s">
        <v>25</v>
      </c>
      <c r="N592" t="str">
        <f t="shared" si="9"/>
        <v/>
      </c>
    </row>
    <row r="593" spans="2:14" x14ac:dyDescent="0.35">
      <c r="B593" s="7">
        <v>5577150313</v>
      </c>
      <c r="C593" s="8">
        <v>42492</v>
      </c>
      <c r="D593" s="7">
        <v>7439</v>
      </c>
      <c r="E593" s="9">
        <v>25.185223792835817</v>
      </c>
      <c r="F593" s="9">
        <v>5.5599999427795401</v>
      </c>
      <c r="G593" s="6">
        <v>292</v>
      </c>
      <c r="H593" s="7">
        <v>3014</v>
      </c>
      <c r="I593" s="7">
        <v>77.398575857587289</v>
      </c>
      <c r="J593" s="6" t="s">
        <v>26</v>
      </c>
      <c r="K593" s="9">
        <v>72.035821374029837</v>
      </c>
      <c r="L593" s="9">
        <v>25.185223792835817</v>
      </c>
      <c r="M593" s="6" t="s">
        <v>25</v>
      </c>
      <c r="N593" t="str">
        <f t="shared" si="9"/>
        <v/>
      </c>
    </row>
    <row r="594" spans="2:14" x14ac:dyDescent="0.35">
      <c r="B594" s="7">
        <v>5577150313</v>
      </c>
      <c r="C594" s="8">
        <v>42493</v>
      </c>
      <c r="D594" s="7">
        <v>11045</v>
      </c>
      <c r="E594" s="9">
        <v>25.185223792835817</v>
      </c>
      <c r="F594" s="9">
        <v>8.25</v>
      </c>
      <c r="G594" s="6">
        <v>317</v>
      </c>
      <c r="H594" s="7">
        <v>3795</v>
      </c>
      <c r="I594" s="7">
        <v>77.398575857587289</v>
      </c>
      <c r="J594" s="6" t="s">
        <v>26</v>
      </c>
      <c r="K594" s="9">
        <v>72.035821374029837</v>
      </c>
      <c r="L594" s="9">
        <v>25.185223792835817</v>
      </c>
      <c r="M594" s="6" t="s">
        <v>25</v>
      </c>
      <c r="N594" t="str">
        <f t="shared" si="9"/>
        <v/>
      </c>
    </row>
    <row r="595" spans="2:14" x14ac:dyDescent="0.35">
      <c r="B595" s="7">
        <v>5577150313</v>
      </c>
      <c r="C595" s="8">
        <v>42494</v>
      </c>
      <c r="D595" s="7">
        <v>5206</v>
      </c>
      <c r="E595" s="9">
        <v>25.185223792835817</v>
      </c>
      <c r="F595" s="9">
        <v>3.8900001049041699</v>
      </c>
      <c r="G595" s="6">
        <v>175</v>
      </c>
      <c r="H595" s="7">
        <v>2755</v>
      </c>
      <c r="I595" s="7">
        <v>77.398575857587289</v>
      </c>
      <c r="J595" s="6" t="s">
        <v>26</v>
      </c>
      <c r="K595" s="9">
        <v>72.035821374029837</v>
      </c>
      <c r="L595" s="9">
        <v>25.185223792835817</v>
      </c>
      <c r="M595" s="6" t="s">
        <v>25</v>
      </c>
      <c r="N595" t="str">
        <f t="shared" si="9"/>
        <v/>
      </c>
    </row>
    <row r="596" spans="2:14" x14ac:dyDescent="0.35">
      <c r="B596" s="7">
        <v>5577150313</v>
      </c>
      <c r="C596" s="8">
        <v>42495</v>
      </c>
      <c r="D596" s="7">
        <v>7550</v>
      </c>
      <c r="E596" s="9">
        <v>25.185223792835817</v>
      </c>
      <c r="F596" s="9">
        <v>5.6399998664856001</v>
      </c>
      <c r="G596" s="6">
        <v>209</v>
      </c>
      <c r="H596" s="7">
        <v>3004</v>
      </c>
      <c r="I596" s="7">
        <v>77.398575857587289</v>
      </c>
      <c r="J596" s="6" t="s">
        <v>26</v>
      </c>
      <c r="K596" s="9">
        <v>72.035821374029837</v>
      </c>
      <c r="L596" s="9">
        <v>25.185223792835817</v>
      </c>
      <c r="M596" s="6" t="s">
        <v>25</v>
      </c>
      <c r="N596" t="str">
        <f t="shared" si="9"/>
        <v/>
      </c>
    </row>
    <row r="597" spans="2:14" x14ac:dyDescent="0.35">
      <c r="B597" s="7">
        <v>5577150313</v>
      </c>
      <c r="C597" s="8">
        <v>42496</v>
      </c>
      <c r="D597" s="7">
        <v>4950</v>
      </c>
      <c r="E597" s="9">
        <v>25.185223792835817</v>
      </c>
      <c r="F597" s="9">
        <v>3.7000000476837198</v>
      </c>
      <c r="G597" s="6">
        <v>136</v>
      </c>
      <c r="H597" s="7">
        <v>2643</v>
      </c>
      <c r="I597" s="7">
        <v>77.398575857587289</v>
      </c>
      <c r="J597" s="6" t="s">
        <v>26</v>
      </c>
      <c r="K597" s="9">
        <v>72.035821374029837</v>
      </c>
      <c r="L597" s="9">
        <v>25.185223792835817</v>
      </c>
      <c r="M597" s="6" t="s">
        <v>25</v>
      </c>
      <c r="N597" t="str">
        <f t="shared" si="9"/>
        <v/>
      </c>
    </row>
    <row r="598" spans="2:14" x14ac:dyDescent="0.35">
      <c r="B598" s="7">
        <v>5577150313</v>
      </c>
      <c r="C598" s="8">
        <v>42497</v>
      </c>
      <c r="D598" s="7">
        <v>0</v>
      </c>
      <c r="E598" s="9">
        <v>25.185223792835817</v>
      </c>
      <c r="F598" s="9">
        <v>0</v>
      </c>
      <c r="G598" s="6">
        <v>0</v>
      </c>
      <c r="H598" s="7">
        <v>1819</v>
      </c>
      <c r="I598" s="7">
        <v>77.398575857587289</v>
      </c>
      <c r="J598" s="6" t="s">
        <v>26</v>
      </c>
      <c r="K598" s="9">
        <v>72.035821374029837</v>
      </c>
      <c r="L598" s="9">
        <v>25.185223792835817</v>
      </c>
      <c r="M598" s="6" t="s">
        <v>25</v>
      </c>
      <c r="N598" t="str">
        <f t="shared" si="9"/>
        <v/>
      </c>
    </row>
    <row r="599" spans="2:14" x14ac:dyDescent="0.35">
      <c r="B599" s="7">
        <v>5577150313</v>
      </c>
      <c r="C599" s="8">
        <v>42498</v>
      </c>
      <c r="D599" s="7">
        <v>0</v>
      </c>
      <c r="E599" s="9">
        <v>25.185223792835817</v>
      </c>
      <c r="F599" s="9">
        <v>0</v>
      </c>
      <c r="G599" s="6">
        <v>0</v>
      </c>
      <c r="H599" s="7">
        <v>1819</v>
      </c>
      <c r="I599" s="7">
        <v>77.398575857587289</v>
      </c>
      <c r="J599" s="6" t="s">
        <v>26</v>
      </c>
      <c r="K599" s="9">
        <v>72.035821374029837</v>
      </c>
      <c r="L599" s="9">
        <v>25.185223792835817</v>
      </c>
      <c r="M599" s="6" t="s">
        <v>25</v>
      </c>
      <c r="N599" t="str">
        <f t="shared" si="9"/>
        <v/>
      </c>
    </row>
    <row r="600" spans="2:14" x14ac:dyDescent="0.35">
      <c r="B600" s="7">
        <v>5577150313</v>
      </c>
      <c r="C600" s="8">
        <v>42499</v>
      </c>
      <c r="D600" s="7">
        <v>3421</v>
      </c>
      <c r="E600" s="9">
        <v>25.185223792835817</v>
      </c>
      <c r="F600" s="9">
        <v>2.5599999427795401</v>
      </c>
      <c r="G600" s="6">
        <v>115</v>
      </c>
      <c r="H600" s="7">
        <v>2489</v>
      </c>
      <c r="I600" s="7">
        <v>77.398575857587289</v>
      </c>
      <c r="J600" s="6" t="s">
        <v>26</v>
      </c>
      <c r="K600" s="9">
        <v>72.035821374029837</v>
      </c>
      <c r="L600" s="9">
        <v>25.185223792835817</v>
      </c>
      <c r="M600" s="6" t="s">
        <v>25</v>
      </c>
      <c r="N600" t="str">
        <f t="shared" si="9"/>
        <v/>
      </c>
    </row>
    <row r="601" spans="2:14" x14ac:dyDescent="0.35">
      <c r="B601" s="7">
        <v>5577150313</v>
      </c>
      <c r="C601" s="8">
        <v>42500</v>
      </c>
      <c r="D601" s="7">
        <v>8869</v>
      </c>
      <c r="E601" s="9">
        <v>25.185223792835817</v>
      </c>
      <c r="F601" s="9">
        <v>6.6500000953674299</v>
      </c>
      <c r="G601" s="6">
        <v>335</v>
      </c>
      <c r="H601" s="7">
        <v>3841</v>
      </c>
      <c r="I601" s="7">
        <v>77.398575857587289</v>
      </c>
      <c r="J601" s="6" t="s">
        <v>26</v>
      </c>
      <c r="K601" s="9">
        <v>72.035821374029837</v>
      </c>
      <c r="L601" s="9">
        <v>25.185223792835817</v>
      </c>
      <c r="M601" s="6" t="s">
        <v>25</v>
      </c>
      <c r="N601" t="str">
        <f t="shared" si="9"/>
        <v/>
      </c>
    </row>
    <row r="602" spans="2:14" x14ac:dyDescent="0.35">
      <c r="B602" s="7">
        <v>5577150313</v>
      </c>
      <c r="C602" s="8">
        <v>42501</v>
      </c>
      <c r="D602" s="7">
        <v>4038</v>
      </c>
      <c r="E602" s="9">
        <v>25.185223792835817</v>
      </c>
      <c r="F602" s="9">
        <v>3.03999996185303</v>
      </c>
      <c r="G602" s="6">
        <v>123</v>
      </c>
      <c r="H602" s="7">
        <v>1665</v>
      </c>
      <c r="I602" s="7">
        <v>77.398575857587289</v>
      </c>
      <c r="J602" s="6" t="s">
        <v>26</v>
      </c>
      <c r="K602" s="9">
        <v>72.035821374029837</v>
      </c>
      <c r="L602" s="9">
        <v>25.185223792835817</v>
      </c>
      <c r="M602" s="6" t="s">
        <v>25</v>
      </c>
      <c r="N602" t="str">
        <f t="shared" si="9"/>
        <v/>
      </c>
    </row>
    <row r="603" spans="2:14" x14ac:dyDescent="0.35">
      <c r="B603" s="7">
        <v>6117666160</v>
      </c>
      <c r="C603" s="8">
        <v>42472</v>
      </c>
      <c r="D603" s="7">
        <v>0</v>
      </c>
      <c r="E603" s="9">
        <v>25.185223792835817</v>
      </c>
      <c r="F603" s="9">
        <v>0</v>
      </c>
      <c r="G603" s="6">
        <v>0</v>
      </c>
      <c r="H603" s="7">
        <v>1496</v>
      </c>
      <c r="I603" s="7">
        <v>77.398575857587289</v>
      </c>
      <c r="J603" s="6" t="s">
        <v>26</v>
      </c>
      <c r="K603" s="9">
        <v>72.035821374029837</v>
      </c>
      <c r="L603" s="9">
        <v>25.185223792835817</v>
      </c>
      <c r="M603" s="6" t="s">
        <v>25</v>
      </c>
      <c r="N603" t="str">
        <f t="shared" si="9"/>
        <v/>
      </c>
    </row>
    <row r="604" spans="2:14" x14ac:dyDescent="0.35">
      <c r="B604" s="7">
        <v>6117666160</v>
      </c>
      <c r="C604" s="8">
        <v>42473</v>
      </c>
      <c r="D604" s="7">
        <v>0</v>
      </c>
      <c r="E604" s="9">
        <v>25.185223792835817</v>
      </c>
      <c r="F604" s="9">
        <v>0</v>
      </c>
      <c r="G604" s="6">
        <v>0</v>
      </c>
      <c r="H604" s="7">
        <v>1496</v>
      </c>
      <c r="I604" s="7">
        <v>77.398575857587289</v>
      </c>
      <c r="J604" s="6" t="s">
        <v>26</v>
      </c>
      <c r="K604" s="9">
        <v>72.035821374029837</v>
      </c>
      <c r="L604" s="9">
        <v>25.185223792835817</v>
      </c>
      <c r="M604" s="6" t="s">
        <v>25</v>
      </c>
      <c r="N604" t="str">
        <f t="shared" si="9"/>
        <v/>
      </c>
    </row>
    <row r="605" spans="2:14" x14ac:dyDescent="0.35">
      <c r="B605" s="7">
        <v>6117666160</v>
      </c>
      <c r="C605" s="8">
        <v>42474</v>
      </c>
      <c r="D605" s="7">
        <v>0</v>
      </c>
      <c r="E605" s="9">
        <v>25.185223792835817</v>
      </c>
      <c r="F605" s="9">
        <v>0</v>
      </c>
      <c r="G605" s="6">
        <v>0</v>
      </c>
      <c r="H605" s="7">
        <v>1496</v>
      </c>
      <c r="I605" s="7">
        <v>77.398575857587289</v>
      </c>
      <c r="J605" s="6" t="s">
        <v>26</v>
      </c>
      <c r="K605" s="9">
        <v>72.035821374029837</v>
      </c>
      <c r="L605" s="9">
        <v>25.185223792835817</v>
      </c>
      <c r="M605" s="6" t="s">
        <v>25</v>
      </c>
      <c r="N605" t="str">
        <f t="shared" si="9"/>
        <v/>
      </c>
    </row>
    <row r="606" spans="2:14" x14ac:dyDescent="0.35">
      <c r="B606" s="7">
        <v>6117666160</v>
      </c>
      <c r="C606" s="8">
        <v>42475</v>
      </c>
      <c r="D606" s="7">
        <v>14019</v>
      </c>
      <c r="E606" s="9">
        <v>25.185223792835817</v>
      </c>
      <c r="F606" s="9">
        <v>10.5900001525879</v>
      </c>
      <c r="G606" s="6">
        <v>519</v>
      </c>
      <c r="H606" s="7">
        <v>2865</v>
      </c>
      <c r="I606" s="7">
        <v>77.398575857587289</v>
      </c>
      <c r="J606" s="6" t="s">
        <v>26</v>
      </c>
      <c r="K606" s="9">
        <v>72.035821374029837</v>
      </c>
      <c r="L606" s="9">
        <v>25.185223792835817</v>
      </c>
      <c r="M606" s="6" t="s">
        <v>25</v>
      </c>
      <c r="N606" t="str">
        <f t="shared" si="9"/>
        <v/>
      </c>
    </row>
    <row r="607" spans="2:14" x14ac:dyDescent="0.35">
      <c r="B607" s="7">
        <v>6117666160</v>
      </c>
      <c r="C607" s="8">
        <v>42476</v>
      </c>
      <c r="D607" s="7">
        <v>14450</v>
      </c>
      <c r="E607" s="9">
        <v>25.185223792835817</v>
      </c>
      <c r="F607" s="9">
        <v>10.9099998474121</v>
      </c>
      <c r="G607" s="6">
        <v>540</v>
      </c>
      <c r="H607" s="7">
        <v>2828</v>
      </c>
      <c r="I607" s="7">
        <v>77.398575857587289</v>
      </c>
      <c r="J607" s="6" t="s">
        <v>26</v>
      </c>
      <c r="K607" s="9">
        <v>72.035821374029837</v>
      </c>
      <c r="L607" s="9">
        <v>25.185223792835817</v>
      </c>
      <c r="M607" s="6" t="s">
        <v>25</v>
      </c>
      <c r="N607" t="str">
        <f t="shared" si="9"/>
        <v/>
      </c>
    </row>
    <row r="608" spans="2:14" x14ac:dyDescent="0.35">
      <c r="B608" s="7">
        <v>6117666160</v>
      </c>
      <c r="C608" s="8">
        <v>42477</v>
      </c>
      <c r="D608" s="7">
        <v>7150</v>
      </c>
      <c r="E608" s="9">
        <v>25.185223792835817</v>
      </c>
      <c r="F608" s="9">
        <v>5.4000000953674299</v>
      </c>
      <c r="G608" s="6">
        <v>312</v>
      </c>
      <c r="H608" s="7">
        <v>2225</v>
      </c>
      <c r="I608" s="7">
        <v>77.398575857587289</v>
      </c>
      <c r="J608" s="6" t="s">
        <v>26</v>
      </c>
      <c r="K608" s="9">
        <v>72.035821374029837</v>
      </c>
      <c r="L608" s="9">
        <v>25.185223792835817</v>
      </c>
      <c r="M608" s="6" t="s">
        <v>25</v>
      </c>
      <c r="N608" t="str">
        <f t="shared" si="9"/>
        <v/>
      </c>
    </row>
    <row r="609" spans="2:14" x14ac:dyDescent="0.35">
      <c r="B609" s="7">
        <v>6117666160</v>
      </c>
      <c r="C609" s="8">
        <v>42478</v>
      </c>
      <c r="D609" s="7">
        <v>5153</v>
      </c>
      <c r="E609" s="9">
        <v>25.185223792835817</v>
      </c>
      <c r="F609" s="9">
        <v>3.9100000858306898</v>
      </c>
      <c r="G609" s="6">
        <v>241</v>
      </c>
      <c r="H609" s="7">
        <v>2018</v>
      </c>
      <c r="I609" s="7">
        <v>77.398575857587289</v>
      </c>
      <c r="J609" s="6" t="s">
        <v>26</v>
      </c>
      <c r="K609" s="9">
        <v>72.035821374029837</v>
      </c>
      <c r="L609" s="9">
        <v>25.185223792835817</v>
      </c>
      <c r="M609" s="6" t="s">
        <v>25</v>
      </c>
      <c r="N609" t="str">
        <f t="shared" si="9"/>
        <v/>
      </c>
    </row>
    <row r="610" spans="2:14" x14ac:dyDescent="0.35">
      <c r="B610" s="7">
        <v>6117666160</v>
      </c>
      <c r="C610" s="8">
        <v>42479</v>
      </c>
      <c r="D610" s="7">
        <v>11135</v>
      </c>
      <c r="E610" s="9">
        <v>25.185223792835817</v>
      </c>
      <c r="F610" s="9">
        <v>8.4099998474121094</v>
      </c>
      <c r="G610" s="6">
        <v>480</v>
      </c>
      <c r="H610" s="7">
        <v>2606</v>
      </c>
      <c r="I610" s="7">
        <v>77.398575857587289</v>
      </c>
      <c r="J610" s="6" t="s">
        <v>26</v>
      </c>
      <c r="K610" s="9">
        <v>72.035821374029837</v>
      </c>
      <c r="L610" s="9">
        <v>25.185223792835817</v>
      </c>
      <c r="M610" s="6" t="s">
        <v>25</v>
      </c>
      <c r="N610" t="str">
        <f t="shared" si="9"/>
        <v/>
      </c>
    </row>
    <row r="611" spans="2:14" x14ac:dyDescent="0.35">
      <c r="B611" s="7">
        <v>6117666160</v>
      </c>
      <c r="C611" s="8">
        <v>42480</v>
      </c>
      <c r="D611" s="7">
        <v>10449</v>
      </c>
      <c r="E611" s="9">
        <v>25.185223792835817</v>
      </c>
      <c r="F611" s="9">
        <v>8.0200004577636701</v>
      </c>
      <c r="G611" s="6">
        <v>385</v>
      </c>
      <c r="H611" s="7">
        <v>2536</v>
      </c>
      <c r="I611" s="7">
        <v>77.398575857587289</v>
      </c>
      <c r="J611" s="6" t="s">
        <v>26</v>
      </c>
      <c r="K611" s="9">
        <v>72.035821374029837</v>
      </c>
      <c r="L611" s="9">
        <v>25.185223792835817</v>
      </c>
      <c r="M611" s="6" t="s">
        <v>25</v>
      </c>
      <c r="N611" t="str">
        <f t="shared" si="9"/>
        <v/>
      </c>
    </row>
    <row r="612" spans="2:14" x14ac:dyDescent="0.35">
      <c r="B612" s="7">
        <v>6117666160</v>
      </c>
      <c r="C612" s="8">
        <v>42481</v>
      </c>
      <c r="D612" s="7">
        <v>19542</v>
      </c>
      <c r="E612" s="9">
        <v>25.185223792835817</v>
      </c>
      <c r="F612" s="9">
        <v>15.0100002288818</v>
      </c>
      <c r="G612" s="6">
        <v>324</v>
      </c>
      <c r="H612" s="7">
        <v>4900</v>
      </c>
      <c r="I612" s="7">
        <v>77.398575857587289</v>
      </c>
      <c r="J612" s="6" t="s">
        <v>26</v>
      </c>
      <c r="K612" s="9">
        <v>72.035821374029837</v>
      </c>
      <c r="L612" s="9">
        <v>25.185223792835817</v>
      </c>
      <c r="M612" s="6" t="s">
        <v>25</v>
      </c>
      <c r="N612" t="str">
        <f t="shared" si="9"/>
        <v/>
      </c>
    </row>
    <row r="613" spans="2:14" x14ac:dyDescent="0.35">
      <c r="B613" s="7">
        <v>6117666160</v>
      </c>
      <c r="C613" s="8">
        <v>42482</v>
      </c>
      <c r="D613" s="7">
        <v>8206</v>
      </c>
      <c r="E613" s="9">
        <v>25.185223792835817</v>
      </c>
      <c r="F613" s="9">
        <v>6.1999998092651403</v>
      </c>
      <c r="G613" s="6">
        <v>402</v>
      </c>
      <c r="H613" s="7">
        <v>2409</v>
      </c>
      <c r="I613" s="7">
        <v>77.398575857587289</v>
      </c>
      <c r="J613" s="6" t="s">
        <v>26</v>
      </c>
      <c r="K613" s="9">
        <v>72.035821374029837</v>
      </c>
      <c r="L613" s="9">
        <v>25.185223792835817</v>
      </c>
      <c r="M613" s="6" t="s">
        <v>25</v>
      </c>
      <c r="N613" t="str">
        <f t="shared" si="9"/>
        <v/>
      </c>
    </row>
    <row r="614" spans="2:14" x14ac:dyDescent="0.35">
      <c r="B614" s="7">
        <v>6117666160</v>
      </c>
      <c r="C614" s="8">
        <v>42483</v>
      </c>
      <c r="D614" s="7">
        <v>11495</v>
      </c>
      <c r="E614" s="9">
        <v>25.185223792835817</v>
      </c>
      <c r="F614" s="9">
        <v>8.6800003051757795</v>
      </c>
      <c r="G614" s="6">
        <v>512</v>
      </c>
      <c r="H614" s="7">
        <v>2651</v>
      </c>
      <c r="I614" s="7">
        <v>77.398575857587289</v>
      </c>
      <c r="J614" s="6" t="s">
        <v>26</v>
      </c>
      <c r="K614" s="9">
        <v>72.035821374029837</v>
      </c>
      <c r="L614" s="9">
        <v>25.185223792835817</v>
      </c>
      <c r="M614" s="6" t="s">
        <v>25</v>
      </c>
      <c r="N614" t="str">
        <f t="shared" si="9"/>
        <v/>
      </c>
    </row>
    <row r="615" spans="2:14" x14ac:dyDescent="0.35">
      <c r="B615" s="7">
        <v>6117666160</v>
      </c>
      <c r="C615" s="8">
        <v>42484</v>
      </c>
      <c r="D615" s="7">
        <v>7623</v>
      </c>
      <c r="E615" s="9">
        <v>25.185223792835817</v>
      </c>
      <c r="F615" s="9">
        <v>5.7600002288818404</v>
      </c>
      <c r="G615" s="6">
        <v>362</v>
      </c>
      <c r="H615" s="7">
        <v>2305</v>
      </c>
      <c r="I615" s="7">
        <v>77.398575857587289</v>
      </c>
      <c r="J615" s="6" t="s">
        <v>26</v>
      </c>
      <c r="K615" s="9">
        <v>72.035821374029837</v>
      </c>
      <c r="L615" s="9">
        <v>25.185223792835817</v>
      </c>
      <c r="M615" s="6" t="s">
        <v>25</v>
      </c>
      <c r="N615" t="str">
        <f t="shared" si="9"/>
        <v/>
      </c>
    </row>
    <row r="616" spans="2:14" x14ac:dyDescent="0.35">
      <c r="B616" s="7">
        <v>6117666160</v>
      </c>
      <c r="C616" s="8">
        <v>42485</v>
      </c>
      <c r="D616" s="7">
        <v>0</v>
      </c>
      <c r="E616" s="9">
        <v>25.185223792835817</v>
      </c>
      <c r="F616" s="9">
        <v>0</v>
      </c>
      <c r="G616" s="6">
        <v>0</v>
      </c>
      <c r="H616" s="7">
        <v>1497</v>
      </c>
      <c r="I616" s="7">
        <v>77.398575857587289</v>
      </c>
      <c r="J616" s="6" t="s">
        <v>26</v>
      </c>
      <c r="K616" s="9">
        <v>72.035821374029837</v>
      </c>
      <c r="L616" s="9">
        <v>25.185223792835817</v>
      </c>
      <c r="M616" s="6" t="s">
        <v>25</v>
      </c>
      <c r="N616" t="str">
        <f t="shared" si="9"/>
        <v/>
      </c>
    </row>
    <row r="617" spans="2:14" x14ac:dyDescent="0.35">
      <c r="B617" s="7">
        <v>6117666160</v>
      </c>
      <c r="C617" s="8">
        <v>42486</v>
      </c>
      <c r="D617" s="7">
        <v>9543</v>
      </c>
      <c r="E617" s="9">
        <v>25.185223792835817</v>
      </c>
      <c r="F617" s="9">
        <v>7.21000003814697</v>
      </c>
      <c r="G617" s="6">
        <v>359</v>
      </c>
      <c r="H617" s="7">
        <v>2450</v>
      </c>
      <c r="I617" s="7">
        <v>77.398575857587289</v>
      </c>
      <c r="J617" s="6" t="s">
        <v>26</v>
      </c>
      <c r="K617" s="9">
        <v>72.035821374029837</v>
      </c>
      <c r="L617" s="9">
        <v>25.185223792835817</v>
      </c>
      <c r="M617" s="6" t="s">
        <v>25</v>
      </c>
      <c r="N617" t="str">
        <f t="shared" si="9"/>
        <v/>
      </c>
    </row>
    <row r="618" spans="2:14" x14ac:dyDescent="0.35">
      <c r="B618" s="7">
        <v>6117666160</v>
      </c>
      <c r="C618" s="8">
        <v>42487</v>
      </c>
      <c r="D618" s="7">
        <v>9411</v>
      </c>
      <c r="E618" s="9">
        <v>25.185223792835817</v>
      </c>
      <c r="F618" s="9">
        <v>7.1100001335143999</v>
      </c>
      <c r="G618" s="6">
        <v>458</v>
      </c>
      <c r="H618" s="7">
        <v>2576</v>
      </c>
      <c r="I618" s="7">
        <v>77.398575857587289</v>
      </c>
      <c r="J618" s="6" t="s">
        <v>26</v>
      </c>
      <c r="K618" s="9">
        <v>72.035821374029837</v>
      </c>
      <c r="L618" s="9">
        <v>25.185223792835817</v>
      </c>
      <c r="M618" s="6" t="s">
        <v>25</v>
      </c>
      <c r="N618" t="str">
        <f t="shared" si="9"/>
        <v/>
      </c>
    </row>
    <row r="619" spans="2:14" x14ac:dyDescent="0.35">
      <c r="B619" s="7">
        <v>6117666160</v>
      </c>
      <c r="C619" s="8">
        <v>42488</v>
      </c>
      <c r="D619" s="7">
        <v>3403</v>
      </c>
      <c r="E619" s="9">
        <v>25.185223792835817</v>
      </c>
      <c r="F619" s="9">
        <v>2.5999999046325701</v>
      </c>
      <c r="G619" s="6">
        <v>141</v>
      </c>
      <c r="H619" s="7">
        <v>1879</v>
      </c>
      <c r="I619" s="7">
        <v>77.398575857587289</v>
      </c>
      <c r="J619" s="6" t="s">
        <v>26</v>
      </c>
      <c r="K619" s="9">
        <v>72.035821374029837</v>
      </c>
      <c r="L619" s="9">
        <v>25.185223792835817</v>
      </c>
      <c r="M619" s="6" t="s">
        <v>25</v>
      </c>
      <c r="N619" t="str">
        <f t="shared" si="9"/>
        <v/>
      </c>
    </row>
    <row r="620" spans="2:14" x14ac:dyDescent="0.35">
      <c r="B620" s="7">
        <v>6117666160</v>
      </c>
      <c r="C620" s="8">
        <v>42489</v>
      </c>
      <c r="D620" s="7">
        <v>9592</v>
      </c>
      <c r="E620" s="9">
        <v>25.185223792835817</v>
      </c>
      <c r="F620" s="9">
        <v>7.2399997711181596</v>
      </c>
      <c r="G620" s="6">
        <v>461</v>
      </c>
      <c r="H620" s="7">
        <v>2560</v>
      </c>
      <c r="I620" s="7">
        <v>77.398575857587289</v>
      </c>
      <c r="J620" s="6" t="s">
        <v>26</v>
      </c>
      <c r="K620" s="9">
        <v>72.035821374029837</v>
      </c>
      <c r="L620" s="9">
        <v>25.185223792835817</v>
      </c>
      <c r="M620" s="6" t="s">
        <v>25</v>
      </c>
      <c r="N620" t="str">
        <f t="shared" si="9"/>
        <v/>
      </c>
    </row>
    <row r="621" spans="2:14" x14ac:dyDescent="0.35">
      <c r="B621" s="7">
        <v>6117666160</v>
      </c>
      <c r="C621" s="8">
        <v>42490</v>
      </c>
      <c r="D621" s="7">
        <v>6987</v>
      </c>
      <c r="E621" s="9">
        <v>25.185223792835817</v>
      </c>
      <c r="F621" s="9">
        <v>5.2800002098083496</v>
      </c>
      <c r="G621" s="6">
        <v>343</v>
      </c>
      <c r="H621" s="7">
        <v>2275</v>
      </c>
      <c r="I621" s="7">
        <v>77.398575857587289</v>
      </c>
      <c r="J621" s="6" t="s">
        <v>26</v>
      </c>
      <c r="K621" s="9">
        <v>72.035821374029837</v>
      </c>
      <c r="L621" s="9">
        <v>25.185223792835817</v>
      </c>
      <c r="M621" s="6" t="s">
        <v>25</v>
      </c>
      <c r="N621" t="str">
        <f t="shared" si="9"/>
        <v/>
      </c>
    </row>
    <row r="622" spans="2:14" x14ac:dyDescent="0.35">
      <c r="B622" s="7">
        <v>6117666160</v>
      </c>
      <c r="C622" s="8">
        <v>42491</v>
      </c>
      <c r="D622" s="7">
        <v>8915</v>
      </c>
      <c r="E622" s="9">
        <v>25.185223792835817</v>
      </c>
      <c r="F622" s="9">
        <v>6.7300000190734899</v>
      </c>
      <c r="G622" s="6">
        <v>397</v>
      </c>
      <c r="H622" s="7">
        <v>2361</v>
      </c>
      <c r="I622" s="7">
        <v>77.398575857587289</v>
      </c>
      <c r="J622" s="6" t="s">
        <v>26</v>
      </c>
      <c r="K622" s="9">
        <v>72.035821374029837</v>
      </c>
      <c r="L622" s="9">
        <v>25.185223792835817</v>
      </c>
      <c r="M622" s="6" t="s">
        <v>25</v>
      </c>
      <c r="N622" t="str">
        <f t="shared" si="9"/>
        <v/>
      </c>
    </row>
    <row r="623" spans="2:14" x14ac:dyDescent="0.35">
      <c r="B623" s="7">
        <v>6117666160</v>
      </c>
      <c r="C623" s="8">
        <v>42492</v>
      </c>
      <c r="D623" s="7">
        <v>4933</v>
      </c>
      <c r="E623" s="9">
        <v>25.185223792835817</v>
      </c>
      <c r="F623" s="9">
        <v>3.7300000190734899</v>
      </c>
      <c r="G623" s="6">
        <v>236</v>
      </c>
      <c r="H623" s="7">
        <v>2044</v>
      </c>
      <c r="I623" s="7">
        <v>77.398575857587289</v>
      </c>
      <c r="J623" s="6" t="s">
        <v>26</v>
      </c>
      <c r="K623" s="9">
        <v>72.035821374029837</v>
      </c>
      <c r="L623" s="9">
        <v>25.185223792835817</v>
      </c>
      <c r="M623" s="6" t="s">
        <v>25</v>
      </c>
      <c r="N623" t="str">
        <f t="shared" si="9"/>
        <v/>
      </c>
    </row>
    <row r="624" spans="2:14" x14ac:dyDescent="0.35">
      <c r="B624" s="7">
        <v>6117666160</v>
      </c>
      <c r="C624" s="8">
        <v>42493</v>
      </c>
      <c r="D624" s="7">
        <v>0</v>
      </c>
      <c r="E624" s="9">
        <v>25.185223792835817</v>
      </c>
      <c r="F624" s="9">
        <v>0</v>
      </c>
      <c r="G624" s="6">
        <v>0</v>
      </c>
      <c r="H624" s="7">
        <v>1496</v>
      </c>
      <c r="I624" s="7">
        <v>77.398575857587289</v>
      </c>
      <c r="J624" s="6" t="s">
        <v>26</v>
      </c>
      <c r="K624" s="9">
        <v>72.035821374029837</v>
      </c>
      <c r="L624" s="9">
        <v>25.185223792835817</v>
      </c>
      <c r="M624" s="6" t="s">
        <v>25</v>
      </c>
      <c r="N624" t="str">
        <f t="shared" si="9"/>
        <v/>
      </c>
    </row>
    <row r="625" spans="2:14" x14ac:dyDescent="0.35">
      <c r="B625" s="7">
        <v>6117666160</v>
      </c>
      <c r="C625" s="8">
        <v>42494</v>
      </c>
      <c r="D625" s="7">
        <v>2997</v>
      </c>
      <c r="E625" s="9">
        <v>25.185223792835817</v>
      </c>
      <c r="F625" s="9">
        <v>2.2599999904632599</v>
      </c>
      <c r="G625" s="6">
        <v>156</v>
      </c>
      <c r="H625" s="7">
        <v>1902</v>
      </c>
      <c r="I625" s="7">
        <v>77.398575857587289</v>
      </c>
      <c r="J625" s="6" t="s">
        <v>26</v>
      </c>
      <c r="K625" s="9">
        <v>72.035821374029837</v>
      </c>
      <c r="L625" s="9">
        <v>25.185223792835817</v>
      </c>
      <c r="M625" s="6" t="s">
        <v>25</v>
      </c>
      <c r="N625" t="str">
        <f t="shared" si="9"/>
        <v/>
      </c>
    </row>
    <row r="626" spans="2:14" x14ac:dyDescent="0.35">
      <c r="B626" s="7">
        <v>6117666160</v>
      </c>
      <c r="C626" s="8">
        <v>42495</v>
      </c>
      <c r="D626" s="7">
        <v>9799</v>
      </c>
      <c r="E626" s="9">
        <v>25.185223792835817</v>
      </c>
      <c r="F626" s="9">
        <v>7.4000000953674299</v>
      </c>
      <c r="G626" s="6">
        <v>487</v>
      </c>
      <c r="H626" s="7">
        <v>2636</v>
      </c>
      <c r="I626" s="7">
        <v>77.398575857587289</v>
      </c>
      <c r="J626" s="6" t="s">
        <v>26</v>
      </c>
      <c r="K626" s="9">
        <v>72.035821374029837</v>
      </c>
      <c r="L626" s="9">
        <v>25.185223792835817</v>
      </c>
      <c r="M626" s="6" t="s">
        <v>25</v>
      </c>
      <c r="N626" t="str">
        <f t="shared" si="9"/>
        <v/>
      </c>
    </row>
    <row r="627" spans="2:14" x14ac:dyDescent="0.35">
      <c r="B627" s="7">
        <v>6117666160</v>
      </c>
      <c r="C627" s="8">
        <v>42496</v>
      </c>
      <c r="D627" s="7">
        <v>3365</v>
      </c>
      <c r="E627" s="9">
        <v>25.185223792835817</v>
      </c>
      <c r="F627" s="9">
        <v>2.6800000667571999</v>
      </c>
      <c r="G627" s="6">
        <v>133</v>
      </c>
      <c r="H627" s="7">
        <v>1838</v>
      </c>
      <c r="I627" s="7">
        <v>77.398575857587289</v>
      </c>
      <c r="J627" s="6" t="s">
        <v>26</v>
      </c>
      <c r="K627" s="9">
        <v>72.035821374029837</v>
      </c>
      <c r="L627" s="9">
        <v>25.185223792835817</v>
      </c>
      <c r="M627" s="6" t="s">
        <v>25</v>
      </c>
      <c r="N627" t="str">
        <f t="shared" si="9"/>
        <v/>
      </c>
    </row>
    <row r="628" spans="2:14" x14ac:dyDescent="0.35">
      <c r="B628" s="7">
        <v>6117666160</v>
      </c>
      <c r="C628" s="8">
        <v>42497</v>
      </c>
      <c r="D628" s="7">
        <v>7336</v>
      </c>
      <c r="E628" s="9">
        <v>25.185223792835817</v>
      </c>
      <c r="F628" s="9">
        <v>5.53999996185303</v>
      </c>
      <c r="G628" s="6">
        <v>412</v>
      </c>
      <c r="H628" s="7">
        <v>2469</v>
      </c>
      <c r="I628" s="7">
        <v>77.398575857587289</v>
      </c>
      <c r="J628" s="6" t="s">
        <v>26</v>
      </c>
      <c r="K628" s="9">
        <v>72.035821374029837</v>
      </c>
      <c r="L628" s="9">
        <v>25.185223792835817</v>
      </c>
      <c r="M628" s="6" t="s">
        <v>25</v>
      </c>
      <c r="N628" t="str">
        <f t="shared" si="9"/>
        <v/>
      </c>
    </row>
    <row r="629" spans="2:14" x14ac:dyDescent="0.35">
      <c r="B629" s="7">
        <v>6117666160</v>
      </c>
      <c r="C629" s="8">
        <v>42498</v>
      </c>
      <c r="D629" s="7">
        <v>7328</v>
      </c>
      <c r="E629" s="9">
        <v>25.185223792835817</v>
      </c>
      <c r="F629" s="9">
        <v>5.5300002098083496</v>
      </c>
      <c r="G629" s="6">
        <v>318</v>
      </c>
      <c r="H629" s="7">
        <v>2250</v>
      </c>
      <c r="I629" s="7">
        <v>77.398575857587289</v>
      </c>
      <c r="J629" s="6" t="s">
        <v>26</v>
      </c>
      <c r="K629" s="9">
        <v>72.035821374029837</v>
      </c>
      <c r="L629" s="9">
        <v>25.185223792835817</v>
      </c>
      <c r="M629" s="6" t="s">
        <v>25</v>
      </c>
      <c r="N629" t="str">
        <f t="shared" si="9"/>
        <v/>
      </c>
    </row>
    <row r="630" spans="2:14" x14ac:dyDescent="0.35">
      <c r="B630" s="7">
        <v>6117666160</v>
      </c>
      <c r="C630" s="8">
        <v>42499</v>
      </c>
      <c r="D630" s="7">
        <v>4477</v>
      </c>
      <c r="E630" s="9">
        <v>25.185223792835817</v>
      </c>
      <c r="F630" s="9">
        <v>3.3800001144409202</v>
      </c>
      <c r="G630" s="6">
        <v>197</v>
      </c>
      <c r="H630" s="7">
        <v>1248</v>
      </c>
      <c r="I630" s="7">
        <v>77.398575857587289</v>
      </c>
      <c r="J630" s="6" t="s">
        <v>26</v>
      </c>
      <c r="K630" s="9">
        <v>72.035821374029837</v>
      </c>
      <c r="L630" s="9">
        <v>25.185223792835817</v>
      </c>
      <c r="M630" s="6" t="s">
        <v>25</v>
      </c>
      <c r="N630" t="str">
        <f t="shared" si="9"/>
        <v/>
      </c>
    </row>
    <row r="631" spans="2:14" x14ac:dyDescent="0.35">
      <c r="B631" s="7">
        <v>6290855005</v>
      </c>
      <c r="C631" s="8">
        <v>42472</v>
      </c>
      <c r="D631" s="7">
        <v>4562</v>
      </c>
      <c r="E631" s="9">
        <v>25.185223792835817</v>
      </c>
      <c r="F631" s="9">
        <v>3.4500000476837198</v>
      </c>
      <c r="G631" s="6">
        <v>199</v>
      </c>
      <c r="H631" s="7">
        <v>2560</v>
      </c>
      <c r="I631" s="7">
        <v>77.398575857587289</v>
      </c>
      <c r="J631" s="6" t="s">
        <v>26</v>
      </c>
      <c r="K631" s="9">
        <v>72.035821374029837</v>
      </c>
      <c r="L631" s="9">
        <v>25.185223792835817</v>
      </c>
      <c r="M631" s="6" t="s">
        <v>25</v>
      </c>
      <c r="N631" t="str">
        <f t="shared" si="9"/>
        <v/>
      </c>
    </row>
    <row r="632" spans="2:14" x14ac:dyDescent="0.35">
      <c r="B632" s="7">
        <v>6290855005</v>
      </c>
      <c r="C632" s="8">
        <v>42473</v>
      </c>
      <c r="D632" s="7">
        <v>7142</v>
      </c>
      <c r="E632" s="9">
        <v>25.185223792835817</v>
      </c>
      <c r="F632" s="9">
        <v>5.4000000953674299</v>
      </c>
      <c r="G632" s="6">
        <v>350</v>
      </c>
      <c r="H632" s="7">
        <v>2905</v>
      </c>
      <c r="I632" s="7">
        <v>77.398575857587289</v>
      </c>
      <c r="J632" s="6" t="s">
        <v>26</v>
      </c>
      <c r="K632" s="9">
        <v>72.035821374029837</v>
      </c>
      <c r="L632" s="9">
        <v>25.185223792835817</v>
      </c>
      <c r="M632" s="6" t="s">
        <v>25</v>
      </c>
      <c r="N632" t="str">
        <f t="shared" si="9"/>
        <v/>
      </c>
    </row>
    <row r="633" spans="2:14" x14ac:dyDescent="0.35">
      <c r="B633" s="7">
        <v>6290855005</v>
      </c>
      <c r="C633" s="8">
        <v>42474</v>
      </c>
      <c r="D633" s="7">
        <v>7671</v>
      </c>
      <c r="E633" s="9">
        <v>25.185223792835817</v>
      </c>
      <c r="F633" s="9">
        <v>5.8000001907348597</v>
      </c>
      <c r="G633" s="6">
        <v>363</v>
      </c>
      <c r="H633" s="7">
        <v>2952</v>
      </c>
      <c r="I633" s="7">
        <v>77.398575857587289</v>
      </c>
      <c r="J633" s="6" t="s">
        <v>26</v>
      </c>
      <c r="K633" s="9">
        <v>72.035821374029837</v>
      </c>
      <c r="L633" s="9">
        <v>25.185223792835817</v>
      </c>
      <c r="M633" s="6" t="s">
        <v>25</v>
      </c>
      <c r="N633" t="str">
        <f t="shared" si="9"/>
        <v/>
      </c>
    </row>
    <row r="634" spans="2:14" x14ac:dyDescent="0.35">
      <c r="B634" s="7">
        <v>6290855005</v>
      </c>
      <c r="C634" s="8">
        <v>42475</v>
      </c>
      <c r="D634" s="7">
        <v>9501</v>
      </c>
      <c r="E634" s="9">
        <v>25.185223792835817</v>
      </c>
      <c r="F634" s="9">
        <v>7.1799998283386204</v>
      </c>
      <c r="G634" s="6">
        <v>328</v>
      </c>
      <c r="H634" s="7">
        <v>2896</v>
      </c>
      <c r="I634" s="7">
        <v>77.398575857587289</v>
      </c>
      <c r="J634" s="6" t="s">
        <v>26</v>
      </c>
      <c r="K634" s="9">
        <v>72.035821374029837</v>
      </c>
      <c r="L634" s="9">
        <v>25.185223792835817</v>
      </c>
      <c r="M634" s="6" t="s">
        <v>25</v>
      </c>
      <c r="N634" t="str">
        <f t="shared" si="9"/>
        <v/>
      </c>
    </row>
    <row r="635" spans="2:14" x14ac:dyDescent="0.35">
      <c r="B635" s="7">
        <v>6290855005</v>
      </c>
      <c r="C635" s="8">
        <v>42476</v>
      </c>
      <c r="D635" s="7">
        <v>8301</v>
      </c>
      <c r="E635" s="9">
        <v>25.185223792835817</v>
      </c>
      <c r="F635" s="9">
        <v>6.2800002098083496</v>
      </c>
      <c r="G635" s="6">
        <v>258</v>
      </c>
      <c r="H635" s="7">
        <v>2783</v>
      </c>
      <c r="I635" s="7">
        <v>77.398575857587289</v>
      </c>
      <c r="J635" s="6" t="s">
        <v>26</v>
      </c>
      <c r="K635" s="9">
        <v>72.035821374029837</v>
      </c>
      <c r="L635" s="9">
        <v>25.185223792835817</v>
      </c>
      <c r="M635" s="6" t="s">
        <v>25</v>
      </c>
      <c r="N635" t="str">
        <f t="shared" si="9"/>
        <v/>
      </c>
    </row>
    <row r="636" spans="2:14" x14ac:dyDescent="0.35">
      <c r="B636" s="7">
        <v>6290855005</v>
      </c>
      <c r="C636" s="8">
        <v>42477</v>
      </c>
      <c r="D636" s="7">
        <v>7851</v>
      </c>
      <c r="E636" s="9">
        <v>25.185223792835817</v>
      </c>
      <c r="F636" s="9">
        <v>5.9400000572204599</v>
      </c>
      <c r="G636" s="6">
        <v>268</v>
      </c>
      <c r="H636" s="7">
        <v>3171</v>
      </c>
      <c r="I636" s="7">
        <v>77.398575857587289</v>
      </c>
      <c r="J636" s="6" t="s">
        <v>26</v>
      </c>
      <c r="K636" s="9">
        <v>72.035821374029837</v>
      </c>
      <c r="L636" s="9">
        <v>25.185223792835817</v>
      </c>
      <c r="M636" s="6" t="s">
        <v>25</v>
      </c>
      <c r="N636" t="str">
        <f t="shared" si="9"/>
        <v/>
      </c>
    </row>
    <row r="637" spans="2:14" x14ac:dyDescent="0.35">
      <c r="B637" s="7">
        <v>6290855005</v>
      </c>
      <c r="C637" s="8">
        <v>42478</v>
      </c>
      <c r="D637" s="7">
        <v>6885</v>
      </c>
      <c r="E637" s="9">
        <v>25.185223792835817</v>
      </c>
      <c r="F637" s="9">
        <v>5.21000003814697</v>
      </c>
      <c r="G637" s="6">
        <v>271</v>
      </c>
      <c r="H637" s="7">
        <v>2766</v>
      </c>
      <c r="I637" s="7">
        <v>77.398575857587289</v>
      </c>
      <c r="J637" s="6" t="s">
        <v>26</v>
      </c>
      <c r="K637" s="9">
        <v>72.035821374029837</v>
      </c>
      <c r="L637" s="9">
        <v>25.185223792835817</v>
      </c>
      <c r="M637" s="6" t="s">
        <v>25</v>
      </c>
      <c r="N637" t="str">
        <f t="shared" si="9"/>
        <v/>
      </c>
    </row>
    <row r="638" spans="2:14" x14ac:dyDescent="0.35">
      <c r="B638" s="7">
        <v>6290855005</v>
      </c>
      <c r="C638" s="8">
        <v>42479</v>
      </c>
      <c r="D638" s="7">
        <v>7142</v>
      </c>
      <c r="E638" s="9">
        <v>25.185223792835817</v>
      </c>
      <c r="F638" s="9">
        <v>5.4000000953674299</v>
      </c>
      <c r="G638" s="6">
        <v>321</v>
      </c>
      <c r="H638" s="7">
        <v>2839</v>
      </c>
      <c r="I638" s="7">
        <v>77.398575857587289</v>
      </c>
      <c r="J638" s="6" t="s">
        <v>26</v>
      </c>
      <c r="K638" s="9">
        <v>72.035821374029837</v>
      </c>
      <c r="L638" s="9">
        <v>25.185223792835817</v>
      </c>
      <c r="M638" s="6" t="s">
        <v>25</v>
      </c>
      <c r="N638" t="str">
        <f t="shared" si="9"/>
        <v/>
      </c>
    </row>
    <row r="639" spans="2:14" x14ac:dyDescent="0.35">
      <c r="B639" s="7">
        <v>6290855005</v>
      </c>
      <c r="C639" s="8">
        <v>42480</v>
      </c>
      <c r="D639" s="7">
        <v>6361</v>
      </c>
      <c r="E639" s="9">
        <v>25.185223792835817</v>
      </c>
      <c r="F639" s="9">
        <v>4.8099999427795401</v>
      </c>
      <c r="G639" s="6">
        <v>258</v>
      </c>
      <c r="H639" s="7">
        <v>2701</v>
      </c>
      <c r="I639" s="7">
        <v>77.398575857587289</v>
      </c>
      <c r="J639" s="6" t="s">
        <v>26</v>
      </c>
      <c r="K639" s="9">
        <v>72.035821374029837</v>
      </c>
      <c r="L639" s="9">
        <v>25.185223792835817</v>
      </c>
      <c r="M639" s="6" t="s">
        <v>25</v>
      </c>
      <c r="N639" t="str">
        <f t="shared" si="9"/>
        <v/>
      </c>
    </row>
    <row r="640" spans="2:14" x14ac:dyDescent="0.35">
      <c r="B640" s="7">
        <v>6290855005</v>
      </c>
      <c r="C640" s="8">
        <v>42481</v>
      </c>
      <c r="D640" s="7">
        <v>0</v>
      </c>
      <c r="E640" s="9">
        <v>25.185223792835817</v>
      </c>
      <c r="F640" s="9">
        <v>0</v>
      </c>
      <c r="G640" s="6">
        <v>0</v>
      </c>
      <c r="H640" s="7">
        <v>2060</v>
      </c>
      <c r="I640" s="7">
        <v>77.398575857587289</v>
      </c>
      <c r="J640" s="6" t="s">
        <v>26</v>
      </c>
      <c r="K640" s="9">
        <v>72.035821374029837</v>
      </c>
      <c r="L640" s="9">
        <v>25.185223792835817</v>
      </c>
      <c r="M640" s="6" t="s">
        <v>25</v>
      </c>
      <c r="N640" t="str">
        <f t="shared" si="9"/>
        <v/>
      </c>
    </row>
    <row r="641" spans="2:14" x14ac:dyDescent="0.35">
      <c r="B641" s="7">
        <v>6290855005</v>
      </c>
      <c r="C641" s="8">
        <v>42482</v>
      </c>
      <c r="D641" s="7">
        <v>6238</v>
      </c>
      <c r="E641" s="9">
        <v>25.185223792835817</v>
      </c>
      <c r="F641" s="9">
        <v>4.7199997901916504</v>
      </c>
      <c r="G641" s="6">
        <v>302</v>
      </c>
      <c r="H641" s="7">
        <v>2796</v>
      </c>
      <c r="I641" s="7">
        <v>77.398575857587289</v>
      </c>
      <c r="J641" s="6" t="s">
        <v>26</v>
      </c>
      <c r="K641" s="9">
        <v>72.035821374029837</v>
      </c>
      <c r="L641" s="9">
        <v>25.185223792835817</v>
      </c>
      <c r="M641" s="6" t="s">
        <v>25</v>
      </c>
      <c r="N641" t="str">
        <f t="shared" si="9"/>
        <v/>
      </c>
    </row>
    <row r="642" spans="2:14" x14ac:dyDescent="0.35">
      <c r="B642" s="7">
        <v>6290855005</v>
      </c>
      <c r="C642" s="8">
        <v>42483</v>
      </c>
      <c r="D642" s="7">
        <v>0</v>
      </c>
      <c r="E642" s="9">
        <v>25.185223792835817</v>
      </c>
      <c r="F642" s="9">
        <v>0</v>
      </c>
      <c r="G642" s="6">
        <v>33</v>
      </c>
      <c r="H642" s="7">
        <v>2664</v>
      </c>
      <c r="I642" s="7">
        <v>77.398575857587289</v>
      </c>
      <c r="J642" s="6" t="s">
        <v>26</v>
      </c>
      <c r="K642" s="9">
        <v>72.035821374029837</v>
      </c>
      <c r="L642" s="9">
        <v>25.185223792835817</v>
      </c>
      <c r="M642" s="6" t="s">
        <v>25</v>
      </c>
      <c r="N642" t="str">
        <f t="shared" si="9"/>
        <v/>
      </c>
    </row>
    <row r="643" spans="2:14" x14ac:dyDescent="0.35">
      <c r="B643" s="7">
        <v>6290855005</v>
      </c>
      <c r="C643" s="8">
        <v>42484</v>
      </c>
      <c r="D643" s="7">
        <v>5896</v>
      </c>
      <c r="E643" s="9">
        <v>25.185223792835817</v>
      </c>
      <c r="F643" s="9">
        <v>4.46000003814697</v>
      </c>
      <c r="G643" s="6">
        <v>258</v>
      </c>
      <c r="H643" s="7">
        <v>2703</v>
      </c>
      <c r="I643" s="7">
        <v>77.398575857587289</v>
      </c>
      <c r="J643" s="6" t="s">
        <v>26</v>
      </c>
      <c r="K643" s="9">
        <v>72.035821374029837</v>
      </c>
      <c r="L643" s="9">
        <v>25.185223792835817</v>
      </c>
      <c r="M643" s="6" t="s">
        <v>25</v>
      </c>
      <c r="N643" t="str">
        <f t="shared" si="9"/>
        <v/>
      </c>
    </row>
    <row r="644" spans="2:14" x14ac:dyDescent="0.35">
      <c r="B644" s="7">
        <v>6290855005</v>
      </c>
      <c r="C644" s="8">
        <v>42485</v>
      </c>
      <c r="D644" s="7">
        <v>7802</v>
      </c>
      <c r="E644" s="9">
        <v>25.185223792835817</v>
      </c>
      <c r="F644" s="9">
        <v>5.9000000953674299</v>
      </c>
      <c r="G644" s="6">
        <v>260</v>
      </c>
      <c r="H644" s="7">
        <v>2771</v>
      </c>
      <c r="I644" s="7">
        <v>77.398575857587289</v>
      </c>
      <c r="J644" s="6" t="s">
        <v>26</v>
      </c>
      <c r="K644" s="9">
        <v>72.035821374029837</v>
      </c>
      <c r="L644" s="9">
        <v>25.185223792835817</v>
      </c>
      <c r="M644" s="6" t="s">
        <v>25</v>
      </c>
      <c r="N644" t="str">
        <f t="shared" ref="N644:N707" si="10">IF(OR(M644="Overweight",M644="Obese"), B644, "")</f>
        <v/>
      </c>
    </row>
    <row r="645" spans="2:14" x14ac:dyDescent="0.35">
      <c r="B645" s="7">
        <v>6290855005</v>
      </c>
      <c r="C645" s="8">
        <v>42486</v>
      </c>
      <c r="D645" s="7">
        <v>0</v>
      </c>
      <c r="E645" s="9">
        <v>25.185223792835817</v>
      </c>
      <c r="F645" s="9">
        <v>0</v>
      </c>
      <c r="G645" s="6">
        <v>0</v>
      </c>
      <c r="H645" s="7">
        <v>2060</v>
      </c>
      <c r="I645" s="7">
        <v>77.398575857587289</v>
      </c>
      <c r="J645" s="6" t="s">
        <v>26</v>
      </c>
      <c r="K645" s="9">
        <v>72.035821374029837</v>
      </c>
      <c r="L645" s="9">
        <v>25.185223792835817</v>
      </c>
      <c r="M645" s="6" t="s">
        <v>25</v>
      </c>
      <c r="N645" t="str">
        <f t="shared" si="10"/>
        <v/>
      </c>
    </row>
    <row r="646" spans="2:14" x14ac:dyDescent="0.35">
      <c r="B646" s="7">
        <v>6290855005</v>
      </c>
      <c r="C646" s="8">
        <v>42487</v>
      </c>
      <c r="D646" s="7">
        <v>5565</v>
      </c>
      <c r="E646" s="9">
        <v>25.185223792835817</v>
      </c>
      <c r="F646" s="9">
        <v>4.21000003814697</v>
      </c>
      <c r="G646" s="6">
        <v>287</v>
      </c>
      <c r="H646" s="7">
        <v>2743</v>
      </c>
      <c r="I646" s="7">
        <v>77.398575857587289</v>
      </c>
      <c r="J646" s="6" t="s">
        <v>26</v>
      </c>
      <c r="K646" s="9">
        <v>72.035821374029837</v>
      </c>
      <c r="L646" s="9">
        <v>25.185223792835817</v>
      </c>
      <c r="M646" s="6" t="s">
        <v>25</v>
      </c>
      <c r="N646" t="str">
        <f t="shared" si="10"/>
        <v/>
      </c>
    </row>
    <row r="647" spans="2:14" x14ac:dyDescent="0.35">
      <c r="B647" s="7">
        <v>6290855005</v>
      </c>
      <c r="C647" s="8">
        <v>42488</v>
      </c>
      <c r="D647" s="7">
        <v>5731</v>
      </c>
      <c r="E647" s="9">
        <v>25.185223792835817</v>
      </c>
      <c r="F647" s="9">
        <v>4.3299999237060502</v>
      </c>
      <c r="G647" s="6">
        <v>255</v>
      </c>
      <c r="H647" s="7">
        <v>2687</v>
      </c>
      <c r="I647" s="7">
        <v>77.398575857587289</v>
      </c>
      <c r="J647" s="6" t="s">
        <v>26</v>
      </c>
      <c r="K647" s="9">
        <v>72.035821374029837</v>
      </c>
      <c r="L647" s="9">
        <v>25.185223792835817</v>
      </c>
      <c r="M647" s="6" t="s">
        <v>25</v>
      </c>
      <c r="N647" t="str">
        <f t="shared" si="10"/>
        <v/>
      </c>
    </row>
    <row r="648" spans="2:14" x14ac:dyDescent="0.35">
      <c r="B648" s="7">
        <v>6290855005</v>
      </c>
      <c r="C648" s="8">
        <v>42489</v>
      </c>
      <c r="D648" s="7">
        <v>0</v>
      </c>
      <c r="E648" s="9">
        <v>25.185223792835817</v>
      </c>
      <c r="F648" s="9">
        <v>0</v>
      </c>
      <c r="G648" s="6">
        <v>0</v>
      </c>
      <c r="H648" s="7">
        <v>2060</v>
      </c>
      <c r="I648" s="7">
        <v>77.398575857587289</v>
      </c>
      <c r="J648" s="6" t="s">
        <v>26</v>
      </c>
      <c r="K648" s="9">
        <v>72.035821374029837</v>
      </c>
      <c r="L648" s="9">
        <v>25.185223792835817</v>
      </c>
      <c r="M648" s="6" t="s">
        <v>25</v>
      </c>
      <c r="N648" t="str">
        <f t="shared" si="10"/>
        <v/>
      </c>
    </row>
    <row r="649" spans="2:14" x14ac:dyDescent="0.35">
      <c r="B649" s="7">
        <v>6290855005</v>
      </c>
      <c r="C649" s="8">
        <v>42490</v>
      </c>
      <c r="D649" s="7">
        <v>6744</v>
      </c>
      <c r="E649" s="9">
        <v>25.185223792835817</v>
      </c>
      <c r="F649" s="9">
        <v>5.0999999046325701</v>
      </c>
      <c r="G649" s="6">
        <v>324</v>
      </c>
      <c r="H649" s="7">
        <v>2843</v>
      </c>
      <c r="I649" s="7">
        <v>77.398575857587289</v>
      </c>
      <c r="J649" s="6" t="s">
        <v>26</v>
      </c>
      <c r="K649" s="9">
        <v>72.035821374029837</v>
      </c>
      <c r="L649" s="9">
        <v>25.185223792835817</v>
      </c>
      <c r="M649" s="6" t="s">
        <v>25</v>
      </c>
      <c r="N649" t="str">
        <f t="shared" si="10"/>
        <v/>
      </c>
    </row>
    <row r="650" spans="2:14" x14ac:dyDescent="0.35">
      <c r="B650" s="7">
        <v>6290855005</v>
      </c>
      <c r="C650" s="8">
        <v>42491</v>
      </c>
      <c r="D650" s="7">
        <v>9837</v>
      </c>
      <c r="E650" s="9">
        <v>25.185223792835817</v>
      </c>
      <c r="F650" s="9">
        <v>7.4400000572204599</v>
      </c>
      <c r="G650" s="6">
        <v>385</v>
      </c>
      <c r="H650" s="7">
        <v>3327</v>
      </c>
      <c r="I650" s="7">
        <v>77.398575857587289</v>
      </c>
      <c r="J650" s="6" t="s">
        <v>26</v>
      </c>
      <c r="K650" s="9">
        <v>72.035821374029837</v>
      </c>
      <c r="L650" s="9">
        <v>25.185223792835817</v>
      </c>
      <c r="M650" s="6" t="s">
        <v>25</v>
      </c>
      <c r="N650" t="str">
        <f t="shared" si="10"/>
        <v/>
      </c>
    </row>
    <row r="651" spans="2:14" x14ac:dyDescent="0.35">
      <c r="B651" s="7">
        <v>6290855005</v>
      </c>
      <c r="C651" s="8">
        <v>42492</v>
      </c>
      <c r="D651" s="7">
        <v>6781</v>
      </c>
      <c r="E651" s="9">
        <v>25.185223792835817</v>
      </c>
      <c r="F651" s="9">
        <v>5.1300001144409197</v>
      </c>
      <c r="G651" s="6">
        <v>268</v>
      </c>
      <c r="H651" s="7">
        <v>2725</v>
      </c>
      <c r="I651" s="7">
        <v>77.398575857587289</v>
      </c>
      <c r="J651" s="6" t="s">
        <v>26</v>
      </c>
      <c r="K651" s="9">
        <v>72.035821374029837</v>
      </c>
      <c r="L651" s="9">
        <v>25.185223792835817</v>
      </c>
      <c r="M651" s="6" t="s">
        <v>25</v>
      </c>
      <c r="N651" t="str">
        <f t="shared" si="10"/>
        <v/>
      </c>
    </row>
    <row r="652" spans="2:14" x14ac:dyDescent="0.35">
      <c r="B652" s="7">
        <v>6290855005</v>
      </c>
      <c r="C652" s="8">
        <v>42493</v>
      </c>
      <c r="D652" s="7">
        <v>6047</v>
      </c>
      <c r="E652" s="9">
        <v>25.185223792835817</v>
      </c>
      <c r="F652" s="9">
        <v>4.5700001716613796</v>
      </c>
      <c r="G652" s="6">
        <v>240</v>
      </c>
      <c r="H652" s="7">
        <v>2671</v>
      </c>
      <c r="I652" s="7">
        <v>77.398575857587289</v>
      </c>
      <c r="J652" s="6" t="s">
        <v>26</v>
      </c>
      <c r="K652" s="9">
        <v>72.035821374029837</v>
      </c>
      <c r="L652" s="9">
        <v>25.185223792835817</v>
      </c>
      <c r="M652" s="6" t="s">
        <v>25</v>
      </c>
      <c r="N652" t="str">
        <f t="shared" si="10"/>
        <v/>
      </c>
    </row>
    <row r="653" spans="2:14" x14ac:dyDescent="0.35">
      <c r="B653" s="7">
        <v>6290855005</v>
      </c>
      <c r="C653" s="8">
        <v>42494</v>
      </c>
      <c r="D653" s="7">
        <v>5832</v>
      </c>
      <c r="E653" s="9">
        <v>25.185223792835817</v>
      </c>
      <c r="F653" s="9">
        <v>4.4099998474121103</v>
      </c>
      <c r="G653" s="6">
        <v>272</v>
      </c>
      <c r="H653" s="7">
        <v>2718</v>
      </c>
      <c r="I653" s="7">
        <v>77.398575857587289</v>
      </c>
      <c r="J653" s="6" t="s">
        <v>26</v>
      </c>
      <c r="K653" s="9">
        <v>72.035821374029837</v>
      </c>
      <c r="L653" s="9">
        <v>25.185223792835817</v>
      </c>
      <c r="M653" s="6" t="s">
        <v>25</v>
      </c>
      <c r="N653" t="str">
        <f t="shared" si="10"/>
        <v/>
      </c>
    </row>
    <row r="654" spans="2:14" x14ac:dyDescent="0.35">
      <c r="B654" s="7">
        <v>6290855005</v>
      </c>
      <c r="C654" s="8">
        <v>42495</v>
      </c>
      <c r="D654" s="7">
        <v>6339</v>
      </c>
      <c r="E654" s="9">
        <v>25.185223792835817</v>
      </c>
      <c r="F654" s="9">
        <v>4.78999996185303</v>
      </c>
      <c r="G654" s="6">
        <v>239</v>
      </c>
      <c r="H654" s="7">
        <v>2682</v>
      </c>
      <c r="I654" s="7">
        <v>77.398575857587289</v>
      </c>
      <c r="J654" s="6" t="s">
        <v>26</v>
      </c>
      <c r="K654" s="9">
        <v>72.035821374029837</v>
      </c>
      <c r="L654" s="9">
        <v>25.185223792835817</v>
      </c>
      <c r="M654" s="6" t="s">
        <v>25</v>
      </c>
      <c r="N654" t="str">
        <f t="shared" si="10"/>
        <v/>
      </c>
    </row>
    <row r="655" spans="2:14" x14ac:dyDescent="0.35">
      <c r="B655" s="7">
        <v>6290855005</v>
      </c>
      <c r="C655" s="8">
        <v>42496</v>
      </c>
      <c r="D655" s="7">
        <v>6116</v>
      </c>
      <c r="E655" s="9">
        <v>25.185223792835817</v>
      </c>
      <c r="F655" s="9">
        <v>4.6199998855590803</v>
      </c>
      <c r="G655" s="6">
        <v>305</v>
      </c>
      <c r="H655" s="7">
        <v>2806</v>
      </c>
      <c r="I655" s="7">
        <v>77.398575857587289</v>
      </c>
      <c r="J655" s="6" t="s">
        <v>26</v>
      </c>
      <c r="K655" s="9">
        <v>72.035821374029837</v>
      </c>
      <c r="L655" s="9">
        <v>25.185223792835817</v>
      </c>
      <c r="M655" s="6" t="s">
        <v>25</v>
      </c>
      <c r="N655" t="str">
        <f t="shared" si="10"/>
        <v/>
      </c>
    </row>
    <row r="656" spans="2:14" x14ac:dyDescent="0.35">
      <c r="B656" s="7">
        <v>6290855005</v>
      </c>
      <c r="C656" s="8">
        <v>42497</v>
      </c>
      <c r="D656" s="7">
        <v>5510</v>
      </c>
      <c r="E656" s="9">
        <v>25.185223792835817</v>
      </c>
      <c r="F656" s="9">
        <v>4.1700000762939498</v>
      </c>
      <c r="G656" s="6">
        <v>227</v>
      </c>
      <c r="H656" s="7">
        <v>2613</v>
      </c>
      <c r="I656" s="7">
        <v>77.398575857587289</v>
      </c>
      <c r="J656" s="6" t="s">
        <v>26</v>
      </c>
      <c r="K656" s="9">
        <v>72.035821374029837</v>
      </c>
      <c r="L656" s="9">
        <v>25.185223792835817</v>
      </c>
      <c r="M656" s="6" t="s">
        <v>25</v>
      </c>
      <c r="N656" t="str">
        <f t="shared" si="10"/>
        <v/>
      </c>
    </row>
    <row r="657" spans="2:14" x14ac:dyDescent="0.35">
      <c r="B657" s="7">
        <v>6290855005</v>
      </c>
      <c r="C657" s="8">
        <v>42498</v>
      </c>
      <c r="D657" s="7">
        <v>7706</v>
      </c>
      <c r="E657" s="9">
        <v>25.185223792835817</v>
      </c>
      <c r="F657" s="9">
        <v>5.8299999237060502</v>
      </c>
      <c r="G657" s="6">
        <v>251</v>
      </c>
      <c r="H657" s="7">
        <v>2712</v>
      </c>
      <c r="I657" s="7">
        <v>77.398575857587289</v>
      </c>
      <c r="J657" s="6" t="s">
        <v>26</v>
      </c>
      <c r="K657" s="9">
        <v>72.035821374029837</v>
      </c>
      <c r="L657" s="9">
        <v>25.185223792835817</v>
      </c>
      <c r="M657" s="6" t="s">
        <v>25</v>
      </c>
      <c r="N657" t="str">
        <f t="shared" si="10"/>
        <v/>
      </c>
    </row>
    <row r="658" spans="2:14" x14ac:dyDescent="0.35">
      <c r="B658" s="7">
        <v>6290855005</v>
      </c>
      <c r="C658" s="8">
        <v>42499</v>
      </c>
      <c r="D658" s="7">
        <v>6277</v>
      </c>
      <c r="E658" s="9">
        <v>25.185223792835817</v>
      </c>
      <c r="F658" s="9">
        <v>4.75</v>
      </c>
      <c r="G658" s="6">
        <v>264</v>
      </c>
      <c r="H658" s="7">
        <v>2175</v>
      </c>
      <c r="I658" s="7">
        <v>77.398575857587289</v>
      </c>
      <c r="J658" s="6" t="s">
        <v>26</v>
      </c>
      <c r="K658" s="9">
        <v>72.035821374029837</v>
      </c>
      <c r="L658" s="9">
        <v>25.185223792835817</v>
      </c>
      <c r="M658" s="6" t="s">
        <v>25</v>
      </c>
      <c r="N658" t="str">
        <f t="shared" si="10"/>
        <v/>
      </c>
    </row>
    <row r="659" spans="2:14" x14ac:dyDescent="0.35">
      <c r="B659" s="7">
        <v>6290855005</v>
      </c>
      <c r="C659" s="8">
        <v>42500</v>
      </c>
      <c r="D659" s="7">
        <v>0</v>
      </c>
      <c r="E659" s="9">
        <v>25.185223792835817</v>
      </c>
      <c r="F659" s="9">
        <v>0</v>
      </c>
      <c r="G659" s="6">
        <v>0</v>
      </c>
      <c r="H659" s="7">
        <v>0</v>
      </c>
      <c r="I659" s="7">
        <v>77.398575857587289</v>
      </c>
      <c r="J659" s="6" t="s">
        <v>26</v>
      </c>
      <c r="K659" s="9">
        <v>72.035821374029837</v>
      </c>
      <c r="L659" s="9">
        <v>25.185223792835817</v>
      </c>
      <c r="M659" s="6" t="s">
        <v>25</v>
      </c>
      <c r="N659" t="str">
        <f t="shared" si="10"/>
        <v/>
      </c>
    </row>
    <row r="660" spans="2:14" x14ac:dyDescent="0.35">
      <c r="B660" s="7">
        <v>6775888955</v>
      </c>
      <c r="C660" s="8">
        <v>42472</v>
      </c>
      <c r="D660" s="7">
        <v>0</v>
      </c>
      <c r="E660" s="9">
        <v>25.185223792835817</v>
      </c>
      <c r="F660" s="9">
        <v>0</v>
      </c>
      <c r="G660" s="6">
        <v>0</v>
      </c>
      <c r="H660" s="7">
        <v>1841</v>
      </c>
      <c r="I660" s="7">
        <v>77.398575857587289</v>
      </c>
      <c r="J660" s="6" t="s">
        <v>26</v>
      </c>
      <c r="K660" s="9">
        <v>72.035821374029837</v>
      </c>
      <c r="L660" s="9">
        <v>25.185223792835817</v>
      </c>
      <c r="M660" s="6" t="s">
        <v>25</v>
      </c>
      <c r="N660" t="str">
        <f t="shared" si="10"/>
        <v/>
      </c>
    </row>
    <row r="661" spans="2:14" x14ac:dyDescent="0.35">
      <c r="B661" s="7">
        <v>6775888955</v>
      </c>
      <c r="C661" s="8">
        <v>42473</v>
      </c>
      <c r="D661" s="7">
        <v>4053</v>
      </c>
      <c r="E661" s="9">
        <v>25.185223792835817</v>
      </c>
      <c r="F661" s="9">
        <v>2.9100000858306898</v>
      </c>
      <c r="G661" s="6">
        <v>120</v>
      </c>
      <c r="H661" s="7">
        <v>2400</v>
      </c>
      <c r="I661" s="7">
        <v>77.398575857587289</v>
      </c>
      <c r="J661" s="6" t="s">
        <v>26</v>
      </c>
      <c r="K661" s="9">
        <v>72.035821374029837</v>
      </c>
      <c r="L661" s="9">
        <v>25.185223792835817</v>
      </c>
      <c r="M661" s="6" t="s">
        <v>25</v>
      </c>
      <c r="N661" t="str">
        <f t="shared" si="10"/>
        <v/>
      </c>
    </row>
    <row r="662" spans="2:14" x14ac:dyDescent="0.35">
      <c r="B662" s="7">
        <v>6775888955</v>
      </c>
      <c r="C662" s="8">
        <v>42474</v>
      </c>
      <c r="D662" s="7">
        <v>5162</v>
      </c>
      <c r="E662" s="9">
        <v>25.185223792835817</v>
      </c>
      <c r="F662" s="9">
        <v>3.7000000476837198</v>
      </c>
      <c r="G662" s="6">
        <v>143</v>
      </c>
      <c r="H662" s="7">
        <v>2507</v>
      </c>
      <c r="I662" s="7">
        <v>77.398575857587289</v>
      </c>
      <c r="J662" s="6" t="s">
        <v>26</v>
      </c>
      <c r="K662" s="9">
        <v>72.035821374029837</v>
      </c>
      <c r="L662" s="9">
        <v>25.185223792835817</v>
      </c>
      <c r="M662" s="6" t="s">
        <v>25</v>
      </c>
      <c r="N662" t="str">
        <f t="shared" si="10"/>
        <v/>
      </c>
    </row>
    <row r="663" spans="2:14" x14ac:dyDescent="0.35">
      <c r="B663" s="7">
        <v>6775888955</v>
      </c>
      <c r="C663" s="8">
        <v>42475</v>
      </c>
      <c r="D663" s="7">
        <v>1282</v>
      </c>
      <c r="E663" s="9">
        <v>25.185223792835817</v>
      </c>
      <c r="F663" s="9">
        <v>0.92000001668930098</v>
      </c>
      <c r="G663" s="6">
        <v>58</v>
      </c>
      <c r="H663" s="7">
        <v>2127</v>
      </c>
      <c r="I663" s="7">
        <v>77.398575857587289</v>
      </c>
      <c r="J663" s="6" t="s">
        <v>26</v>
      </c>
      <c r="K663" s="9">
        <v>72.035821374029837</v>
      </c>
      <c r="L663" s="9">
        <v>25.185223792835817</v>
      </c>
      <c r="M663" s="6" t="s">
        <v>25</v>
      </c>
      <c r="N663" t="str">
        <f t="shared" si="10"/>
        <v/>
      </c>
    </row>
    <row r="664" spans="2:14" x14ac:dyDescent="0.35">
      <c r="B664" s="7">
        <v>6775888955</v>
      </c>
      <c r="C664" s="8">
        <v>42476</v>
      </c>
      <c r="D664" s="7">
        <v>4732</v>
      </c>
      <c r="E664" s="9">
        <v>25.185223792835817</v>
      </c>
      <c r="F664" s="9">
        <v>3.3900001049041699</v>
      </c>
      <c r="G664" s="6">
        <v>63</v>
      </c>
      <c r="H664" s="7">
        <v>2225</v>
      </c>
      <c r="I664" s="7">
        <v>77.398575857587289</v>
      </c>
      <c r="J664" s="6" t="s">
        <v>26</v>
      </c>
      <c r="K664" s="9">
        <v>72.035821374029837</v>
      </c>
      <c r="L664" s="9">
        <v>25.185223792835817</v>
      </c>
      <c r="M664" s="6" t="s">
        <v>25</v>
      </c>
      <c r="N664" t="str">
        <f t="shared" si="10"/>
        <v/>
      </c>
    </row>
    <row r="665" spans="2:14" x14ac:dyDescent="0.35">
      <c r="B665" s="7">
        <v>6775888955</v>
      </c>
      <c r="C665" s="8">
        <v>42477</v>
      </c>
      <c r="D665" s="7">
        <v>2497</v>
      </c>
      <c r="E665" s="9">
        <v>25.185223792835817</v>
      </c>
      <c r="F665" s="9">
        <v>1.78999996185303</v>
      </c>
      <c r="G665" s="6">
        <v>48</v>
      </c>
      <c r="H665" s="7">
        <v>2067</v>
      </c>
      <c r="I665" s="7">
        <v>77.398575857587289</v>
      </c>
      <c r="J665" s="6" t="s">
        <v>26</v>
      </c>
      <c r="K665" s="9">
        <v>72.035821374029837</v>
      </c>
      <c r="L665" s="9">
        <v>25.185223792835817</v>
      </c>
      <c r="M665" s="6" t="s">
        <v>25</v>
      </c>
      <c r="N665" t="str">
        <f t="shared" si="10"/>
        <v/>
      </c>
    </row>
    <row r="666" spans="2:14" x14ac:dyDescent="0.35">
      <c r="B666" s="7">
        <v>6775888955</v>
      </c>
      <c r="C666" s="8">
        <v>42478</v>
      </c>
      <c r="D666" s="7">
        <v>8294</v>
      </c>
      <c r="E666" s="9">
        <v>25.185223792835817</v>
      </c>
      <c r="F666" s="9">
        <v>5.9499998092651403</v>
      </c>
      <c r="G666" s="6">
        <v>207</v>
      </c>
      <c r="H666" s="7">
        <v>2798</v>
      </c>
      <c r="I666" s="7">
        <v>77.398575857587289</v>
      </c>
      <c r="J666" s="6" t="s">
        <v>26</v>
      </c>
      <c r="K666" s="9">
        <v>72.035821374029837</v>
      </c>
      <c r="L666" s="9">
        <v>25.185223792835817</v>
      </c>
      <c r="M666" s="6" t="s">
        <v>25</v>
      </c>
      <c r="N666" t="str">
        <f t="shared" si="10"/>
        <v/>
      </c>
    </row>
    <row r="667" spans="2:14" x14ac:dyDescent="0.35">
      <c r="B667" s="7">
        <v>6775888955</v>
      </c>
      <c r="C667" s="8">
        <v>42479</v>
      </c>
      <c r="D667" s="7">
        <v>0</v>
      </c>
      <c r="E667" s="9">
        <v>25.185223792835817</v>
      </c>
      <c r="F667" s="9">
        <v>0</v>
      </c>
      <c r="G667" s="6">
        <v>0</v>
      </c>
      <c r="H667" s="7">
        <v>1841</v>
      </c>
      <c r="I667" s="7">
        <v>77.398575857587289</v>
      </c>
      <c r="J667" s="6" t="s">
        <v>26</v>
      </c>
      <c r="K667" s="9">
        <v>72.035821374029837</v>
      </c>
      <c r="L667" s="9">
        <v>25.185223792835817</v>
      </c>
      <c r="M667" s="6" t="s">
        <v>25</v>
      </c>
      <c r="N667" t="str">
        <f t="shared" si="10"/>
        <v/>
      </c>
    </row>
    <row r="668" spans="2:14" x14ac:dyDescent="0.35">
      <c r="B668" s="7">
        <v>6775888955</v>
      </c>
      <c r="C668" s="8">
        <v>42480</v>
      </c>
      <c r="D668" s="7">
        <v>10771</v>
      </c>
      <c r="E668" s="9">
        <v>25.185223792835817</v>
      </c>
      <c r="F668" s="9">
        <v>7.7199997901916504</v>
      </c>
      <c r="G668" s="6">
        <v>361</v>
      </c>
      <c r="H668" s="7">
        <v>3727</v>
      </c>
      <c r="I668" s="7">
        <v>77.398575857587289</v>
      </c>
      <c r="J668" s="6" t="s">
        <v>26</v>
      </c>
      <c r="K668" s="9">
        <v>72.035821374029837</v>
      </c>
      <c r="L668" s="9">
        <v>25.185223792835817</v>
      </c>
      <c r="M668" s="6" t="s">
        <v>25</v>
      </c>
      <c r="N668" t="str">
        <f t="shared" si="10"/>
        <v/>
      </c>
    </row>
    <row r="669" spans="2:14" x14ac:dyDescent="0.35">
      <c r="B669" s="7">
        <v>6775888955</v>
      </c>
      <c r="C669" s="8">
        <v>42481</v>
      </c>
      <c r="D669" s="7">
        <v>0</v>
      </c>
      <c r="E669" s="9">
        <v>25.185223792835817</v>
      </c>
      <c r="F669" s="9">
        <v>0</v>
      </c>
      <c r="G669" s="6">
        <v>0</v>
      </c>
      <c r="H669" s="7">
        <v>1841</v>
      </c>
      <c r="I669" s="7">
        <v>77.398575857587289</v>
      </c>
      <c r="J669" s="6" t="s">
        <v>26</v>
      </c>
      <c r="K669" s="9">
        <v>72.035821374029837</v>
      </c>
      <c r="L669" s="9">
        <v>25.185223792835817</v>
      </c>
      <c r="M669" s="6" t="s">
        <v>25</v>
      </c>
      <c r="N669" t="str">
        <f t="shared" si="10"/>
        <v/>
      </c>
    </row>
    <row r="670" spans="2:14" x14ac:dyDescent="0.35">
      <c r="B670" s="7">
        <v>6775888955</v>
      </c>
      <c r="C670" s="8">
        <v>42482</v>
      </c>
      <c r="D670" s="7">
        <v>637</v>
      </c>
      <c r="E670" s="9">
        <v>25.185223792835817</v>
      </c>
      <c r="F670" s="9">
        <v>0.46000000834464999</v>
      </c>
      <c r="G670" s="6">
        <v>20</v>
      </c>
      <c r="H670" s="7">
        <v>1922</v>
      </c>
      <c r="I670" s="7">
        <v>77.398575857587289</v>
      </c>
      <c r="J670" s="6" t="s">
        <v>26</v>
      </c>
      <c r="K670" s="9">
        <v>72.035821374029837</v>
      </c>
      <c r="L670" s="9">
        <v>25.185223792835817</v>
      </c>
      <c r="M670" s="6" t="s">
        <v>25</v>
      </c>
      <c r="N670" t="str">
        <f t="shared" si="10"/>
        <v/>
      </c>
    </row>
    <row r="671" spans="2:14" x14ac:dyDescent="0.35">
      <c r="B671" s="7">
        <v>6775888955</v>
      </c>
      <c r="C671" s="8">
        <v>42483</v>
      </c>
      <c r="D671" s="7">
        <v>0</v>
      </c>
      <c r="E671" s="9">
        <v>25.185223792835817</v>
      </c>
      <c r="F671" s="9">
        <v>0</v>
      </c>
      <c r="G671" s="6">
        <v>0</v>
      </c>
      <c r="H671" s="7">
        <v>1841</v>
      </c>
      <c r="I671" s="7">
        <v>77.398575857587289</v>
      </c>
      <c r="J671" s="6" t="s">
        <v>26</v>
      </c>
      <c r="K671" s="9">
        <v>72.035821374029837</v>
      </c>
      <c r="L671" s="9">
        <v>25.185223792835817</v>
      </c>
      <c r="M671" s="6" t="s">
        <v>25</v>
      </c>
      <c r="N671" t="str">
        <f t="shared" si="10"/>
        <v/>
      </c>
    </row>
    <row r="672" spans="2:14" x14ac:dyDescent="0.35">
      <c r="B672" s="7">
        <v>6775888955</v>
      </c>
      <c r="C672" s="8">
        <v>42484</v>
      </c>
      <c r="D672" s="7">
        <v>2153</v>
      </c>
      <c r="E672" s="9">
        <v>25.185223792835817</v>
      </c>
      <c r="F672" s="9">
        <v>1.53999996185303</v>
      </c>
      <c r="G672" s="6">
        <v>40</v>
      </c>
      <c r="H672" s="7">
        <v>2053</v>
      </c>
      <c r="I672" s="7">
        <v>77.398575857587289</v>
      </c>
      <c r="J672" s="6" t="s">
        <v>26</v>
      </c>
      <c r="K672" s="9">
        <v>72.035821374029837</v>
      </c>
      <c r="L672" s="9">
        <v>25.185223792835817</v>
      </c>
      <c r="M672" s="6" t="s">
        <v>25</v>
      </c>
      <c r="N672" t="str">
        <f t="shared" si="10"/>
        <v/>
      </c>
    </row>
    <row r="673" spans="2:14" x14ac:dyDescent="0.35">
      <c r="B673" s="7">
        <v>6775888955</v>
      </c>
      <c r="C673" s="8">
        <v>42485</v>
      </c>
      <c r="D673" s="7">
        <v>6474</v>
      </c>
      <c r="E673" s="9">
        <v>25.185223792835817</v>
      </c>
      <c r="F673" s="9">
        <v>4.6399998664856001</v>
      </c>
      <c r="G673" s="6">
        <v>138</v>
      </c>
      <c r="H673" s="7">
        <v>2484</v>
      </c>
      <c r="I673" s="7">
        <v>77.398575857587289</v>
      </c>
      <c r="J673" s="6" t="s">
        <v>26</v>
      </c>
      <c r="K673" s="9">
        <v>72.035821374029837</v>
      </c>
      <c r="L673" s="9">
        <v>25.185223792835817</v>
      </c>
      <c r="M673" s="6" t="s">
        <v>25</v>
      </c>
      <c r="N673" t="str">
        <f t="shared" si="10"/>
        <v/>
      </c>
    </row>
    <row r="674" spans="2:14" x14ac:dyDescent="0.35">
      <c r="B674" s="7">
        <v>6775888955</v>
      </c>
      <c r="C674" s="8">
        <v>42486</v>
      </c>
      <c r="D674" s="7">
        <v>7091</v>
      </c>
      <c r="E674" s="9">
        <v>25.185223792835817</v>
      </c>
      <c r="F674" s="9">
        <v>5.2699999809265101</v>
      </c>
      <c r="G674" s="6">
        <v>119</v>
      </c>
      <c r="H674" s="7">
        <v>2584</v>
      </c>
      <c r="I674" s="7">
        <v>77.398575857587289</v>
      </c>
      <c r="J674" s="6" t="s">
        <v>26</v>
      </c>
      <c r="K674" s="9">
        <v>72.035821374029837</v>
      </c>
      <c r="L674" s="9">
        <v>25.185223792835817</v>
      </c>
      <c r="M674" s="6" t="s">
        <v>25</v>
      </c>
      <c r="N674" t="str">
        <f t="shared" si="10"/>
        <v/>
      </c>
    </row>
    <row r="675" spans="2:14" x14ac:dyDescent="0.35">
      <c r="B675" s="7">
        <v>6775888955</v>
      </c>
      <c r="C675" s="8">
        <v>42487</v>
      </c>
      <c r="D675" s="7">
        <v>0</v>
      </c>
      <c r="E675" s="9">
        <v>25.185223792835817</v>
      </c>
      <c r="F675" s="9">
        <v>0</v>
      </c>
      <c r="G675" s="6">
        <v>0</v>
      </c>
      <c r="H675" s="7">
        <v>1841</v>
      </c>
      <c r="I675" s="7">
        <v>77.398575857587289</v>
      </c>
      <c r="J675" s="6" t="s">
        <v>26</v>
      </c>
      <c r="K675" s="9">
        <v>72.035821374029837</v>
      </c>
      <c r="L675" s="9">
        <v>25.185223792835817</v>
      </c>
      <c r="M675" s="6" t="s">
        <v>25</v>
      </c>
      <c r="N675" t="str">
        <f t="shared" si="10"/>
        <v/>
      </c>
    </row>
    <row r="676" spans="2:14" x14ac:dyDescent="0.35">
      <c r="B676" s="7">
        <v>6775888955</v>
      </c>
      <c r="C676" s="8">
        <v>42488</v>
      </c>
      <c r="D676" s="7">
        <v>703</v>
      </c>
      <c r="E676" s="9">
        <v>25.185223792835817</v>
      </c>
      <c r="F676" s="9">
        <v>0.5</v>
      </c>
      <c r="G676" s="6">
        <v>30</v>
      </c>
      <c r="H676" s="7">
        <v>1993</v>
      </c>
      <c r="I676" s="7">
        <v>77.398575857587289</v>
      </c>
      <c r="J676" s="6" t="s">
        <v>26</v>
      </c>
      <c r="K676" s="9">
        <v>72.035821374029837</v>
      </c>
      <c r="L676" s="9">
        <v>25.185223792835817</v>
      </c>
      <c r="M676" s="6" t="s">
        <v>25</v>
      </c>
      <c r="N676" t="str">
        <f t="shared" si="10"/>
        <v/>
      </c>
    </row>
    <row r="677" spans="2:14" x14ac:dyDescent="0.35">
      <c r="B677" s="7">
        <v>6775888955</v>
      </c>
      <c r="C677" s="8">
        <v>42489</v>
      </c>
      <c r="D677" s="7">
        <v>0</v>
      </c>
      <c r="E677" s="9">
        <v>25.185223792835817</v>
      </c>
      <c r="F677" s="9">
        <v>0</v>
      </c>
      <c r="G677" s="6">
        <v>0</v>
      </c>
      <c r="H677" s="7">
        <v>1841</v>
      </c>
      <c r="I677" s="7">
        <v>77.398575857587289</v>
      </c>
      <c r="J677" s="6" t="s">
        <v>26</v>
      </c>
      <c r="K677" s="9">
        <v>72.035821374029837</v>
      </c>
      <c r="L677" s="9">
        <v>25.185223792835817</v>
      </c>
      <c r="M677" s="6" t="s">
        <v>25</v>
      </c>
      <c r="N677" t="str">
        <f t="shared" si="10"/>
        <v/>
      </c>
    </row>
    <row r="678" spans="2:14" x14ac:dyDescent="0.35">
      <c r="B678" s="7">
        <v>6775888955</v>
      </c>
      <c r="C678" s="8">
        <v>42490</v>
      </c>
      <c r="D678" s="7">
        <v>2503</v>
      </c>
      <c r="E678" s="9">
        <v>25.185223792835817</v>
      </c>
      <c r="F678" s="9">
        <v>1.78999996185303</v>
      </c>
      <c r="G678" s="6">
        <v>96</v>
      </c>
      <c r="H678" s="7">
        <v>2280</v>
      </c>
      <c r="I678" s="7">
        <v>77.398575857587289</v>
      </c>
      <c r="J678" s="6" t="s">
        <v>26</v>
      </c>
      <c r="K678" s="9">
        <v>72.035821374029837</v>
      </c>
      <c r="L678" s="9">
        <v>25.185223792835817</v>
      </c>
      <c r="M678" s="6" t="s">
        <v>25</v>
      </c>
      <c r="N678" t="str">
        <f t="shared" si="10"/>
        <v/>
      </c>
    </row>
    <row r="679" spans="2:14" x14ac:dyDescent="0.35">
      <c r="B679" s="7">
        <v>6775888955</v>
      </c>
      <c r="C679" s="8">
        <v>42491</v>
      </c>
      <c r="D679" s="7">
        <v>2487</v>
      </c>
      <c r="E679" s="9">
        <v>25.185223792835817</v>
      </c>
      <c r="F679" s="9">
        <v>1.7799999713897701</v>
      </c>
      <c r="G679" s="6">
        <v>93</v>
      </c>
      <c r="H679" s="7">
        <v>2319</v>
      </c>
      <c r="I679" s="7">
        <v>77.398575857587289</v>
      </c>
      <c r="J679" s="6" t="s">
        <v>26</v>
      </c>
      <c r="K679" s="9">
        <v>72.035821374029837</v>
      </c>
      <c r="L679" s="9">
        <v>25.185223792835817</v>
      </c>
      <c r="M679" s="6" t="s">
        <v>25</v>
      </c>
      <c r="N679" t="str">
        <f t="shared" si="10"/>
        <v/>
      </c>
    </row>
    <row r="680" spans="2:14" x14ac:dyDescent="0.35">
      <c r="B680" s="7">
        <v>6775888955</v>
      </c>
      <c r="C680" s="8">
        <v>42492</v>
      </c>
      <c r="D680" s="7">
        <v>0</v>
      </c>
      <c r="E680" s="9">
        <v>25.185223792835817</v>
      </c>
      <c r="F680" s="9">
        <v>0</v>
      </c>
      <c r="G680" s="6">
        <v>0</v>
      </c>
      <c r="H680" s="7">
        <v>1841</v>
      </c>
      <c r="I680" s="7">
        <v>77.398575857587289</v>
      </c>
      <c r="J680" s="6" t="s">
        <v>26</v>
      </c>
      <c r="K680" s="9">
        <v>72.035821374029837</v>
      </c>
      <c r="L680" s="9">
        <v>25.185223792835817</v>
      </c>
      <c r="M680" s="6" t="s">
        <v>25</v>
      </c>
      <c r="N680" t="str">
        <f t="shared" si="10"/>
        <v/>
      </c>
    </row>
    <row r="681" spans="2:14" x14ac:dyDescent="0.35">
      <c r="B681" s="7">
        <v>6775888955</v>
      </c>
      <c r="C681" s="8">
        <v>42493</v>
      </c>
      <c r="D681" s="7">
        <v>9</v>
      </c>
      <c r="E681" s="9">
        <v>25.185223792835817</v>
      </c>
      <c r="F681" s="9">
        <v>9.9999997764825804E-3</v>
      </c>
      <c r="G681" s="6">
        <v>1</v>
      </c>
      <c r="H681" s="7">
        <v>1843</v>
      </c>
      <c r="I681" s="7">
        <v>77.398575857587289</v>
      </c>
      <c r="J681" s="6" t="s">
        <v>26</v>
      </c>
      <c r="K681" s="9">
        <v>72.035821374029837</v>
      </c>
      <c r="L681" s="9">
        <v>25.185223792835817</v>
      </c>
      <c r="M681" s="6" t="s">
        <v>25</v>
      </c>
      <c r="N681" t="str">
        <f t="shared" si="10"/>
        <v/>
      </c>
    </row>
    <row r="682" spans="2:14" x14ac:dyDescent="0.35">
      <c r="B682" s="7">
        <v>6775888955</v>
      </c>
      <c r="C682" s="8">
        <v>42494</v>
      </c>
      <c r="D682" s="7">
        <v>0</v>
      </c>
      <c r="E682" s="9">
        <v>25.185223792835817</v>
      </c>
      <c r="F682" s="9">
        <v>0</v>
      </c>
      <c r="G682" s="6">
        <v>0</v>
      </c>
      <c r="H682" s="7">
        <v>1841</v>
      </c>
      <c r="I682" s="7">
        <v>77.398575857587289</v>
      </c>
      <c r="J682" s="6" t="s">
        <v>26</v>
      </c>
      <c r="K682" s="9">
        <v>72.035821374029837</v>
      </c>
      <c r="L682" s="9">
        <v>25.185223792835817</v>
      </c>
      <c r="M682" s="6" t="s">
        <v>25</v>
      </c>
      <c r="N682" t="str">
        <f t="shared" si="10"/>
        <v/>
      </c>
    </row>
    <row r="683" spans="2:14" x14ac:dyDescent="0.35">
      <c r="B683" s="7">
        <v>6775888955</v>
      </c>
      <c r="C683" s="8">
        <v>42495</v>
      </c>
      <c r="D683" s="7">
        <v>0</v>
      </c>
      <c r="E683" s="9">
        <v>25.185223792835817</v>
      </c>
      <c r="F683" s="9">
        <v>0</v>
      </c>
      <c r="G683" s="6">
        <v>0</v>
      </c>
      <c r="H683" s="7">
        <v>1841</v>
      </c>
      <c r="I683" s="7">
        <v>77.398575857587289</v>
      </c>
      <c r="J683" s="6" t="s">
        <v>26</v>
      </c>
      <c r="K683" s="9">
        <v>72.035821374029837</v>
      </c>
      <c r="L683" s="9">
        <v>25.185223792835817</v>
      </c>
      <c r="M683" s="6" t="s">
        <v>25</v>
      </c>
      <c r="N683" t="str">
        <f t="shared" si="10"/>
        <v/>
      </c>
    </row>
    <row r="684" spans="2:14" x14ac:dyDescent="0.35">
      <c r="B684" s="7">
        <v>6775888955</v>
      </c>
      <c r="C684" s="8">
        <v>42496</v>
      </c>
      <c r="D684" s="7">
        <v>4697</v>
      </c>
      <c r="E684" s="9">
        <v>25.185223792835817</v>
      </c>
      <c r="F684" s="9">
        <v>3.3699998855590798</v>
      </c>
      <c r="G684" s="6">
        <v>122</v>
      </c>
      <c r="H684" s="7">
        <v>2496</v>
      </c>
      <c r="I684" s="7">
        <v>77.398575857587289</v>
      </c>
      <c r="J684" s="6" t="s">
        <v>26</v>
      </c>
      <c r="K684" s="9">
        <v>72.035821374029837</v>
      </c>
      <c r="L684" s="9">
        <v>25.185223792835817</v>
      </c>
      <c r="M684" s="6" t="s">
        <v>25</v>
      </c>
      <c r="N684" t="str">
        <f t="shared" si="10"/>
        <v/>
      </c>
    </row>
    <row r="685" spans="2:14" x14ac:dyDescent="0.35">
      <c r="B685" s="7">
        <v>6775888955</v>
      </c>
      <c r="C685" s="8">
        <v>42497</v>
      </c>
      <c r="D685" s="7">
        <v>1967</v>
      </c>
      <c r="E685" s="9">
        <v>25.185223792835817</v>
      </c>
      <c r="F685" s="9">
        <v>1.4099999666214</v>
      </c>
      <c r="G685" s="6">
        <v>56</v>
      </c>
      <c r="H685" s="7">
        <v>1032</v>
      </c>
      <c r="I685" s="7">
        <v>77.398575857587289</v>
      </c>
      <c r="J685" s="6" t="s">
        <v>26</v>
      </c>
      <c r="K685" s="9">
        <v>72.035821374029837</v>
      </c>
      <c r="L685" s="9">
        <v>25.185223792835817</v>
      </c>
      <c r="M685" s="6" t="s">
        <v>25</v>
      </c>
      <c r="N685" t="str">
        <f t="shared" si="10"/>
        <v/>
      </c>
    </row>
    <row r="686" spans="2:14" x14ac:dyDescent="0.35">
      <c r="B686" s="7">
        <v>6962181067</v>
      </c>
      <c r="C686" s="8">
        <v>42472</v>
      </c>
      <c r="D686" s="7">
        <v>10199</v>
      </c>
      <c r="E686" s="9">
        <v>24.38999939</v>
      </c>
      <c r="F686" s="9">
        <v>6.7399997711181596</v>
      </c>
      <c r="G686" s="6">
        <v>253</v>
      </c>
      <c r="H686" s="7">
        <v>1994</v>
      </c>
      <c r="I686" s="7">
        <v>77.398575857587289</v>
      </c>
      <c r="J686" s="6" t="s">
        <v>26</v>
      </c>
      <c r="K686" s="9">
        <v>62.5</v>
      </c>
      <c r="L686" s="9">
        <v>24.38999939</v>
      </c>
      <c r="M686" s="6" t="s">
        <v>25</v>
      </c>
      <c r="N686" t="str">
        <f t="shared" si="10"/>
        <v/>
      </c>
    </row>
    <row r="687" spans="2:14" x14ac:dyDescent="0.35">
      <c r="B687" s="7">
        <v>6962181067</v>
      </c>
      <c r="C687" s="8">
        <v>42473</v>
      </c>
      <c r="D687" s="7">
        <v>5652</v>
      </c>
      <c r="E687" s="9">
        <v>24.239999770000001</v>
      </c>
      <c r="F687" s="9">
        <v>3.7400000095367401</v>
      </c>
      <c r="G687" s="6">
        <v>174</v>
      </c>
      <c r="H687" s="7">
        <v>1718</v>
      </c>
      <c r="I687" s="7">
        <v>77.398575857587289</v>
      </c>
      <c r="J687" s="6" t="s">
        <v>26</v>
      </c>
      <c r="K687" s="9">
        <v>62.099998470000003</v>
      </c>
      <c r="L687" s="9">
        <v>24.239999770000001</v>
      </c>
      <c r="M687" s="6" t="s">
        <v>25</v>
      </c>
      <c r="N687" t="str">
        <f t="shared" si="10"/>
        <v/>
      </c>
    </row>
    <row r="688" spans="2:14" x14ac:dyDescent="0.35">
      <c r="B688" s="7">
        <v>6962181067</v>
      </c>
      <c r="C688" s="8">
        <v>42474</v>
      </c>
      <c r="D688" s="7">
        <v>1551</v>
      </c>
      <c r="E688" s="9">
        <v>24.100000380000001</v>
      </c>
      <c r="F688" s="9">
        <v>1.0299999713897701</v>
      </c>
      <c r="G688" s="6">
        <v>86</v>
      </c>
      <c r="H688" s="7">
        <v>1466</v>
      </c>
      <c r="I688" s="7">
        <v>77.398575857587289</v>
      </c>
      <c r="J688" s="6" t="s">
        <v>26</v>
      </c>
      <c r="K688" s="9">
        <v>61.700000760000002</v>
      </c>
      <c r="L688" s="9">
        <v>24.100000380000001</v>
      </c>
      <c r="M688" s="6" t="s">
        <v>25</v>
      </c>
      <c r="N688" t="str">
        <f t="shared" si="10"/>
        <v/>
      </c>
    </row>
    <row r="689" spans="2:14" x14ac:dyDescent="0.35">
      <c r="B689" s="7">
        <v>6962181067</v>
      </c>
      <c r="C689" s="8">
        <v>42475</v>
      </c>
      <c r="D689" s="7">
        <v>5563</v>
      </c>
      <c r="E689" s="9">
        <v>24</v>
      </c>
      <c r="F689" s="9">
        <v>3.6800000667571999</v>
      </c>
      <c r="G689" s="6">
        <v>217</v>
      </c>
      <c r="H689" s="7">
        <v>1756</v>
      </c>
      <c r="I689" s="7">
        <v>77.398575857587289</v>
      </c>
      <c r="J689" s="6" t="s">
        <v>26</v>
      </c>
      <c r="K689" s="9">
        <v>61.5</v>
      </c>
      <c r="L689" s="9">
        <v>24</v>
      </c>
      <c r="M689" s="6" t="s">
        <v>25</v>
      </c>
      <c r="N689" t="str">
        <f t="shared" si="10"/>
        <v/>
      </c>
    </row>
    <row r="690" spans="2:14" x14ac:dyDescent="0.35">
      <c r="B690" s="7">
        <v>6962181067</v>
      </c>
      <c r="C690" s="8">
        <v>42476</v>
      </c>
      <c r="D690" s="7">
        <v>13217</v>
      </c>
      <c r="E690" s="9">
        <v>24.209999079999999</v>
      </c>
      <c r="F690" s="9">
        <v>8.7399997711181605</v>
      </c>
      <c r="G690" s="6">
        <v>333</v>
      </c>
      <c r="H690" s="7">
        <v>2173</v>
      </c>
      <c r="I690" s="7">
        <v>77.398575857587289</v>
      </c>
      <c r="J690" s="6" t="s">
        <v>26</v>
      </c>
      <c r="K690" s="9">
        <v>62</v>
      </c>
      <c r="L690" s="9">
        <v>24.209999079999999</v>
      </c>
      <c r="M690" s="6" t="s">
        <v>25</v>
      </c>
      <c r="N690" t="str">
        <f t="shared" si="10"/>
        <v/>
      </c>
    </row>
    <row r="691" spans="2:14" x14ac:dyDescent="0.35">
      <c r="B691" s="7">
        <v>6962181067</v>
      </c>
      <c r="C691" s="8">
        <v>42477</v>
      </c>
      <c r="D691" s="7">
        <v>10145</v>
      </c>
      <c r="E691" s="9">
        <v>23.959999079999999</v>
      </c>
      <c r="F691" s="9">
        <v>6.71000003814697</v>
      </c>
      <c r="G691" s="6">
        <v>313</v>
      </c>
      <c r="H691" s="7">
        <v>2027</v>
      </c>
      <c r="I691" s="7">
        <v>77.398575857587289</v>
      </c>
      <c r="J691" s="6" t="s">
        <v>26</v>
      </c>
      <c r="K691" s="9">
        <v>61.400001529999997</v>
      </c>
      <c r="L691" s="9">
        <v>23.959999079999999</v>
      </c>
      <c r="M691" s="6" t="s">
        <v>25</v>
      </c>
      <c r="N691" t="str">
        <f t="shared" si="10"/>
        <v/>
      </c>
    </row>
    <row r="692" spans="2:14" x14ac:dyDescent="0.35">
      <c r="B692" s="7">
        <v>6962181067</v>
      </c>
      <c r="C692" s="8">
        <v>42478</v>
      </c>
      <c r="D692" s="7">
        <v>11404</v>
      </c>
      <c r="E692" s="9">
        <v>23.88999939</v>
      </c>
      <c r="F692" s="9">
        <v>7.53999996185303</v>
      </c>
      <c r="G692" s="6">
        <v>293</v>
      </c>
      <c r="H692" s="7">
        <v>2039</v>
      </c>
      <c r="I692" s="7">
        <v>77.398575857587289</v>
      </c>
      <c r="J692" s="6" t="s">
        <v>26</v>
      </c>
      <c r="K692" s="9">
        <v>61.200000760000002</v>
      </c>
      <c r="L692" s="9">
        <v>23.88999939</v>
      </c>
      <c r="M692" s="6" t="s">
        <v>25</v>
      </c>
      <c r="N692" t="str">
        <f t="shared" si="10"/>
        <v/>
      </c>
    </row>
    <row r="693" spans="2:14" x14ac:dyDescent="0.35">
      <c r="B693" s="7">
        <v>6962181067</v>
      </c>
      <c r="C693" s="8">
        <v>42479</v>
      </c>
      <c r="D693" s="7">
        <v>10742</v>
      </c>
      <c r="E693" s="9">
        <v>23.959999079999999</v>
      </c>
      <c r="F693" s="9">
        <v>7.0999999046325701</v>
      </c>
      <c r="G693" s="6">
        <v>271</v>
      </c>
      <c r="H693" s="7">
        <v>2046</v>
      </c>
      <c r="I693" s="7">
        <v>77.398575857587289</v>
      </c>
      <c r="J693" s="6" t="s">
        <v>26</v>
      </c>
      <c r="K693" s="9">
        <v>61.400001529999997</v>
      </c>
      <c r="L693" s="9">
        <v>23.959999079999999</v>
      </c>
      <c r="M693" s="6" t="s">
        <v>25</v>
      </c>
      <c r="N693" t="str">
        <f t="shared" si="10"/>
        <v/>
      </c>
    </row>
    <row r="694" spans="2:14" x14ac:dyDescent="0.35">
      <c r="B694" s="7">
        <v>6962181067</v>
      </c>
      <c r="C694" s="8">
        <v>42480</v>
      </c>
      <c r="D694" s="7">
        <v>13928</v>
      </c>
      <c r="E694" s="9">
        <v>24.100000380000001</v>
      </c>
      <c r="F694" s="9">
        <v>9.5500001907348597</v>
      </c>
      <c r="G694" s="6">
        <v>349</v>
      </c>
      <c r="H694" s="7">
        <v>2174</v>
      </c>
      <c r="I694" s="7">
        <v>77.398575857587289</v>
      </c>
      <c r="J694" s="6" t="s">
        <v>26</v>
      </c>
      <c r="K694" s="9">
        <v>61.700000760000002</v>
      </c>
      <c r="L694" s="9">
        <v>24.100000380000001</v>
      </c>
      <c r="M694" s="6" t="s">
        <v>25</v>
      </c>
      <c r="N694" t="str">
        <f t="shared" si="10"/>
        <v/>
      </c>
    </row>
    <row r="695" spans="2:14" x14ac:dyDescent="0.35">
      <c r="B695" s="7">
        <v>6962181067</v>
      </c>
      <c r="C695" s="8">
        <v>42481</v>
      </c>
      <c r="D695" s="7">
        <v>11835</v>
      </c>
      <c r="E695" s="9">
        <v>23.959999079999999</v>
      </c>
      <c r="F695" s="9">
        <v>9.7100000381469709</v>
      </c>
      <c r="G695" s="6">
        <v>294</v>
      </c>
      <c r="H695" s="7">
        <v>2179</v>
      </c>
      <c r="I695" s="7">
        <v>77.398575857587289</v>
      </c>
      <c r="J695" s="6" t="s">
        <v>26</v>
      </c>
      <c r="K695" s="9">
        <v>61.400001529999997</v>
      </c>
      <c r="L695" s="9">
        <v>23.959999079999999</v>
      </c>
      <c r="M695" s="6" t="s">
        <v>25</v>
      </c>
      <c r="N695" t="str">
        <f t="shared" si="10"/>
        <v/>
      </c>
    </row>
    <row r="696" spans="2:14" x14ac:dyDescent="0.35">
      <c r="B696" s="7">
        <v>6962181067</v>
      </c>
      <c r="C696" s="8">
        <v>42482</v>
      </c>
      <c r="D696" s="7">
        <v>10725</v>
      </c>
      <c r="E696" s="9">
        <v>23.959999079999999</v>
      </c>
      <c r="F696" s="9">
        <v>7.0900001525878897</v>
      </c>
      <c r="G696" s="6">
        <v>303</v>
      </c>
      <c r="H696" s="7">
        <v>2086</v>
      </c>
      <c r="I696" s="7">
        <v>77.398575857587289</v>
      </c>
      <c r="J696" s="6" t="s">
        <v>26</v>
      </c>
      <c r="K696" s="9">
        <v>61.400001529999997</v>
      </c>
      <c r="L696" s="9">
        <v>23.959999079999999</v>
      </c>
      <c r="M696" s="6" t="s">
        <v>25</v>
      </c>
      <c r="N696" t="str">
        <f t="shared" si="10"/>
        <v/>
      </c>
    </row>
    <row r="697" spans="2:14" x14ac:dyDescent="0.35">
      <c r="B697" s="7">
        <v>6962181067</v>
      </c>
      <c r="C697" s="8">
        <v>42483</v>
      </c>
      <c r="D697" s="7">
        <v>20031</v>
      </c>
      <c r="E697" s="9">
        <v>24</v>
      </c>
      <c r="F697" s="9">
        <v>13.2399997711182</v>
      </c>
      <c r="G697" s="6">
        <v>446</v>
      </c>
      <c r="H697" s="7">
        <v>2571</v>
      </c>
      <c r="I697" s="7">
        <v>77.398575857587289</v>
      </c>
      <c r="J697" s="6" t="s">
        <v>26</v>
      </c>
      <c r="K697" s="9">
        <v>61.5</v>
      </c>
      <c r="L697" s="9">
        <v>24</v>
      </c>
      <c r="M697" s="6" t="s">
        <v>25</v>
      </c>
      <c r="N697" t="str">
        <f t="shared" si="10"/>
        <v/>
      </c>
    </row>
    <row r="698" spans="2:14" x14ac:dyDescent="0.35">
      <c r="B698" s="7">
        <v>6962181067</v>
      </c>
      <c r="C698" s="8">
        <v>42484</v>
      </c>
      <c r="D698" s="7">
        <v>5029</v>
      </c>
      <c r="E698" s="9">
        <v>24</v>
      </c>
      <c r="F698" s="9">
        <v>3.3199999332428001</v>
      </c>
      <c r="G698" s="6">
        <v>199</v>
      </c>
      <c r="H698" s="7">
        <v>1705</v>
      </c>
      <c r="I698" s="7">
        <v>77.398575857587289</v>
      </c>
      <c r="J698" s="6" t="s">
        <v>26</v>
      </c>
      <c r="K698" s="9">
        <v>61.5</v>
      </c>
      <c r="L698" s="9">
        <v>24</v>
      </c>
      <c r="M698" s="6" t="s">
        <v>25</v>
      </c>
      <c r="N698" t="str">
        <f t="shared" si="10"/>
        <v/>
      </c>
    </row>
    <row r="699" spans="2:14" x14ac:dyDescent="0.35">
      <c r="B699" s="7">
        <v>6962181067</v>
      </c>
      <c r="C699" s="8">
        <v>42485</v>
      </c>
      <c r="D699" s="7">
        <v>13239</v>
      </c>
      <c r="E699" s="9">
        <v>24.100000380000001</v>
      </c>
      <c r="F699" s="9">
        <v>9.2700004577636701</v>
      </c>
      <c r="G699" s="6">
        <v>348</v>
      </c>
      <c r="H699" s="7">
        <v>2194</v>
      </c>
      <c r="I699" s="7">
        <v>77.398575857587289</v>
      </c>
      <c r="J699" s="6" t="s">
        <v>26</v>
      </c>
      <c r="K699" s="9">
        <v>61.700000760000002</v>
      </c>
      <c r="L699" s="9">
        <v>24.100000380000001</v>
      </c>
      <c r="M699" s="6" t="s">
        <v>25</v>
      </c>
      <c r="N699" t="str">
        <f t="shared" si="10"/>
        <v/>
      </c>
    </row>
    <row r="700" spans="2:14" x14ac:dyDescent="0.35">
      <c r="B700" s="7">
        <v>6962181067</v>
      </c>
      <c r="C700" s="8">
        <v>42486</v>
      </c>
      <c r="D700" s="7">
        <v>10433</v>
      </c>
      <c r="E700" s="9">
        <v>25.185223792835817</v>
      </c>
      <c r="F700" s="9">
        <v>6.9000000953674299</v>
      </c>
      <c r="G700" s="6">
        <v>297</v>
      </c>
      <c r="H700" s="7">
        <v>2012</v>
      </c>
      <c r="I700" s="7">
        <v>77.398575857587289</v>
      </c>
      <c r="J700" s="6" t="s">
        <v>26</v>
      </c>
      <c r="K700" s="9">
        <v>72.035821374029837</v>
      </c>
      <c r="L700" s="9">
        <v>25.185223792835817</v>
      </c>
      <c r="M700" s="6" t="s">
        <v>25</v>
      </c>
      <c r="N700" t="str">
        <f t="shared" si="10"/>
        <v/>
      </c>
    </row>
    <row r="701" spans="2:14" x14ac:dyDescent="0.35">
      <c r="B701" s="7">
        <v>6962181067</v>
      </c>
      <c r="C701" s="8">
        <v>42487</v>
      </c>
      <c r="D701" s="7">
        <v>10320</v>
      </c>
      <c r="E701" s="9">
        <v>23.88999939</v>
      </c>
      <c r="F701" s="9">
        <v>6.8200001716613796</v>
      </c>
      <c r="G701" s="6">
        <v>324</v>
      </c>
      <c r="H701" s="7">
        <v>2034</v>
      </c>
      <c r="I701" s="7">
        <v>77.398575857587289</v>
      </c>
      <c r="J701" s="6" t="s">
        <v>26</v>
      </c>
      <c r="K701" s="9">
        <v>61.200000760000002</v>
      </c>
      <c r="L701" s="9">
        <v>23.88999939</v>
      </c>
      <c r="M701" s="6" t="s">
        <v>25</v>
      </c>
      <c r="N701" t="str">
        <f t="shared" si="10"/>
        <v/>
      </c>
    </row>
    <row r="702" spans="2:14" x14ac:dyDescent="0.35">
      <c r="B702" s="7">
        <v>6962181067</v>
      </c>
      <c r="C702" s="8">
        <v>42488</v>
      </c>
      <c r="D702" s="7">
        <v>12627</v>
      </c>
      <c r="E702" s="9">
        <v>23.88999939</v>
      </c>
      <c r="F702" s="9">
        <v>8.3500003814697301</v>
      </c>
      <c r="G702" s="6">
        <v>334</v>
      </c>
      <c r="H702" s="7">
        <v>2182</v>
      </c>
      <c r="I702" s="7">
        <v>77.398575857587289</v>
      </c>
      <c r="J702" s="6" t="s">
        <v>26</v>
      </c>
      <c r="K702" s="9">
        <v>61.200000760000002</v>
      </c>
      <c r="L702" s="9">
        <v>23.88999939</v>
      </c>
      <c r="M702" s="6" t="s">
        <v>25</v>
      </c>
      <c r="N702" t="str">
        <f t="shared" si="10"/>
        <v/>
      </c>
    </row>
    <row r="703" spans="2:14" x14ac:dyDescent="0.35">
      <c r="B703" s="7">
        <v>6962181067</v>
      </c>
      <c r="C703" s="8">
        <v>42489</v>
      </c>
      <c r="D703" s="7">
        <v>10762</v>
      </c>
      <c r="E703" s="9">
        <v>23.959999079999999</v>
      </c>
      <c r="F703" s="9">
        <v>7.1100001335143999</v>
      </c>
      <c r="G703" s="6">
        <v>396</v>
      </c>
      <c r="H703" s="7">
        <v>2254</v>
      </c>
      <c r="I703" s="7">
        <v>77.398575857587289</v>
      </c>
      <c r="J703" s="6" t="s">
        <v>26</v>
      </c>
      <c r="K703" s="9">
        <v>61.400001529999997</v>
      </c>
      <c r="L703" s="9">
        <v>23.959999079999999</v>
      </c>
      <c r="M703" s="6" t="s">
        <v>25</v>
      </c>
      <c r="N703" t="str">
        <f t="shared" si="10"/>
        <v/>
      </c>
    </row>
    <row r="704" spans="2:14" x14ac:dyDescent="0.35">
      <c r="B704" s="7">
        <v>6962181067</v>
      </c>
      <c r="C704" s="8">
        <v>42490</v>
      </c>
      <c r="D704" s="7">
        <v>10081</v>
      </c>
      <c r="E704" s="9">
        <v>23.81999969</v>
      </c>
      <c r="F704" s="9">
        <v>6.6599998474121103</v>
      </c>
      <c r="G704" s="6">
        <v>285</v>
      </c>
      <c r="H704" s="7">
        <v>2002</v>
      </c>
      <c r="I704" s="7">
        <v>77.398575857587289</v>
      </c>
      <c r="J704" s="6" t="s">
        <v>26</v>
      </c>
      <c r="K704" s="9">
        <v>61</v>
      </c>
      <c r="L704" s="9">
        <v>23.81999969</v>
      </c>
      <c r="M704" s="6" t="s">
        <v>25</v>
      </c>
      <c r="N704" t="str">
        <f t="shared" si="10"/>
        <v/>
      </c>
    </row>
    <row r="705" spans="2:14" x14ac:dyDescent="0.35">
      <c r="B705" s="7">
        <v>6962181067</v>
      </c>
      <c r="C705" s="8">
        <v>42491</v>
      </c>
      <c r="D705" s="7">
        <v>5454</v>
      </c>
      <c r="E705" s="9">
        <v>24.100000380000001</v>
      </c>
      <c r="F705" s="9">
        <v>3.6099998950958301</v>
      </c>
      <c r="G705" s="6">
        <v>215</v>
      </c>
      <c r="H705" s="7">
        <v>1740</v>
      </c>
      <c r="I705" s="7">
        <v>77.398575857587289</v>
      </c>
      <c r="J705" s="6" t="s">
        <v>26</v>
      </c>
      <c r="K705" s="9">
        <v>61.700000760000002</v>
      </c>
      <c r="L705" s="9">
        <v>24.100000380000001</v>
      </c>
      <c r="M705" s="6" t="s">
        <v>25</v>
      </c>
      <c r="N705" t="str">
        <f t="shared" si="10"/>
        <v/>
      </c>
    </row>
    <row r="706" spans="2:14" x14ac:dyDescent="0.35">
      <c r="B706" s="7">
        <v>6962181067</v>
      </c>
      <c r="C706" s="8">
        <v>42492</v>
      </c>
      <c r="D706" s="7">
        <v>12912</v>
      </c>
      <c r="E706" s="9">
        <v>24</v>
      </c>
      <c r="F706" s="9">
        <v>8.5399999618530291</v>
      </c>
      <c r="G706" s="6">
        <v>370</v>
      </c>
      <c r="H706" s="7">
        <v>2162</v>
      </c>
      <c r="I706" s="7">
        <v>77.398575857587289</v>
      </c>
      <c r="J706" s="6" t="s">
        <v>26</v>
      </c>
      <c r="K706" s="9">
        <v>61.5</v>
      </c>
      <c r="L706" s="9">
        <v>24</v>
      </c>
      <c r="M706" s="6" t="s">
        <v>25</v>
      </c>
      <c r="N706" t="str">
        <f t="shared" si="10"/>
        <v/>
      </c>
    </row>
    <row r="707" spans="2:14" x14ac:dyDescent="0.35">
      <c r="B707" s="7">
        <v>6962181067</v>
      </c>
      <c r="C707" s="8">
        <v>42493</v>
      </c>
      <c r="D707" s="7">
        <v>12109</v>
      </c>
      <c r="E707" s="9">
        <v>23.81999969</v>
      </c>
      <c r="F707" s="9">
        <v>8.1199998855590803</v>
      </c>
      <c r="G707" s="6">
        <v>324</v>
      </c>
      <c r="H707" s="7">
        <v>2072</v>
      </c>
      <c r="I707" s="7">
        <v>77.398575857587289</v>
      </c>
      <c r="J707" s="6" t="s">
        <v>26</v>
      </c>
      <c r="K707" s="9">
        <v>61</v>
      </c>
      <c r="L707" s="9">
        <v>23.81999969</v>
      </c>
      <c r="M707" s="6" t="s">
        <v>25</v>
      </c>
      <c r="N707" t="str">
        <f t="shared" si="10"/>
        <v/>
      </c>
    </row>
    <row r="708" spans="2:14" x14ac:dyDescent="0.35">
      <c r="B708" s="7">
        <v>6962181067</v>
      </c>
      <c r="C708" s="8">
        <v>42494</v>
      </c>
      <c r="D708" s="7">
        <v>10147</v>
      </c>
      <c r="E708" s="9">
        <v>23.850000380000001</v>
      </c>
      <c r="F708" s="9">
        <v>6.71000003814697</v>
      </c>
      <c r="G708" s="6">
        <v>335</v>
      </c>
      <c r="H708" s="7">
        <v>2086</v>
      </c>
      <c r="I708" s="7">
        <v>77.398575857587289</v>
      </c>
      <c r="J708" s="6" t="s">
        <v>26</v>
      </c>
      <c r="K708" s="9">
        <v>61.099998470000003</v>
      </c>
      <c r="L708" s="9">
        <v>23.850000380000001</v>
      </c>
      <c r="M708" s="6" t="s">
        <v>25</v>
      </c>
      <c r="N708" t="str">
        <f t="shared" ref="N708:N771" si="11">IF(OR(M708="Overweight",M708="Obese"), B708, "")</f>
        <v/>
      </c>
    </row>
    <row r="709" spans="2:14" x14ac:dyDescent="0.35">
      <c r="B709" s="7">
        <v>6962181067</v>
      </c>
      <c r="C709" s="8">
        <v>42495</v>
      </c>
      <c r="D709" s="7">
        <v>10524</v>
      </c>
      <c r="E709" s="9">
        <v>23.93000031</v>
      </c>
      <c r="F709" s="9">
        <v>6.96000003814697</v>
      </c>
      <c r="G709" s="6">
        <v>341</v>
      </c>
      <c r="H709" s="7">
        <v>2066</v>
      </c>
      <c r="I709" s="7">
        <v>77.398575857587289</v>
      </c>
      <c r="J709" s="6" t="s">
        <v>26</v>
      </c>
      <c r="K709" s="9">
        <v>61.299999239999998</v>
      </c>
      <c r="L709" s="9">
        <v>23.93000031</v>
      </c>
      <c r="M709" s="6" t="s">
        <v>25</v>
      </c>
      <c r="N709" t="str">
        <f t="shared" si="11"/>
        <v/>
      </c>
    </row>
    <row r="710" spans="2:14" x14ac:dyDescent="0.35">
      <c r="B710" s="7">
        <v>6962181067</v>
      </c>
      <c r="C710" s="8">
        <v>42496</v>
      </c>
      <c r="D710" s="7">
        <v>5908</v>
      </c>
      <c r="E710" s="9">
        <v>24</v>
      </c>
      <c r="F710" s="9">
        <v>3.9100000858306898</v>
      </c>
      <c r="G710" s="6">
        <v>299</v>
      </c>
      <c r="H710" s="7">
        <v>1850</v>
      </c>
      <c r="I710" s="7">
        <v>77.398575857587289</v>
      </c>
      <c r="J710" s="6" t="s">
        <v>26</v>
      </c>
      <c r="K710" s="9">
        <v>61.5</v>
      </c>
      <c r="L710" s="9">
        <v>24</v>
      </c>
      <c r="M710" s="6" t="s">
        <v>25</v>
      </c>
      <c r="N710" t="str">
        <f t="shared" si="11"/>
        <v/>
      </c>
    </row>
    <row r="711" spans="2:14" x14ac:dyDescent="0.35">
      <c r="B711" s="7">
        <v>6962181067</v>
      </c>
      <c r="C711" s="8">
        <v>42497</v>
      </c>
      <c r="D711" s="7">
        <v>6815</v>
      </c>
      <c r="E711" s="9">
        <v>23.88999939</v>
      </c>
      <c r="F711" s="9">
        <v>4.5</v>
      </c>
      <c r="G711" s="6">
        <v>328</v>
      </c>
      <c r="H711" s="7">
        <v>1947</v>
      </c>
      <c r="I711" s="7">
        <v>77.398575857587289</v>
      </c>
      <c r="J711" s="6" t="s">
        <v>26</v>
      </c>
      <c r="K711" s="9">
        <v>61.200000760000002</v>
      </c>
      <c r="L711" s="9">
        <v>23.88999939</v>
      </c>
      <c r="M711" s="6" t="s">
        <v>25</v>
      </c>
      <c r="N711" t="str">
        <f t="shared" si="11"/>
        <v/>
      </c>
    </row>
    <row r="712" spans="2:14" x14ac:dyDescent="0.35">
      <c r="B712" s="7">
        <v>6962181067</v>
      </c>
      <c r="C712" s="8">
        <v>42498</v>
      </c>
      <c r="D712" s="7">
        <v>4188</v>
      </c>
      <c r="E712" s="9">
        <v>23.88999939</v>
      </c>
      <c r="F712" s="9">
        <v>2.7699999809265101</v>
      </c>
      <c r="G712" s="6">
        <v>165</v>
      </c>
      <c r="H712" s="7">
        <v>1659</v>
      </c>
      <c r="I712" s="7">
        <v>77.398575857587289</v>
      </c>
      <c r="J712" s="6" t="s">
        <v>26</v>
      </c>
      <c r="K712" s="9">
        <v>61.200000760000002</v>
      </c>
      <c r="L712" s="9">
        <v>23.88999939</v>
      </c>
      <c r="M712" s="6" t="s">
        <v>25</v>
      </c>
      <c r="N712" t="str">
        <f t="shared" si="11"/>
        <v/>
      </c>
    </row>
    <row r="713" spans="2:14" x14ac:dyDescent="0.35">
      <c r="B713" s="7">
        <v>6962181067</v>
      </c>
      <c r="C713" s="8">
        <v>42499</v>
      </c>
      <c r="D713" s="7">
        <v>12342</v>
      </c>
      <c r="E713" s="9">
        <v>24.350000380000001</v>
      </c>
      <c r="F713" s="9">
        <v>8.7200002670288104</v>
      </c>
      <c r="G713" s="6">
        <v>295</v>
      </c>
      <c r="H713" s="7">
        <v>2105</v>
      </c>
      <c r="I713" s="7">
        <v>77.398575857587289</v>
      </c>
      <c r="J713" s="6" t="s">
        <v>26</v>
      </c>
      <c r="K713" s="9">
        <v>62.400001529999997</v>
      </c>
      <c r="L713" s="9">
        <v>24.350000380000001</v>
      </c>
      <c r="M713" s="6" t="s">
        <v>25</v>
      </c>
      <c r="N713" t="str">
        <f t="shared" si="11"/>
        <v/>
      </c>
    </row>
    <row r="714" spans="2:14" x14ac:dyDescent="0.35">
      <c r="B714" s="7">
        <v>6962181067</v>
      </c>
      <c r="C714" s="8">
        <v>42500</v>
      </c>
      <c r="D714" s="7">
        <v>15448</v>
      </c>
      <c r="E714" s="9">
        <v>24.239999770000001</v>
      </c>
      <c r="F714" s="9">
        <v>10.210000038146999</v>
      </c>
      <c r="G714" s="6">
        <v>371</v>
      </c>
      <c r="H714" s="7">
        <v>2361</v>
      </c>
      <c r="I714" s="7">
        <v>77.398575857587289</v>
      </c>
      <c r="J714" s="6" t="s">
        <v>26</v>
      </c>
      <c r="K714" s="9">
        <v>62.099998470000003</v>
      </c>
      <c r="L714" s="9">
        <v>24.239999770000001</v>
      </c>
      <c r="M714" s="6" t="s">
        <v>25</v>
      </c>
      <c r="N714" t="str">
        <f t="shared" si="11"/>
        <v/>
      </c>
    </row>
    <row r="715" spans="2:14" x14ac:dyDescent="0.35">
      <c r="B715" s="7">
        <v>6962181067</v>
      </c>
      <c r="C715" s="8">
        <v>42501</v>
      </c>
      <c r="D715" s="7">
        <v>6722</v>
      </c>
      <c r="E715" s="9">
        <v>24.170000080000001</v>
      </c>
      <c r="F715" s="9">
        <v>4.4400000572204599</v>
      </c>
      <c r="G715" s="6">
        <v>230</v>
      </c>
      <c r="H715" s="7">
        <v>1855</v>
      </c>
      <c r="I715" s="7">
        <v>77.398575857587289</v>
      </c>
      <c r="J715" s="6" t="s">
        <v>26</v>
      </c>
      <c r="K715" s="9">
        <v>61.900001529999997</v>
      </c>
      <c r="L715" s="9">
        <v>24.170000080000001</v>
      </c>
      <c r="M715" s="6" t="s">
        <v>25</v>
      </c>
      <c r="N715" t="str">
        <f t="shared" si="11"/>
        <v/>
      </c>
    </row>
    <row r="716" spans="2:14" x14ac:dyDescent="0.35">
      <c r="B716" s="7">
        <v>6962181067</v>
      </c>
      <c r="C716" s="8">
        <v>42502</v>
      </c>
      <c r="D716" s="7">
        <v>3587</v>
      </c>
      <c r="E716" s="9">
        <v>24.170000080000001</v>
      </c>
      <c r="F716" s="9">
        <v>2.3699998855590798</v>
      </c>
      <c r="G716" s="6">
        <v>113</v>
      </c>
      <c r="H716" s="7">
        <v>928</v>
      </c>
      <c r="I716" s="7">
        <v>77.398575857587289</v>
      </c>
      <c r="J716" s="6" t="s">
        <v>26</v>
      </c>
      <c r="K716" s="9">
        <v>61.900001529999997</v>
      </c>
      <c r="L716" s="9">
        <v>24.170000080000001</v>
      </c>
      <c r="M716" s="6" t="s">
        <v>25</v>
      </c>
      <c r="N716" t="str">
        <f t="shared" si="11"/>
        <v/>
      </c>
    </row>
    <row r="717" spans="2:14" x14ac:dyDescent="0.35">
      <c r="B717" s="7">
        <v>7007744171</v>
      </c>
      <c r="C717" s="8">
        <v>42472</v>
      </c>
      <c r="D717" s="7">
        <v>14172</v>
      </c>
      <c r="E717" s="9">
        <v>25.185223792835817</v>
      </c>
      <c r="F717" s="9">
        <v>10.289999961853001</v>
      </c>
      <c r="G717" s="6">
        <v>416</v>
      </c>
      <c r="H717" s="7">
        <v>2937</v>
      </c>
      <c r="I717" s="7">
        <v>77.398575857587289</v>
      </c>
      <c r="J717" s="6" t="s">
        <v>26</v>
      </c>
      <c r="K717" s="9">
        <v>72.035821374029837</v>
      </c>
      <c r="L717" s="9">
        <v>25.185223792835817</v>
      </c>
      <c r="M717" s="6" t="s">
        <v>25</v>
      </c>
      <c r="N717" t="str">
        <f t="shared" si="11"/>
        <v/>
      </c>
    </row>
    <row r="718" spans="2:14" x14ac:dyDescent="0.35">
      <c r="B718" s="7">
        <v>7007744171</v>
      </c>
      <c r="C718" s="8">
        <v>42473</v>
      </c>
      <c r="D718" s="7">
        <v>12862</v>
      </c>
      <c r="E718" s="9">
        <v>25.185223792835817</v>
      </c>
      <c r="F718" s="9">
        <v>9.6499996185302699</v>
      </c>
      <c r="G718" s="6">
        <v>339</v>
      </c>
      <c r="H718" s="7">
        <v>2742</v>
      </c>
      <c r="I718" s="7">
        <v>77.398575857587289</v>
      </c>
      <c r="J718" s="6" t="s">
        <v>26</v>
      </c>
      <c r="K718" s="9">
        <v>72.035821374029837</v>
      </c>
      <c r="L718" s="9">
        <v>25.185223792835817</v>
      </c>
      <c r="M718" s="6" t="s">
        <v>25</v>
      </c>
      <c r="N718" t="str">
        <f t="shared" si="11"/>
        <v/>
      </c>
    </row>
    <row r="719" spans="2:14" x14ac:dyDescent="0.35">
      <c r="B719" s="7">
        <v>7007744171</v>
      </c>
      <c r="C719" s="8">
        <v>42474</v>
      </c>
      <c r="D719" s="7">
        <v>11179</v>
      </c>
      <c r="E719" s="9">
        <v>25.185223792835817</v>
      </c>
      <c r="F719" s="9">
        <v>8.2399997711181605</v>
      </c>
      <c r="G719" s="6">
        <v>344</v>
      </c>
      <c r="H719" s="7">
        <v>2668</v>
      </c>
      <c r="I719" s="7">
        <v>77.398575857587289</v>
      </c>
      <c r="J719" s="6" t="s">
        <v>26</v>
      </c>
      <c r="K719" s="9">
        <v>72.035821374029837</v>
      </c>
      <c r="L719" s="9">
        <v>25.185223792835817</v>
      </c>
      <c r="M719" s="6" t="s">
        <v>25</v>
      </c>
      <c r="N719" t="str">
        <f t="shared" si="11"/>
        <v/>
      </c>
    </row>
    <row r="720" spans="2:14" x14ac:dyDescent="0.35">
      <c r="B720" s="7">
        <v>7007744171</v>
      </c>
      <c r="C720" s="8">
        <v>42475</v>
      </c>
      <c r="D720" s="7">
        <v>5273</v>
      </c>
      <c r="E720" s="9">
        <v>25.185223792835817</v>
      </c>
      <c r="F720" s="9">
        <v>3.5299999713897701</v>
      </c>
      <c r="G720" s="6">
        <v>202</v>
      </c>
      <c r="H720" s="7">
        <v>2098</v>
      </c>
      <c r="I720" s="7">
        <v>77.398575857587289</v>
      </c>
      <c r="J720" s="6" t="s">
        <v>26</v>
      </c>
      <c r="K720" s="9">
        <v>72.035821374029837</v>
      </c>
      <c r="L720" s="9">
        <v>25.185223792835817</v>
      </c>
      <c r="M720" s="6" t="s">
        <v>25</v>
      </c>
      <c r="N720" t="str">
        <f t="shared" si="11"/>
        <v/>
      </c>
    </row>
    <row r="721" spans="2:14" x14ac:dyDescent="0.35">
      <c r="B721" s="7">
        <v>7007744171</v>
      </c>
      <c r="C721" s="8">
        <v>42476</v>
      </c>
      <c r="D721" s="7">
        <v>4631</v>
      </c>
      <c r="E721" s="9">
        <v>25.185223792835817</v>
      </c>
      <c r="F721" s="9">
        <v>3.0999999046325701</v>
      </c>
      <c r="G721" s="6">
        <v>203</v>
      </c>
      <c r="H721" s="7">
        <v>2076</v>
      </c>
      <c r="I721" s="7">
        <v>77.398575857587289</v>
      </c>
      <c r="J721" s="6" t="s">
        <v>26</v>
      </c>
      <c r="K721" s="9">
        <v>72.035821374029837</v>
      </c>
      <c r="L721" s="9">
        <v>25.185223792835817</v>
      </c>
      <c r="M721" s="6" t="s">
        <v>25</v>
      </c>
      <c r="N721" t="str">
        <f t="shared" si="11"/>
        <v/>
      </c>
    </row>
    <row r="722" spans="2:14" x14ac:dyDescent="0.35">
      <c r="B722" s="7">
        <v>7007744171</v>
      </c>
      <c r="C722" s="8">
        <v>42477</v>
      </c>
      <c r="D722" s="7">
        <v>8059</v>
      </c>
      <c r="E722" s="9">
        <v>25.185223792835817</v>
      </c>
      <c r="F722" s="9">
        <v>5.3899998664856001</v>
      </c>
      <c r="G722" s="6">
        <v>305</v>
      </c>
      <c r="H722" s="7">
        <v>2383</v>
      </c>
      <c r="I722" s="7">
        <v>77.398575857587289</v>
      </c>
      <c r="J722" s="6" t="s">
        <v>26</v>
      </c>
      <c r="K722" s="9">
        <v>72.035821374029837</v>
      </c>
      <c r="L722" s="9">
        <v>25.185223792835817</v>
      </c>
      <c r="M722" s="6" t="s">
        <v>25</v>
      </c>
      <c r="N722" t="str">
        <f t="shared" si="11"/>
        <v/>
      </c>
    </row>
    <row r="723" spans="2:14" x14ac:dyDescent="0.35">
      <c r="B723" s="7">
        <v>7007744171</v>
      </c>
      <c r="C723" s="8">
        <v>42478</v>
      </c>
      <c r="D723" s="7">
        <v>14816</v>
      </c>
      <c r="E723" s="9">
        <v>25.185223792835817</v>
      </c>
      <c r="F723" s="9">
        <v>10.9799995422363</v>
      </c>
      <c r="G723" s="6">
        <v>363</v>
      </c>
      <c r="H723" s="7">
        <v>2832</v>
      </c>
      <c r="I723" s="7">
        <v>77.398575857587289</v>
      </c>
      <c r="J723" s="6" t="s">
        <v>26</v>
      </c>
      <c r="K723" s="9">
        <v>72.035821374029837</v>
      </c>
      <c r="L723" s="9">
        <v>25.185223792835817</v>
      </c>
      <c r="M723" s="6" t="s">
        <v>25</v>
      </c>
      <c r="N723" t="str">
        <f t="shared" si="11"/>
        <v/>
      </c>
    </row>
    <row r="724" spans="2:14" x14ac:dyDescent="0.35">
      <c r="B724" s="7">
        <v>7007744171</v>
      </c>
      <c r="C724" s="8">
        <v>42479</v>
      </c>
      <c r="D724" s="7">
        <v>14194</v>
      </c>
      <c r="E724" s="9">
        <v>25.185223792835817</v>
      </c>
      <c r="F724" s="9">
        <v>10.4799995422363</v>
      </c>
      <c r="G724" s="6">
        <v>374</v>
      </c>
      <c r="H724" s="7">
        <v>2812</v>
      </c>
      <c r="I724" s="7">
        <v>77.398575857587289</v>
      </c>
      <c r="J724" s="6" t="s">
        <v>26</v>
      </c>
      <c r="K724" s="9">
        <v>72.035821374029837</v>
      </c>
      <c r="L724" s="9">
        <v>25.185223792835817</v>
      </c>
      <c r="M724" s="6" t="s">
        <v>25</v>
      </c>
      <c r="N724" t="str">
        <f t="shared" si="11"/>
        <v/>
      </c>
    </row>
    <row r="725" spans="2:14" x14ac:dyDescent="0.35">
      <c r="B725" s="7">
        <v>7007744171</v>
      </c>
      <c r="C725" s="8">
        <v>42480</v>
      </c>
      <c r="D725" s="7">
        <v>15566</v>
      </c>
      <c r="E725" s="9">
        <v>25.185223792835817</v>
      </c>
      <c r="F725" s="9">
        <v>11.310000419616699</v>
      </c>
      <c r="G725" s="6">
        <v>440</v>
      </c>
      <c r="H725" s="7">
        <v>3096</v>
      </c>
      <c r="I725" s="7">
        <v>77.398575857587289</v>
      </c>
      <c r="J725" s="6" t="s">
        <v>26</v>
      </c>
      <c r="K725" s="9">
        <v>72.035821374029837</v>
      </c>
      <c r="L725" s="9">
        <v>25.185223792835817</v>
      </c>
      <c r="M725" s="6" t="s">
        <v>25</v>
      </c>
      <c r="N725" t="str">
        <f t="shared" si="11"/>
        <v/>
      </c>
    </row>
    <row r="726" spans="2:14" x14ac:dyDescent="0.35">
      <c r="B726" s="7">
        <v>7007744171</v>
      </c>
      <c r="C726" s="8">
        <v>42481</v>
      </c>
      <c r="D726" s="7">
        <v>13744</v>
      </c>
      <c r="E726" s="9">
        <v>25.185223792835817</v>
      </c>
      <c r="F726" s="9">
        <v>9.1899995803833008</v>
      </c>
      <c r="G726" s="6">
        <v>391</v>
      </c>
      <c r="H726" s="7">
        <v>2763</v>
      </c>
      <c r="I726" s="7">
        <v>77.398575857587289</v>
      </c>
      <c r="J726" s="6" t="s">
        <v>26</v>
      </c>
      <c r="K726" s="9">
        <v>72.035821374029837</v>
      </c>
      <c r="L726" s="9">
        <v>25.185223792835817</v>
      </c>
      <c r="M726" s="6" t="s">
        <v>25</v>
      </c>
      <c r="N726" t="str">
        <f t="shared" si="11"/>
        <v/>
      </c>
    </row>
    <row r="727" spans="2:14" x14ac:dyDescent="0.35">
      <c r="B727" s="7">
        <v>7007744171</v>
      </c>
      <c r="C727" s="8">
        <v>42482</v>
      </c>
      <c r="D727" s="7">
        <v>15299</v>
      </c>
      <c r="E727" s="9">
        <v>25.185223792835817</v>
      </c>
      <c r="F727" s="9">
        <v>10.2399997711182</v>
      </c>
      <c r="G727" s="6">
        <v>375</v>
      </c>
      <c r="H727" s="7">
        <v>2889</v>
      </c>
      <c r="I727" s="7">
        <v>77.398575857587289</v>
      </c>
      <c r="J727" s="6" t="s">
        <v>26</v>
      </c>
      <c r="K727" s="9">
        <v>72.035821374029837</v>
      </c>
      <c r="L727" s="9">
        <v>25.185223792835817</v>
      </c>
      <c r="M727" s="6" t="s">
        <v>25</v>
      </c>
      <c r="N727" t="str">
        <f t="shared" si="11"/>
        <v/>
      </c>
    </row>
    <row r="728" spans="2:14" x14ac:dyDescent="0.35">
      <c r="B728" s="7">
        <v>7007744171</v>
      </c>
      <c r="C728" s="8">
        <v>42483</v>
      </c>
      <c r="D728" s="7">
        <v>8093</v>
      </c>
      <c r="E728" s="9">
        <v>25.185223792835817</v>
      </c>
      <c r="F728" s="9">
        <v>5.4099998474121103</v>
      </c>
      <c r="G728" s="6">
        <v>250</v>
      </c>
      <c r="H728" s="7">
        <v>2284</v>
      </c>
      <c r="I728" s="7">
        <v>77.398575857587289</v>
      </c>
      <c r="J728" s="6" t="s">
        <v>26</v>
      </c>
      <c r="K728" s="9">
        <v>72.035821374029837</v>
      </c>
      <c r="L728" s="9">
        <v>25.185223792835817</v>
      </c>
      <c r="M728" s="6" t="s">
        <v>25</v>
      </c>
      <c r="N728" t="str">
        <f t="shared" si="11"/>
        <v/>
      </c>
    </row>
    <row r="729" spans="2:14" x14ac:dyDescent="0.35">
      <c r="B729" s="7">
        <v>7007744171</v>
      </c>
      <c r="C729" s="8">
        <v>42484</v>
      </c>
      <c r="D729" s="7">
        <v>11085</v>
      </c>
      <c r="E729" s="9">
        <v>25.185223792835817</v>
      </c>
      <c r="F729" s="9">
        <v>7.4200000762939498</v>
      </c>
      <c r="G729" s="6">
        <v>419</v>
      </c>
      <c r="H729" s="7">
        <v>2667</v>
      </c>
      <c r="I729" s="7">
        <v>77.398575857587289</v>
      </c>
      <c r="J729" s="6" t="s">
        <v>26</v>
      </c>
      <c r="K729" s="9">
        <v>72.035821374029837</v>
      </c>
      <c r="L729" s="9">
        <v>25.185223792835817</v>
      </c>
      <c r="M729" s="6" t="s">
        <v>25</v>
      </c>
      <c r="N729" t="str">
        <f t="shared" si="11"/>
        <v/>
      </c>
    </row>
    <row r="730" spans="2:14" x14ac:dyDescent="0.35">
      <c r="B730" s="7">
        <v>7007744171</v>
      </c>
      <c r="C730" s="8">
        <v>42485</v>
      </c>
      <c r="D730" s="7">
        <v>18229</v>
      </c>
      <c r="E730" s="9">
        <v>25.185223792835817</v>
      </c>
      <c r="F730" s="9">
        <v>13.3400001525879</v>
      </c>
      <c r="G730" s="6">
        <v>454</v>
      </c>
      <c r="H730" s="7">
        <v>3055</v>
      </c>
      <c r="I730" s="7">
        <v>77.398575857587289</v>
      </c>
      <c r="J730" s="6" t="s">
        <v>26</v>
      </c>
      <c r="K730" s="9">
        <v>72.035821374029837</v>
      </c>
      <c r="L730" s="9">
        <v>25.185223792835817</v>
      </c>
      <c r="M730" s="6" t="s">
        <v>25</v>
      </c>
      <c r="N730" t="str">
        <f t="shared" si="11"/>
        <v/>
      </c>
    </row>
    <row r="731" spans="2:14" x14ac:dyDescent="0.35">
      <c r="B731" s="7">
        <v>7007744171</v>
      </c>
      <c r="C731" s="8">
        <v>42486</v>
      </c>
      <c r="D731" s="7">
        <v>15090</v>
      </c>
      <c r="E731" s="9">
        <v>25.185223792835817</v>
      </c>
      <c r="F731" s="9">
        <v>10.1000003814697</v>
      </c>
      <c r="G731" s="6">
        <v>462</v>
      </c>
      <c r="H731" s="7">
        <v>2939</v>
      </c>
      <c r="I731" s="7">
        <v>77.398575857587289</v>
      </c>
      <c r="J731" s="6" t="s">
        <v>26</v>
      </c>
      <c r="K731" s="9">
        <v>72.035821374029837</v>
      </c>
      <c r="L731" s="9">
        <v>25.185223792835817</v>
      </c>
      <c r="M731" s="6" t="s">
        <v>25</v>
      </c>
      <c r="N731" t="str">
        <f t="shared" si="11"/>
        <v/>
      </c>
    </row>
    <row r="732" spans="2:14" x14ac:dyDescent="0.35">
      <c r="B732" s="7">
        <v>7007744171</v>
      </c>
      <c r="C732" s="8">
        <v>42487</v>
      </c>
      <c r="D732" s="7">
        <v>13541</v>
      </c>
      <c r="E732" s="9">
        <v>25.185223792835817</v>
      </c>
      <c r="F732" s="9">
        <v>10.2200002670288</v>
      </c>
      <c r="G732" s="6">
        <v>399</v>
      </c>
      <c r="H732" s="7">
        <v>2830</v>
      </c>
      <c r="I732" s="7">
        <v>77.398575857587289</v>
      </c>
      <c r="J732" s="6" t="s">
        <v>26</v>
      </c>
      <c r="K732" s="9">
        <v>72.035821374029837</v>
      </c>
      <c r="L732" s="9">
        <v>25.185223792835817</v>
      </c>
      <c r="M732" s="6" t="s">
        <v>25</v>
      </c>
      <c r="N732" t="str">
        <f t="shared" si="11"/>
        <v/>
      </c>
    </row>
    <row r="733" spans="2:14" x14ac:dyDescent="0.35">
      <c r="B733" s="7">
        <v>7007744171</v>
      </c>
      <c r="C733" s="8">
        <v>42488</v>
      </c>
      <c r="D733" s="7">
        <v>15128</v>
      </c>
      <c r="E733" s="9">
        <v>25.185223792835817</v>
      </c>
      <c r="F733" s="9">
        <v>10.1199998855591</v>
      </c>
      <c r="G733" s="6">
        <v>433</v>
      </c>
      <c r="H733" s="7">
        <v>2836</v>
      </c>
      <c r="I733" s="7">
        <v>77.398575857587289</v>
      </c>
      <c r="J733" s="6" t="s">
        <v>26</v>
      </c>
      <c r="K733" s="9">
        <v>72.035821374029837</v>
      </c>
      <c r="L733" s="9">
        <v>25.185223792835817</v>
      </c>
      <c r="M733" s="6" t="s">
        <v>25</v>
      </c>
      <c r="N733" t="str">
        <f t="shared" si="11"/>
        <v/>
      </c>
    </row>
    <row r="734" spans="2:14" x14ac:dyDescent="0.35">
      <c r="B734" s="7">
        <v>7007744171</v>
      </c>
      <c r="C734" s="8">
        <v>42489</v>
      </c>
      <c r="D734" s="7">
        <v>20067</v>
      </c>
      <c r="E734" s="9">
        <v>25.185223792835817</v>
      </c>
      <c r="F734" s="9">
        <v>14.300000190734901</v>
      </c>
      <c r="G734" s="6">
        <v>479</v>
      </c>
      <c r="H734" s="7">
        <v>3180</v>
      </c>
      <c r="I734" s="7">
        <v>77.398575857587289</v>
      </c>
      <c r="J734" s="6" t="s">
        <v>26</v>
      </c>
      <c r="K734" s="9">
        <v>72.035821374029837</v>
      </c>
      <c r="L734" s="9">
        <v>25.185223792835817</v>
      </c>
      <c r="M734" s="6" t="s">
        <v>25</v>
      </c>
      <c r="N734" t="str">
        <f t="shared" si="11"/>
        <v/>
      </c>
    </row>
    <row r="735" spans="2:14" x14ac:dyDescent="0.35">
      <c r="B735" s="7">
        <v>7007744171</v>
      </c>
      <c r="C735" s="8">
        <v>42490</v>
      </c>
      <c r="D735" s="7">
        <v>3761</v>
      </c>
      <c r="E735" s="9">
        <v>25.185223792835817</v>
      </c>
      <c r="F735" s="9">
        <v>2.5199999809265101</v>
      </c>
      <c r="G735" s="6">
        <v>200</v>
      </c>
      <c r="H735" s="7">
        <v>2051</v>
      </c>
      <c r="I735" s="7">
        <v>77.398575857587289</v>
      </c>
      <c r="J735" s="6" t="s">
        <v>26</v>
      </c>
      <c r="K735" s="9">
        <v>72.035821374029837</v>
      </c>
      <c r="L735" s="9">
        <v>25.185223792835817</v>
      </c>
      <c r="M735" s="6" t="s">
        <v>25</v>
      </c>
      <c r="N735" t="str">
        <f t="shared" si="11"/>
        <v/>
      </c>
    </row>
    <row r="736" spans="2:14" x14ac:dyDescent="0.35">
      <c r="B736" s="7">
        <v>7007744171</v>
      </c>
      <c r="C736" s="8">
        <v>42491</v>
      </c>
      <c r="D736" s="7">
        <v>5600</v>
      </c>
      <c r="E736" s="9">
        <v>25.185223792835817</v>
      </c>
      <c r="F736" s="9">
        <v>3.75</v>
      </c>
      <c r="G736" s="6">
        <v>237</v>
      </c>
      <c r="H736" s="7">
        <v>2225</v>
      </c>
      <c r="I736" s="7">
        <v>77.398575857587289</v>
      </c>
      <c r="J736" s="6" t="s">
        <v>26</v>
      </c>
      <c r="K736" s="9">
        <v>72.035821374029837</v>
      </c>
      <c r="L736" s="9">
        <v>25.185223792835817</v>
      </c>
      <c r="M736" s="6" t="s">
        <v>25</v>
      </c>
      <c r="N736" t="str">
        <f t="shared" si="11"/>
        <v/>
      </c>
    </row>
    <row r="737" spans="2:14" x14ac:dyDescent="0.35">
      <c r="B737" s="7">
        <v>7007744171</v>
      </c>
      <c r="C737" s="8">
        <v>42492</v>
      </c>
      <c r="D737" s="7">
        <v>13041</v>
      </c>
      <c r="E737" s="9">
        <v>25.185223792835817</v>
      </c>
      <c r="F737" s="9">
        <v>9.1800003051757795</v>
      </c>
      <c r="G737" s="6">
        <v>328</v>
      </c>
      <c r="H737" s="7">
        <v>2642</v>
      </c>
      <c r="I737" s="7">
        <v>77.398575857587289</v>
      </c>
      <c r="J737" s="6" t="s">
        <v>26</v>
      </c>
      <c r="K737" s="9">
        <v>72.035821374029837</v>
      </c>
      <c r="L737" s="9">
        <v>25.185223792835817</v>
      </c>
      <c r="M737" s="6" t="s">
        <v>25</v>
      </c>
      <c r="N737" t="str">
        <f t="shared" si="11"/>
        <v/>
      </c>
    </row>
    <row r="738" spans="2:14" x14ac:dyDescent="0.35">
      <c r="B738" s="7">
        <v>7007744171</v>
      </c>
      <c r="C738" s="8">
        <v>42493</v>
      </c>
      <c r="D738" s="7">
        <v>14510</v>
      </c>
      <c r="E738" s="9">
        <v>25.185223792835817</v>
      </c>
      <c r="F738" s="9">
        <v>10.8699998855591</v>
      </c>
      <c r="G738" s="6">
        <v>419</v>
      </c>
      <c r="H738" s="7">
        <v>2976</v>
      </c>
      <c r="I738" s="7">
        <v>77.398575857587289</v>
      </c>
      <c r="J738" s="6" t="s">
        <v>26</v>
      </c>
      <c r="K738" s="9">
        <v>72.035821374029837</v>
      </c>
      <c r="L738" s="9">
        <v>25.185223792835817</v>
      </c>
      <c r="M738" s="6" t="s">
        <v>25</v>
      </c>
      <c r="N738" t="str">
        <f t="shared" si="11"/>
        <v/>
      </c>
    </row>
    <row r="739" spans="2:14" x14ac:dyDescent="0.35">
      <c r="B739" s="7">
        <v>7007744171</v>
      </c>
      <c r="C739" s="8">
        <v>42494</v>
      </c>
      <c r="D739" s="7">
        <v>0</v>
      </c>
      <c r="E739" s="9">
        <v>25.185223792835817</v>
      </c>
      <c r="F739" s="9">
        <v>0</v>
      </c>
      <c r="G739" s="6">
        <v>0</v>
      </c>
      <c r="H739" s="7">
        <v>1557</v>
      </c>
      <c r="I739" s="7">
        <v>77.398575857587289</v>
      </c>
      <c r="J739" s="6" t="s">
        <v>26</v>
      </c>
      <c r="K739" s="9">
        <v>72.035821374029837</v>
      </c>
      <c r="L739" s="9">
        <v>25.185223792835817</v>
      </c>
      <c r="M739" s="6" t="s">
        <v>25</v>
      </c>
      <c r="N739" t="str">
        <f t="shared" si="11"/>
        <v/>
      </c>
    </row>
    <row r="740" spans="2:14" x14ac:dyDescent="0.35">
      <c r="B740" s="7">
        <v>7007744171</v>
      </c>
      <c r="C740" s="8">
        <v>42495</v>
      </c>
      <c r="D740" s="7">
        <v>15010</v>
      </c>
      <c r="E740" s="9">
        <v>25.185223792835817</v>
      </c>
      <c r="F740" s="9">
        <v>11.1000003814697</v>
      </c>
      <c r="G740" s="6">
        <v>393</v>
      </c>
      <c r="H740" s="7">
        <v>2933</v>
      </c>
      <c r="I740" s="7">
        <v>77.398575857587289</v>
      </c>
      <c r="J740" s="6" t="s">
        <v>26</v>
      </c>
      <c r="K740" s="9">
        <v>72.035821374029837</v>
      </c>
      <c r="L740" s="9">
        <v>25.185223792835817</v>
      </c>
      <c r="M740" s="6" t="s">
        <v>25</v>
      </c>
      <c r="N740" t="str">
        <f t="shared" si="11"/>
        <v/>
      </c>
    </row>
    <row r="741" spans="2:14" x14ac:dyDescent="0.35">
      <c r="B741" s="7">
        <v>7007744171</v>
      </c>
      <c r="C741" s="8">
        <v>42496</v>
      </c>
      <c r="D741" s="7">
        <v>11459</v>
      </c>
      <c r="E741" s="9">
        <v>25.185223792835817</v>
      </c>
      <c r="F741" s="9">
        <v>7.6700000762939498</v>
      </c>
      <c r="G741" s="6">
        <v>304</v>
      </c>
      <c r="H741" s="7">
        <v>2553</v>
      </c>
      <c r="I741" s="7">
        <v>77.398575857587289</v>
      </c>
      <c r="J741" s="6" t="s">
        <v>26</v>
      </c>
      <c r="K741" s="9">
        <v>72.035821374029837</v>
      </c>
      <c r="L741" s="9">
        <v>25.185223792835817</v>
      </c>
      <c r="M741" s="6" t="s">
        <v>25</v>
      </c>
      <c r="N741" t="str">
        <f t="shared" si="11"/>
        <v/>
      </c>
    </row>
    <row r="742" spans="2:14" x14ac:dyDescent="0.35">
      <c r="B742" s="7">
        <v>7007744171</v>
      </c>
      <c r="C742" s="8">
        <v>42497</v>
      </c>
      <c r="D742" s="7">
        <v>0</v>
      </c>
      <c r="E742" s="9">
        <v>25.185223792835817</v>
      </c>
      <c r="F742" s="9">
        <v>0</v>
      </c>
      <c r="G742" s="6">
        <v>0</v>
      </c>
      <c r="H742" s="7">
        <v>120</v>
      </c>
      <c r="I742" s="7">
        <v>77.398575857587289</v>
      </c>
      <c r="J742" s="6" t="s">
        <v>26</v>
      </c>
      <c r="K742" s="9">
        <v>72.035821374029837</v>
      </c>
      <c r="L742" s="9">
        <v>25.185223792835817</v>
      </c>
      <c r="M742" s="6" t="s">
        <v>25</v>
      </c>
      <c r="N742" t="str">
        <f t="shared" si="11"/>
        <v/>
      </c>
    </row>
    <row r="743" spans="2:14" x14ac:dyDescent="0.35">
      <c r="B743" s="7">
        <v>7086361926</v>
      </c>
      <c r="C743" s="8">
        <v>42472</v>
      </c>
      <c r="D743" s="7">
        <v>11317</v>
      </c>
      <c r="E743" s="9">
        <v>25.185223792835817</v>
      </c>
      <c r="F743" s="9">
        <v>8.4099998474121094</v>
      </c>
      <c r="G743" s="6">
        <v>218</v>
      </c>
      <c r="H743" s="7">
        <v>2772</v>
      </c>
      <c r="I743" s="7">
        <v>77.398575857587289</v>
      </c>
      <c r="J743" s="6" t="s">
        <v>26</v>
      </c>
      <c r="K743" s="9">
        <v>72.035821374029837</v>
      </c>
      <c r="L743" s="9">
        <v>25.185223792835817</v>
      </c>
      <c r="M743" s="6" t="s">
        <v>25</v>
      </c>
      <c r="N743" t="str">
        <f t="shared" si="11"/>
        <v/>
      </c>
    </row>
    <row r="744" spans="2:14" x14ac:dyDescent="0.35">
      <c r="B744" s="7">
        <v>7086361926</v>
      </c>
      <c r="C744" s="8">
        <v>42473</v>
      </c>
      <c r="D744" s="7">
        <v>5813</v>
      </c>
      <c r="E744" s="9">
        <v>25.185223792835817</v>
      </c>
      <c r="F744" s="9">
        <v>3.6199998855590798</v>
      </c>
      <c r="G744" s="6">
        <v>212</v>
      </c>
      <c r="H744" s="7">
        <v>2516</v>
      </c>
      <c r="I744" s="7">
        <v>77.398575857587289</v>
      </c>
      <c r="J744" s="6" t="s">
        <v>26</v>
      </c>
      <c r="K744" s="9">
        <v>72.035821374029837</v>
      </c>
      <c r="L744" s="9">
        <v>25.185223792835817</v>
      </c>
      <c r="M744" s="6" t="s">
        <v>25</v>
      </c>
      <c r="N744" t="str">
        <f t="shared" si="11"/>
        <v/>
      </c>
    </row>
    <row r="745" spans="2:14" x14ac:dyDescent="0.35">
      <c r="B745" s="7">
        <v>7086361926</v>
      </c>
      <c r="C745" s="8">
        <v>42474</v>
      </c>
      <c r="D745" s="7">
        <v>9123</v>
      </c>
      <c r="E745" s="9">
        <v>25.185223792835817</v>
      </c>
      <c r="F745" s="9">
        <v>6.1199998855590803</v>
      </c>
      <c r="G745" s="6">
        <v>256</v>
      </c>
      <c r="H745" s="7">
        <v>2734</v>
      </c>
      <c r="I745" s="7">
        <v>77.398575857587289</v>
      </c>
      <c r="J745" s="6" t="s">
        <v>26</v>
      </c>
      <c r="K745" s="9">
        <v>72.035821374029837</v>
      </c>
      <c r="L745" s="9">
        <v>25.185223792835817</v>
      </c>
      <c r="M745" s="6" t="s">
        <v>25</v>
      </c>
      <c r="N745" t="str">
        <f t="shared" si="11"/>
        <v/>
      </c>
    </row>
    <row r="746" spans="2:14" x14ac:dyDescent="0.35">
      <c r="B746" s="7">
        <v>7086361926</v>
      </c>
      <c r="C746" s="8">
        <v>42475</v>
      </c>
      <c r="D746" s="7">
        <v>8585</v>
      </c>
      <c r="E746" s="9">
        <v>25.185223792835817</v>
      </c>
      <c r="F746" s="9">
        <v>5.6700000762939498</v>
      </c>
      <c r="G746" s="6">
        <v>190</v>
      </c>
      <c r="H746" s="7">
        <v>2395</v>
      </c>
      <c r="I746" s="7">
        <v>77.398575857587289</v>
      </c>
      <c r="J746" s="6" t="s">
        <v>26</v>
      </c>
      <c r="K746" s="9">
        <v>72.035821374029837</v>
      </c>
      <c r="L746" s="9">
        <v>25.185223792835817</v>
      </c>
      <c r="M746" s="6" t="s">
        <v>25</v>
      </c>
      <c r="N746" t="str">
        <f t="shared" si="11"/>
        <v/>
      </c>
    </row>
    <row r="747" spans="2:14" x14ac:dyDescent="0.35">
      <c r="B747" s="7">
        <v>7086361926</v>
      </c>
      <c r="C747" s="8">
        <v>42476</v>
      </c>
      <c r="D747" s="7">
        <v>31</v>
      </c>
      <c r="E747" s="9">
        <v>25.185223792835817</v>
      </c>
      <c r="F747" s="9">
        <v>9.9999997764825804E-3</v>
      </c>
      <c r="G747" s="6">
        <v>3</v>
      </c>
      <c r="H747" s="7">
        <v>1635</v>
      </c>
      <c r="I747" s="7">
        <v>77.398575857587289</v>
      </c>
      <c r="J747" s="6" t="s">
        <v>26</v>
      </c>
      <c r="K747" s="9">
        <v>72.035821374029837</v>
      </c>
      <c r="L747" s="9">
        <v>25.185223792835817</v>
      </c>
      <c r="M747" s="6" t="s">
        <v>25</v>
      </c>
      <c r="N747" t="str">
        <f t="shared" si="11"/>
        <v/>
      </c>
    </row>
    <row r="748" spans="2:14" x14ac:dyDescent="0.35">
      <c r="B748" s="7">
        <v>7086361926</v>
      </c>
      <c r="C748" s="8">
        <v>42477</v>
      </c>
      <c r="D748" s="7">
        <v>0</v>
      </c>
      <c r="E748" s="9">
        <v>25.185223792835817</v>
      </c>
      <c r="F748" s="9">
        <v>0</v>
      </c>
      <c r="G748" s="6">
        <v>0</v>
      </c>
      <c r="H748" s="7">
        <v>1629</v>
      </c>
      <c r="I748" s="7">
        <v>77.398575857587289</v>
      </c>
      <c r="J748" s="6" t="s">
        <v>26</v>
      </c>
      <c r="K748" s="9">
        <v>72.035821374029837</v>
      </c>
      <c r="L748" s="9">
        <v>25.185223792835817</v>
      </c>
      <c r="M748" s="6" t="s">
        <v>25</v>
      </c>
      <c r="N748" t="str">
        <f t="shared" si="11"/>
        <v/>
      </c>
    </row>
    <row r="749" spans="2:14" x14ac:dyDescent="0.35">
      <c r="B749" s="7">
        <v>7086361926</v>
      </c>
      <c r="C749" s="8">
        <v>42478</v>
      </c>
      <c r="D749" s="7">
        <v>9827</v>
      </c>
      <c r="E749" s="9">
        <v>25.185223792835817</v>
      </c>
      <c r="F749" s="9">
        <v>6.71000003814697</v>
      </c>
      <c r="G749" s="6">
        <v>226</v>
      </c>
      <c r="H749" s="7">
        <v>2743</v>
      </c>
      <c r="I749" s="7">
        <v>77.398575857587289</v>
      </c>
      <c r="J749" s="6" t="s">
        <v>26</v>
      </c>
      <c r="K749" s="9">
        <v>72.035821374029837</v>
      </c>
      <c r="L749" s="9">
        <v>25.185223792835817</v>
      </c>
      <c r="M749" s="6" t="s">
        <v>25</v>
      </c>
      <c r="N749" t="str">
        <f t="shared" si="11"/>
        <v/>
      </c>
    </row>
    <row r="750" spans="2:14" x14ac:dyDescent="0.35">
      <c r="B750" s="7">
        <v>7086361926</v>
      </c>
      <c r="C750" s="8">
        <v>42479</v>
      </c>
      <c r="D750" s="7">
        <v>10688</v>
      </c>
      <c r="E750" s="9">
        <v>25.185223792835817</v>
      </c>
      <c r="F750" s="9">
        <v>7.28999996185303</v>
      </c>
      <c r="G750" s="6">
        <v>260</v>
      </c>
      <c r="H750" s="7">
        <v>2944</v>
      </c>
      <c r="I750" s="7">
        <v>77.398575857587289</v>
      </c>
      <c r="J750" s="6" t="s">
        <v>26</v>
      </c>
      <c r="K750" s="9">
        <v>72.035821374029837</v>
      </c>
      <c r="L750" s="9">
        <v>25.185223792835817</v>
      </c>
      <c r="M750" s="6" t="s">
        <v>25</v>
      </c>
      <c r="N750" t="str">
        <f t="shared" si="11"/>
        <v/>
      </c>
    </row>
    <row r="751" spans="2:14" x14ac:dyDescent="0.35">
      <c r="B751" s="7">
        <v>7086361926</v>
      </c>
      <c r="C751" s="8">
        <v>42480</v>
      </c>
      <c r="D751" s="7">
        <v>14365</v>
      </c>
      <c r="E751" s="9">
        <v>25.185223792835817</v>
      </c>
      <c r="F751" s="9">
        <v>10.6400003433228</v>
      </c>
      <c r="G751" s="6">
        <v>245</v>
      </c>
      <c r="H751" s="7">
        <v>2997</v>
      </c>
      <c r="I751" s="7">
        <v>77.398575857587289</v>
      </c>
      <c r="J751" s="6" t="s">
        <v>26</v>
      </c>
      <c r="K751" s="9">
        <v>72.035821374029837</v>
      </c>
      <c r="L751" s="9">
        <v>25.185223792835817</v>
      </c>
      <c r="M751" s="6" t="s">
        <v>25</v>
      </c>
      <c r="N751" t="str">
        <f t="shared" si="11"/>
        <v/>
      </c>
    </row>
    <row r="752" spans="2:14" x14ac:dyDescent="0.35">
      <c r="B752" s="7">
        <v>7086361926</v>
      </c>
      <c r="C752" s="8">
        <v>42481</v>
      </c>
      <c r="D752" s="7">
        <v>9469</v>
      </c>
      <c r="E752" s="9">
        <v>25.185223792835817</v>
      </c>
      <c r="F752" s="9">
        <v>6.1799998283386204</v>
      </c>
      <c r="G752" s="6">
        <v>231</v>
      </c>
      <c r="H752" s="7">
        <v>2463</v>
      </c>
      <c r="I752" s="7">
        <v>77.398575857587289</v>
      </c>
      <c r="J752" s="6" t="s">
        <v>26</v>
      </c>
      <c r="K752" s="9">
        <v>72.035821374029837</v>
      </c>
      <c r="L752" s="9">
        <v>25.185223792835817</v>
      </c>
      <c r="M752" s="6" t="s">
        <v>25</v>
      </c>
      <c r="N752" t="str">
        <f t="shared" si="11"/>
        <v/>
      </c>
    </row>
    <row r="753" spans="2:14" x14ac:dyDescent="0.35">
      <c r="B753" s="7">
        <v>7086361926</v>
      </c>
      <c r="C753" s="8">
        <v>42482</v>
      </c>
      <c r="D753" s="7">
        <v>9753</v>
      </c>
      <c r="E753" s="9">
        <v>25.185223792835817</v>
      </c>
      <c r="F753" s="9">
        <v>6.5300002098083496</v>
      </c>
      <c r="G753" s="6">
        <v>270</v>
      </c>
      <c r="H753" s="7">
        <v>2846</v>
      </c>
      <c r="I753" s="7">
        <v>77.398575857587289</v>
      </c>
      <c r="J753" s="6" t="s">
        <v>26</v>
      </c>
      <c r="K753" s="9">
        <v>72.035821374029837</v>
      </c>
      <c r="L753" s="9">
        <v>25.185223792835817</v>
      </c>
      <c r="M753" s="6" t="s">
        <v>25</v>
      </c>
      <c r="N753" t="str">
        <f t="shared" si="11"/>
        <v/>
      </c>
    </row>
    <row r="754" spans="2:14" x14ac:dyDescent="0.35">
      <c r="B754" s="7">
        <v>7086361926</v>
      </c>
      <c r="C754" s="8">
        <v>42483</v>
      </c>
      <c r="D754" s="7">
        <v>2817</v>
      </c>
      <c r="E754" s="9">
        <v>25.185223792835817</v>
      </c>
      <c r="F754" s="9">
        <v>1.8099999427795399</v>
      </c>
      <c r="G754" s="6">
        <v>90</v>
      </c>
      <c r="H754" s="7">
        <v>1965</v>
      </c>
      <c r="I754" s="7">
        <v>77.398575857587289</v>
      </c>
      <c r="J754" s="6" t="s">
        <v>26</v>
      </c>
      <c r="K754" s="9">
        <v>72.035821374029837</v>
      </c>
      <c r="L754" s="9">
        <v>25.185223792835817</v>
      </c>
      <c r="M754" s="6" t="s">
        <v>25</v>
      </c>
      <c r="N754" t="str">
        <f t="shared" si="11"/>
        <v/>
      </c>
    </row>
    <row r="755" spans="2:14" x14ac:dyDescent="0.35">
      <c r="B755" s="7">
        <v>7086361926</v>
      </c>
      <c r="C755" s="8">
        <v>42484</v>
      </c>
      <c r="D755" s="7">
        <v>3520</v>
      </c>
      <c r="E755" s="9">
        <v>25.185223792835817</v>
      </c>
      <c r="F755" s="9">
        <v>2.1600000858306898</v>
      </c>
      <c r="G755" s="6">
        <v>125</v>
      </c>
      <c r="H755" s="7">
        <v>2049</v>
      </c>
      <c r="I755" s="7">
        <v>77.398575857587289</v>
      </c>
      <c r="J755" s="6" t="s">
        <v>26</v>
      </c>
      <c r="K755" s="9">
        <v>72.035821374029837</v>
      </c>
      <c r="L755" s="9">
        <v>25.185223792835817</v>
      </c>
      <c r="M755" s="6" t="s">
        <v>25</v>
      </c>
      <c r="N755" t="str">
        <f t="shared" si="11"/>
        <v/>
      </c>
    </row>
    <row r="756" spans="2:14" x14ac:dyDescent="0.35">
      <c r="B756" s="7">
        <v>7086361926</v>
      </c>
      <c r="C756" s="8">
        <v>42485</v>
      </c>
      <c r="D756" s="7">
        <v>10091</v>
      </c>
      <c r="E756" s="9">
        <v>25.185223792835817</v>
      </c>
      <c r="F756" s="9">
        <v>6.8200001716613796</v>
      </c>
      <c r="G756" s="6">
        <v>237</v>
      </c>
      <c r="H756" s="7">
        <v>2752</v>
      </c>
      <c r="I756" s="7">
        <v>77.398575857587289</v>
      </c>
      <c r="J756" s="6" t="s">
        <v>26</v>
      </c>
      <c r="K756" s="9">
        <v>72.035821374029837</v>
      </c>
      <c r="L756" s="9">
        <v>25.185223792835817</v>
      </c>
      <c r="M756" s="6" t="s">
        <v>25</v>
      </c>
      <c r="N756" t="str">
        <f t="shared" si="11"/>
        <v/>
      </c>
    </row>
    <row r="757" spans="2:14" x14ac:dyDescent="0.35">
      <c r="B757" s="7">
        <v>7086361926</v>
      </c>
      <c r="C757" s="8">
        <v>42486</v>
      </c>
      <c r="D757" s="7">
        <v>10387</v>
      </c>
      <c r="E757" s="9">
        <v>25.185223792835817</v>
      </c>
      <c r="F757" s="9">
        <v>7.0700001716613796</v>
      </c>
      <c r="G757" s="6">
        <v>235</v>
      </c>
      <c r="H757" s="7">
        <v>2781</v>
      </c>
      <c r="I757" s="7">
        <v>77.398575857587289</v>
      </c>
      <c r="J757" s="6" t="s">
        <v>26</v>
      </c>
      <c r="K757" s="9">
        <v>72.035821374029837</v>
      </c>
      <c r="L757" s="9">
        <v>25.185223792835817</v>
      </c>
      <c r="M757" s="6" t="s">
        <v>25</v>
      </c>
      <c r="N757" t="str">
        <f t="shared" si="11"/>
        <v/>
      </c>
    </row>
    <row r="758" spans="2:14" x14ac:dyDescent="0.35">
      <c r="B758" s="7">
        <v>7086361926</v>
      </c>
      <c r="C758" s="8">
        <v>42487</v>
      </c>
      <c r="D758" s="7">
        <v>11107</v>
      </c>
      <c r="E758" s="9">
        <v>25.185223792835817</v>
      </c>
      <c r="F758" s="9">
        <v>8.3400001525878906</v>
      </c>
      <c r="G758" s="6">
        <v>206</v>
      </c>
      <c r="H758" s="7">
        <v>2693</v>
      </c>
      <c r="I758" s="7">
        <v>77.398575857587289</v>
      </c>
      <c r="J758" s="6" t="s">
        <v>26</v>
      </c>
      <c r="K758" s="9">
        <v>72.035821374029837</v>
      </c>
      <c r="L758" s="9">
        <v>25.185223792835817</v>
      </c>
      <c r="M758" s="6" t="s">
        <v>25</v>
      </c>
      <c r="N758" t="str">
        <f t="shared" si="11"/>
        <v/>
      </c>
    </row>
    <row r="759" spans="2:14" x14ac:dyDescent="0.35">
      <c r="B759" s="7">
        <v>7086361926</v>
      </c>
      <c r="C759" s="8">
        <v>42488</v>
      </c>
      <c r="D759" s="7">
        <v>11584</v>
      </c>
      <c r="E759" s="9">
        <v>25.185223792835817</v>
      </c>
      <c r="F759" s="9">
        <v>7.8000001907348597</v>
      </c>
      <c r="G759" s="6">
        <v>263</v>
      </c>
      <c r="H759" s="7">
        <v>2862</v>
      </c>
      <c r="I759" s="7">
        <v>77.398575857587289</v>
      </c>
      <c r="J759" s="6" t="s">
        <v>26</v>
      </c>
      <c r="K759" s="9">
        <v>72.035821374029837</v>
      </c>
      <c r="L759" s="9">
        <v>25.185223792835817</v>
      </c>
      <c r="M759" s="6" t="s">
        <v>25</v>
      </c>
      <c r="N759" t="str">
        <f t="shared" si="11"/>
        <v/>
      </c>
    </row>
    <row r="760" spans="2:14" x14ac:dyDescent="0.35">
      <c r="B760" s="7">
        <v>7086361926</v>
      </c>
      <c r="C760" s="8">
        <v>42489</v>
      </c>
      <c r="D760" s="7">
        <v>7881</v>
      </c>
      <c r="E760" s="9">
        <v>25.185223792835817</v>
      </c>
      <c r="F760" s="9">
        <v>4.9499998092651403</v>
      </c>
      <c r="G760" s="6">
        <v>242</v>
      </c>
      <c r="H760" s="7">
        <v>2616</v>
      </c>
      <c r="I760" s="7">
        <v>77.398575857587289</v>
      </c>
      <c r="J760" s="6" t="s">
        <v>26</v>
      </c>
      <c r="K760" s="9">
        <v>72.035821374029837</v>
      </c>
      <c r="L760" s="9">
        <v>25.185223792835817</v>
      </c>
      <c r="M760" s="6" t="s">
        <v>25</v>
      </c>
      <c r="N760" t="str">
        <f t="shared" si="11"/>
        <v/>
      </c>
    </row>
    <row r="761" spans="2:14" x14ac:dyDescent="0.35">
      <c r="B761" s="7">
        <v>7086361926</v>
      </c>
      <c r="C761" s="8">
        <v>42490</v>
      </c>
      <c r="D761" s="7">
        <v>14560</v>
      </c>
      <c r="E761" s="9">
        <v>25.185223792835817</v>
      </c>
      <c r="F761" s="9">
        <v>9.4099998474121094</v>
      </c>
      <c r="G761" s="6">
        <v>367</v>
      </c>
      <c r="H761" s="7">
        <v>2995</v>
      </c>
      <c r="I761" s="7">
        <v>77.398575857587289</v>
      </c>
      <c r="J761" s="6" t="s">
        <v>26</v>
      </c>
      <c r="K761" s="9">
        <v>72.035821374029837</v>
      </c>
      <c r="L761" s="9">
        <v>25.185223792835817</v>
      </c>
      <c r="M761" s="6" t="s">
        <v>25</v>
      </c>
      <c r="N761" t="str">
        <f t="shared" si="11"/>
        <v/>
      </c>
    </row>
    <row r="762" spans="2:14" x14ac:dyDescent="0.35">
      <c r="B762" s="7">
        <v>7086361926</v>
      </c>
      <c r="C762" s="8">
        <v>42491</v>
      </c>
      <c r="D762" s="7">
        <v>12390</v>
      </c>
      <c r="E762" s="9">
        <v>25.185223792835817</v>
      </c>
      <c r="F762" s="9">
        <v>8.0699996948242205</v>
      </c>
      <c r="G762" s="6">
        <v>303</v>
      </c>
      <c r="H762" s="7">
        <v>2730</v>
      </c>
      <c r="I762" s="7">
        <v>77.398575857587289</v>
      </c>
      <c r="J762" s="6" t="s">
        <v>26</v>
      </c>
      <c r="K762" s="9">
        <v>72.035821374029837</v>
      </c>
      <c r="L762" s="9">
        <v>25.185223792835817</v>
      </c>
      <c r="M762" s="6" t="s">
        <v>25</v>
      </c>
      <c r="N762" t="str">
        <f t="shared" si="11"/>
        <v/>
      </c>
    </row>
    <row r="763" spans="2:14" x14ac:dyDescent="0.35">
      <c r="B763" s="7">
        <v>7086361926</v>
      </c>
      <c r="C763" s="8">
        <v>42492</v>
      </c>
      <c r="D763" s="7">
        <v>10052</v>
      </c>
      <c r="E763" s="9">
        <v>25.185223792835817</v>
      </c>
      <c r="F763" s="9">
        <v>6.8099999427795401</v>
      </c>
      <c r="G763" s="6">
        <v>231</v>
      </c>
      <c r="H763" s="7">
        <v>2754</v>
      </c>
      <c r="I763" s="7">
        <v>77.398575857587289</v>
      </c>
      <c r="J763" s="6" t="s">
        <v>26</v>
      </c>
      <c r="K763" s="9">
        <v>72.035821374029837</v>
      </c>
      <c r="L763" s="9">
        <v>25.185223792835817</v>
      </c>
      <c r="M763" s="6" t="s">
        <v>25</v>
      </c>
      <c r="N763" t="str">
        <f t="shared" si="11"/>
        <v/>
      </c>
    </row>
    <row r="764" spans="2:14" x14ac:dyDescent="0.35">
      <c r="B764" s="7">
        <v>7086361926</v>
      </c>
      <c r="C764" s="8">
        <v>42493</v>
      </c>
      <c r="D764" s="7">
        <v>10288</v>
      </c>
      <c r="E764" s="9">
        <v>25.185223792835817</v>
      </c>
      <c r="F764" s="9">
        <v>6.7600002288818404</v>
      </c>
      <c r="G764" s="6">
        <v>245</v>
      </c>
      <c r="H764" s="7">
        <v>2754</v>
      </c>
      <c r="I764" s="7">
        <v>77.398575857587289</v>
      </c>
      <c r="J764" s="6" t="s">
        <v>26</v>
      </c>
      <c r="K764" s="9">
        <v>72.035821374029837</v>
      </c>
      <c r="L764" s="9">
        <v>25.185223792835817</v>
      </c>
      <c r="M764" s="6" t="s">
        <v>25</v>
      </c>
      <c r="N764" t="str">
        <f t="shared" si="11"/>
        <v/>
      </c>
    </row>
    <row r="765" spans="2:14" x14ac:dyDescent="0.35">
      <c r="B765" s="7">
        <v>7086361926</v>
      </c>
      <c r="C765" s="8">
        <v>42494</v>
      </c>
      <c r="D765" s="7">
        <v>10988</v>
      </c>
      <c r="E765" s="9">
        <v>25.185223792835817</v>
      </c>
      <c r="F765" s="9">
        <v>8.3100004196166992</v>
      </c>
      <c r="G765" s="6">
        <v>192</v>
      </c>
      <c r="H765" s="7">
        <v>2655</v>
      </c>
      <c r="I765" s="7">
        <v>77.398575857587289</v>
      </c>
      <c r="J765" s="6" t="s">
        <v>26</v>
      </c>
      <c r="K765" s="9">
        <v>72.035821374029837</v>
      </c>
      <c r="L765" s="9">
        <v>25.185223792835817</v>
      </c>
      <c r="M765" s="6" t="s">
        <v>25</v>
      </c>
      <c r="N765" t="str">
        <f t="shared" si="11"/>
        <v/>
      </c>
    </row>
    <row r="766" spans="2:14" x14ac:dyDescent="0.35">
      <c r="B766" s="7">
        <v>7086361926</v>
      </c>
      <c r="C766" s="8">
        <v>42495</v>
      </c>
      <c r="D766" s="7">
        <v>8564</v>
      </c>
      <c r="E766" s="9">
        <v>25.185223792835817</v>
      </c>
      <c r="F766" s="9">
        <v>5.5999999046325701</v>
      </c>
      <c r="G766" s="6">
        <v>187</v>
      </c>
      <c r="H766" s="7">
        <v>2386</v>
      </c>
      <c r="I766" s="7">
        <v>77.398575857587289</v>
      </c>
      <c r="J766" s="6" t="s">
        <v>26</v>
      </c>
      <c r="K766" s="9">
        <v>72.035821374029837</v>
      </c>
      <c r="L766" s="9">
        <v>25.185223792835817</v>
      </c>
      <c r="M766" s="6" t="s">
        <v>25</v>
      </c>
      <c r="N766" t="str">
        <f t="shared" si="11"/>
        <v/>
      </c>
    </row>
    <row r="767" spans="2:14" x14ac:dyDescent="0.35">
      <c r="B767" s="7">
        <v>7086361926</v>
      </c>
      <c r="C767" s="8">
        <v>42496</v>
      </c>
      <c r="D767" s="7">
        <v>12461</v>
      </c>
      <c r="E767" s="9">
        <v>25.185223792835817</v>
      </c>
      <c r="F767" s="9">
        <v>8.3800001144409197</v>
      </c>
      <c r="G767" s="6">
        <v>273</v>
      </c>
      <c r="H767" s="7">
        <v>2924</v>
      </c>
      <c r="I767" s="7">
        <v>77.398575857587289</v>
      </c>
      <c r="J767" s="6" t="s">
        <v>26</v>
      </c>
      <c r="K767" s="9">
        <v>72.035821374029837</v>
      </c>
      <c r="L767" s="9">
        <v>25.185223792835817</v>
      </c>
      <c r="M767" s="6" t="s">
        <v>25</v>
      </c>
      <c r="N767" t="str">
        <f t="shared" si="11"/>
        <v/>
      </c>
    </row>
    <row r="768" spans="2:14" x14ac:dyDescent="0.35">
      <c r="B768" s="7">
        <v>7086361926</v>
      </c>
      <c r="C768" s="8">
        <v>42497</v>
      </c>
      <c r="D768" s="7">
        <v>12827</v>
      </c>
      <c r="E768" s="9">
        <v>25.185223792835817</v>
      </c>
      <c r="F768" s="9">
        <v>8.4799995422363299</v>
      </c>
      <c r="G768" s="6">
        <v>271</v>
      </c>
      <c r="H768" s="7">
        <v>2739</v>
      </c>
      <c r="I768" s="7">
        <v>77.398575857587289</v>
      </c>
      <c r="J768" s="6" t="s">
        <v>26</v>
      </c>
      <c r="K768" s="9">
        <v>72.035821374029837</v>
      </c>
      <c r="L768" s="9">
        <v>25.185223792835817</v>
      </c>
      <c r="M768" s="6" t="s">
        <v>25</v>
      </c>
      <c r="N768" t="str">
        <f t="shared" si="11"/>
        <v/>
      </c>
    </row>
    <row r="769" spans="2:14" x14ac:dyDescent="0.35">
      <c r="B769" s="7">
        <v>7086361926</v>
      </c>
      <c r="C769" s="8">
        <v>42498</v>
      </c>
      <c r="D769" s="7">
        <v>10677</v>
      </c>
      <c r="E769" s="9">
        <v>25.185223792835817</v>
      </c>
      <c r="F769" s="9">
        <v>7.0999999046325701</v>
      </c>
      <c r="G769" s="6">
        <v>206</v>
      </c>
      <c r="H769" s="7">
        <v>2534</v>
      </c>
      <c r="I769" s="7">
        <v>77.398575857587289</v>
      </c>
      <c r="J769" s="6" t="s">
        <v>26</v>
      </c>
      <c r="K769" s="9">
        <v>72.035821374029837</v>
      </c>
      <c r="L769" s="9">
        <v>25.185223792835817</v>
      </c>
      <c r="M769" s="6" t="s">
        <v>25</v>
      </c>
      <c r="N769" t="str">
        <f t="shared" si="11"/>
        <v/>
      </c>
    </row>
    <row r="770" spans="2:14" x14ac:dyDescent="0.35">
      <c r="B770" s="7">
        <v>7086361926</v>
      </c>
      <c r="C770" s="8">
        <v>42499</v>
      </c>
      <c r="D770" s="7">
        <v>13566</v>
      </c>
      <c r="E770" s="9">
        <v>25.185223792835817</v>
      </c>
      <c r="F770" s="9">
        <v>9.1099996566772496</v>
      </c>
      <c r="G770" s="6">
        <v>288</v>
      </c>
      <c r="H770" s="7">
        <v>2960</v>
      </c>
      <c r="I770" s="7">
        <v>77.398575857587289</v>
      </c>
      <c r="J770" s="6" t="s">
        <v>26</v>
      </c>
      <c r="K770" s="9">
        <v>72.035821374029837</v>
      </c>
      <c r="L770" s="9">
        <v>25.185223792835817</v>
      </c>
      <c r="M770" s="6" t="s">
        <v>25</v>
      </c>
      <c r="N770" t="str">
        <f t="shared" si="11"/>
        <v/>
      </c>
    </row>
    <row r="771" spans="2:14" x14ac:dyDescent="0.35">
      <c r="B771" s="7">
        <v>7086361926</v>
      </c>
      <c r="C771" s="8">
        <v>42500</v>
      </c>
      <c r="D771" s="7">
        <v>14433</v>
      </c>
      <c r="E771" s="9">
        <v>25.185223792835817</v>
      </c>
      <c r="F771" s="9">
        <v>10.789999961853001</v>
      </c>
      <c r="G771" s="6">
        <v>201</v>
      </c>
      <c r="H771" s="7">
        <v>2800</v>
      </c>
      <c r="I771" s="7">
        <v>77.398575857587289</v>
      </c>
      <c r="J771" s="6" t="s">
        <v>26</v>
      </c>
      <c r="K771" s="9">
        <v>72.035821374029837</v>
      </c>
      <c r="L771" s="9">
        <v>25.185223792835817</v>
      </c>
      <c r="M771" s="6" t="s">
        <v>25</v>
      </c>
      <c r="N771" t="str">
        <f t="shared" si="11"/>
        <v/>
      </c>
    </row>
    <row r="772" spans="2:14" x14ac:dyDescent="0.35">
      <c r="B772" s="7">
        <v>7086361926</v>
      </c>
      <c r="C772" s="8">
        <v>42501</v>
      </c>
      <c r="D772" s="7">
        <v>9572</v>
      </c>
      <c r="E772" s="9">
        <v>25.185223792835817</v>
      </c>
      <c r="F772" s="9">
        <v>6.5199999809265101</v>
      </c>
      <c r="G772" s="6">
        <v>225</v>
      </c>
      <c r="H772" s="7">
        <v>2735</v>
      </c>
      <c r="I772" s="7">
        <v>77.398575857587289</v>
      </c>
      <c r="J772" s="6" t="s">
        <v>26</v>
      </c>
      <c r="K772" s="9">
        <v>72.035821374029837</v>
      </c>
      <c r="L772" s="9">
        <v>25.185223792835817</v>
      </c>
      <c r="M772" s="6" t="s">
        <v>25</v>
      </c>
      <c r="N772" t="str">
        <f t="shared" ref="N772:N835" si="12">IF(OR(M772="Overweight",M772="Obese"), B772, "")</f>
        <v/>
      </c>
    </row>
    <row r="773" spans="2:14" x14ac:dyDescent="0.35">
      <c r="B773" s="7">
        <v>7086361926</v>
      </c>
      <c r="C773" s="8">
        <v>42502</v>
      </c>
      <c r="D773" s="7">
        <v>3789</v>
      </c>
      <c r="E773" s="9">
        <v>25.185223792835817</v>
      </c>
      <c r="F773" s="9">
        <v>2.5599999427795401</v>
      </c>
      <c r="G773" s="6">
        <v>67</v>
      </c>
      <c r="H773" s="7">
        <v>1199</v>
      </c>
      <c r="I773" s="7">
        <v>77.398575857587289</v>
      </c>
      <c r="J773" s="6" t="s">
        <v>26</v>
      </c>
      <c r="K773" s="9">
        <v>72.035821374029837</v>
      </c>
      <c r="L773" s="9">
        <v>25.185223792835817</v>
      </c>
      <c r="M773" s="6" t="s">
        <v>25</v>
      </c>
      <c r="N773" t="str">
        <f t="shared" si="12"/>
        <v/>
      </c>
    </row>
    <row r="774" spans="2:14" x14ac:dyDescent="0.35">
      <c r="B774" s="7">
        <v>8053475328</v>
      </c>
      <c r="C774" s="8">
        <v>42472</v>
      </c>
      <c r="D774" s="7">
        <v>18060</v>
      </c>
      <c r="E774" s="9">
        <v>25.185223792835817</v>
      </c>
      <c r="F774" s="9">
        <v>14.1199998855591</v>
      </c>
      <c r="G774" s="6">
        <v>247</v>
      </c>
      <c r="H774" s="7">
        <v>3186</v>
      </c>
      <c r="I774" s="7">
        <v>77.398575857587289</v>
      </c>
      <c r="J774" s="6" t="s">
        <v>26</v>
      </c>
      <c r="K774" s="9">
        <v>72.035821374029837</v>
      </c>
      <c r="L774" s="9">
        <v>25.185223792835817</v>
      </c>
      <c r="M774" s="6" t="s">
        <v>25</v>
      </c>
      <c r="N774" t="str">
        <f t="shared" si="12"/>
        <v/>
      </c>
    </row>
    <row r="775" spans="2:14" x14ac:dyDescent="0.35">
      <c r="B775" s="7">
        <v>8053475328</v>
      </c>
      <c r="C775" s="8">
        <v>42473</v>
      </c>
      <c r="D775" s="7">
        <v>16433</v>
      </c>
      <c r="E775" s="9">
        <v>25.185223792835817</v>
      </c>
      <c r="F775" s="9">
        <v>13.3500003814697</v>
      </c>
      <c r="G775" s="6">
        <v>263</v>
      </c>
      <c r="H775" s="7">
        <v>3140</v>
      </c>
      <c r="I775" s="7">
        <v>77.398575857587289</v>
      </c>
      <c r="J775" s="6" t="s">
        <v>26</v>
      </c>
      <c r="K775" s="9">
        <v>72.035821374029837</v>
      </c>
      <c r="L775" s="9">
        <v>25.185223792835817</v>
      </c>
      <c r="M775" s="6" t="s">
        <v>25</v>
      </c>
      <c r="N775" t="str">
        <f t="shared" si="12"/>
        <v/>
      </c>
    </row>
    <row r="776" spans="2:14" x14ac:dyDescent="0.35">
      <c r="B776" s="7">
        <v>8053475328</v>
      </c>
      <c r="C776" s="8">
        <v>42474</v>
      </c>
      <c r="D776" s="7">
        <v>20159</v>
      </c>
      <c r="E776" s="9">
        <v>25.185223792835817</v>
      </c>
      <c r="F776" s="9">
        <v>15.9700002670288</v>
      </c>
      <c r="G776" s="6">
        <v>317</v>
      </c>
      <c r="H776" s="7">
        <v>3411</v>
      </c>
      <c r="I776" s="7">
        <v>77.398575857587289</v>
      </c>
      <c r="J776" s="6" t="s">
        <v>26</v>
      </c>
      <c r="K776" s="9">
        <v>72.035821374029837</v>
      </c>
      <c r="L776" s="9">
        <v>25.185223792835817</v>
      </c>
      <c r="M776" s="6" t="s">
        <v>25</v>
      </c>
      <c r="N776" t="str">
        <f t="shared" si="12"/>
        <v/>
      </c>
    </row>
    <row r="777" spans="2:14" x14ac:dyDescent="0.35">
      <c r="B777" s="7">
        <v>8053475328</v>
      </c>
      <c r="C777" s="8">
        <v>42475</v>
      </c>
      <c r="D777" s="7">
        <v>20669</v>
      </c>
      <c r="E777" s="9">
        <v>25.185223792835817</v>
      </c>
      <c r="F777" s="9">
        <v>16.2399997711182</v>
      </c>
      <c r="G777" s="6">
        <v>298</v>
      </c>
      <c r="H777" s="7">
        <v>3410</v>
      </c>
      <c r="I777" s="7">
        <v>77.398575857587289</v>
      </c>
      <c r="J777" s="6" t="s">
        <v>26</v>
      </c>
      <c r="K777" s="9">
        <v>72.035821374029837</v>
      </c>
      <c r="L777" s="9">
        <v>25.185223792835817</v>
      </c>
      <c r="M777" s="6" t="s">
        <v>25</v>
      </c>
      <c r="N777" t="str">
        <f t="shared" si="12"/>
        <v/>
      </c>
    </row>
    <row r="778" spans="2:14" x14ac:dyDescent="0.35">
      <c r="B778" s="7">
        <v>8053475328</v>
      </c>
      <c r="C778" s="8">
        <v>42476</v>
      </c>
      <c r="D778" s="7">
        <v>14549</v>
      </c>
      <c r="E778" s="9">
        <v>25.185223792835817</v>
      </c>
      <c r="F778" s="9">
        <v>11.1099996566772</v>
      </c>
      <c r="G778" s="6">
        <v>185</v>
      </c>
      <c r="H778" s="7">
        <v>2867</v>
      </c>
      <c r="I778" s="7">
        <v>77.398575857587289</v>
      </c>
      <c r="J778" s="6" t="s">
        <v>26</v>
      </c>
      <c r="K778" s="9">
        <v>72.035821374029837</v>
      </c>
      <c r="L778" s="9">
        <v>25.185223792835817</v>
      </c>
      <c r="M778" s="6" t="s">
        <v>25</v>
      </c>
      <c r="N778" t="str">
        <f t="shared" si="12"/>
        <v/>
      </c>
    </row>
    <row r="779" spans="2:14" x14ac:dyDescent="0.35">
      <c r="B779" s="7">
        <v>8053475328</v>
      </c>
      <c r="C779" s="8">
        <v>42477</v>
      </c>
      <c r="D779" s="7">
        <v>18827</v>
      </c>
      <c r="E779" s="9">
        <v>25.185223792835817</v>
      </c>
      <c r="F779" s="9">
        <v>13.689999580383301</v>
      </c>
      <c r="G779" s="6">
        <v>327</v>
      </c>
      <c r="H779" s="7">
        <v>3213</v>
      </c>
      <c r="I779" s="7">
        <v>77.398575857587289</v>
      </c>
      <c r="J779" s="6" t="s">
        <v>26</v>
      </c>
      <c r="K779" s="9">
        <v>72.035821374029837</v>
      </c>
      <c r="L779" s="9">
        <v>25.185223792835817</v>
      </c>
      <c r="M779" s="6" t="s">
        <v>25</v>
      </c>
      <c r="N779" t="str">
        <f t="shared" si="12"/>
        <v/>
      </c>
    </row>
    <row r="780" spans="2:14" x14ac:dyDescent="0.35">
      <c r="B780" s="7">
        <v>8053475328</v>
      </c>
      <c r="C780" s="8">
        <v>42478</v>
      </c>
      <c r="D780" s="7">
        <v>17076</v>
      </c>
      <c r="E780" s="9">
        <v>25.185223792835817</v>
      </c>
      <c r="F780" s="9">
        <v>12.6599998474121</v>
      </c>
      <c r="G780" s="6">
        <v>303</v>
      </c>
      <c r="H780" s="7">
        <v>3133</v>
      </c>
      <c r="I780" s="7">
        <v>77.398575857587289</v>
      </c>
      <c r="J780" s="6" t="s">
        <v>26</v>
      </c>
      <c r="K780" s="9">
        <v>72.035821374029837</v>
      </c>
      <c r="L780" s="9">
        <v>25.185223792835817</v>
      </c>
      <c r="M780" s="6" t="s">
        <v>25</v>
      </c>
      <c r="N780" t="str">
        <f t="shared" si="12"/>
        <v/>
      </c>
    </row>
    <row r="781" spans="2:14" x14ac:dyDescent="0.35">
      <c r="B781" s="7">
        <v>8053475328</v>
      </c>
      <c r="C781" s="8">
        <v>42479</v>
      </c>
      <c r="D781" s="7">
        <v>15929</v>
      </c>
      <c r="E781" s="9">
        <v>25.185223792835817</v>
      </c>
      <c r="F781" s="9">
        <v>12.4799995422363</v>
      </c>
      <c r="G781" s="6">
        <v>288</v>
      </c>
      <c r="H781" s="7">
        <v>3114</v>
      </c>
      <c r="I781" s="7">
        <v>77.398575857587289</v>
      </c>
      <c r="J781" s="6" t="s">
        <v>26</v>
      </c>
      <c r="K781" s="9">
        <v>72.035821374029837</v>
      </c>
      <c r="L781" s="9">
        <v>25.185223792835817</v>
      </c>
      <c r="M781" s="6" t="s">
        <v>25</v>
      </c>
      <c r="N781" t="str">
        <f t="shared" si="12"/>
        <v/>
      </c>
    </row>
    <row r="782" spans="2:14" x14ac:dyDescent="0.35">
      <c r="B782" s="7">
        <v>8053475328</v>
      </c>
      <c r="C782" s="8">
        <v>42480</v>
      </c>
      <c r="D782" s="7">
        <v>15108</v>
      </c>
      <c r="E782" s="9">
        <v>25.185223792835817</v>
      </c>
      <c r="F782" s="9">
        <v>12.189999580383301</v>
      </c>
      <c r="G782" s="6">
        <v>252</v>
      </c>
      <c r="H782" s="7">
        <v>3043</v>
      </c>
      <c r="I782" s="7">
        <v>77.398575857587289</v>
      </c>
      <c r="J782" s="6" t="s">
        <v>26</v>
      </c>
      <c r="K782" s="9">
        <v>72.035821374029837</v>
      </c>
      <c r="L782" s="9">
        <v>25.185223792835817</v>
      </c>
      <c r="M782" s="6" t="s">
        <v>25</v>
      </c>
      <c r="N782" t="str">
        <f t="shared" si="12"/>
        <v/>
      </c>
    </row>
    <row r="783" spans="2:14" x14ac:dyDescent="0.35">
      <c r="B783" s="7">
        <v>8053475328</v>
      </c>
      <c r="C783" s="8">
        <v>42481</v>
      </c>
      <c r="D783" s="7">
        <v>16057</v>
      </c>
      <c r="E783" s="9">
        <v>25.185223792835817</v>
      </c>
      <c r="F783" s="9">
        <v>12.5100002288818</v>
      </c>
      <c r="G783" s="6">
        <v>276</v>
      </c>
      <c r="H783" s="7">
        <v>3103</v>
      </c>
      <c r="I783" s="7">
        <v>77.398575857587289</v>
      </c>
      <c r="J783" s="6" t="s">
        <v>26</v>
      </c>
      <c r="K783" s="9">
        <v>72.035821374029837</v>
      </c>
      <c r="L783" s="9">
        <v>25.185223792835817</v>
      </c>
      <c r="M783" s="6" t="s">
        <v>25</v>
      </c>
      <c r="N783" t="str">
        <f t="shared" si="12"/>
        <v/>
      </c>
    </row>
    <row r="784" spans="2:14" x14ac:dyDescent="0.35">
      <c r="B784" s="7">
        <v>8053475328</v>
      </c>
      <c r="C784" s="8">
        <v>42482</v>
      </c>
      <c r="D784" s="7">
        <v>10520</v>
      </c>
      <c r="E784" s="9">
        <v>25.185223792835817</v>
      </c>
      <c r="F784" s="9">
        <v>8.2899999618530291</v>
      </c>
      <c r="G784" s="6">
        <v>180</v>
      </c>
      <c r="H784" s="7">
        <v>2655</v>
      </c>
      <c r="I784" s="7">
        <v>77.398575857587289</v>
      </c>
      <c r="J784" s="6" t="s">
        <v>26</v>
      </c>
      <c r="K784" s="9">
        <v>72.035821374029837</v>
      </c>
      <c r="L784" s="9">
        <v>25.185223792835817</v>
      </c>
      <c r="M784" s="6" t="s">
        <v>25</v>
      </c>
      <c r="N784" t="str">
        <f t="shared" si="12"/>
        <v/>
      </c>
    </row>
    <row r="785" spans="2:14" x14ac:dyDescent="0.35">
      <c r="B785" s="7">
        <v>8053475328</v>
      </c>
      <c r="C785" s="8">
        <v>42483</v>
      </c>
      <c r="D785" s="7">
        <v>22359</v>
      </c>
      <c r="E785" s="9">
        <v>25.185223792835817</v>
      </c>
      <c r="F785" s="9">
        <v>17.190000534057599</v>
      </c>
      <c r="G785" s="6">
        <v>362</v>
      </c>
      <c r="H785" s="7">
        <v>3554</v>
      </c>
      <c r="I785" s="7">
        <v>77.398575857587289</v>
      </c>
      <c r="J785" s="6" t="s">
        <v>26</v>
      </c>
      <c r="K785" s="9">
        <v>72.035821374029837</v>
      </c>
      <c r="L785" s="9">
        <v>25.185223792835817</v>
      </c>
      <c r="M785" s="6" t="s">
        <v>25</v>
      </c>
      <c r="N785" t="str">
        <f t="shared" si="12"/>
        <v/>
      </c>
    </row>
    <row r="786" spans="2:14" x14ac:dyDescent="0.35">
      <c r="B786" s="7">
        <v>8053475328</v>
      </c>
      <c r="C786" s="8">
        <v>42484</v>
      </c>
      <c r="D786" s="7">
        <v>22988</v>
      </c>
      <c r="E786" s="9">
        <v>25.185223792835817</v>
      </c>
      <c r="F786" s="9">
        <v>17.950000762939499</v>
      </c>
      <c r="G786" s="6">
        <v>344</v>
      </c>
      <c r="H786" s="7">
        <v>3577</v>
      </c>
      <c r="I786" s="7">
        <v>77.398575857587289</v>
      </c>
      <c r="J786" s="6" t="s">
        <v>26</v>
      </c>
      <c r="K786" s="9">
        <v>72.035821374029837</v>
      </c>
      <c r="L786" s="9">
        <v>25.185223792835817</v>
      </c>
      <c r="M786" s="6" t="s">
        <v>25</v>
      </c>
      <c r="N786" t="str">
        <f t="shared" si="12"/>
        <v/>
      </c>
    </row>
    <row r="787" spans="2:14" x14ac:dyDescent="0.35">
      <c r="B787" s="7">
        <v>8053475328</v>
      </c>
      <c r="C787" s="8">
        <v>42485</v>
      </c>
      <c r="D787" s="7">
        <v>20500</v>
      </c>
      <c r="E787" s="9">
        <v>25.185223792835817</v>
      </c>
      <c r="F787" s="9">
        <v>15.689999580383301</v>
      </c>
      <c r="G787" s="6">
        <v>336</v>
      </c>
      <c r="H787" s="7">
        <v>3403</v>
      </c>
      <c r="I787" s="7">
        <v>77.398575857587289</v>
      </c>
      <c r="J787" s="6" t="s">
        <v>26</v>
      </c>
      <c r="K787" s="9">
        <v>72.035821374029837</v>
      </c>
      <c r="L787" s="9">
        <v>25.185223792835817</v>
      </c>
      <c r="M787" s="6" t="s">
        <v>25</v>
      </c>
      <c r="N787" t="str">
        <f t="shared" si="12"/>
        <v/>
      </c>
    </row>
    <row r="788" spans="2:14" x14ac:dyDescent="0.35">
      <c r="B788" s="7">
        <v>8053475328</v>
      </c>
      <c r="C788" s="8">
        <v>42486</v>
      </c>
      <c r="D788" s="7">
        <v>12685</v>
      </c>
      <c r="E788" s="9">
        <v>25.185223792835817</v>
      </c>
      <c r="F788" s="9">
        <v>9.6199998855590803</v>
      </c>
      <c r="G788" s="6">
        <v>258</v>
      </c>
      <c r="H788" s="7">
        <v>2846</v>
      </c>
      <c r="I788" s="7">
        <v>77.398575857587289</v>
      </c>
      <c r="J788" s="6" t="s">
        <v>26</v>
      </c>
      <c r="K788" s="9">
        <v>72.035821374029837</v>
      </c>
      <c r="L788" s="9">
        <v>25.185223792835817</v>
      </c>
      <c r="M788" s="6" t="s">
        <v>25</v>
      </c>
      <c r="N788" t="str">
        <f t="shared" si="12"/>
        <v/>
      </c>
    </row>
    <row r="789" spans="2:14" x14ac:dyDescent="0.35">
      <c r="B789" s="7">
        <v>8053475328</v>
      </c>
      <c r="C789" s="8">
        <v>42487</v>
      </c>
      <c r="D789" s="7">
        <v>12422</v>
      </c>
      <c r="E789" s="9">
        <v>25.185223792835817</v>
      </c>
      <c r="F789" s="9">
        <v>9.8199996948242205</v>
      </c>
      <c r="G789" s="6">
        <v>253</v>
      </c>
      <c r="H789" s="7">
        <v>2852</v>
      </c>
      <c r="I789" s="7">
        <v>77.398575857587289</v>
      </c>
      <c r="J789" s="6" t="s">
        <v>26</v>
      </c>
      <c r="K789" s="9">
        <v>72.035821374029837</v>
      </c>
      <c r="L789" s="9">
        <v>25.185223792835817</v>
      </c>
      <c r="M789" s="6" t="s">
        <v>25</v>
      </c>
      <c r="N789" t="str">
        <f t="shared" si="12"/>
        <v/>
      </c>
    </row>
    <row r="790" spans="2:14" x14ac:dyDescent="0.35">
      <c r="B790" s="7">
        <v>8053475328</v>
      </c>
      <c r="C790" s="8">
        <v>42488</v>
      </c>
      <c r="D790" s="7">
        <v>15447</v>
      </c>
      <c r="E790" s="9">
        <v>25.185223792835817</v>
      </c>
      <c r="F790" s="9">
        <v>12.3999996185303</v>
      </c>
      <c r="G790" s="6">
        <v>252</v>
      </c>
      <c r="H790" s="7">
        <v>3062</v>
      </c>
      <c r="I790" s="7">
        <v>77.398575857587289</v>
      </c>
      <c r="J790" s="6" t="s">
        <v>26</v>
      </c>
      <c r="K790" s="9">
        <v>72.035821374029837</v>
      </c>
      <c r="L790" s="9">
        <v>25.185223792835817</v>
      </c>
      <c r="M790" s="6" t="s">
        <v>25</v>
      </c>
      <c r="N790" t="str">
        <f t="shared" si="12"/>
        <v/>
      </c>
    </row>
    <row r="791" spans="2:14" x14ac:dyDescent="0.35">
      <c r="B791" s="7">
        <v>8053475328</v>
      </c>
      <c r="C791" s="8">
        <v>42489</v>
      </c>
      <c r="D791" s="7">
        <v>12315</v>
      </c>
      <c r="E791" s="9">
        <v>25.185223792835817</v>
      </c>
      <c r="F791" s="9">
        <v>9.6499996185302699</v>
      </c>
      <c r="G791" s="6">
        <v>225</v>
      </c>
      <c r="H791" s="7">
        <v>2794</v>
      </c>
      <c r="I791" s="7">
        <v>77.398575857587289</v>
      </c>
      <c r="J791" s="6" t="s">
        <v>26</v>
      </c>
      <c r="K791" s="9">
        <v>72.035821374029837</v>
      </c>
      <c r="L791" s="9">
        <v>25.185223792835817</v>
      </c>
      <c r="M791" s="6" t="s">
        <v>25</v>
      </c>
      <c r="N791" t="str">
        <f t="shared" si="12"/>
        <v/>
      </c>
    </row>
    <row r="792" spans="2:14" x14ac:dyDescent="0.35">
      <c r="B792" s="7">
        <v>8053475328</v>
      </c>
      <c r="C792" s="8">
        <v>42490</v>
      </c>
      <c r="D792" s="7">
        <v>7135</v>
      </c>
      <c r="E792" s="9">
        <v>25.185223792835817</v>
      </c>
      <c r="F792" s="9">
        <v>5.5900001525878897</v>
      </c>
      <c r="G792" s="6">
        <v>159</v>
      </c>
      <c r="H792" s="7">
        <v>2408</v>
      </c>
      <c r="I792" s="7">
        <v>77.398575857587289</v>
      </c>
      <c r="J792" s="6" t="s">
        <v>26</v>
      </c>
      <c r="K792" s="9">
        <v>72.035821374029837</v>
      </c>
      <c r="L792" s="9">
        <v>25.185223792835817</v>
      </c>
      <c r="M792" s="6" t="s">
        <v>25</v>
      </c>
      <c r="N792" t="str">
        <f t="shared" si="12"/>
        <v/>
      </c>
    </row>
    <row r="793" spans="2:14" x14ac:dyDescent="0.35">
      <c r="B793" s="7">
        <v>8053475328</v>
      </c>
      <c r="C793" s="8">
        <v>42491</v>
      </c>
      <c r="D793" s="7">
        <v>1170</v>
      </c>
      <c r="E793" s="9">
        <v>25.185223792835817</v>
      </c>
      <c r="F793" s="9">
        <v>0.85000002384185802</v>
      </c>
      <c r="G793" s="6">
        <v>51</v>
      </c>
      <c r="H793" s="7">
        <v>1886</v>
      </c>
      <c r="I793" s="7">
        <v>77.398575857587289</v>
      </c>
      <c r="J793" s="6" t="s">
        <v>26</v>
      </c>
      <c r="K793" s="9">
        <v>72.035821374029837</v>
      </c>
      <c r="L793" s="9">
        <v>25.185223792835817</v>
      </c>
      <c r="M793" s="6" t="s">
        <v>25</v>
      </c>
      <c r="N793" t="str">
        <f t="shared" si="12"/>
        <v/>
      </c>
    </row>
    <row r="794" spans="2:14" x14ac:dyDescent="0.35">
      <c r="B794" s="7">
        <v>8053475328</v>
      </c>
      <c r="C794" s="8">
        <v>42492</v>
      </c>
      <c r="D794" s="7">
        <v>1969</v>
      </c>
      <c r="E794" s="9">
        <v>25.185223792835817</v>
      </c>
      <c r="F794" s="9">
        <v>1.4299999475479099</v>
      </c>
      <c r="G794" s="6">
        <v>95</v>
      </c>
      <c r="H794" s="7">
        <v>1988</v>
      </c>
      <c r="I794" s="7">
        <v>77.398575857587289</v>
      </c>
      <c r="J794" s="6" t="s">
        <v>26</v>
      </c>
      <c r="K794" s="9">
        <v>72.035821374029837</v>
      </c>
      <c r="L794" s="9">
        <v>25.185223792835817</v>
      </c>
      <c r="M794" s="6" t="s">
        <v>25</v>
      </c>
      <c r="N794" t="str">
        <f t="shared" si="12"/>
        <v/>
      </c>
    </row>
    <row r="795" spans="2:14" x14ac:dyDescent="0.35">
      <c r="B795" s="7">
        <v>8053475328</v>
      </c>
      <c r="C795" s="8">
        <v>42493</v>
      </c>
      <c r="D795" s="7">
        <v>15484</v>
      </c>
      <c r="E795" s="9">
        <v>25.185223792835817</v>
      </c>
      <c r="F795" s="9">
        <v>11.8999996185303</v>
      </c>
      <c r="G795" s="6">
        <v>274</v>
      </c>
      <c r="H795" s="7">
        <v>3023</v>
      </c>
      <c r="I795" s="7">
        <v>77.398575857587289</v>
      </c>
      <c r="J795" s="6" t="s">
        <v>26</v>
      </c>
      <c r="K795" s="9">
        <v>72.035821374029837</v>
      </c>
      <c r="L795" s="9">
        <v>25.185223792835817</v>
      </c>
      <c r="M795" s="6" t="s">
        <v>25</v>
      </c>
      <c r="N795" t="str">
        <f t="shared" si="12"/>
        <v/>
      </c>
    </row>
    <row r="796" spans="2:14" x14ac:dyDescent="0.35">
      <c r="B796" s="7">
        <v>8053475328</v>
      </c>
      <c r="C796" s="8">
        <v>42494</v>
      </c>
      <c r="D796" s="7">
        <v>14581</v>
      </c>
      <c r="E796" s="9">
        <v>25.185223792835817</v>
      </c>
      <c r="F796" s="9">
        <v>11.1499996185303</v>
      </c>
      <c r="G796" s="6">
        <v>220</v>
      </c>
      <c r="H796" s="7">
        <v>2918</v>
      </c>
      <c r="I796" s="7">
        <v>77.398575857587289</v>
      </c>
      <c r="J796" s="6" t="s">
        <v>26</v>
      </c>
      <c r="K796" s="9">
        <v>72.035821374029837</v>
      </c>
      <c r="L796" s="9">
        <v>25.185223792835817</v>
      </c>
      <c r="M796" s="6" t="s">
        <v>25</v>
      </c>
      <c r="N796" t="str">
        <f t="shared" si="12"/>
        <v/>
      </c>
    </row>
    <row r="797" spans="2:14" x14ac:dyDescent="0.35">
      <c r="B797" s="7">
        <v>8053475328</v>
      </c>
      <c r="C797" s="8">
        <v>42495</v>
      </c>
      <c r="D797" s="7">
        <v>14990</v>
      </c>
      <c r="E797" s="9">
        <v>25.185223792835817</v>
      </c>
      <c r="F797" s="9">
        <v>11.5100002288818</v>
      </c>
      <c r="G797" s="6">
        <v>232</v>
      </c>
      <c r="H797" s="7">
        <v>2950</v>
      </c>
      <c r="I797" s="7">
        <v>77.398575857587289</v>
      </c>
      <c r="J797" s="6" t="s">
        <v>26</v>
      </c>
      <c r="K797" s="9">
        <v>72.035821374029837</v>
      </c>
      <c r="L797" s="9">
        <v>25.185223792835817</v>
      </c>
      <c r="M797" s="6" t="s">
        <v>25</v>
      </c>
      <c r="N797" t="str">
        <f t="shared" si="12"/>
        <v/>
      </c>
    </row>
    <row r="798" spans="2:14" x14ac:dyDescent="0.35">
      <c r="B798" s="7">
        <v>8053475328</v>
      </c>
      <c r="C798" s="8">
        <v>42496</v>
      </c>
      <c r="D798" s="7">
        <v>13953</v>
      </c>
      <c r="E798" s="9">
        <v>25.185223792835817</v>
      </c>
      <c r="F798" s="9">
        <v>11</v>
      </c>
      <c r="G798" s="6">
        <v>195</v>
      </c>
      <c r="H798" s="7">
        <v>2859</v>
      </c>
      <c r="I798" s="7">
        <v>77.398575857587289</v>
      </c>
      <c r="J798" s="6" t="s">
        <v>26</v>
      </c>
      <c r="K798" s="9">
        <v>72.035821374029837</v>
      </c>
      <c r="L798" s="9">
        <v>25.185223792835817</v>
      </c>
      <c r="M798" s="6" t="s">
        <v>25</v>
      </c>
      <c r="N798" t="str">
        <f t="shared" si="12"/>
        <v/>
      </c>
    </row>
    <row r="799" spans="2:14" x14ac:dyDescent="0.35">
      <c r="B799" s="7">
        <v>8053475328</v>
      </c>
      <c r="C799" s="8">
        <v>42497</v>
      </c>
      <c r="D799" s="7">
        <v>19769</v>
      </c>
      <c r="E799" s="9">
        <v>25.185223792835817</v>
      </c>
      <c r="F799" s="9">
        <v>15.670000076293899</v>
      </c>
      <c r="G799" s="6">
        <v>289</v>
      </c>
      <c r="H799" s="7">
        <v>3331</v>
      </c>
      <c r="I799" s="7">
        <v>77.398575857587289</v>
      </c>
      <c r="J799" s="6" t="s">
        <v>26</v>
      </c>
      <c r="K799" s="9">
        <v>72.035821374029837</v>
      </c>
      <c r="L799" s="9">
        <v>25.185223792835817</v>
      </c>
      <c r="M799" s="6" t="s">
        <v>25</v>
      </c>
      <c r="N799" t="str">
        <f t="shared" si="12"/>
        <v/>
      </c>
    </row>
    <row r="800" spans="2:14" x14ac:dyDescent="0.35">
      <c r="B800" s="7">
        <v>8053475328</v>
      </c>
      <c r="C800" s="8">
        <v>42498</v>
      </c>
      <c r="D800" s="7">
        <v>22026</v>
      </c>
      <c r="E800" s="9">
        <v>25.185223792835817</v>
      </c>
      <c r="F800" s="9">
        <v>17.649999618530298</v>
      </c>
      <c r="G800" s="6">
        <v>367</v>
      </c>
      <c r="H800" s="7">
        <v>3589</v>
      </c>
      <c r="I800" s="7">
        <v>77.398575857587289</v>
      </c>
      <c r="J800" s="6" t="s">
        <v>26</v>
      </c>
      <c r="K800" s="9">
        <v>72.035821374029837</v>
      </c>
      <c r="L800" s="9">
        <v>25.185223792835817</v>
      </c>
      <c r="M800" s="6" t="s">
        <v>25</v>
      </c>
      <c r="N800" t="str">
        <f t="shared" si="12"/>
        <v/>
      </c>
    </row>
    <row r="801" spans="2:14" x14ac:dyDescent="0.35">
      <c r="B801" s="7">
        <v>8053475328</v>
      </c>
      <c r="C801" s="8">
        <v>42499</v>
      </c>
      <c r="D801" s="7">
        <v>12465</v>
      </c>
      <c r="E801" s="9">
        <v>25.185223792835817</v>
      </c>
      <c r="F801" s="9">
        <v>9.3800001144409197</v>
      </c>
      <c r="G801" s="6">
        <v>226</v>
      </c>
      <c r="H801" s="7">
        <v>2765</v>
      </c>
      <c r="I801" s="7">
        <v>77.398575857587289</v>
      </c>
      <c r="J801" s="6" t="s">
        <v>26</v>
      </c>
      <c r="K801" s="9">
        <v>72.035821374029837</v>
      </c>
      <c r="L801" s="9">
        <v>25.185223792835817</v>
      </c>
      <c r="M801" s="6" t="s">
        <v>25</v>
      </c>
      <c r="N801" t="str">
        <f t="shared" si="12"/>
        <v/>
      </c>
    </row>
    <row r="802" spans="2:14" x14ac:dyDescent="0.35">
      <c r="B802" s="7">
        <v>8053475328</v>
      </c>
      <c r="C802" s="8">
        <v>42500</v>
      </c>
      <c r="D802" s="7">
        <v>14810</v>
      </c>
      <c r="E802" s="9">
        <v>25.185223792835817</v>
      </c>
      <c r="F802" s="9">
        <v>11.3599996566772</v>
      </c>
      <c r="G802" s="6">
        <v>221</v>
      </c>
      <c r="H802" s="7">
        <v>2926</v>
      </c>
      <c r="I802" s="7">
        <v>77.398575857587289</v>
      </c>
      <c r="J802" s="6" t="s">
        <v>26</v>
      </c>
      <c r="K802" s="9">
        <v>72.035821374029837</v>
      </c>
      <c r="L802" s="9">
        <v>25.185223792835817</v>
      </c>
      <c r="M802" s="6" t="s">
        <v>25</v>
      </c>
      <c r="N802" t="str">
        <f t="shared" si="12"/>
        <v/>
      </c>
    </row>
    <row r="803" spans="2:14" x14ac:dyDescent="0.35">
      <c r="B803" s="7">
        <v>8053475328</v>
      </c>
      <c r="C803" s="8">
        <v>42501</v>
      </c>
      <c r="D803" s="7">
        <v>12209</v>
      </c>
      <c r="E803" s="9">
        <v>25.185223792835817</v>
      </c>
      <c r="F803" s="9">
        <v>9.3999996185302699</v>
      </c>
      <c r="G803" s="6">
        <v>251</v>
      </c>
      <c r="H803" s="7">
        <v>2809</v>
      </c>
      <c r="I803" s="7">
        <v>77.398575857587289</v>
      </c>
      <c r="J803" s="6" t="s">
        <v>26</v>
      </c>
      <c r="K803" s="9">
        <v>72.035821374029837</v>
      </c>
      <c r="L803" s="9">
        <v>25.185223792835817</v>
      </c>
      <c r="M803" s="6" t="s">
        <v>25</v>
      </c>
      <c r="N803" t="str">
        <f t="shared" si="12"/>
        <v/>
      </c>
    </row>
    <row r="804" spans="2:14" x14ac:dyDescent="0.35">
      <c r="B804" s="7">
        <v>8053475328</v>
      </c>
      <c r="C804" s="8">
        <v>42502</v>
      </c>
      <c r="D804" s="7">
        <v>4998</v>
      </c>
      <c r="E804" s="9">
        <v>25.185223792835817</v>
      </c>
      <c r="F804" s="9">
        <v>3.9100000858306898</v>
      </c>
      <c r="G804" s="6">
        <v>71</v>
      </c>
      <c r="H804" s="7">
        <v>1505</v>
      </c>
      <c r="I804" s="7">
        <v>77.398575857587289</v>
      </c>
      <c r="J804" s="6" t="s">
        <v>26</v>
      </c>
      <c r="K804" s="9">
        <v>72.035821374029837</v>
      </c>
      <c r="L804" s="9">
        <v>25.185223792835817</v>
      </c>
      <c r="M804" s="6" t="s">
        <v>25</v>
      </c>
      <c r="N804" t="str">
        <f t="shared" si="12"/>
        <v/>
      </c>
    </row>
    <row r="805" spans="2:14" x14ac:dyDescent="0.35">
      <c r="B805" s="7">
        <v>8253242879</v>
      </c>
      <c r="C805" s="8">
        <v>42472</v>
      </c>
      <c r="D805" s="7">
        <v>9033</v>
      </c>
      <c r="E805" s="9">
        <v>25.185223792835817</v>
      </c>
      <c r="F805" s="9">
        <v>7.1599998474121103</v>
      </c>
      <c r="G805" s="6">
        <v>196</v>
      </c>
      <c r="H805" s="7">
        <v>2044</v>
      </c>
      <c r="I805" s="7">
        <v>77.398575857587289</v>
      </c>
      <c r="J805" s="6" t="s">
        <v>26</v>
      </c>
      <c r="K805" s="9">
        <v>72.035821374029837</v>
      </c>
      <c r="L805" s="9">
        <v>25.185223792835817</v>
      </c>
      <c r="M805" s="6" t="s">
        <v>25</v>
      </c>
      <c r="N805" t="str">
        <f t="shared" si="12"/>
        <v/>
      </c>
    </row>
    <row r="806" spans="2:14" x14ac:dyDescent="0.35">
      <c r="B806" s="7">
        <v>8253242879</v>
      </c>
      <c r="C806" s="8">
        <v>42473</v>
      </c>
      <c r="D806" s="7">
        <v>8053</v>
      </c>
      <c r="E806" s="9">
        <v>25.185223792835817</v>
      </c>
      <c r="F806" s="9">
        <v>6.0999999046325701</v>
      </c>
      <c r="G806" s="6">
        <v>142</v>
      </c>
      <c r="H806" s="7">
        <v>1935</v>
      </c>
      <c r="I806" s="7">
        <v>77.398575857587289</v>
      </c>
      <c r="J806" s="6" t="s">
        <v>26</v>
      </c>
      <c r="K806" s="9">
        <v>72.035821374029837</v>
      </c>
      <c r="L806" s="9">
        <v>25.185223792835817</v>
      </c>
      <c r="M806" s="6" t="s">
        <v>25</v>
      </c>
      <c r="N806" t="str">
        <f t="shared" si="12"/>
        <v/>
      </c>
    </row>
    <row r="807" spans="2:14" x14ac:dyDescent="0.35">
      <c r="B807" s="7">
        <v>8253242879</v>
      </c>
      <c r="C807" s="8">
        <v>42474</v>
      </c>
      <c r="D807" s="7">
        <v>5234</v>
      </c>
      <c r="E807" s="9">
        <v>25.185223792835817</v>
      </c>
      <c r="F807" s="9">
        <v>3.46000003814697</v>
      </c>
      <c r="G807" s="6">
        <v>78</v>
      </c>
      <c r="H807" s="7">
        <v>1705</v>
      </c>
      <c r="I807" s="7">
        <v>77.398575857587289</v>
      </c>
      <c r="J807" s="6" t="s">
        <v>26</v>
      </c>
      <c r="K807" s="9">
        <v>72.035821374029837</v>
      </c>
      <c r="L807" s="9">
        <v>25.185223792835817</v>
      </c>
      <c r="M807" s="6" t="s">
        <v>25</v>
      </c>
      <c r="N807" t="str">
        <f t="shared" si="12"/>
        <v/>
      </c>
    </row>
    <row r="808" spans="2:14" x14ac:dyDescent="0.35">
      <c r="B808" s="7">
        <v>8253242879</v>
      </c>
      <c r="C808" s="8">
        <v>42475</v>
      </c>
      <c r="D808" s="7">
        <v>2672</v>
      </c>
      <c r="E808" s="9">
        <v>25.185223792835817</v>
      </c>
      <c r="F808" s="9">
        <v>1.7699999809265099</v>
      </c>
      <c r="G808" s="6">
        <v>105</v>
      </c>
      <c r="H808" s="7">
        <v>1632</v>
      </c>
      <c r="I808" s="7">
        <v>77.398575857587289</v>
      </c>
      <c r="J808" s="6" t="s">
        <v>26</v>
      </c>
      <c r="K808" s="9">
        <v>72.035821374029837</v>
      </c>
      <c r="L808" s="9">
        <v>25.185223792835817</v>
      </c>
      <c r="M808" s="6" t="s">
        <v>25</v>
      </c>
      <c r="N808" t="str">
        <f t="shared" si="12"/>
        <v/>
      </c>
    </row>
    <row r="809" spans="2:14" x14ac:dyDescent="0.35">
      <c r="B809" s="7">
        <v>8253242879</v>
      </c>
      <c r="C809" s="8">
        <v>42476</v>
      </c>
      <c r="D809" s="7">
        <v>9256</v>
      </c>
      <c r="E809" s="9">
        <v>25.185223792835817</v>
      </c>
      <c r="F809" s="9">
        <v>6.1399998664856001</v>
      </c>
      <c r="G809" s="6">
        <v>172</v>
      </c>
      <c r="H809" s="7">
        <v>1880</v>
      </c>
      <c r="I809" s="7">
        <v>77.398575857587289</v>
      </c>
      <c r="J809" s="6" t="s">
        <v>26</v>
      </c>
      <c r="K809" s="9">
        <v>72.035821374029837</v>
      </c>
      <c r="L809" s="9">
        <v>25.185223792835817</v>
      </c>
      <c r="M809" s="6" t="s">
        <v>25</v>
      </c>
      <c r="N809" t="str">
        <f t="shared" si="12"/>
        <v/>
      </c>
    </row>
    <row r="810" spans="2:14" x14ac:dyDescent="0.35">
      <c r="B810" s="7">
        <v>8253242879</v>
      </c>
      <c r="C810" s="8">
        <v>42477</v>
      </c>
      <c r="D810" s="7">
        <v>10204</v>
      </c>
      <c r="E810" s="9">
        <v>25.185223792835817</v>
      </c>
      <c r="F810" s="9">
        <v>7.9099998474121103</v>
      </c>
      <c r="G810" s="6">
        <v>203</v>
      </c>
      <c r="H810" s="7">
        <v>2112</v>
      </c>
      <c r="I810" s="7">
        <v>77.398575857587289</v>
      </c>
      <c r="J810" s="6" t="s">
        <v>26</v>
      </c>
      <c r="K810" s="9">
        <v>72.035821374029837</v>
      </c>
      <c r="L810" s="9">
        <v>25.185223792835817</v>
      </c>
      <c r="M810" s="6" t="s">
        <v>25</v>
      </c>
      <c r="N810" t="str">
        <f t="shared" si="12"/>
        <v/>
      </c>
    </row>
    <row r="811" spans="2:14" x14ac:dyDescent="0.35">
      <c r="B811" s="7">
        <v>8253242879</v>
      </c>
      <c r="C811" s="8">
        <v>42478</v>
      </c>
      <c r="D811" s="7">
        <v>5151</v>
      </c>
      <c r="E811" s="9">
        <v>25.185223792835817</v>
      </c>
      <c r="F811" s="9">
        <v>3.4800000190734899</v>
      </c>
      <c r="G811" s="6">
        <v>162</v>
      </c>
      <c r="H811" s="7">
        <v>1829</v>
      </c>
      <c r="I811" s="7">
        <v>77.398575857587289</v>
      </c>
      <c r="J811" s="6" t="s">
        <v>26</v>
      </c>
      <c r="K811" s="9">
        <v>72.035821374029837</v>
      </c>
      <c r="L811" s="9">
        <v>25.185223792835817</v>
      </c>
      <c r="M811" s="6" t="s">
        <v>25</v>
      </c>
      <c r="N811" t="str">
        <f t="shared" si="12"/>
        <v/>
      </c>
    </row>
    <row r="812" spans="2:14" x14ac:dyDescent="0.35">
      <c r="B812" s="7">
        <v>8253242879</v>
      </c>
      <c r="C812" s="8">
        <v>42479</v>
      </c>
      <c r="D812" s="7">
        <v>4212</v>
      </c>
      <c r="E812" s="9">
        <v>25.185223792835817</v>
      </c>
      <c r="F812" s="9">
        <v>2.7799999713897701</v>
      </c>
      <c r="G812" s="6">
        <v>164</v>
      </c>
      <c r="H812" s="7">
        <v>1763</v>
      </c>
      <c r="I812" s="7">
        <v>77.398575857587289</v>
      </c>
      <c r="J812" s="6" t="s">
        <v>26</v>
      </c>
      <c r="K812" s="9">
        <v>72.035821374029837</v>
      </c>
      <c r="L812" s="9">
        <v>25.185223792835817</v>
      </c>
      <c r="M812" s="6" t="s">
        <v>25</v>
      </c>
      <c r="N812" t="str">
        <f t="shared" si="12"/>
        <v/>
      </c>
    </row>
    <row r="813" spans="2:14" x14ac:dyDescent="0.35">
      <c r="B813" s="7">
        <v>8253242879</v>
      </c>
      <c r="C813" s="8">
        <v>42480</v>
      </c>
      <c r="D813" s="7">
        <v>6466</v>
      </c>
      <c r="E813" s="9">
        <v>25.185223792835817</v>
      </c>
      <c r="F813" s="9">
        <v>4.2699999809265101</v>
      </c>
      <c r="G813" s="6">
        <v>239</v>
      </c>
      <c r="H813" s="7">
        <v>1931</v>
      </c>
      <c r="I813" s="7">
        <v>77.398575857587289</v>
      </c>
      <c r="J813" s="6" t="s">
        <v>26</v>
      </c>
      <c r="K813" s="9">
        <v>72.035821374029837</v>
      </c>
      <c r="L813" s="9">
        <v>25.185223792835817</v>
      </c>
      <c r="M813" s="6" t="s">
        <v>25</v>
      </c>
      <c r="N813" t="str">
        <f t="shared" si="12"/>
        <v/>
      </c>
    </row>
    <row r="814" spans="2:14" x14ac:dyDescent="0.35">
      <c r="B814" s="7">
        <v>8253242879</v>
      </c>
      <c r="C814" s="8">
        <v>42481</v>
      </c>
      <c r="D814" s="7">
        <v>11268</v>
      </c>
      <c r="E814" s="9">
        <v>25.185223792835817</v>
      </c>
      <c r="F814" s="9">
        <v>8.5600004196166992</v>
      </c>
      <c r="G814" s="6">
        <v>241</v>
      </c>
      <c r="H814" s="7">
        <v>2218</v>
      </c>
      <c r="I814" s="7">
        <v>77.398575857587289</v>
      </c>
      <c r="J814" s="6" t="s">
        <v>26</v>
      </c>
      <c r="K814" s="9">
        <v>72.035821374029837</v>
      </c>
      <c r="L814" s="9">
        <v>25.185223792835817</v>
      </c>
      <c r="M814" s="6" t="s">
        <v>25</v>
      </c>
      <c r="N814" t="str">
        <f t="shared" si="12"/>
        <v/>
      </c>
    </row>
    <row r="815" spans="2:14" x14ac:dyDescent="0.35">
      <c r="B815" s="7">
        <v>8253242879</v>
      </c>
      <c r="C815" s="8">
        <v>42482</v>
      </c>
      <c r="D815" s="7">
        <v>2824</v>
      </c>
      <c r="E815" s="9">
        <v>25.185223792835817</v>
      </c>
      <c r="F815" s="9">
        <v>1.87000000476837</v>
      </c>
      <c r="G815" s="6">
        <v>120</v>
      </c>
      <c r="H815" s="7">
        <v>1651</v>
      </c>
      <c r="I815" s="7">
        <v>77.398575857587289</v>
      </c>
      <c r="J815" s="6" t="s">
        <v>26</v>
      </c>
      <c r="K815" s="9">
        <v>72.035821374029837</v>
      </c>
      <c r="L815" s="9">
        <v>25.185223792835817</v>
      </c>
      <c r="M815" s="6" t="s">
        <v>25</v>
      </c>
      <c r="N815" t="str">
        <f t="shared" si="12"/>
        <v/>
      </c>
    </row>
    <row r="816" spans="2:14" x14ac:dyDescent="0.35">
      <c r="B816" s="7">
        <v>8253242879</v>
      </c>
      <c r="C816" s="8">
        <v>42483</v>
      </c>
      <c r="D816" s="7">
        <v>9282</v>
      </c>
      <c r="E816" s="9">
        <v>25.185223792835817</v>
      </c>
      <c r="F816" s="9">
        <v>6.2600002288818404</v>
      </c>
      <c r="G816" s="6">
        <v>247</v>
      </c>
      <c r="H816" s="7">
        <v>2132</v>
      </c>
      <c r="I816" s="7">
        <v>77.398575857587289</v>
      </c>
      <c r="J816" s="6" t="s">
        <v>26</v>
      </c>
      <c r="K816" s="9">
        <v>72.035821374029837</v>
      </c>
      <c r="L816" s="9">
        <v>25.185223792835817</v>
      </c>
      <c r="M816" s="6" t="s">
        <v>25</v>
      </c>
      <c r="N816" t="str">
        <f t="shared" si="12"/>
        <v/>
      </c>
    </row>
    <row r="817" spans="2:14" x14ac:dyDescent="0.35">
      <c r="B817" s="7">
        <v>8253242879</v>
      </c>
      <c r="C817" s="8">
        <v>42484</v>
      </c>
      <c r="D817" s="7">
        <v>8905</v>
      </c>
      <c r="E817" s="9">
        <v>25.185223792835817</v>
      </c>
      <c r="F817" s="9">
        <v>7.1300001144409197</v>
      </c>
      <c r="G817" s="6">
        <v>127</v>
      </c>
      <c r="H817" s="7">
        <v>1976</v>
      </c>
      <c r="I817" s="7">
        <v>77.398575857587289</v>
      </c>
      <c r="J817" s="6" t="s">
        <v>26</v>
      </c>
      <c r="K817" s="9">
        <v>72.035821374029837</v>
      </c>
      <c r="L817" s="9">
        <v>25.185223792835817</v>
      </c>
      <c r="M817" s="6" t="s">
        <v>25</v>
      </c>
      <c r="N817" t="str">
        <f t="shared" si="12"/>
        <v/>
      </c>
    </row>
    <row r="818" spans="2:14" x14ac:dyDescent="0.35">
      <c r="B818" s="7">
        <v>8253242879</v>
      </c>
      <c r="C818" s="8">
        <v>42485</v>
      </c>
      <c r="D818" s="7">
        <v>6829</v>
      </c>
      <c r="E818" s="9">
        <v>25.185223792835817</v>
      </c>
      <c r="F818" s="9">
        <v>4.5100002288818404</v>
      </c>
      <c r="G818" s="6">
        <v>179</v>
      </c>
      <c r="H818" s="7">
        <v>1909</v>
      </c>
      <c r="I818" s="7">
        <v>77.398575857587289</v>
      </c>
      <c r="J818" s="6" t="s">
        <v>26</v>
      </c>
      <c r="K818" s="9">
        <v>72.035821374029837</v>
      </c>
      <c r="L818" s="9">
        <v>25.185223792835817</v>
      </c>
      <c r="M818" s="6" t="s">
        <v>25</v>
      </c>
      <c r="N818" t="str">
        <f t="shared" si="12"/>
        <v/>
      </c>
    </row>
    <row r="819" spans="2:14" x14ac:dyDescent="0.35">
      <c r="B819" s="7">
        <v>8253242879</v>
      </c>
      <c r="C819" s="8">
        <v>42486</v>
      </c>
      <c r="D819" s="7">
        <v>4562</v>
      </c>
      <c r="E819" s="9">
        <v>25.185223792835817</v>
      </c>
      <c r="F819" s="9">
        <v>3.03999996185303</v>
      </c>
      <c r="G819" s="6">
        <v>141</v>
      </c>
      <c r="H819" s="7">
        <v>1813</v>
      </c>
      <c r="I819" s="7">
        <v>77.398575857587289</v>
      </c>
      <c r="J819" s="6" t="s">
        <v>26</v>
      </c>
      <c r="K819" s="9">
        <v>72.035821374029837</v>
      </c>
      <c r="L819" s="9">
        <v>25.185223792835817</v>
      </c>
      <c r="M819" s="6" t="s">
        <v>25</v>
      </c>
      <c r="N819" t="str">
        <f t="shared" si="12"/>
        <v/>
      </c>
    </row>
    <row r="820" spans="2:14" x14ac:dyDescent="0.35">
      <c r="B820" s="7">
        <v>8253242879</v>
      </c>
      <c r="C820" s="8">
        <v>42487</v>
      </c>
      <c r="D820" s="7">
        <v>10232</v>
      </c>
      <c r="E820" s="9">
        <v>25.185223792835817</v>
      </c>
      <c r="F820" s="9">
        <v>8.1800003051757795</v>
      </c>
      <c r="G820" s="6">
        <v>154</v>
      </c>
      <c r="H820" s="7">
        <v>2008</v>
      </c>
      <c r="I820" s="7">
        <v>77.398575857587289</v>
      </c>
      <c r="J820" s="6" t="s">
        <v>26</v>
      </c>
      <c r="K820" s="9">
        <v>72.035821374029837</v>
      </c>
      <c r="L820" s="9">
        <v>25.185223792835817</v>
      </c>
      <c r="M820" s="6" t="s">
        <v>25</v>
      </c>
      <c r="N820" t="str">
        <f t="shared" si="12"/>
        <v/>
      </c>
    </row>
    <row r="821" spans="2:14" x14ac:dyDescent="0.35">
      <c r="B821" s="7">
        <v>8253242879</v>
      </c>
      <c r="C821" s="8">
        <v>42488</v>
      </c>
      <c r="D821" s="7">
        <v>2718</v>
      </c>
      <c r="E821" s="9">
        <v>25.185223792835817</v>
      </c>
      <c r="F821" s="9">
        <v>1.79999995231628</v>
      </c>
      <c r="G821" s="6">
        <v>47</v>
      </c>
      <c r="H821" s="7">
        <v>1580</v>
      </c>
      <c r="I821" s="7">
        <v>77.398575857587289</v>
      </c>
      <c r="J821" s="6" t="s">
        <v>26</v>
      </c>
      <c r="K821" s="9">
        <v>72.035821374029837</v>
      </c>
      <c r="L821" s="9">
        <v>25.185223792835817</v>
      </c>
      <c r="M821" s="6" t="s">
        <v>25</v>
      </c>
      <c r="N821" t="str">
        <f t="shared" si="12"/>
        <v/>
      </c>
    </row>
    <row r="822" spans="2:14" x14ac:dyDescent="0.35">
      <c r="B822" s="7">
        <v>8253242879</v>
      </c>
      <c r="C822" s="8">
        <v>42489</v>
      </c>
      <c r="D822" s="7">
        <v>6260</v>
      </c>
      <c r="E822" s="9">
        <v>25.185223792835817</v>
      </c>
      <c r="F822" s="9">
        <v>4.2600002288818404</v>
      </c>
      <c r="G822" s="6">
        <v>166</v>
      </c>
      <c r="H822" s="7">
        <v>1854</v>
      </c>
      <c r="I822" s="7">
        <v>77.398575857587289</v>
      </c>
      <c r="J822" s="6" t="s">
        <v>26</v>
      </c>
      <c r="K822" s="9">
        <v>72.035821374029837</v>
      </c>
      <c r="L822" s="9">
        <v>25.185223792835817</v>
      </c>
      <c r="M822" s="6" t="s">
        <v>25</v>
      </c>
      <c r="N822" t="str">
        <f t="shared" si="12"/>
        <v/>
      </c>
    </row>
    <row r="823" spans="2:14" x14ac:dyDescent="0.35">
      <c r="B823" s="7">
        <v>8253242879</v>
      </c>
      <c r="C823" s="8">
        <v>42490</v>
      </c>
      <c r="D823" s="7">
        <v>0</v>
      </c>
      <c r="E823" s="9">
        <v>25.185223792835817</v>
      </c>
      <c r="F823" s="9">
        <v>0</v>
      </c>
      <c r="G823" s="6">
        <v>0</v>
      </c>
      <c r="H823" s="7">
        <v>0</v>
      </c>
      <c r="I823" s="7">
        <v>77.398575857587289</v>
      </c>
      <c r="J823" s="6" t="s">
        <v>26</v>
      </c>
      <c r="K823" s="9">
        <v>72.035821374029837</v>
      </c>
      <c r="L823" s="9">
        <v>25.185223792835817</v>
      </c>
      <c r="M823" s="6" t="s">
        <v>25</v>
      </c>
      <c r="N823" t="str">
        <f t="shared" si="12"/>
        <v/>
      </c>
    </row>
    <row r="824" spans="2:14" x14ac:dyDescent="0.35">
      <c r="B824" s="7">
        <v>8378563200</v>
      </c>
      <c r="C824" s="8">
        <v>42472</v>
      </c>
      <c r="D824" s="7">
        <v>7626</v>
      </c>
      <c r="E824" s="9">
        <v>25.185223792835817</v>
      </c>
      <c r="F824" s="9">
        <v>6.0500001907348597</v>
      </c>
      <c r="G824" s="6">
        <v>236</v>
      </c>
      <c r="H824" s="7">
        <v>3635</v>
      </c>
      <c r="I824" s="7">
        <v>77.398575857587289</v>
      </c>
      <c r="J824" s="6" t="s">
        <v>26</v>
      </c>
      <c r="K824" s="9">
        <v>72.035821374029837</v>
      </c>
      <c r="L824" s="9">
        <v>25.185223792835817</v>
      </c>
      <c r="M824" s="6" t="s">
        <v>25</v>
      </c>
      <c r="N824" t="str">
        <f t="shared" si="12"/>
        <v/>
      </c>
    </row>
    <row r="825" spans="2:14" x14ac:dyDescent="0.35">
      <c r="B825" s="7">
        <v>8378563200</v>
      </c>
      <c r="C825" s="8">
        <v>42473</v>
      </c>
      <c r="D825" s="7">
        <v>12386</v>
      </c>
      <c r="E825" s="9">
        <v>25.185223792835817</v>
      </c>
      <c r="F825" s="9">
        <v>9.8199996948242205</v>
      </c>
      <c r="G825" s="6">
        <v>299</v>
      </c>
      <c r="H825" s="7">
        <v>4079</v>
      </c>
      <c r="I825" s="7">
        <v>77.398575857587289</v>
      </c>
      <c r="J825" s="6" t="s">
        <v>26</v>
      </c>
      <c r="K825" s="9">
        <v>72.035821374029837</v>
      </c>
      <c r="L825" s="9">
        <v>25.185223792835817</v>
      </c>
      <c r="M825" s="6" t="s">
        <v>25</v>
      </c>
      <c r="N825" t="str">
        <f t="shared" si="12"/>
        <v/>
      </c>
    </row>
    <row r="826" spans="2:14" x14ac:dyDescent="0.35">
      <c r="B826" s="7">
        <v>8378563200</v>
      </c>
      <c r="C826" s="8">
        <v>42474</v>
      </c>
      <c r="D826" s="7">
        <v>13318</v>
      </c>
      <c r="E826" s="9">
        <v>25.185223792835817</v>
      </c>
      <c r="F826" s="9">
        <v>10.560000419616699</v>
      </c>
      <c r="G826" s="6">
        <v>318</v>
      </c>
      <c r="H826" s="7">
        <v>4163</v>
      </c>
      <c r="I826" s="7">
        <v>77.398575857587289</v>
      </c>
      <c r="J826" s="6" t="s">
        <v>26</v>
      </c>
      <c r="K826" s="9">
        <v>72.035821374029837</v>
      </c>
      <c r="L826" s="9">
        <v>25.185223792835817</v>
      </c>
      <c r="M826" s="6" t="s">
        <v>25</v>
      </c>
      <c r="N826" t="str">
        <f t="shared" si="12"/>
        <v/>
      </c>
    </row>
    <row r="827" spans="2:14" x14ac:dyDescent="0.35">
      <c r="B827" s="7">
        <v>8378563200</v>
      </c>
      <c r="C827" s="8">
        <v>42475</v>
      </c>
      <c r="D827" s="7">
        <v>14461</v>
      </c>
      <c r="E827" s="9">
        <v>25.185223792835817</v>
      </c>
      <c r="F827" s="9">
        <v>11.4700002670288</v>
      </c>
      <c r="G827" s="6">
        <v>273</v>
      </c>
      <c r="H827" s="7">
        <v>3666</v>
      </c>
      <c r="I827" s="7">
        <v>77.398575857587289</v>
      </c>
      <c r="J827" s="6" t="s">
        <v>26</v>
      </c>
      <c r="K827" s="9">
        <v>72.035821374029837</v>
      </c>
      <c r="L827" s="9">
        <v>25.185223792835817</v>
      </c>
      <c r="M827" s="6" t="s">
        <v>25</v>
      </c>
      <c r="N827" t="str">
        <f t="shared" si="12"/>
        <v/>
      </c>
    </row>
    <row r="828" spans="2:14" x14ac:dyDescent="0.35">
      <c r="B828" s="7">
        <v>8378563200</v>
      </c>
      <c r="C828" s="8">
        <v>42476</v>
      </c>
      <c r="D828" s="7">
        <v>11207</v>
      </c>
      <c r="E828" s="9">
        <v>25.185223792835817</v>
      </c>
      <c r="F828" s="9">
        <v>8.8900003433227504</v>
      </c>
      <c r="G828" s="6">
        <v>227</v>
      </c>
      <c r="H828" s="7">
        <v>3363</v>
      </c>
      <c r="I828" s="7">
        <v>77.398575857587289</v>
      </c>
      <c r="J828" s="6" t="s">
        <v>26</v>
      </c>
      <c r="K828" s="9">
        <v>72.035821374029837</v>
      </c>
      <c r="L828" s="9">
        <v>25.185223792835817</v>
      </c>
      <c r="M828" s="6" t="s">
        <v>25</v>
      </c>
      <c r="N828" t="str">
        <f t="shared" si="12"/>
        <v/>
      </c>
    </row>
    <row r="829" spans="2:14" x14ac:dyDescent="0.35">
      <c r="B829" s="7">
        <v>8378563200</v>
      </c>
      <c r="C829" s="8">
        <v>42477</v>
      </c>
      <c r="D829" s="7">
        <v>2132</v>
      </c>
      <c r="E829" s="9">
        <v>25.185223792835817</v>
      </c>
      <c r="F829" s="9">
        <v>1.6900000572204601</v>
      </c>
      <c r="G829" s="6">
        <v>93</v>
      </c>
      <c r="H829" s="7">
        <v>2572</v>
      </c>
      <c r="I829" s="7">
        <v>77.398575857587289</v>
      </c>
      <c r="J829" s="6" t="s">
        <v>26</v>
      </c>
      <c r="K829" s="9">
        <v>72.035821374029837</v>
      </c>
      <c r="L829" s="9">
        <v>25.185223792835817</v>
      </c>
      <c r="M829" s="6" t="s">
        <v>25</v>
      </c>
      <c r="N829" t="str">
        <f t="shared" si="12"/>
        <v/>
      </c>
    </row>
    <row r="830" spans="2:14" x14ac:dyDescent="0.35">
      <c r="B830" s="7">
        <v>8378563200</v>
      </c>
      <c r="C830" s="8">
        <v>42478</v>
      </c>
      <c r="D830" s="7">
        <v>13630</v>
      </c>
      <c r="E830" s="9">
        <v>25.185223792835817</v>
      </c>
      <c r="F830" s="9">
        <v>10.810000419616699</v>
      </c>
      <c r="G830" s="6">
        <v>301</v>
      </c>
      <c r="H830" s="7">
        <v>4157</v>
      </c>
      <c r="I830" s="7">
        <v>77.398575857587289</v>
      </c>
      <c r="J830" s="6" t="s">
        <v>26</v>
      </c>
      <c r="K830" s="9">
        <v>72.035821374029837</v>
      </c>
      <c r="L830" s="9">
        <v>25.185223792835817</v>
      </c>
      <c r="M830" s="6" t="s">
        <v>25</v>
      </c>
      <c r="N830" t="str">
        <f t="shared" si="12"/>
        <v/>
      </c>
    </row>
    <row r="831" spans="2:14" x14ac:dyDescent="0.35">
      <c r="B831" s="7">
        <v>8378563200</v>
      </c>
      <c r="C831" s="8">
        <v>42479</v>
      </c>
      <c r="D831" s="7">
        <v>13070</v>
      </c>
      <c r="E831" s="9">
        <v>25.185223792835817</v>
      </c>
      <c r="F831" s="9">
        <v>10.3599996566772</v>
      </c>
      <c r="G831" s="6">
        <v>293</v>
      </c>
      <c r="H831" s="7">
        <v>4092</v>
      </c>
      <c r="I831" s="7">
        <v>77.398575857587289</v>
      </c>
      <c r="J831" s="6" t="s">
        <v>26</v>
      </c>
      <c r="K831" s="9">
        <v>72.035821374029837</v>
      </c>
      <c r="L831" s="9">
        <v>25.185223792835817</v>
      </c>
      <c r="M831" s="6" t="s">
        <v>25</v>
      </c>
      <c r="N831" t="str">
        <f t="shared" si="12"/>
        <v/>
      </c>
    </row>
    <row r="832" spans="2:14" x14ac:dyDescent="0.35">
      <c r="B832" s="7">
        <v>8378563200</v>
      </c>
      <c r="C832" s="8">
        <v>42480</v>
      </c>
      <c r="D832" s="7">
        <v>9388</v>
      </c>
      <c r="E832" s="9">
        <v>25.185223792835817</v>
      </c>
      <c r="F832" s="9">
        <v>7.4400000572204599</v>
      </c>
      <c r="G832" s="6">
        <v>259</v>
      </c>
      <c r="H832" s="7">
        <v>3787</v>
      </c>
      <c r="I832" s="7">
        <v>77.398575857587289</v>
      </c>
      <c r="J832" s="6" t="s">
        <v>26</v>
      </c>
      <c r="K832" s="9">
        <v>72.035821374029837</v>
      </c>
      <c r="L832" s="9">
        <v>25.185223792835817</v>
      </c>
      <c r="M832" s="6" t="s">
        <v>25</v>
      </c>
      <c r="N832" t="str">
        <f t="shared" si="12"/>
        <v/>
      </c>
    </row>
    <row r="833" spans="2:14" x14ac:dyDescent="0.35">
      <c r="B833" s="7">
        <v>8378563200</v>
      </c>
      <c r="C833" s="8">
        <v>42481</v>
      </c>
      <c r="D833" s="7">
        <v>15148</v>
      </c>
      <c r="E833" s="9">
        <v>25.185223792835817</v>
      </c>
      <c r="F833" s="9">
        <v>12.0100002288818</v>
      </c>
      <c r="G833" s="6">
        <v>298</v>
      </c>
      <c r="H833" s="7">
        <v>4236</v>
      </c>
      <c r="I833" s="7">
        <v>77.398575857587289</v>
      </c>
      <c r="J833" s="6" t="s">
        <v>26</v>
      </c>
      <c r="K833" s="9">
        <v>72.035821374029837</v>
      </c>
      <c r="L833" s="9">
        <v>25.185223792835817</v>
      </c>
      <c r="M833" s="6" t="s">
        <v>25</v>
      </c>
      <c r="N833" t="str">
        <f t="shared" si="12"/>
        <v/>
      </c>
    </row>
    <row r="834" spans="2:14" x14ac:dyDescent="0.35">
      <c r="B834" s="7">
        <v>8378563200</v>
      </c>
      <c r="C834" s="8">
        <v>42482</v>
      </c>
      <c r="D834" s="7">
        <v>12200</v>
      </c>
      <c r="E834" s="9">
        <v>25.185223792835817</v>
      </c>
      <c r="F834" s="9">
        <v>9.6700000762939506</v>
      </c>
      <c r="G834" s="6">
        <v>284</v>
      </c>
      <c r="H834" s="7">
        <v>4044</v>
      </c>
      <c r="I834" s="7">
        <v>77.398575857587289</v>
      </c>
      <c r="J834" s="6" t="s">
        <v>26</v>
      </c>
      <c r="K834" s="9">
        <v>72.035821374029837</v>
      </c>
      <c r="L834" s="9">
        <v>25.185223792835817</v>
      </c>
      <c r="M834" s="6" t="s">
        <v>25</v>
      </c>
      <c r="N834" t="str">
        <f t="shared" si="12"/>
        <v/>
      </c>
    </row>
    <row r="835" spans="2:14" x14ac:dyDescent="0.35">
      <c r="B835" s="7">
        <v>8378563200</v>
      </c>
      <c r="C835" s="8">
        <v>42483</v>
      </c>
      <c r="D835" s="7">
        <v>5709</v>
      </c>
      <c r="E835" s="9">
        <v>25.185223792835817</v>
      </c>
      <c r="F835" s="9">
        <v>4.5300002098083496</v>
      </c>
      <c r="G835" s="6">
        <v>165</v>
      </c>
      <c r="H835" s="7">
        <v>2908</v>
      </c>
      <c r="I835" s="7">
        <v>77.398575857587289</v>
      </c>
      <c r="J835" s="6" t="s">
        <v>26</v>
      </c>
      <c r="K835" s="9">
        <v>72.035821374029837</v>
      </c>
      <c r="L835" s="9">
        <v>25.185223792835817</v>
      </c>
      <c r="M835" s="6" t="s">
        <v>25</v>
      </c>
      <c r="N835" t="str">
        <f t="shared" si="12"/>
        <v/>
      </c>
    </row>
    <row r="836" spans="2:14" x14ac:dyDescent="0.35">
      <c r="B836" s="7">
        <v>8378563200</v>
      </c>
      <c r="C836" s="8">
        <v>42484</v>
      </c>
      <c r="D836" s="7">
        <v>3703</v>
      </c>
      <c r="E836" s="9">
        <v>25.185223792835817</v>
      </c>
      <c r="F836" s="9">
        <v>2.9400000572204599</v>
      </c>
      <c r="G836" s="6">
        <v>135</v>
      </c>
      <c r="H836" s="7">
        <v>2741</v>
      </c>
      <c r="I836" s="7">
        <v>77.398575857587289</v>
      </c>
      <c r="J836" s="6" t="s">
        <v>26</v>
      </c>
      <c r="K836" s="9">
        <v>72.035821374029837</v>
      </c>
      <c r="L836" s="9">
        <v>25.185223792835817</v>
      </c>
      <c r="M836" s="6" t="s">
        <v>25</v>
      </c>
      <c r="N836" t="str">
        <f t="shared" ref="N836:N899" si="13">IF(OR(M836="Overweight",M836="Obese"), B836, "")</f>
        <v/>
      </c>
    </row>
    <row r="837" spans="2:14" x14ac:dyDescent="0.35">
      <c r="B837" s="7">
        <v>8378563200</v>
      </c>
      <c r="C837" s="8">
        <v>42485</v>
      </c>
      <c r="D837" s="7">
        <v>12405</v>
      </c>
      <c r="E837" s="9">
        <v>25.185223792835817</v>
      </c>
      <c r="F837" s="9">
        <v>9.8400001525878906</v>
      </c>
      <c r="G837" s="6">
        <v>274</v>
      </c>
      <c r="H837" s="7">
        <v>4005</v>
      </c>
      <c r="I837" s="7">
        <v>77.398575857587289</v>
      </c>
      <c r="J837" s="6" t="s">
        <v>26</v>
      </c>
      <c r="K837" s="9">
        <v>72.035821374029837</v>
      </c>
      <c r="L837" s="9">
        <v>25.185223792835817</v>
      </c>
      <c r="M837" s="6" t="s">
        <v>25</v>
      </c>
      <c r="N837" t="str">
        <f t="shared" si="13"/>
        <v/>
      </c>
    </row>
    <row r="838" spans="2:14" x14ac:dyDescent="0.35">
      <c r="B838" s="7">
        <v>8378563200</v>
      </c>
      <c r="C838" s="8">
        <v>42485</v>
      </c>
      <c r="D838" s="7">
        <v>12405</v>
      </c>
      <c r="E838" s="9">
        <v>25.185223792835817</v>
      </c>
      <c r="F838" s="9">
        <v>9.8400001525878906</v>
      </c>
      <c r="G838" s="6">
        <v>274</v>
      </c>
      <c r="H838" s="7">
        <v>4005</v>
      </c>
      <c r="I838" s="7">
        <v>77.398575857587289</v>
      </c>
      <c r="J838" s="6" t="s">
        <v>26</v>
      </c>
      <c r="K838" s="9">
        <v>72.035821374029837</v>
      </c>
      <c r="L838" s="9">
        <v>25.185223792835817</v>
      </c>
      <c r="M838" s="6" t="s">
        <v>25</v>
      </c>
      <c r="N838" t="str">
        <f t="shared" si="13"/>
        <v/>
      </c>
    </row>
    <row r="839" spans="2:14" x14ac:dyDescent="0.35">
      <c r="B839" s="7">
        <v>8378563200</v>
      </c>
      <c r="C839" s="8">
        <v>42486</v>
      </c>
      <c r="D839" s="7">
        <v>16208</v>
      </c>
      <c r="E839" s="9">
        <v>25.185223792835817</v>
      </c>
      <c r="F839" s="9">
        <v>12.8500003814697</v>
      </c>
      <c r="G839" s="6">
        <v>269</v>
      </c>
      <c r="H839" s="7">
        <v>3763</v>
      </c>
      <c r="I839" s="7">
        <v>77.398575857587289</v>
      </c>
      <c r="J839" s="6" t="s">
        <v>26</v>
      </c>
      <c r="K839" s="9">
        <v>72.035821374029837</v>
      </c>
      <c r="L839" s="9">
        <v>25.185223792835817</v>
      </c>
      <c r="M839" s="6" t="s">
        <v>25</v>
      </c>
      <c r="N839" t="str">
        <f t="shared" si="13"/>
        <v/>
      </c>
    </row>
    <row r="840" spans="2:14" x14ac:dyDescent="0.35">
      <c r="B840" s="7">
        <v>8378563200</v>
      </c>
      <c r="C840" s="8">
        <v>42487</v>
      </c>
      <c r="D840" s="7">
        <v>7359</v>
      </c>
      <c r="E840" s="9">
        <v>25.185223792835817</v>
      </c>
      <c r="F840" s="9">
        <v>5.8400001525878897</v>
      </c>
      <c r="G840" s="6">
        <v>200</v>
      </c>
      <c r="H840" s="7">
        <v>3061</v>
      </c>
      <c r="I840" s="7">
        <v>77.398575857587289</v>
      </c>
      <c r="J840" s="6" t="s">
        <v>26</v>
      </c>
      <c r="K840" s="9">
        <v>72.035821374029837</v>
      </c>
      <c r="L840" s="9">
        <v>25.185223792835817</v>
      </c>
      <c r="M840" s="6" t="s">
        <v>25</v>
      </c>
      <c r="N840" t="str">
        <f t="shared" si="13"/>
        <v/>
      </c>
    </row>
    <row r="841" spans="2:14" x14ac:dyDescent="0.35">
      <c r="B841" s="7">
        <v>8378563200</v>
      </c>
      <c r="C841" s="8">
        <v>42488</v>
      </c>
      <c r="D841" s="7">
        <v>5417</v>
      </c>
      <c r="E841" s="9">
        <v>25.185223792835817</v>
      </c>
      <c r="F841" s="9">
        <v>4.3000001907348597</v>
      </c>
      <c r="G841" s="6">
        <v>160</v>
      </c>
      <c r="H841" s="7">
        <v>2884</v>
      </c>
      <c r="I841" s="7">
        <v>77.398575857587289</v>
      </c>
      <c r="J841" s="6" t="s">
        <v>26</v>
      </c>
      <c r="K841" s="9">
        <v>72.035821374029837</v>
      </c>
      <c r="L841" s="9">
        <v>25.185223792835817</v>
      </c>
      <c r="M841" s="6" t="s">
        <v>25</v>
      </c>
      <c r="N841" t="str">
        <f t="shared" si="13"/>
        <v/>
      </c>
    </row>
    <row r="842" spans="2:14" x14ac:dyDescent="0.35">
      <c r="B842" s="7">
        <v>8378563200</v>
      </c>
      <c r="C842" s="8">
        <v>42489</v>
      </c>
      <c r="D842" s="7">
        <v>6175</v>
      </c>
      <c r="E842" s="9">
        <v>25.185223792835817</v>
      </c>
      <c r="F842" s="9">
        <v>4.9000000953674299</v>
      </c>
      <c r="G842" s="6">
        <v>182</v>
      </c>
      <c r="H842" s="7">
        <v>2982</v>
      </c>
      <c r="I842" s="7">
        <v>77.398575857587289</v>
      </c>
      <c r="J842" s="6" t="s">
        <v>26</v>
      </c>
      <c r="K842" s="9">
        <v>72.035821374029837</v>
      </c>
      <c r="L842" s="9">
        <v>25.185223792835817</v>
      </c>
      <c r="M842" s="6" t="s">
        <v>25</v>
      </c>
      <c r="N842" t="str">
        <f t="shared" si="13"/>
        <v/>
      </c>
    </row>
    <row r="843" spans="2:14" x14ac:dyDescent="0.35">
      <c r="B843" s="7">
        <v>8378563200</v>
      </c>
      <c r="C843" s="8">
        <v>42490</v>
      </c>
      <c r="D843" s="7">
        <v>2946</v>
      </c>
      <c r="E843" s="9">
        <v>25.185223792835817</v>
      </c>
      <c r="F843" s="9">
        <v>2.3399999141693102</v>
      </c>
      <c r="G843" s="6">
        <v>121</v>
      </c>
      <c r="H843" s="7">
        <v>2660</v>
      </c>
      <c r="I843" s="7">
        <v>77.398575857587289</v>
      </c>
      <c r="J843" s="6" t="s">
        <v>26</v>
      </c>
      <c r="K843" s="9">
        <v>72.035821374029837</v>
      </c>
      <c r="L843" s="9">
        <v>25.185223792835817</v>
      </c>
      <c r="M843" s="6" t="s">
        <v>25</v>
      </c>
      <c r="N843" t="str">
        <f t="shared" si="13"/>
        <v/>
      </c>
    </row>
    <row r="844" spans="2:14" x14ac:dyDescent="0.35">
      <c r="B844" s="7">
        <v>8378563200</v>
      </c>
      <c r="C844" s="8">
        <v>42491</v>
      </c>
      <c r="D844" s="7">
        <v>11419</v>
      </c>
      <c r="E844" s="9">
        <v>25.185223792835817</v>
      </c>
      <c r="F844" s="9">
        <v>9.0600004196166992</v>
      </c>
      <c r="G844" s="6">
        <v>208</v>
      </c>
      <c r="H844" s="7">
        <v>3369</v>
      </c>
      <c r="I844" s="7">
        <v>77.398575857587289</v>
      </c>
      <c r="J844" s="6" t="s">
        <v>26</v>
      </c>
      <c r="K844" s="9">
        <v>72.035821374029837</v>
      </c>
      <c r="L844" s="9">
        <v>25.185223792835817</v>
      </c>
      <c r="M844" s="6" t="s">
        <v>25</v>
      </c>
      <c r="N844" t="str">
        <f t="shared" si="13"/>
        <v/>
      </c>
    </row>
    <row r="845" spans="2:14" x14ac:dyDescent="0.35">
      <c r="B845" s="7">
        <v>8378563200</v>
      </c>
      <c r="C845" s="8">
        <v>42492</v>
      </c>
      <c r="D845" s="7">
        <v>6064</v>
      </c>
      <c r="E845" s="9">
        <v>25.185223792835817</v>
      </c>
      <c r="F845" s="9">
        <v>4.8099999427795401</v>
      </c>
      <c r="G845" s="6">
        <v>209</v>
      </c>
      <c r="H845" s="7">
        <v>3491</v>
      </c>
      <c r="I845" s="7">
        <v>77.398575857587289</v>
      </c>
      <c r="J845" s="6" t="s">
        <v>26</v>
      </c>
      <c r="K845" s="9">
        <v>72.035821374029837</v>
      </c>
      <c r="L845" s="9">
        <v>25.185223792835817</v>
      </c>
      <c r="M845" s="6" t="s">
        <v>25</v>
      </c>
      <c r="N845" t="str">
        <f t="shared" si="13"/>
        <v/>
      </c>
    </row>
    <row r="846" spans="2:14" x14ac:dyDescent="0.35">
      <c r="B846" s="7">
        <v>8378563200</v>
      </c>
      <c r="C846" s="8">
        <v>42493</v>
      </c>
      <c r="D846" s="7">
        <v>8712</v>
      </c>
      <c r="E846" s="9">
        <v>25.185223792835817</v>
      </c>
      <c r="F846" s="9">
        <v>6.9099998474121103</v>
      </c>
      <c r="G846" s="6">
        <v>286</v>
      </c>
      <c r="H846" s="7">
        <v>3784</v>
      </c>
      <c r="I846" s="7">
        <v>77.398575857587289</v>
      </c>
      <c r="J846" s="6" t="s">
        <v>26</v>
      </c>
      <c r="K846" s="9">
        <v>72.035821374029837</v>
      </c>
      <c r="L846" s="9">
        <v>25.185223792835817</v>
      </c>
      <c r="M846" s="6" t="s">
        <v>25</v>
      </c>
      <c r="N846" t="str">
        <f t="shared" si="13"/>
        <v/>
      </c>
    </row>
    <row r="847" spans="2:14" x14ac:dyDescent="0.35">
      <c r="B847" s="7">
        <v>8378563200</v>
      </c>
      <c r="C847" s="8">
        <v>42494</v>
      </c>
      <c r="D847" s="7">
        <v>7875</v>
      </c>
      <c r="E847" s="9">
        <v>25.185223792835817</v>
      </c>
      <c r="F847" s="9">
        <v>6.2399997711181596</v>
      </c>
      <c r="G847" s="6">
        <v>196</v>
      </c>
      <c r="H847" s="7">
        <v>3110</v>
      </c>
      <c r="I847" s="7">
        <v>77.398575857587289</v>
      </c>
      <c r="J847" s="6" t="s">
        <v>26</v>
      </c>
      <c r="K847" s="9">
        <v>72.035821374029837</v>
      </c>
      <c r="L847" s="9">
        <v>25.185223792835817</v>
      </c>
      <c r="M847" s="6" t="s">
        <v>25</v>
      </c>
      <c r="N847" t="str">
        <f t="shared" si="13"/>
        <v/>
      </c>
    </row>
    <row r="848" spans="2:14" x14ac:dyDescent="0.35">
      <c r="B848" s="7">
        <v>8378563200</v>
      </c>
      <c r="C848" s="8">
        <v>42495</v>
      </c>
      <c r="D848" s="7">
        <v>8567</v>
      </c>
      <c r="E848" s="9">
        <v>25.185223792835817</v>
      </c>
      <c r="F848" s="9">
        <v>6.78999996185303</v>
      </c>
      <c r="G848" s="6">
        <v>283</v>
      </c>
      <c r="H848" s="7">
        <v>3783</v>
      </c>
      <c r="I848" s="7">
        <v>77.398575857587289</v>
      </c>
      <c r="J848" s="6" t="s">
        <v>26</v>
      </c>
      <c r="K848" s="9">
        <v>72.035821374029837</v>
      </c>
      <c r="L848" s="9">
        <v>25.185223792835817</v>
      </c>
      <c r="M848" s="6" t="s">
        <v>25</v>
      </c>
      <c r="N848" t="str">
        <f t="shared" si="13"/>
        <v/>
      </c>
    </row>
    <row r="849" spans="2:14" x14ac:dyDescent="0.35">
      <c r="B849" s="7">
        <v>8378563200</v>
      </c>
      <c r="C849" s="8">
        <v>42496</v>
      </c>
      <c r="D849" s="7">
        <v>7045</v>
      </c>
      <c r="E849" s="9">
        <v>25.185223792835817</v>
      </c>
      <c r="F849" s="9">
        <v>5.5900001525878897</v>
      </c>
      <c r="G849" s="6">
        <v>245</v>
      </c>
      <c r="H849" s="7">
        <v>3644</v>
      </c>
      <c r="I849" s="7">
        <v>77.398575857587289</v>
      </c>
      <c r="J849" s="6" t="s">
        <v>26</v>
      </c>
      <c r="K849" s="9">
        <v>72.035821374029837</v>
      </c>
      <c r="L849" s="9">
        <v>25.185223792835817</v>
      </c>
      <c r="M849" s="6" t="s">
        <v>25</v>
      </c>
      <c r="N849" t="str">
        <f t="shared" si="13"/>
        <v/>
      </c>
    </row>
    <row r="850" spans="2:14" x14ac:dyDescent="0.35">
      <c r="B850" s="7">
        <v>8378563200</v>
      </c>
      <c r="C850" s="8">
        <v>42497</v>
      </c>
      <c r="D850" s="7">
        <v>4468</v>
      </c>
      <c r="E850" s="9">
        <v>25.185223792835817</v>
      </c>
      <c r="F850" s="9">
        <v>3.53999996185303</v>
      </c>
      <c r="G850" s="6">
        <v>158</v>
      </c>
      <c r="H850" s="7">
        <v>2799</v>
      </c>
      <c r="I850" s="7">
        <v>77.398575857587289</v>
      </c>
      <c r="J850" s="6" t="s">
        <v>26</v>
      </c>
      <c r="K850" s="9">
        <v>72.035821374029837</v>
      </c>
      <c r="L850" s="9">
        <v>25.185223792835817</v>
      </c>
      <c r="M850" s="6" t="s">
        <v>25</v>
      </c>
      <c r="N850" t="str">
        <f t="shared" si="13"/>
        <v/>
      </c>
    </row>
    <row r="851" spans="2:14" x14ac:dyDescent="0.35">
      <c r="B851" s="7">
        <v>8378563200</v>
      </c>
      <c r="C851" s="8">
        <v>42498</v>
      </c>
      <c r="D851" s="7">
        <v>2943</v>
      </c>
      <c r="E851" s="9">
        <v>25.185223792835817</v>
      </c>
      <c r="F851" s="9">
        <v>2.3299999237060498</v>
      </c>
      <c r="G851" s="6">
        <v>139</v>
      </c>
      <c r="H851" s="7">
        <v>2685</v>
      </c>
      <c r="I851" s="7">
        <v>77.398575857587289</v>
      </c>
      <c r="J851" s="6" t="s">
        <v>26</v>
      </c>
      <c r="K851" s="9">
        <v>72.035821374029837</v>
      </c>
      <c r="L851" s="9">
        <v>25.185223792835817</v>
      </c>
      <c r="M851" s="6" t="s">
        <v>25</v>
      </c>
      <c r="N851" t="str">
        <f t="shared" si="13"/>
        <v/>
      </c>
    </row>
    <row r="852" spans="2:14" x14ac:dyDescent="0.35">
      <c r="B852" s="7">
        <v>8378563200</v>
      </c>
      <c r="C852" s="8">
        <v>42499</v>
      </c>
      <c r="D852" s="7">
        <v>8382</v>
      </c>
      <c r="E852" s="9">
        <v>25.185223792835817</v>
      </c>
      <c r="F852" s="9">
        <v>6.6500000953674299</v>
      </c>
      <c r="G852" s="6">
        <v>255</v>
      </c>
      <c r="H852" s="7">
        <v>3721</v>
      </c>
      <c r="I852" s="7">
        <v>77.398575857587289</v>
      </c>
      <c r="J852" s="6" t="s">
        <v>26</v>
      </c>
      <c r="K852" s="9">
        <v>72.035821374029837</v>
      </c>
      <c r="L852" s="9">
        <v>25.185223792835817</v>
      </c>
      <c r="M852" s="6" t="s">
        <v>25</v>
      </c>
      <c r="N852" t="str">
        <f t="shared" si="13"/>
        <v/>
      </c>
    </row>
    <row r="853" spans="2:14" x14ac:dyDescent="0.35">
      <c r="B853" s="7">
        <v>8378563200</v>
      </c>
      <c r="C853" s="8">
        <v>42500</v>
      </c>
      <c r="D853" s="7">
        <v>6582</v>
      </c>
      <c r="E853" s="9">
        <v>25.185223792835817</v>
      </c>
      <c r="F853" s="9">
        <v>5.2199997901916504</v>
      </c>
      <c r="G853" s="6">
        <v>228</v>
      </c>
      <c r="H853" s="7">
        <v>3586</v>
      </c>
      <c r="I853" s="7">
        <v>77.398575857587289</v>
      </c>
      <c r="J853" s="6" t="s">
        <v>26</v>
      </c>
      <c r="K853" s="9">
        <v>72.035821374029837</v>
      </c>
      <c r="L853" s="9">
        <v>25.185223792835817</v>
      </c>
      <c r="M853" s="6" t="s">
        <v>25</v>
      </c>
      <c r="N853" t="str">
        <f t="shared" si="13"/>
        <v/>
      </c>
    </row>
    <row r="854" spans="2:14" x14ac:dyDescent="0.35">
      <c r="B854" s="7">
        <v>8378563200</v>
      </c>
      <c r="C854" s="8">
        <v>42501</v>
      </c>
      <c r="D854" s="7">
        <v>9143</v>
      </c>
      <c r="E854" s="9">
        <v>25.185223792835817</v>
      </c>
      <c r="F854" s="9">
        <v>7.25</v>
      </c>
      <c r="G854" s="6">
        <v>266</v>
      </c>
      <c r="H854" s="7">
        <v>3788</v>
      </c>
      <c r="I854" s="7">
        <v>77.398575857587289</v>
      </c>
      <c r="J854" s="6" t="s">
        <v>26</v>
      </c>
      <c r="K854" s="9">
        <v>72.035821374029837</v>
      </c>
      <c r="L854" s="9">
        <v>25.185223792835817</v>
      </c>
      <c r="M854" s="6" t="s">
        <v>25</v>
      </c>
      <c r="N854" t="str">
        <f t="shared" si="13"/>
        <v/>
      </c>
    </row>
    <row r="855" spans="2:14" x14ac:dyDescent="0.35">
      <c r="B855" s="7">
        <v>8378563200</v>
      </c>
      <c r="C855" s="8">
        <v>42502</v>
      </c>
      <c r="D855" s="7">
        <v>4561</v>
      </c>
      <c r="E855" s="9">
        <v>25.185223792835817</v>
      </c>
      <c r="F855" s="9">
        <v>3.6199998855590798</v>
      </c>
      <c r="G855" s="6">
        <v>116</v>
      </c>
      <c r="H855" s="7">
        <v>1976</v>
      </c>
      <c r="I855" s="7">
        <v>77.398575857587289</v>
      </c>
      <c r="J855" s="6" t="s">
        <v>26</v>
      </c>
      <c r="K855" s="9">
        <v>72.035821374029837</v>
      </c>
      <c r="L855" s="9">
        <v>25.185223792835817</v>
      </c>
      <c r="M855" s="6" t="s">
        <v>25</v>
      </c>
      <c r="N855" t="str">
        <f t="shared" si="13"/>
        <v/>
      </c>
    </row>
    <row r="856" spans="2:14" x14ac:dyDescent="0.35">
      <c r="B856" s="7">
        <v>8583815059</v>
      </c>
      <c r="C856" s="8">
        <v>42472</v>
      </c>
      <c r="D856" s="7">
        <v>5014</v>
      </c>
      <c r="E856" s="9">
        <v>25.185223792835817</v>
      </c>
      <c r="F856" s="9">
        <v>3.9100000858306898</v>
      </c>
      <c r="G856" s="6">
        <v>203</v>
      </c>
      <c r="H856" s="7">
        <v>2650</v>
      </c>
      <c r="I856" s="7">
        <v>77.398575857587289</v>
      </c>
      <c r="J856" s="6" t="s">
        <v>26</v>
      </c>
      <c r="K856" s="9">
        <v>72.035821374029837</v>
      </c>
      <c r="L856" s="9">
        <v>25.185223792835817</v>
      </c>
      <c r="M856" s="6" t="s">
        <v>25</v>
      </c>
      <c r="N856" t="str">
        <f t="shared" si="13"/>
        <v/>
      </c>
    </row>
    <row r="857" spans="2:14" x14ac:dyDescent="0.35">
      <c r="B857" s="7">
        <v>8583815059</v>
      </c>
      <c r="C857" s="8">
        <v>42473</v>
      </c>
      <c r="D857" s="7">
        <v>5571</v>
      </c>
      <c r="E857" s="9">
        <v>25.185223792835817</v>
      </c>
      <c r="F857" s="9">
        <v>4.3499999046325701</v>
      </c>
      <c r="G857" s="6">
        <v>188</v>
      </c>
      <c r="H857" s="7">
        <v>2654</v>
      </c>
      <c r="I857" s="7">
        <v>77.398575857587289</v>
      </c>
      <c r="J857" s="6" t="s">
        <v>26</v>
      </c>
      <c r="K857" s="9">
        <v>72.035821374029837</v>
      </c>
      <c r="L857" s="9">
        <v>25.185223792835817</v>
      </c>
      <c r="M857" s="6" t="s">
        <v>25</v>
      </c>
      <c r="N857" t="str">
        <f t="shared" si="13"/>
        <v/>
      </c>
    </row>
    <row r="858" spans="2:14" x14ac:dyDescent="0.35">
      <c r="B858" s="7">
        <v>8583815059</v>
      </c>
      <c r="C858" s="8">
        <v>42474</v>
      </c>
      <c r="D858" s="7">
        <v>3135</v>
      </c>
      <c r="E858" s="9">
        <v>25.185223792835817</v>
      </c>
      <c r="F858" s="9">
        <v>2.4500000476837198</v>
      </c>
      <c r="G858" s="6">
        <v>134</v>
      </c>
      <c r="H858" s="7">
        <v>2443</v>
      </c>
      <c r="I858" s="7">
        <v>77.398575857587289</v>
      </c>
      <c r="J858" s="6" t="s">
        <v>26</v>
      </c>
      <c r="K858" s="9">
        <v>72.035821374029837</v>
      </c>
      <c r="L858" s="9">
        <v>25.185223792835817</v>
      </c>
      <c r="M858" s="6" t="s">
        <v>25</v>
      </c>
      <c r="N858" t="str">
        <f t="shared" si="13"/>
        <v/>
      </c>
    </row>
    <row r="859" spans="2:14" x14ac:dyDescent="0.35">
      <c r="B859" s="7">
        <v>8583815059</v>
      </c>
      <c r="C859" s="8">
        <v>42475</v>
      </c>
      <c r="D859" s="7">
        <v>3430</v>
      </c>
      <c r="E859" s="9">
        <v>25.185223792835817</v>
      </c>
      <c r="F859" s="9">
        <v>2.6800000667571999</v>
      </c>
      <c r="G859" s="6">
        <v>65</v>
      </c>
      <c r="H859" s="7">
        <v>2505</v>
      </c>
      <c r="I859" s="7">
        <v>77.398575857587289</v>
      </c>
      <c r="J859" s="6" t="s">
        <v>26</v>
      </c>
      <c r="K859" s="9">
        <v>72.035821374029837</v>
      </c>
      <c r="L859" s="9">
        <v>25.185223792835817</v>
      </c>
      <c r="M859" s="6" t="s">
        <v>25</v>
      </c>
      <c r="N859" t="str">
        <f t="shared" si="13"/>
        <v/>
      </c>
    </row>
    <row r="860" spans="2:14" x14ac:dyDescent="0.35">
      <c r="B860" s="7">
        <v>8583815059</v>
      </c>
      <c r="C860" s="8">
        <v>42476</v>
      </c>
      <c r="D860" s="7">
        <v>5319</v>
      </c>
      <c r="E860" s="9">
        <v>25.185223792835817</v>
      </c>
      <c r="F860" s="9">
        <v>4.1500000953674299</v>
      </c>
      <c r="G860" s="6">
        <v>0</v>
      </c>
      <c r="H860" s="7">
        <v>2693</v>
      </c>
      <c r="I860" s="7">
        <v>77.398575857587289</v>
      </c>
      <c r="J860" s="6" t="s">
        <v>26</v>
      </c>
      <c r="K860" s="9">
        <v>72.035821374029837</v>
      </c>
      <c r="L860" s="9">
        <v>25.185223792835817</v>
      </c>
      <c r="M860" s="6" t="s">
        <v>25</v>
      </c>
      <c r="N860" t="str">
        <f t="shared" si="13"/>
        <v/>
      </c>
    </row>
    <row r="861" spans="2:14" x14ac:dyDescent="0.35">
      <c r="B861" s="7">
        <v>8583815059</v>
      </c>
      <c r="C861" s="8">
        <v>42477</v>
      </c>
      <c r="D861" s="7">
        <v>3008</v>
      </c>
      <c r="E861" s="9">
        <v>25.185223792835817</v>
      </c>
      <c r="F861" s="9">
        <v>2.3499999046325701</v>
      </c>
      <c r="G861" s="6">
        <v>0</v>
      </c>
      <c r="H861" s="7">
        <v>2439</v>
      </c>
      <c r="I861" s="7">
        <v>77.398575857587289</v>
      </c>
      <c r="J861" s="6" t="s">
        <v>26</v>
      </c>
      <c r="K861" s="9">
        <v>72.035821374029837</v>
      </c>
      <c r="L861" s="9">
        <v>25.185223792835817</v>
      </c>
      <c r="M861" s="6" t="s">
        <v>25</v>
      </c>
      <c r="N861" t="str">
        <f t="shared" si="13"/>
        <v/>
      </c>
    </row>
    <row r="862" spans="2:14" x14ac:dyDescent="0.35">
      <c r="B862" s="7">
        <v>8583815059</v>
      </c>
      <c r="C862" s="8">
        <v>42478</v>
      </c>
      <c r="D862" s="7">
        <v>3864</v>
      </c>
      <c r="E862" s="9">
        <v>25.185223792835817</v>
      </c>
      <c r="F862" s="9">
        <v>3.0099999904632599</v>
      </c>
      <c r="G862" s="6">
        <v>131</v>
      </c>
      <c r="H862" s="7">
        <v>2536</v>
      </c>
      <c r="I862" s="7">
        <v>77.398575857587289</v>
      </c>
      <c r="J862" s="6" t="s">
        <v>26</v>
      </c>
      <c r="K862" s="9">
        <v>72.035821374029837</v>
      </c>
      <c r="L862" s="9">
        <v>25.185223792835817</v>
      </c>
      <c r="M862" s="6" t="s">
        <v>25</v>
      </c>
      <c r="N862" t="str">
        <f t="shared" si="13"/>
        <v/>
      </c>
    </row>
    <row r="863" spans="2:14" x14ac:dyDescent="0.35">
      <c r="B863" s="7">
        <v>8583815059</v>
      </c>
      <c r="C863" s="8">
        <v>42479</v>
      </c>
      <c r="D863" s="7">
        <v>5697</v>
      </c>
      <c r="E863" s="9">
        <v>25.185223792835817</v>
      </c>
      <c r="F863" s="9">
        <v>4.4400000572204599</v>
      </c>
      <c r="G863" s="6">
        <v>183</v>
      </c>
      <c r="H863" s="7">
        <v>2668</v>
      </c>
      <c r="I863" s="7">
        <v>77.398575857587289</v>
      </c>
      <c r="J863" s="6" t="s">
        <v>26</v>
      </c>
      <c r="K863" s="9">
        <v>72.035821374029837</v>
      </c>
      <c r="L863" s="9">
        <v>25.185223792835817</v>
      </c>
      <c r="M863" s="6" t="s">
        <v>25</v>
      </c>
      <c r="N863" t="str">
        <f t="shared" si="13"/>
        <v/>
      </c>
    </row>
    <row r="864" spans="2:14" x14ac:dyDescent="0.35">
      <c r="B864" s="7">
        <v>8583815059</v>
      </c>
      <c r="C864" s="8">
        <v>42480</v>
      </c>
      <c r="D864" s="7">
        <v>5273</v>
      </c>
      <c r="E864" s="9">
        <v>25.185223792835817</v>
      </c>
      <c r="F864" s="9">
        <v>4.1100001335143999</v>
      </c>
      <c r="G864" s="6">
        <v>194</v>
      </c>
      <c r="H864" s="7">
        <v>2647</v>
      </c>
      <c r="I864" s="7">
        <v>77.398575857587289</v>
      </c>
      <c r="J864" s="6" t="s">
        <v>26</v>
      </c>
      <c r="K864" s="9">
        <v>72.035821374029837</v>
      </c>
      <c r="L864" s="9">
        <v>25.185223792835817</v>
      </c>
      <c r="M864" s="6" t="s">
        <v>25</v>
      </c>
      <c r="N864" t="str">
        <f t="shared" si="13"/>
        <v/>
      </c>
    </row>
    <row r="865" spans="2:14" x14ac:dyDescent="0.35">
      <c r="B865" s="7">
        <v>8583815059</v>
      </c>
      <c r="C865" s="8">
        <v>42481</v>
      </c>
      <c r="D865" s="7">
        <v>8538</v>
      </c>
      <c r="E865" s="9">
        <v>25.185223792835817</v>
      </c>
      <c r="F865" s="9">
        <v>6.6599998474121103</v>
      </c>
      <c r="G865" s="6">
        <v>211</v>
      </c>
      <c r="H865" s="7">
        <v>2883</v>
      </c>
      <c r="I865" s="7">
        <v>77.398575857587289</v>
      </c>
      <c r="J865" s="6" t="s">
        <v>26</v>
      </c>
      <c r="K865" s="9">
        <v>72.035821374029837</v>
      </c>
      <c r="L865" s="9">
        <v>25.185223792835817</v>
      </c>
      <c r="M865" s="6" t="s">
        <v>25</v>
      </c>
      <c r="N865" t="str">
        <f t="shared" si="13"/>
        <v/>
      </c>
    </row>
    <row r="866" spans="2:14" x14ac:dyDescent="0.35">
      <c r="B866" s="7">
        <v>8583815059</v>
      </c>
      <c r="C866" s="8">
        <v>42482</v>
      </c>
      <c r="D866" s="7">
        <v>8687</v>
      </c>
      <c r="E866" s="9">
        <v>25.185223792835817</v>
      </c>
      <c r="F866" s="9">
        <v>6.7800002098083496</v>
      </c>
      <c r="G866" s="6">
        <v>270</v>
      </c>
      <c r="H866" s="7">
        <v>2944</v>
      </c>
      <c r="I866" s="7">
        <v>77.398575857587289</v>
      </c>
      <c r="J866" s="6" t="s">
        <v>26</v>
      </c>
      <c r="K866" s="9">
        <v>72.035821374029837</v>
      </c>
      <c r="L866" s="9">
        <v>25.185223792835817</v>
      </c>
      <c r="M866" s="6" t="s">
        <v>25</v>
      </c>
      <c r="N866" t="str">
        <f t="shared" si="13"/>
        <v/>
      </c>
    </row>
    <row r="867" spans="2:14" x14ac:dyDescent="0.35">
      <c r="B867" s="7">
        <v>8583815059</v>
      </c>
      <c r="C867" s="8">
        <v>42483</v>
      </c>
      <c r="D867" s="7">
        <v>9423</v>
      </c>
      <c r="E867" s="9">
        <v>25.185223792835817</v>
      </c>
      <c r="F867" s="9">
        <v>7.3499999046325701</v>
      </c>
      <c r="G867" s="6">
        <v>289</v>
      </c>
      <c r="H867" s="7">
        <v>3012</v>
      </c>
      <c r="I867" s="7">
        <v>77.398575857587289</v>
      </c>
      <c r="J867" s="6" t="s">
        <v>26</v>
      </c>
      <c r="K867" s="9">
        <v>72.035821374029837</v>
      </c>
      <c r="L867" s="9">
        <v>25.185223792835817</v>
      </c>
      <c r="M867" s="6" t="s">
        <v>25</v>
      </c>
      <c r="N867" t="str">
        <f t="shared" si="13"/>
        <v/>
      </c>
    </row>
    <row r="868" spans="2:14" x14ac:dyDescent="0.35">
      <c r="B868" s="7">
        <v>8583815059</v>
      </c>
      <c r="C868" s="8">
        <v>42484</v>
      </c>
      <c r="D868" s="7">
        <v>8286</v>
      </c>
      <c r="E868" s="9">
        <v>25.185223792835817</v>
      </c>
      <c r="F868" s="9">
        <v>6.46000003814697</v>
      </c>
      <c r="G868" s="6">
        <v>252</v>
      </c>
      <c r="H868" s="7">
        <v>2889</v>
      </c>
      <c r="I868" s="7">
        <v>77.398575857587289</v>
      </c>
      <c r="J868" s="6" t="s">
        <v>26</v>
      </c>
      <c r="K868" s="9">
        <v>72.035821374029837</v>
      </c>
      <c r="L868" s="9">
        <v>25.185223792835817</v>
      </c>
      <c r="M868" s="6" t="s">
        <v>25</v>
      </c>
      <c r="N868" t="str">
        <f t="shared" si="13"/>
        <v/>
      </c>
    </row>
    <row r="869" spans="2:14" x14ac:dyDescent="0.35">
      <c r="B869" s="7">
        <v>8583815059</v>
      </c>
      <c r="C869" s="8">
        <v>42485</v>
      </c>
      <c r="D869" s="7">
        <v>4503</v>
      </c>
      <c r="E869" s="9">
        <v>25.185223792835817</v>
      </c>
      <c r="F869" s="9">
        <v>3.5099999904632599</v>
      </c>
      <c r="G869" s="6">
        <v>146</v>
      </c>
      <c r="H869" s="7">
        <v>2547</v>
      </c>
      <c r="I869" s="7">
        <v>77.398575857587289</v>
      </c>
      <c r="J869" s="6" t="s">
        <v>26</v>
      </c>
      <c r="K869" s="9">
        <v>72.035821374029837</v>
      </c>
      <c r="L869" s="9">
        <v>25.185223792835817</v>
      </c>
      <c r="M869" s="6" t="s">
        <v>25</v>
      </c>
      <c r="N869" t="str">
        <f t="shared" si="13"/>
        <v/>
      </c>
    </row>
    <row r="870" spans="2:14" x14ac:dyDescent="0.35">
      <c r="B870" s="7">
        <v>8583815059</v>
      </c>
      <c r="C870" s="8">
        <v>42486</v>
      </c>
      <c r="D870" s="7">
        <v>10499</v>
      </c>
      <c r="E870" s="9">
        <v>25.185223792835817</v>
      </c>
      <c r="F870" s="9">
        <v>8.1899995803833008</v>
      </c>
      <c r="G870" s="6">
        <v>306</v>
      </c>
      <c r="H870" s="7">
        <v>3093</v>
      </c>
      <c r="I870" s="7">
        <v>77.398575857587289</v>
      </c>
      <c r="J870" s="6" t="s">
        <v>26</v>
      </c>
      <c r="K870" s="9">
        <v>72.035821374029837</v>
      </c>
      <c r="L870" s="9">
        <v>25.185223792835817</v>
      </c>
      <c r="M870" s="6" t="s">
        <v>25</v>
      </c>
      <c r="N870" t="str">
        <f t="shared" si="13"/>
        <v/>
      </c>
    </row>
    <row r="871" spans="2:14" x14ac:dyDescent="0.35">
      <c r="B871" s="7">
        <v>8583815059</v>
      </c>
      <c r="C871" s="8">
        <v>42487</v>
      </c>
      <c r="D871" s="7">
        <v>12474</v>
      </c>
      <c r="E871" s="9">
        <v>25.185223792835817</v>
      </c>
      <c r="F871" s="9">
        <v>9.7299995422363299</v>
      </c>
      <c r="G871" s="6">
        <v>211</v>
      </c>
      <c r="H871" s="7">
        <v>3142</v>
      </c>
      <c r="I871" s="7">
        <v>77.398575857587289</v>
      </c>
      <c r="J871" s="6" t="s">
        <v>26</v>
      </c>
      <c r="K871" s="9">
        <v>72.035821374029837</v>
      </c>
      <c r="L871" s="9">
        <v>25.185223792835817</v>
      </c>
      <c r="M871" s="6" t="s">
        <v>25</v>
      </c>
      <c r="N871" t="str">
        <f t="shared" si="13"/>
        <v/>
      </c>
    </row>
    <row r="872" spans="2:14" x14ac:dyDescent="0.35">
      <c r="B872" s="7">
        <v>8583815059</v>
      </c>
      <c r="C872" s="8">
        <v>42488</v>
      </c>
      <c r="D872" s="7">
        <v>6174</v>
      </c>
      <c r="E872" s="9">
        <v>25.185223792835817</v>
      </c>
      <c r="F872" s="9">
        <v>4.8200001716613796</v>
      </c>
      <c r="G872" s="6">
        <v>231</v>
      </c>
      <c r="H872" s="7">
        <v>2757</v>
      </c>
      <c r="I872" s="7">
        <v>77.398575857587289</v>
      </c>
      <c r="J872" s="6" t="s">
        <v>26</v>
      </c>
      <c r="K872" s="9">
        <v>72.035821374029837</v>
      </c>
      <c r="L872" s="9">
        <v>25.185223792835817</v>
      </c>
      <c r="M872" s="6" t="s">
        <v>25</v>
      </c>
      <c r="N872" t="str">
        <f t="shared" si="13"/>
        <v/>
      </c>
    </row>
    <row r="873" spans="2:14" x14ac:dyDescent="0.35">
      <c r="B873" s="7">
        <v>8583815059</v>
      </c>
      <c r="C873" s="8">
        <v>42489</v>
      </c>
      <c r="D873" s="7">
        <v>15168</v>
      </c>
      <c r="E873" s="9">
        <v>25.185223792835817</v>
      </c>
      <c r="F873" s="9">
        <v>11.829999923706101</v>
      </c>
      <c r="G873" s="6">
        <v>371</v>
      </c>
      <c r="H873" s="7">
        <v>3513</v>
      </c>
      <c r="I873" s="7">
        <v>77.398575857587289</v>
      </c>
      <c r="J873" s="6" t="s">
        <v>26</v>
      </c>
      <c r="K873" s="9">
        <v>72.035821374029837</v>
      </c>
      <c r="L873" s="9">
        <v>25.185223792835817</v>
      </c>
      <c r="M873" s="6" t="s">
        <v>25</v>
      </c>
      <c r="N873" t="str">
        <f t="shared" si="13"/>
        <v/>
      </c>
    </row>
    <row r="874" spans="2:14" x14ac:dyDescent="0.35">
      <c r="B874" s="7">
        <v>8583815059</v>
      </c>
      <c r="C874" s="8">
        <v>42490</v>
      </c>
      <c r="D874" s="7">
        <v>10085</v>
      </c>
      <c r="E874" s="9">
        <v>25.185223792835817</v>
      </c>
      <c r="F874" s="9">
        <v>7.8699998855590803</v>
      </c>
      <c r="G874" s="6">
        <v>347</v>
      </c>
      <c r="H874" s="7">
        <v>3164</v>
      </c>
      <c r="I874" s="7">
        <v>77.398575857587289</v>
      </c>
      <c r="J874" s="6" t="s">
        <v>26</v>
      </c>
      <c r="K874" s="9">
        <v>72.035821374029837</v>
      </c>
      <c r="L874" s="9">
        <v>25.185223792835817</v>
      </c>
      <c r="M874" s="6" t="s">
        <v>25</v>
      </c>
      <c r="N874" t="str">
        <f t="shared" si="13"/>
        <v/>
      </c>
    </row>
    <row r="875" spans="2:14" x14ac:dyDescent="0.35">
      <c r="B875" s="7">
        <v>8583815059</v>
      </c>
      <c r="C875" s="8">
        <v>42491</v>
      </c>
      <c r="D875" s="7">
        <v>4512</v>
      </c>
      <c r="E875" s="9">
        <v>25.185223792835817</v>
      </c>
      <c r="F875" s="9">
        <v>3.5199999809265101</v>
      </c>
      <c r="G875" s="6">
        <v>129</v>
      </c>
      <c r="H875" s="7">
        <v>2596</v>
      </c>
      <c r="I875" s="7">
        <v>77.398575857587289</v>
      </c>
      <c r="J875" s="6" t="s">
        <v>26</v>
      </c>
      <c r="K875" s="9">
        <v>72.035821374029837</v>
      </c>
      <c r="L875" s="9">
        <v>25.185223792835817</v>
      </c>
      <c r="M875" s="6" t="s">
        <v>25</v>
      </c>
      <c r="N875" t="str">
        <f t="shared" si="13"/>
        <v/>
      </c>
    </row>
    <row r="876" spans="2:14" x14ac:dyDescent="0.35">
      <c r="B876" s="7">
        <v>8583815059</v>
      </c>
      <c r="C876" s="8">
        <v>42492</v>
      </c>
      <c r="D876" s="7">
        <v>8469</v>
      </c>
      <c r="E876" s="9">
        <v>25.185223792835817</v>
      </c>
      <c r="F876" s="9">
        <v>6.6100001335143999</v>
      </c>
      <c r="G876" s="6">
        <v>0</v>
      </c>
      <c r="H876" s="7">
        <v>2894</v>
      </c>
      <c r="I876" s="7">
        <v>77.398575857587289</v>
      </c>
      <c r="J876" s="6" t="s">
        <v>26</v>
      </c>
      <c r="K876" s="9">
        <v>72.035821374029837</v>
      </c>
      <c r="L876" s="9">
        <v>25.185223792835817</v>
      </c>
      <c r="M876" s="6" t="s">
        <v>25</v>
      </c>
      <c r="N876" t="str">
        <f t="shared" si="13"/>
        <v/>
      </c>
    </row>
    <row r="877" spans="2:14" x14ac:dyDescent="0.35">
      <c r="B877" s="7">
        <v>8583815059</v>
      </c>
      <c r="C877" s="8">
        <v>42493</v>
      </c>
      <c r="D877" s="7">
        <v>12015</v>
      </c>
      <c r="E877" s="9">
        <v>25.185223792835817</v>
      </c>
      <c r="F877" s="9">
        <v>9.3699998855590803</v>
      </c>
      <c r="G877" s="6">
        <v>0</v>
      </c>
      <c r="H877" s="7">
        <v>3212</v>
      </c>
      <c r="I877" s="7">
        <v>77.398575857587289</v>
      </c>
      <c r="J877" s="6" t="s">
        <v>26</v>
      </c>
      <c r="K877" s="9">
        <v>72.035821374029837</v>
      </c>
      <c r="L877" s="9">
        <v>25.185223792835817</v>
      </c>
      <c r="M877" s="6" t="s">
        <v>25</v>
      </c>
      <c r="N877" t="str">
        <f t="shared" si="13"/>
        <v/>
      </c>
    </row>
    <row r="878" spans="2:14" x14ac:dyDescent="0.35">
      <c r="B878" s="7">
        <v>8583815059</v>
      </c>
      <c r="C878" s="8">
        <v>42494</v>
      </c>
      <c r="D878" s="7">
        <v>3588</v>
      </c>
      <c r="E878" s="9">
        <v>25.185223792835817</v>
      </c>
      <c r="F878" s="9">
        <v>2.7999999523162802</v>
      </c>
      <c r="G878" s="6">
        <v>0</v>
      </c>
      <c r="H878" s="7">
        <v>2516</v>
      </c>
      <c r="I878" s="7">
        <v>77.398575857587289</v>
      </c>
      <c r="J878" s="6" t="s">
        <v>26</v>
      </c>
      <c r="K878" s="9">
        <v>72.035821374029837</v>
      </c>
      <c r="L878" s="9">
        <v>25.185223792835817</v>
      </c>
      <c r="M878" s="6" t="s">
        <v>25</v>
      </c>
      <c r="N878" t="str">
        <f t="shared" si="13"/>
        <v/>
      </c>
    </row>
    <row r="879" spans="2:14" x14ac:dyDescent="0.35">
      <c r="B879" s="7">
        <v>8583815059</v>
      </c>
      <c r="C879" s="8">
        <v>42495</v>
      </c>
      <c r="D879" s="7">
        <v>12427</v>
      </c>
      <c r="E879" s="9">
        <v>25.185223792835817</v>
      </c>
      <c r="F879" s="9">
        <v>9.6899995803833008</v>
      </c>
      <c r="G879" s="6">
        <v>70</v>
      </c>
      <c r="H879" s="7">
        <v>3266</v>
      </c>
      <c r="I879" s="7">
        <v>77.398575857587289</v>
      </c>
      <c r="J879" s="6" t="s">
        <v>26</v>
      </c>
      <c r="K879" s="9">
        <v>72.035821374029837</v>
      </c>
      <c r="L879" s="9">
        <v>25.185223792835817</v>
      </c>
      <c r="M879" s="6" t="s">
        <v>25</v>
      </c>
      <c r="N879" t="str">
        <f t="shared" si="13"/>
        <v/>
      </c>
    </row>
    <row r="880" spans="2:14" x14ac:dyDescent="0.35">
      <c r="B880" s="7">
        <v>8583815059</v>
      </c>
      <c r="C880" s="8">
        <v>42496</v>
      </c>
      <c r="D880" s="7">
        <v>5843</v>
      </c>
      <c r="E880" s="9">
        <v>25.185223792835817</v>
      </c>
      <c r="F880" s="9">
        <v>4.5599999427795401</v>
      </c>
      <c r="G880" s="6">
        <v>190</v>
      </c>
      <c r="H880" s="7">
        <v>2683</v>
      </c>
      <c r="I880" s="7">
        <v>77.398575857587289</v>
      </c>
      <c r="J880" s="6" t="s">
        <v>26</v>
      </c>
      <c r="K880" s="9">
        <v>72.035821374029837</v>
      </c>
      <c r="L880" s="9">
        <v>25.185223792835817</v>
      </c>
      <c r="M880" s="6" t="s">
        <v>25</v>
      </c>
      <c r="N880" t="str">
        <f t="shared" si="13"/>
        <v/>
      </c>
    </row>
    <row r="881" spans="2:14" x14ac:dyDescent="0.35">
      <c r="B881" s="7">
        <v>8583815059</v>
      </c>
      <c r="C881" s="8">
        <v>42497</v>
      </c>
      <c r="D881" s="7">
        <v>6117</v>
      </c>
      <c r="E881" s="9">
        <v>25.185223792835817</v>
      </c>
      <c r="F881" s="9">
        <v>4.7699999809265101</v>
      </c>
      <c r="G881" s="6">
        <v>250</v>
      </c>
      <c r="H881" s="7">
        <v>2810</v>
      </c>
      <c r="I881" s="7">
        <v>77.398575857587289</v>
      </c>
      <c r="J881" s="6" t="s">
        <v>26</v>
      </c>
      <c r="K881" s="9">
        <v>72.035821374029837</v>
      </c>
      <c r="L881" s="9">
        <v>25.185223792835817</v>
      </c>
      <c r="M881" s="6" t="s">
        <v>25</v>
      </c>
      <c r="N881" t="str">
        <f t="shared" si="13"/>
        <v/>
      </c>
    </row>
    <row r="882" spans="2:14" x14ac:dyDescent="0.35">
      <c r="B882" s="7">
        <v>8583815059</v>
      </c>
      <c r="C882" s="8">
        <v>42498</v>
      </c>
      <c r="D882" s="7">
        <v>9217</v>
      </c>
      <c r="E882" s="9">
        <v>25.185223792835817</v>
      </c>
      <c r="F882" s="9">
        <v>7.1900000572204599</v>
      </c>
      <c r="G882" s="6">
        <v>257</v>
      </c>
      <c r="H882" s="7">
        <v>2940</v>
      </c>
      <c r="I882" s="7">
        <v>77.398575857587289</v>
      </c>
      <c r="J882" s="6" t="s">
        <v>26</v>
      </c>
      <c r="K882" s="9">
        <v>72.035821374029837</v>
      </c>
      <c r="L882" s="9">
        <v>25.185223792835817</v>
      </c>
      <c r="M882" s="6" t="s">
        <v>25</v>
      </c>
      <c r="N882" t="str">
        <f t="shared" si="13"/>
        <v/>
      </c>
    </row>
    <row r="883" spans="2:14" x14ac:dyDescent="0.35">
      <c r="B883" s="7">
        <v>8583815059</v>
      </c>
      <c r="C883" s="8">
        <v>42499</v>
      </c>
      <c r="D883" s="7">
        <v>9877</v>
      </c>
      <c r="E883" s="9">
        <v>25.185223792835817</v>
      </c>
      <c r="F883" s="9">
        <v>7.6999998092651403</v>
      </c>
      <c r="G883" s="6">
        <v>180</v>
      </c>
      <c r="H883" s="7">
        <v>2947</v>
      </c>
      <c r="I883" s="7">
        <v>77.398575857587289</v>
      </c>
      <c r="J883" s="6" t="s">
        <v>26</v>
      </c>
      <c r="K883" s="9">
        <v>72.035821374029837</v>
      </c>
      <c r="L883" s="9">
        <v>25.185223792835817</v>
      </c>
      <c r="M883" s="6" t="s">
        <v>25</v>
      </c>
      <c r="N883" t="str">
        <f t="shared" si="13"/>
        <v/>
      </c>
    </row>
    <row r="884" spans="2:14" x14ac:dyDescent="0.35">
      <c r="B884" s="7">
        <v>8583815059</v>
      </c>
      <c r="C884" s="8">
        <v>42500</v>
      </c>
      <c r="D884" s="7">
        <v>8240</v>
      </c>
      <c r="E884" s="9">
        <v>25.185223792835817</v>
      </c>
      <c r="F884" s="9">
        <v>6.4299998283386204</v>
      </c>
      <c r="G884" s="6">
        <v>214</v>
      </c>
      <c r="H884" s="7">
        <v>2846</v>
      </c>
      <c r="I884" s="7">
        <v>77.398575857587289</v>
      </c>
      <c r="J884" s="6" t="s">
        <v>26</v>
      </c>
      <c r="K884" s="9">
        <v>72.035821374029837</v>
      </c>
      <c r="L884" s="9">
        <v>25.185223792835817</v>
      </c>
      <c r="M884" s="6" t="s">
        <v>25</v>
      </c>
      <c r="N884" t="str">
        <f t="shared" si="13"/>
        <v/>
      </c>
    </row>
    <row r="885" spans="2:14" x14ac:dyDescent="0.35">
      <c r="B885" s="7">
        <v>8583815059</v>
      </c>
      <c r="C885" s="8">
        <v>42501</v>
      </c>
      <c r="D885" s="7">
        <v>8701</v>
      </c>
      <c r="E885" s="9">
        <v>25.185223792835817</v>
      </c>
      <c r="F885" s="9">
        <v>6.78999996185303</v>
      </c>
      <c r="G885" s="6">
        <v>253</v>
      </c>
      <c r="H885" s="7">
        <v>2804</v>
      </c>
      <c r="I885" s="7">
        <v>77.398575857587289</v>
      </c>
      <c r="J885" s="6" t="s">
        <v>26</v>
      </c>
      <c r="K885" s="9">
        <v>72.035821374029837</v>
      </c>
      <c r="L885" s="9">
        <v>25.185223792835817</v>
      </c>
      <c r="M885" s="6" t="s">
        <v>25</v>
      </c>
      <c r="N885" t="str">
        <f t="shared" si="13"/>
        <v/>
      </c>
    </row>
    <row r="886" spans="2:14" x14ac:dyDescent="0.35">
      <c r="B886" s="7">
        <v>8583815059</v>
      </c>
      <c r="C886" s="8">
        <v>42502</v>
      </c>
      <c r="D886" s="7">
        <v>0</v>
      </c>
      <c r="E886" s="9">
        <v>25.185223792835817</v>
      </c>
      <c r="F886" s="9">
        <v>0</v>
      </c>
      <c r="G886" s="6">
        <v>0</v>
      </c>
      <c r="H886" s="7">
        <v>0</v>
      </c>
      <c r="I886" s="7">
        <v>77.398575857587289</v>
      </c>
      <c r="J886" s="6" t="s">
        <v>26</v>
      </c>
      <c r="K886" s="9">
        <v>72.035821374029837</v>
      </c>
      <c r="L886" s="9">
        <v>25.185223792835817</v>
      </c>
      <c r="M886" s="6" t="s">
        <v>25</v>
      </c>
      <c r="N886" t="str">
        <f t="shared" si="13"/>
        <v/>
      </c>
    </row>
    <row r="887" spans="2:14" x14ac:dyDescent="0.35">
      <c r="B887" s="7">
        <v>8792009665</v>
      </c>
      <c r="C887" s="8">
        <v>42472</v>
      </c>
      <c r="D887" s="7">
        <v>2564</v>
      </c>
      <c r="E887" s="9">
        <v>25.185223792835817</v>
      </c>
      <c r="F887" s="9">
        <v>1.6399999856948899</v>
      </c>
      <c r="G887" s="6">
        <v>116</v>
      </c>
      <c r="H887" s="7">
        <v>2044</v>
      </c>
      <c r="I887" s="7">
        <v>77.398575857587289</v>
      </c>
      <c r="J887" s="6" t="s">
        <v>26</v>
      </c>
      <c r="K887" s="9">
        <v>72.035821374029837</v>
      </c>
      <c r="L887" s="9">
        <v>25.185223792835817</v>
      </c>
      <c r="M887" s="6" t="s">
        <v>25</v>
      </c>
      <c r="N887" t="str">
        <f t="shared" si="13"/>
        <v/>
      </c>
    </row>
    <row r="888" spans="2:14" x14ac:dyDescent="0.35">
      <c r="B888" s="7">
        <v>8792009665</v>
      </c>
      <c r="C888" s="8">
        <v>42473</v>
      </c>
      <c r="D888" s="7">
        <v>1320</v>
      </c>
      <c r="E888" s="9">
        <v>25.185223792835817</v>
      </c>
      <c r="F888" s="9">
        <v>0.83999997377395597</v>
      </c>
      <c r="G888" s="6">
        <v>82</v>
      </c>
      <c r="H888" s="7">
        <v>1934</v>
      </c>
      <c r="I888" s="7">
        <v>77.398575857587289</v>
      </c>
      <c r="J888" s="6" t="s">
        <v>26</v>
      </c>
      <c r="K888" s="9">
        <v>72.035821374029837</v>
      </c>
      <c r="L888" s="9">
        <v>25.185223792835817</v>
      </c>
      <c r="M888" s="6" t="s">
        <v>25</v>
      </c>
      <c r="N888" t="str">
        <f t="shared" si="13"/>
        <v/>
      </c>
    </row>
    <row r="889" spans="2:14" x14ac:dyDescent="0.35">
      <c r="B889" s="7">
        <v>8792009665</v>
      </c>
      <c r="C889" s="8">
        <v>42474</v>
      </c>
      <c r="D889" s="7">
        <v>1219</v>
      </c>
      <c r="E889" s="9">
        <v>25.185223792835817</v>
      </c>
      <c r="F889" s="9">
        <v>0.77999997138977095</v>
      </c>
      <c r="G889" s="6">
        <v>84</v>
      </c>
      <c r="H889" s="7">
        <v>1963</v>
      </c>
      <c r="I889" s="7">
        <v>77.398575857587289</v>
      </c>
      <c r="J889" s="6" t="s">
        <v>26</v>
      </c>
      <c r="K889" s="9">
        <v>72.035821374029837</v>
      </c>
      <c r="L889" s="9">
        <v>25.185223792835817</v>
      </c>
      <c r="M889" s="6" t="s">
        <v>25</v>
      </c>
      <c r="N889" t="str">
        <f t="shared" si="13"/>
        <v/>
      </c>
    </row>
    <row r="890" spans="2:14" x14ac:dyDescent="0.35">
      <c r="B890" s="7">
        <v>8792009665</v>
      </c>
      <c r="C890" s="8">
        <v>42475</v>
      </c>
      <c r="D890" s="7">
        <v>2483</v>
      </c>
      <c r="E890" s="9">
        <v>25.185223792835817</v>
      </c>
      <c r="F890" s="9">
        <v>1.5900000333786</v>
      </c>
      <c r="G890" s="6">
        <v>126</v>
      </c>
      <c r="H890" s="7">
        <v>2009</v>
      </c>
      <c r="I890" s="7">
        <v>77.398575857587289</v>
      </c>
      <c r="J890" s="6" t="s">
        <v>26</v>
      </c>
      <c r="K890" s="9">
        <v>72.035821374029837</v>
      </c>
      <c r="L890" s="9">
        <v>25.185223792835817</v>
      </c>
      <c r="M890" s="6" t="s">
        <v>25</v>
      </c>
      <c r="N890" t="str">
        <f t="shared" si="13"/>
        <v/>
      </c>
    </row>
    <row r="891" spans="2:14" x14ac:dyDescent="0.35">
      <c r="B891" s="7">
        <v>8792009665</v>
      </c>
      <c r="C891" s="8">
        <v>42476</v>
      </c>
      <c r="D891" s="7">
        <v>244</v>
      </c>
      <c r="E891" s="9">
        <v>25.185223792835817</v>
      </c>
      <c r="F891" s="9">
        <v>0.15999999642372101</v>
      </c>
      <c r="G891" s="6">
        <v>12</v>
      </c>
      <c r="H891" s="7">
        <v>1721</v>
      </c>
      <c r="I891" s="7">
        <v>77.398575857587289</v>
      </c>
      <c r="J891" s="6" t="s">
        <v>26</v>
      </c>
      <c r="K891" s="9">
        <v>72.035821374029837</v>
      </c>
      <c r="L891" s="9">
        <v>25.185223792835817</v>
      </c>
      <c r="M891" s="6" t="s">
        <v>25</v>
      </c>
      <c r="N891" t="str">
        <f t="shared" si="13"/>
        <v/>
      </c>
    </row>
    <row r="892" spans="2:14" x14ac:dyDescent="0.35">
      <c r="B892" s="7">
        <v>8792009665</v>
      </c>
      <c r="C892" s="8">
        <v>42477</v>
      </c>
      <c r="D892" s="7">
        <v>0</v>
      </c>
      <c r="E892" s="9">
        <v>25.185223792835817</v>
      </c>
      <c r="F892" s="9">
        <v>0</v>
      </c>
      <c r="G892" s="6">
        <v>0</v>
      </c>
      <c r="H892" s="7">
        <v>1688</v>
      </c>
      <c r="I892" s="7">
        <v>77.398575857587289</v>
      </c>
      <c r="J892" s="6" t="s">
        <v>26</v>
      </c>
      <c r="K892" s="9">
        <v>72.035821374029837</v>
      </c>
      <c r="L892" s="9">
        <v>25.185223792835817</v>
      </c>
      <c r="M892" s="6" t="s">
        <v>25</v>
      </c>
      <c r="N892" t="str">
        <f t="shared" si="13"/>
        <v/>
      </c>
    </row>
    <row r="893" spans="2:14" x14ac:dyDescent="0.35">
      <c r="B893" s="7">
        <v>8792009665</v>
      </c>
      <c r="C893" s="8">
        <v>42478</v>
      </c>
      <c r="D893" s="7">
        <v>0</v>
      </c>
      <c r="E893" s="9">
        <v>25.185223792835817</v>
      </c>
      <c r="F893" s="9">
        <v>0</v>
      </c>
      <c r="G893" s="6">
        <v>0</v>
      </c>
      <c r="H893" s="7">
        <v>1688</v>
      </c>
      <c r="I893" s="7">
        <v>77.398575857587289</v>
      </c>
      <c r="J893" s="6" t="s">
        <v>26</v>
      </c>
      <c r="K893" s="9">
        <v>72.035821374029837</v>
      </c>
      <c r="L893" s="9">
        <v>25.185223792835817</v>
      </c>
      <c r="M893" s="6" t="s">
        <v>25</v>
      </c>
      <c r="N893" t="str">
        <f t="shared" si="13"/>
        <v/>
      </c>
    </row>
    <row r="894" spans="2:14" x14ac:dyDescent="0.35">
      <c r="B894" s="7">
        <v>8792009665</v>
      </c>
      <c r="C894" s="8">
        <v>42479</v>
      </c>
      <c r="D894" s="7">
        <v>0</v>
      </c>
      <c r="E894" s="9">
        <v>25.185223792835817</v>
      </c>
      <c r="F894" s="9">
        <v>0</v>
      </c>
      <c r="G894" s="6">
        <v>0</v>
      </c>
      <c r="H894" s="7">
        <v>1688</v>
      </c>
      <c r="I894" s="7">
        <v>77.398575857587289</v>
      </c>
      <c r="J894" s="6" t="s">
        <v>26</v>
      </c>
      <c r="K894" s="9">
        <v>72.035821374029837</v>
      </c>
      <c r="L894" s="9">
        <v>25.185223792835817</v>
      </c>
      <c r="M894" s="6" t="s">
        <v>25</v>
      </c>
      <c r="N894" t="str">
        <f t="shared" si="13"/>
        <v/>
      </c>
    </row>
    <row r="895" spans="2:14" x14ac:dyDescent="0.35">
      <c r="B895" s="7">
        <v>8792009665</v>
      </c>
      <c r="C895" s="8">
        <v>42480</v>
      </c>
      <c r="D895" s="7">
        <v>3147</v>
      </c>
      <c r="E895" s="9">
        <v>25.185223792835817</v>
      </c>
      <c r="F895" s="9">
        <v>2.0099999904632599</v>
      </c>
      <c r="G895" s="6">
        <v>149</v>
      </c>
      <c r="H895" s="7">
        <v>2188</v>
      </c>
      <c r="I895" s="7">
        <v>77.398575857587289</v>
      </c>
      <c r="J895" s="6" t="s">
        <v>26</v>
      </c>
      <c r="K895" s="9">
        <v>72.035821374029837</v>
      </c>
      <c r="L895" s="9">
        <v>25.185223792835817</v>
      </c>
      <c r="M895" s="6" t="s">
        <v>25</v>
      </c>
      <c r="N895" t="str">
        <f t="shared" si="13"/>
        <v/>
      </c>
    </row>
    <row r="896" spans="2:14" x14ac:dyDescent="0.35">
      <c r="B896" s="7">
        <v>8792009665</v>
      </c>
      <c r="C896" s="8">
        <v>42481</v>
      </c>
      <c r="D896" s="7">
        <v>144</v>
      </c>
      <c r="E896" s="9">
        <v>25.185223792835817</v>
      </c>
      <c r="F896" s="9">
        <v>9.00000035762787E-2</v>
      </c>
      <c r="G896" s="6">
        <v>9</v>
      </c>
      <c r="H896" s="7">
        <v>1720</v>
      </c>
      <c r="I896" s="7">
        <v>77.398575857587289</v>
      </c>
      <c r="J896" s="6" t="s">
        <v>26</v>
      </c>
      <c r="K896" s="9">
        <v>72.035821374029837</v>
      </c>
      <c r="L896" s="9">
        <v>25.185223792835817</v>
      </c>
      <c r="M896" s="6" t="s">
        <v>25</v>
      </c>
      <c r="N896" t="str">
        <f t="shared" si="13"/>
        <v/>
      </c>
    </row>
    <row r="897" spans="2:14" x14ac:dyDescent="0.35">
      <c r="B897" s="7">
        <v>8792009665</v>
      </c>
      <c r="C897" s="8">
        <v>42482</v>
      </c>
      <c r="D897" s="7">
        <v>4068</v>
      </c>
      <c r="E897" s="9">
        <v>25.185223792835817</v>
      </c>
      <c r="F897" s="9">
        <v>2.5999999046325701</v>
      </c>
      <c r="G897" s="6">
        <v>216</v>
      </c>
      <c r="H897" s="7">
        <v>2419</v>
      </c>
      <c r="I897" s="7">
        <v>77.398575857587289</v>
      </c>
      <c r="J897" s="6" t="s">
        <v>26</v>
      </c>
      <c r="K897" s="9">
        <v>72.035821374029837</v>
      </c>
      <c r="L897" s="9">
        <v>25.185223792835817</v>
      </c>
      <c r="M897" s="6" t="s">
        <v>25</v>
      </c>
      <c r="N897" t="str">
        <f t="shared" si="13"/>
        <v/>
      </c>
    </row>
    <row r="898" spans="2:14" x14ac:dyDescent="0.35">
      <c r="B898" s="7">
        <v>8792009665</v>
      </c>
      <c r="C898" s="8">
        <v>42483</v>
      </c>
      <c r="D898" s="7">
        <v>5245</v>
      </c>
      <c r="E898" s="9">
        <v>25.185223792835817</v>
      </c>
      <c r="F898" s="9">
        <v>3.3599998950958301</v>
      </c>
      <c r="G898" s="6">
        <v>285</v>
      </c>
      <c r="H898" s="7">
        <v>2748</v>
      </c>
      <c r="I898" s="7">
        <v>77.398575857587289</v>
      </c>
      <c r="J898" s="6" t="s">
        <v>26</v>
      </c>
      <c r="K898" s="9">
        <v>72.035821374029837</v>
      </c>
      <c r="L898" s="9">
        <v>25.185223792835817</v>
      </c>
      <c r="M898" s="6" t="s">
        <v>25</v>
      </c>
      <c r="N898" t="str">
        <f t="shared" si="13"/>
        <v/>
      </c>
    </row>
    <row r="899" spans="2:14" x14ac:dyDescent="0.35">
      <c r="B899" s="7">
        <v>8792009665</v>
      </c>
      <c r="C899" s="8">
        <v>42484</v>
      </c>
      <c r="D899" s="7">
        <v>400</v>
      </c>
      <c r="E899" s="9">
        <v>25.185223792835817</v>
      </c>
      <c r="F899" s="9">
        <v>0.259999990463257</v>
      </c>
      <c r="G899" s="6">
        <v>30</v>
      </c>
      <c r="H899" s="7">
        <v>1799</v>
      </c>
      <c r="I899" s="7">
        <v>77.398575857587289</v>
      </c>
      <c r="J899" s="6" t="s">
        <v>26</v>
      </c>
      <c r="K899" s="9">
        <v>72.035821374029837</v>
      </c>
      <c r="L899" s="9">
        <v>25.185223792835817</v>
      </c>
      <c r="M899" s="6" t="s">
        <v>25</v>
      </c>
      <c r="N899" t="str">
        <f t="shared" si="13"/>
        <v/>
      </c>
    </row>
    <row r="900" spans="2:14" x14ac:dyDescent="0.35">
      <c r="B900" s="7">
        <v>8792009665</v>
      </c>
      <c r="C900" s="8">
        <v>42485</v>
      </c>
      <c r="D900" s="7">
        <v>0</v>
      </c>
      <c r="E900" s="9">
        <v>25.185223792835817</v>
      </c>
      <c r="F900" s="9">
        <v>0</v>
      </c>
      <c r="G900" s="6">
        <v>0</v>
      </c>
      <c r="H900" s="7">
        <v>1688</v>
      </c>
      <c r="I900" s="7">
        <v>77.398575857587289</v>
      </c>
      <c r="J900" s="6" t="s">
        <v>26</v>
      </c>
      <c r="K900" s="9">
        <v>72.035821374029837</v>
      </c>
      <c r="L900" s="9">
        <v>25.185223792835817</v>
      </c>
      <c r="M900" s="6" t="s">
        <v>25</v>
      </c>
      <c r="N900" t="str">
        <f t="shared" ref="N900:N946" si="14">IF(OR(M900="Overweight",M900="Obese"), B900, "")</f>
        <v/>
      </c>
    </row>
    <row r="901" spans="2:14" x14ac:dyDescent="0.35">
      <c r="B901" s="7">
        <v>8792009665</v>
      </c>
      <c r="C901" s="8">
        <v>42486</v>
      </c>
      <c r="D901" s="7">
        <v>1321</v>
      </c>
      <c r="E901" s="9">
        <v>25.185223792835817</v>
      </c>
      <c r="F901" s="9">
        <v>0.85000002384185802</v>
      </c>
      <c r="G901" s="6">
        <v>80</v>
      </c>
      <c r="H901" s="7">
        <v>1928</v>
      </c>
      <c r="I901" s="7">
        <v>77.398575857587289</v>
      </c>
      <c r="J901" s="6" t="s">
        <v>26</v>
      </c>
      <c r="K901" s="9">
        <v>72.035821374029837</v>
      </c>
      <c r="L901" s="9">
        <v>25.185223792835817</v>
      </c>
      <c r="M901" s="6" t="s">
        <v>25</v>
      </c>
      <c r="N901" t="str">
        <f t="shared" si="14"/>
        <v/>
      </c>
    </row>
    <row r="902" spans="2:14" x14ac:dyDescent="0.35">
      <c r="B902" s="7">
        <v>8792009665</v>
      </c>
      <c r="C902" s="8">
        <v>42487</v>
      </c>
      <c r="D902" s="7">
        <v>1758</v>
      </c>
      <c r="E902" s="9">
        <v>25.185223792835817</v>
      </c>
      <c r="F902" s="9">
        <v>1.12999999523163</v>
      </c>
      <c r="G902" s="6">
        <v>112</v>
      </c>
      <c r="H902" s="7">
        <v>2067</v>
      </c>
      <c r="I902" s="7">
        <v>77.398575857587289</v>
      </c>
      <c r="J902" s="6" t="s">
        <v>26</v>
      </c>
      <c r="K902" s="9">
        <v>72.035821374029837</v>
      </c>
      <c r="L902" s="9">
        <v>25.185223792835817</v>
      </c>
      <c r="M902" s="6" t="s">
        <v>25</v>
      </c>
      <c r="N902" t="str">
        <f t="shared" si="14"/>
        <v/>
      </c>
    </row>
    <row r="903" spans="2:14" x14ac:dyDescent="0.35">
      <c r="B903" s="7">
        <v>8792009665</v>
      </c>
      <c r="C903" s="8">
        <v>42488</v>
      </c>
      <c r="D903" s="7">
        <v>6157</v>
      </c>
      <c r="E903" s="9">
        <v>25.185223792835817</v>
      </c>
      <c r="F903" s="9">
        <v>3.9400000572204599</v>
      </c>
      <c r="G903" s="6">
        <v>310</v>
      </c>
      <c r="H903" s="7">
        <v>2780</v>
      </c>
      <c r="I903" s="7">
        <v>77.398575857587289</v>
      </c>
      <c r="J903" s="6" t="s">
        <v>26</v>
      </c>
      <c r="K903" s="9">
        <v>72.035821374029837</v>
      </c>
      <c r="L903" s="9">
        <v>25.185223792835817</v>
      </c>
      <c r="M903" s="6" t="s">
        <v>25</v>
      </c>
      <c r="N903" t="str">
        <f t="shared" si="14"/>
        <v/>
      </c>
    </row>
    <row r="904" spans="2:14" x14ac:dyDescent="0.35">
      <c r="B904" s="7">
        <v>8792009665</v>
      </c>
      <c r="C904" s="8">
        <v>42489</v>
      </c>
      <c r="D904" s="7">
        <v>8360</v>
      </c>
      <c r="E904" s="9">
        <v>25.185223792835817</v>
      </c>
      <c r="F904" s="9">
        <v>5.3499999046325701</v>
      </c>
      <c r="G904" s="6">
        <v>400</v>
      </c>
      <c r="H904" s="7">
        <v>3101</v>
      </c>
      <c r="I904" s="7">
        <v>77.398575857587289</v>
      </c>
      <c r="J904" s="6" t="s">
        <v>26</v>
      </c>
      <c r="K904" s="9">
        <v>72.035821374029837</v>
      </c>
      <c r="L904" s="9">
        <v>25.185223792835817</v>
      </c>
      <c r="M904" s="6" t="s">
        <v>25</v>
      </c>
      <c r="N904" t="str">
        <f t="shared" si="14"/>
        <v/>
      </c>
    </row>
    <row r="905" spans="2:14" x14ac:dyDescent="0.35">
      <c r="B905" s="7">
        <v>8792009665</v>
      </c>
      <c r="C905" s="8">
        <v>42490</v>
      </c>
      <c r="D905" s="7">
        <v>7174</v>
      </c>
      <c r="E905" s="9">
        <v>25.185223792835817</v>
      </c>
      <c r="F905" s="9">
        <v>4.5900001525878897</v>
      </c>
      <c r="G905" s="6">
        <v>331</v>
      </c>
      <c r="H905" s="7">
        <v>2896</v>
      </c>
      <c r="I905" s="7">
        <v>77.398575857587289</v>
      </c>
      <c r="J905" s="6" t="s">
        <v>26</v>
      </c>
      <c r="K905" s="9">
        <v>72.035821374029837</v>
      </c>
      <c r="L905" s="9">
        <v>25.185223792835817</v>
      </c>
      <c r="M905" s="6" t="s">
        <v>25</v>
      </c>
      <c r="N905" t="str">
        <f t="shared" si="14"/>
        <v/>
      </c>
    </row>
    <row r="906" spans="2:14" x14ac:dyDescent="0.35">
      <c r="B906" s="7">
        <v>8792009665</v>
      </c>
      <c r="C906" s="8">
        <v>42491</v>
      </c>
      <c r="D906" s="7">
        <v>1619</v>
      </c>
      <c r="E906" s="9">
        <v>25.185223792835817</v>
      </c>
      <c r="F906" s="9">
        <v>1.03999996185303</v>
      </c>
      <c r="G906" s="6">
        <v>79</v>
      </c>
      <c r="H906" s="7">
        <v>1962</v>
      </c>
      <c r="I906" s="7">
        <v>77.398575857587289</v>
      </c>
      <c r="J906" s="6" t="s">
        <v>26</v>
      </c>
      <c r="K906" s="9">
        <v>72.035821374029837</v>
      </c>
      <c r="L906" s="9">
        <v>25.185223792835817</v>
      </c>
      <c r="M906" s="6" t="s">
        <v>25</v>
      </c>
      <c r="N906" t="str">
        <f t="shared" si="14"/>
        <v/>
      </c>
    </row>
    <row r="907" spans="2:14" x14ac:dyDescent="0.35">
      <c r="B907" s="7">
        <v>8792009665</v>
      </c>
      <c r="C907" s="8">
        <v>42492</v>
      </c>
      <c r="D907" s="7">
        <v>1831</v>
      </c>
      <c r="E907" s="9">
        <v>25.185223792835817</v>
      </c>
      <c r="F907" s="9">
        <v>1.16999995708466</v>
      </c>
      <c r="G907" s="6">
        <v>101</v>
      </c>
      <c r="H907" s="7">
        <v>2015</v>
      </c>
      <c r="I907" s="7">
        <v>77.398575857587289</v>
      </c>
      <c r="J907" s="6" t="s">
        <v>26</v>
      </c>
      <c r="K907" s="9">
        <v>72.035821374029837</v>
      </c>
      <c r="L907" s="9">
        <v>25.185223792835817</v>
      </c>
      <c r="M907" s="6" t="s">
        <v>25</v>
      </c>
      <c r="N907" t="str">
        <f t="shared" si="14"/>
        <v/>
      </c>
    </row>
    <row r="908" spans="2:14" x14ac:dyDescent="0.35">
      <c r="B908" s="7">
        <v>8792009665</v>
      </c>
      <c r="C908" s="8">
        <v>42493</v>
      </c>
      <c r="D908" s="7">
        <v>2421</v>
      </c>
      <c r="E908" s="9">
        <v>25.185223792835817</v>
      </c>
      <c r="F908" s="9">
        <v>1.54999995231628</v>
      </c>
      <c r="G908" s="6">
        <v>156</v>
      </c>
      <c r="H908" s="7">
        <v>2297</v>
      </c>
      <c r="I908" s="7">
        <v>77.398575857587289</v>
      </c>
      <c r="J908" s="6" t="s">
        <v>26</v>
      </c>
      <c r="K908" s="9">
        <v>72.035821374029837</v>
      </c>
      <c r="L908" s="9">
        <v>25.185223792835817</v>
      </c>
      <c r="M908" s="6" t="s">
        <v>25</v>
      </c>
      <c r="N908" t="str">
        <f t="shared" si="14"/>
        <v/>
      </c>
    </row>
    <row r="909" spans="2:14" x14ac:dyDescent="0.35">
      <c r="B909" s="7">
        <v>8792009665</v>
      </c>
      <c r="C909" s="8">
        <v>42494</v>
      </c>
      <c r="D909" s="7">
        <v>2283</v>
      </c>
      <c r="E909" s="9">
        <v>25.185223792835817</v>
      </c>
      <c r="F909" s="9">
        <v>1.46000003814697</v>
      </c>
      <c r="G909" s="6">
        <v>129</v>
      </c>
      <c r="H909" s="7">
        <v>2067</v>
      </c>
      <c r="I909" s="7">
        <v>77.398575857587289</v>
      </c>
      <c r="J909" s="6" t="s">
        <v>26</v>
      </c>
      <c r="K909" s="9">
        <v>72.035821374029837</v>
      </c>
      <c r="L909" s="9">
        <v>25.185223792835817</v>
      </c>
      <c r="M909" s="6" t="s">
        <v>25</v>
      </c>
      <c r="N909" t="str">
        <f t="shared" si="14"/>
        <v/>
      </c>
    </row>
    <row r="910" spans="2:14" x14ac:dyDescent="0.35">
      <c r="B910" s="7">
        <v>8792009665</v>
      </c>
      <c r="C910" s="8">
        <v>42495</v>
      </c>
      <c r="D910" s="7">
        <v>0</v>
      </c>
      <c r="E910" s="9">
        <v>25.185223792835817</v>
      </c>
      <c r="F910" s="9">
        <v>0</v>
      </c>
      <c r="G910" s="6">
        <v>0</v>
      </c>
      <c r="H910" s="7">
        <v>1688</v>
      </c>
      <c r="I910" s="7">
        <v>77.398575857587289</v>
      </c>
      <c r="J910" s="6" t="s">
        <v>26</v>
      </c>
      <c r="K910" s="9">
        <v>72.035821374029837</v>
      </c>
      <c r="L910" s="9">
        <v>25.185223792835817</v>
      </c>
      <c r="M910" s="6" t="s">
        <v>25</v>
      </c>
      <c r="N910" t="str">
        <f t="shared" si="14"/>
        <v/>
      </c>
    </row>
    <row r="911" spans="2:14" x14ac:dyDescent="0.35">
      <c r="B911" s="7">
        <v>8792009665</v>
      </c>
      <c r="C911" s="8">
        <v>42496</v>
      </c>
      <c r="D911" s="7">
        <v>0</v>
      </c>
      <c r="E911" s="9">
        <v>25.185223792835817</v>
      </c>
      <c r="F911" s="9">
        <v>0</v>
      </c>
      <c r="G911" s="6">
        <v>0</v>
      </c>
      <c r="H911" s="7">
        <v>1688</v>
      </c>
      <c r="I911" s="7">
        <v>77.398575857587289</v>
      </c>
      <c r="J911" s="6" t="s">
        <v>26</v>
      </c>
      <c r="K911" s="9">
        <v>72.035821374029837</v>
      </c>
      <c r="L911" s="9">
        <v>25.185223792835817</v>
      </c>
      <c r="M911" s="6" t="s">
        <v>25</v>
      </c>
      <c r="N911" t="str">
        <f t="shared" si="14"/>
        <v/>
      </c>
    </row>
    <row r="912" spans="2:14" x14ac:dyDescent="0.35">
      <c r="B912" s="7">
        <v>8792009665</v>
      </c>
      <c r="C912" s="8">
        <v>42497</v>
      </c>
      <c r="D912" s="7">
        <v>0</v>
      </c>
      <c r="E912" s="9">
        <v>25.185223792835817</v>
      </c>
      <c r="F912" s="9">
        <v>0</v>
      </c>
      <c r="G912" s="6">
        <v>0</v>
      </c>
      <c r="H912" s="7">
        <v>1688</v>
      </c>
      <c r="I912" s="7">
        <v>77.398575857587289</v>
      </c>
      <c r="J912" s="6" t="s">
        <v>26</v>
      </c>
      <c r="K912" s="9">
        <v>72.035821374029837</v>
      </c>
      <c r="L912" s="9">
        <v>25.185223792835817</v>
      </c>
      <c r="M912" s="6" t="s">
        <v>25</v>
      </c>
      <c r="N912" t="str">
        <f t="shared" si="14"/>
        <v/>
      </c>
    </row>
    <row r="913" spans="2:14" x14ac:dyDescent="0.35">
      <c r="B913" s="7">
        <v>8792009665</v>
      </c>
      <c r="C913" s="8">
        <v>42498</v>
      </c>
      <c r="D913" s="7">
        <v>0</v>
      </c>
      <c r="E913" s="9">
        <v>25.185223792835817</v>
      </c>
      <c r="F913" s="9">
        <v>0</v>
      </c>
      <c r="G913" s="6">
        <v>0</v>
      </c>
      <c r="H913" s="7">
        <v>1688</v>
      </c>
      <c r="I913" s="7">
        <v>77.398575857587289</v>
      </c>
      <c r="J913" s="6" t="s">
        <v>26</v>
      </c>
      <c r="K913" s="9">
        <v>72.035821374029837</v>
      </c>
      <c r="L913" s="9">
        <v>25.185223792835817</v>
      </c>
      <c r="M913" s="6" t="s">
        <v>25</v>
      </c>
      <c r="N913" t="str">
        <f t="shared" si="14"/>
        <v/>
      </c>
    </row>
    <row r="914" spans="2:14" x14ac:dyDescent="0.35">
      <c r="B914" s="7">
        <v>8792009665</v>
      </c>
      <c r="C914" s="8">
        <v>42499</v>
      </c>
      <c r="D914" s="7">
        <v>0</v>
      </c>
      <c r="E914" s="9">
        <v>25.185223792835817</v>
      </c>
      <c r="F914" s="9">
        <v>0</v>
      </c>
      <c r="G914" s="6">
        <v>0</v>
      </c>
      <c r="H914" s="7">
        <v>1688</v>
      </c>
      <c r="I914" s="7">
        <v>77.398575857587289</v>
      </c>
      <c r="J914" s="6" t="s">
        <v>26</v>
      </c>
      <c r="K914" s="9">
        <v>72.035821374029837</v>
      </c>
      <c r="L914" s="9">
        <v>25.185223792835817</v>
      </c>
      <c r="M914" s="6" t="s">
        <v>25</v>
      </c>
      <c r="N914" t="str">
        <f t="shared" si="14"/>
        <v/>
      </c>
    </row>
    <row r="915" spans="2:14" x14ac:dyDescent="0.35">
      <c r="B915" s="7">
        <v>8792009665</v>
      </c>
      <c r="C915" s="8">
        <v>42500</v>
      </c>
      <c r="D915" s="7">
        <v>0</v>
      </c>
      <c r="E915" s="9">
        <v>25.185223792835817</v>
      </c>
      <c r="F915" s="9">
        <v>0</v>
      </c>
      <c r="G915" s="6">
        <v>0</v>
      </c>
      <c r="H915" s="7">
        <v>57</v>
      </c>
      <c r="I915" s="7">
        <v>77.398575857587289</v>
      </c>
      <c r="J915" s="6" t="s">
        <v>26</v>
      </c>
      <c r="K915" s="9">
        <v>72.035821374029837</v>
      </c>
      <c r="L915" s="9">
        <v>25.185223792835817</v>
      </c>
      <c r="M915" s="6" t="s">
        <v>25</v>
      </c>
      <c r="N915" t="str">
        <f t="shared" si="14"/>
        <v/>
      </c>
    </row>
    <row r="916" spans="2:14" x14ac:dyDescent="0.35">
      <c r="B916" s="7">
        <v>8877689391</v>
      </c>
      <c r="C916" s="8">
        <v>42472</v>
      </c>
      <c r="D916" s="7">
        <v>23186</v>
      </c>
      <c r="E916" s="9">
        <v>25.68000031</v>
      </c>
      <c r="F916" s="9">
        <v>20.399999618530298</v>
      </c>
      <c r="G916" s="6">
        <v>404</v>
      </c>
      <c r="H916" s="7">
        <v>3921</v>
      </c>
      <c r="I916" s="7">
        <v>77.398575857587289</v>
      </c>
      <c r="J916" s="6" t="s">
        <v>26</v>
      </c>
      <c r="K916" s="9">
        <v>85.800003050000001</v>
      </c>
      <c r="L916" s="9">
        <v>25.68000031</v>
      </c>
      <c r="M916" s="6" t="s">
        <v>28</v>
      </c>
      <c r="N916">
        <f t="shared" si="14"/>
        <v>8877689391</v>
      </c>
    </row>
    <row r="917" spans="2:14" x14ac:dyDescent="0.35">
      <c r="B917" s="7">
        <v>8877689391</v>
      </c>
      <c r="C917" s="8">
        <v>42473</v>
      </c>
      <c r="D917" s="7">
        <v>15337</v>
      </c>
      <c r="E917" s="9">
        <v>25.409999849999998</v>
      </c>
      <c r="F917" s="9">
        <v>9.5799999237060494</v>
      </c>
      <c r="G917" s="6">
        <v>342</v>
      </c>
      <c r="H917" s="7">
        <v>3566</v>
      </c>
      <c r="I917" s="7">
        <v>77.398575857587289</v>
      </c>
      <c r="J917" s="6" t="s">
        <v>26</v>
      </c>
      <c r="K917" s="9">
        <v>84.900001529999997</v>
      </c>
      <c r="L917" s="9">
        <v>25.409999849999998</v>
      </c>
      <c r="M917" s="6" t="s">
        <v>25</v>
      </c>
      <c r="N917" t="str">
        <f t="shared" si="14"/>
        <v/>
      </c>
    </row>
    <row r="918" spans="2:14" x14ac:dyDescent="0.35">
      <c r="B918" s="7">
        <v>8877689391</v>
      </c>
      <c r="C918" s="8">
        <v>42474</v>
      </c>
      <c r="D918" s="7">
        <v>21129</v>
      </c>
      <c r="E918" s="9">
        <v>25.309999470000001</v>
      </c>
      <c r="F918" s="9">
        <v>18.9799995422363</v>
      </c>
      <c r="G918" s="6">
        <v>379</v>
      </c>
      <c r="H918" s="7">
        <v>3793</v>
      </c>
      <c r="I918" s="7">
        <v>77.398575857587289</v>
      </c>
      <c r="J918" s="6" t="s">
        <v>26</v>
      </c>
      <c r="K918" s="9">
        <v>84.5</v>
      </c>
      <c r="L918" s="9">
        <v>25.309999470000001</v>
      </c>
      <c r="M918" s="6" t="s">
        <v>25</v>
      </c>
      <c r="N918" t="str">
        <f t="shared" si="14"/>
        <v/>
      </c>
    </row>
    <row r="919" spans="2:14" x14ac:dyDescent="0.35">
      <c r="B919" s="7">
        <v>8877689391</v>
      </c>
      <c r="C919" s="8">
        <v>42475</v>
      </c>
      <c r="D919" s="7">
        <v>13422</v>
      </c>
      <c r="E919" s="9">
        <v>25.185223792835817</v>
      </c>
      <c r="F919" s="9">
        <v>7.1700000762939498</v>
      </c>
      <c r="G919" s="6">
        <v>388</v>
      </c>
      <c r="H919" s="7">
        <v>3934</v>
      </c>
      <c r="I919" s="7">
        <v>77.398575857587289</v>
      </c>
      <c r="J919" s="6" t="s">
        <v>26</v>
      </c>
      <c r="K919" s="9">
        <v>72.035821374029837</v>
      </c>
      <c r="L919" s="9">
        <v>25.185223792835817</v>
      </c>
      <c r="M919" s="6" t="s">
        <v>25</v>
      </c>
      <c r="N919" t="str">
        <f t="shared" si="14"/>
        <v/>
      </c>
    </row>
    <row r="920" spans="2:14" x14ac:dyDescent="0.35">
      <c r="B920" s="7">
        <v>8877689391</v>
      </c>
      <c r="C920" s="8">
        <v>42476</v>
      </c>
      <c r="D920" s="7">
        <v>29326</v>
      </c>
      <c r="E920" s="9">
        <v>25.590000150000002</v>
      </c>
      <c r="F920" s="9">
        <v>25.290000915527301</v>
      </c>
      <c r="G920" s="6">
        <v>552</v>
      </c>
      <c r="H920" s="7">
        <v>4547</v>
      </c>
      <c r="I920" s="7">
        <v>77.398575857587289</v>
      </c>
      <c r="J920" s="6" t="s">
        <v>26</v>
      </c>
      <c r="K920" s="9">
        <v>85.5</v>
      </c>
      <c r="L920" s="9">
        <v>25.590000150000002</v>
      </c>
      <c r="M920" s="6" t="s">
        <v>28</v>
      </c>
      <c r="N920">
        <f t="shared" si="14"/>
        <v>8877689391</v>
      </c>
    </row>
    <row r="921" spans="2:14" x14ac:dyDescent="0.35">
      <c r="B921" s="7">
        <v>8877689391</v>
      </c>
      <c r="C921" s="8">
        <v>42477</v>
      </c>
      <c r="D921" s="7">
        <v>15118</v>
      </c>
      <c r="E921" s="9">
        <v>25.185223792835817</v>
      </c>
      <c r="F921" s="9">
        <v>8.8699998855590803</v>
      </c>
      <c r="G921" s="6">
        <v>380</v>
      </c>
      <c r="H921" s="7">
        <v>3545</v>
      </c>
      <c r="I921" s="7">
        <v>77.398575857587289</v>
      </c>
      <c r="J921" s="6" t="s">
        <v>26</v>
      </c>
      <c r="K921" s="9">
        <v>72.035821374029837</v>
      </c>
      <c r="L921" s="9">
        <v>25.185223792835817</v>
      </c>
      <c r="M921" s="6" t="s">
        <v>25</v>
      </c>
      <c r="N921" t="str">
        <f t="shared" si="14"/>
        <v/>
      </c>
    </row>
    <row r="922" spans="2:14" x14ac:dyDescent="0.35">
      <c r="B922" s="7">
        <v>8877689391</v>
      </c>
      <c r="C922" s="8">
        <v>42478</v>
      </c>
      <c r="D922" s="7">
        <v>11423</v>
      </c>
      <c r="E922" s="9">
        <v>25.68000031</v>
      </c>
      <c r="F922" s="9">
        <v>8.6700000762939506</v>
      </c>
      <c r="G922" s="6">
        <v>225</v>
      </c>
      <c r="H922" s="7">
        <v>2761</v>
      </c>
      <c r="I922" s="7">
        <v>77.398575857587289</v>
      </c>
      <c r="J922" s="6" t="s">
        <v>26</v>
      </c>
      <c r="K922" s="9">
        <v>85.800003050000001</v>
      </c>
      <c r="L922" s="9">
        <v>25.68000031</v>
      </c>
      <c r="M922" s="6" t="s">
        <v>28</v>
      </c>
      <c r="N922">
        <f t="shared" si="14"/>
        <v>8877689391</v>
      </c>
    </row>
    <row r="923" spans="2:14" x14ac:dyDescent="0.35">
      <c r="B923" s="7">
        <v>8877689391</v>
      </c>
      <c r="C923" s="8">
        <v>42479</v>
      </c>
      <c r="D923" s="7">
        <v>18785</v>
      </c>
      <c r="E923" s="9">
        <v>25.530000690000001</v>
      </c>
      <c r="F923" s="9">
        <v>17.399999618530298</v>
      </c>
      <c r="G923" s="6">
        <v>309</v>
      </c>
      <c r="H923" s="7">
        <v>3676</v>
      </c>
      <c r="I923" s="7">
        <v>77.398575857587289</v>
      </c>
      <c r="J923" s="6" t="s">
        <v>26</v>
      </c>
      <c r="K923" s="9">
        <v>85.300003050000001</v>
      </c>
      <c r="L923" s="9">
        <v>25.530000690000001</v>
      </c>
      <c r="M923" s="6" t="s">
        <v>28</v>
      </c>
      <c r="N923">
        <f t="shared" si="14"/>
        <v>8877689391</v>
      </c>
    </row>
    <row r="924" spans="2:14" x14ac:dyDescent="0.35">
      <c r="B924" s="7">
        <v>8877689391</v>
      </c>
      <c r="C924" s="8">
        <v>42480</v>
      </c>
      <c r="D924" s="7">
        <v>19948</v>
      </c>
      <c r="E924" s="9">
        <v>25.409999849999998</v>
      </c>
      <c r="F924" s="9">
        <v>18.110000610351602</v>
      </c>
      <c r="G924" s="6">
        <v>317</v>
      </c>
      <c r="H924" s="7">
        <v>3679</v>
      </c>
      <c r="I924" s="7">
        <v>77.398575857587289</v>
      </c>
      <c r="J924" s="6" t="s">
        <v>26</v>
      </c>
      <c r="K924" s="9">
        <v>84.900001529999997</v>
      </c>
      <c r="L924" s="9">
        <v>25.409999849999998</v>
      </c>
      <c r="M924" s="6" t="s">
        <v>25</v>
      </c>
      <c r="N924" t="str">
        <f t="shared" si="14"/>
        <v/>
      </c>
    </row>
    <row r="925" spans="2:14" x14ac:dyDescent="0.35">
      <c r="B925" s="7">
        <v>8877689391</v>
      </c>
      <c r="C925" s="8">
        <v>42481</v>
      </c>
      <c r="D925" s="7">
        <v>19377</v>
      </c>
      <c r="E925" s="9">
        <v>25.290000920000001</v>
      </c>
      <c r="F925" s="9">
        <v>17.620000839233398</v>
      </c>
      <c r="G925" s="6">
        <v>321</v>
      </c>
      <c r="H925" s="7">
        <v>3659</v>
      </c>
      <c r="I925" s="7">
        <v>77.398575857587289</v>
      </c>
      <c r="J925" s="6" t="s">
        <v>26</v>
      </c>
      <c r="K925" s="9">
        <v>84.5</v>
      </c>
      <c r="L925" s="9">
        <v>25.290000920000001</v>
      </c>
      <c r="M925" s="6" t="s">
        <v>25</v>
      </c>
      <c r="N925" t="str">
        <f t="shared" si="14"/>
        <v/>
      </c>
    </row>
    <row r="926" spans="2:14" x14ac:dyDescent="0.35">
      <c r="B926" s="7">
        <v>8877689391</v>
      </c>
      <c r="C926" s="8">
        <v>42482</v>
      </c>
      <c r="D926" s="7">
        <v>18258</v>
      </c>
      <c r="E926" s="9">
        <v>25.185223792835817</v>
      </c>
      <c r="F926" s="9">
        <v>16.309999465942401</v>
      </c>
      <c r="G926" s="6">
        <v>299</v>
      </c>
      <c r="H926" s="7">
        <v>3427</v>
      </c>
      <c r="I926" s="7">
        <v>77.398575857587289</v>
      </c>
      <c r="J926" s="6" t="s">
        <v>26</v>
      </c>
      <c r="K926" s="9">
        <v>72.035821374029837</v>
      </c>
      <c r="L926" s="9">
        <v>25.185223792835817</v>
      </c>
      <c r="M926" s="6" t="s">
        <v>25</v>
      </c>
      <c r="N926" t="str">
        <f t="shared" si="14"/>
        <v/>
      </c>
    </row>
    <row r="927" spans="2:14" x14ac:dyDescent="0.35">
      <c r="B927" s="7">
        <v>8877689391</v>
      </c>
      <c r="C927" s="8">
        <v>42483</v>
      </c>
      <c r="D927" s="7">
        <v>11200</v>
      </c>
      <c r="E927" s="9">
        <v>25.590000150000002</v>
      </c>
      <c r="F927" s="9">
        <v>7.4299998283386204</v>
      </c>
      <c r="G927" s="6">
        <v>408</v>
      </c>
      <c r="H927" s="7">
        <v>3891</v>
      </c>
      <c r="I927" s="7">
        <v>77.398575857587289</v>
      </c>
      <c r="J927" s="6" t="s">
        <v>26</v>
      </c>
      <c r="K927" s="9">
        <v>85.5</v>
      </c>
      <c r="L927" s="9">
        <v>25.590000150000002</v>
      </c>
      <c r="M927" s="6" t="s">
        <v>28</v>
      </c>
      <c r="N927">
        <f t="shared" si="14"/>
        <v>8877689391</v>
      </c>
    </row>
    <row r="928" spans="2:14" x14ac:dyDescent="0.35">
      <c r="B928" s="7">
        <v>8877689391</v>
      </c>
      <c r="C928" s="8">
        <v>42484</v>
      </c>
      <c r="D928" s="7">
        <v>16674</v>
      </c>
      <c r="E928" s="9">
        <v>25.590000150000002</v>
      </c>
      <c r="F928" s="9">
        <v>15.7399997711182</v>
      </c>
      <c r="G928" s="6">
        <v>292</v>
      </c>
      <c r="H928" s="7">
        <v>3455</v>
      </c>
      <c r="I928" s="7">
        <v>77.398575857587289</v>
      </c>
      <c r="J928" s="6" t="s">
        <v>26</v>
      </c>
      <c r="K928" s="9">
        <v>85.5</v>
      </c>
      <c r="L928" s="9">
        <v>25.590000150000002</v>
      </c>
      <c r="M928" s="6" t="s">
        <v>28</v>
      </c>
      <c r="N928">
        <f t="shared" si="14"/>
        <v>8877689391</v>
      </c>
    </row>
    <row r="929" spans="2:14" x14ac:dyDescent="0.35">
      <c r="B929" s="7">
        <v>8877689391</v>
      </c>
      <c r="C929" s="8">
        <v>42485</v>
      </c>
      <c r="D929" s="7">
        <v>12986</v>
      </c>
      <c r="E929" s="9">
        <v>25.559999470000001</v>
      </c>
      <c r="F929" s="9">
        <v>8.7399997711181605</v>
      </c>
      <c r="G929" s="6">
        <v>339</v>
      </c>
      <c r="H929" s="7">
        <v>3802</v>
      </c>
      <c r="I929" s="7">
        <v>77.398575857587289</v>
      </c>
      <c r="J929" s="6" t="s">
        <v>26</v>
      </c>
      <c r="K929" s="9">
        <v>85.400001529999997</v>
      </c>
      <c r="L929" s="9">
        <v>25.559999470000001</v>
      </c>
      <c r="M929" s="6" t="s">
        <v>28</v>
      </c>
      <c r="N929">
        <f t="shared" si="14"/>
        <v>8877689391</v>
      </c>
    </row>
    <row r="930" spans="2:14" x14ac:dyDescent="0.35">
      <c r="B930" s="7">
        <v>8877689391</v>
      </c>
      <c r="C930" s="8">
        <v>42486</v>
      </c>
      <c r="D930" s="7">
        <v>11101</v>
      </c>
      <c r="E930" s="9">
        <v>25.489999770000001</v>
      </c>
      <c r="F930" s="9">
        <v>8.4300003051757795</v>
      </c>
      <c r="G930" s="6">
        <v>283</v>
      </c>
      <c r="H930" s="7">
        <v>2860</v>
      </c>
      <c r="I930" s="7">
        <v>77.398575857587289</v>
      </c>
      <c r="J930" s="6" t="s">
        <v>26</v>
      </c>
      <c r="K930" s="9">
        <v>85.099998470000003</v>
      </c>
      <c r="L930" s="9">
        <v>25.489999770000001</v>
      </c>
      <c r="M930" s="6" t="s">
        <v>25</v>
      </c>
      <c r="N930" t="str">
        <f t="shared" si="14"/>
        <v/>
      </c>
    </row>
    <row r="931" spans="2:14" x14ac:dyDescent="0.35">
      <c r="B931" s="7">
        <v>8877689391</v>
      </c>
      <c r="C931" s="8">
        <v>42487</v>
      </c>
      <c r="D931" s="7">
        <v>23629</v>
      </c>
      <c r="E931" s="9">
        <v>25.559999470000001</v>
      </c>
      <c r="F931" s="9">
        <v>20.649999618530298</v>
      </c>
      <c r="G931" s="6">
        <v>336</v>
      </c>
      <c r="H931" s="7">
        <v>3808</v>
      </c>
      <c r="I931" s="7">
        <v>77.398575857587289</v>
      </c>
      <c r="J931" s="6" t="s">
        <v>26</v>
      </c>
      <c r="K931" s="9">
        <v>85.400001529999997</v>
      </c>
      <c r="L931" s="9">
        <v>25.559999470000001</v>
      </c>
      <c r="M931" s="6" t="s">
        <v>28</v>
      </c>
      <c r="N931">
        <f t="shared" si="14"/>
        <v>8877689391</v>
      </c>
    </row>
    <row r="932" spans="2:14" x14ac:dyDescent="0.35">
      <c r="B932" s="7">
        <v>8877689391</v>
      </c>
      <c r="C932" s="8">
        <v>42488</v>
      </c>
      <c r="D932" s="7">
        <v>14890</v>
      </c>
      <c r="E932" s="9">
        <v>25.489999770000001</v>
      </c>
      <c r="F932" s="9">
        <v>11.300000190734901</v>
      </c>
      <c r="G932" s="6">
        <v>297</v>
      </c>
      <c r="H932" s="7">
        <v>3060</v>
      </c>
      <c r="I932" s="7">
        <v>77.398575857587289</v>
      </c>
      <c r="J932" s="6" t="s">
        <v>26</v>
      </c>
      <c r="K932" s="9">
        <v>85.099998470000003</v>
      </c>
      <c r="L932" s="9">
        <v>25.489999770000001</v>
      </c>
      <c r="M932" s="6" t="s">
        <v>25</v>
      </c>
      <c r="N932" t="str">
        <f t="shared" si="14"/>
        <v/>
      </c>
    </row>
    <row r="933" spans="2:14" x14ac:dyDescent="0.35">
      <c r="B933" s="7">
        <v>8877689391</v>
      </c>
      <c r="C933" s="8">
        <v>42489</v>
      </c>
      <c r="D933" s="7">
        <v>9733</v>
      </c>
      <c r="E933" s="9">
        <v>25.409999849999998</v>
      </c>
      <c r="F933" s="9">
        <v>7.3899998664856001</v>
      </c>
      <c r="G933" s="6">
        <v>233</v>
      </c>
      <c r="H933" s="7">
        <v>2698</v>
      </c>
      <c r="I933" s="7">
        <v>77.398575857587289</v>
      </c>
      <c r="J933" s="6" t="s">
        <v>26</v>
      </c>
      <c r="K933" s="9">
        <v>84.900001529999997</v>
      </c>
      <c r="L933" s="9">
        <v>25.409999849999998</v>
      </c>
      <c r="M933" s="6" t="s">
        <v>25</v>
      </c>
      <c r="N933" t="str">
        <f t="shared" si="14"/>
        <v/>
      </c>
    </row>
    <row r="934" spans="2:14" x14ac:dyDescent="0.35">
      <c r="B934" s="7">
        <v>8877689391</v>
      </c>
      <c r="C934" s="8">
        <v>42490</v>
      </c>
      <c r="D934" s="7">
        <v>27745</v>
      </c>
      <c r="E934" s="9">
        <v>25.590000150000002</v>
      </c>
      <c r="F934" s="9">
        <v>26.719999313354499</v>
      </c>
      <c r="G934" s="6">
        <v>351</v>
      </c>
      <c r="H934" s="7">
        <v>4398</v>
      </c>
      <c r="I934" s="7">
        <v>77.398575857587289</v>
      </c>
      <c r="J934" s="6" t="s">
        <v>26</v>
      </c>
      <c r="K934" s="9">
        <v>85.5</v>
      </c>
      <c r="L934" s="9">
        <v>25.590000150000002</v>
      </c>
      <c r="M934" s="6" t="s">
        <v>28</v>
      </c>
      <c r="N934">
        <f t="shared" si="14"/>
        <v>8877689391</v>
      </c>
    </row>
    <row r="935" spans="2:14" x14ac:dyDescent="0.35">
      <c r="B935" s="7">
        <v>8877689391</v>
      </c>
      <c r="C935" s="8">
        <v>42491</v>
      </c>
      <c r="D935" s="7">
        <v>10930</v>
      </c>
      <c r="E935" s="9">
        <v>25.530000690000001</v>
      </c>
      <c r="F935" s="9">
        <v>8.3199996948242205</v>
      </c>
      <c r="G935" s="6">
        <v>214</v>
      </c>
      <c r="H935" s="7">
        <v>2786</v>
      </c>
      <c r="I935" s="7">
        <v>77.398575857587289</v>
      </c>
      <c r="J935" s="6" t="s">
        <v>26</v>
      </c>
      <c r="K935" s="9">
        <v>85.300003050000001</v>
      </c>
      <c r="L935" s="9">
        <v>25.530000690000001</v>
      </c>
      <c r="M935" s="6" t="s">
        <v>28</v>
      </c>
      <c r="N935">
        <f t="shared" si="14"/>
        <v>8877689391</v>
      </c>
    </row>
    <row r="936" spans="2:14" x14ac:dyDescent="0.35">
      <c r="B936" s="7">
        <v>8877689391</v>
      </c>
      <c r="C936" s="8">
        <v>42492</v>
      </c>
      <c r="D936" s="7">
        <v>4790</v>
      </c>
      <c r="E936" s="9">
        <v>25.185223792835817</v>
      </c>
      <c r="F936" s="9">
        <v>3.6400001049041699</v>
      </c>
      <c r="G936" s="6">
        <v>105</v>
      </c>
      <c r="H936" s="7">
        <v>2189</v>
      </c>
      <c r="I936" s="7">
        <v>77.398575857587289</v>
      </c>
      <c r="J936" s="6" t="s">
        <v>26</v>
      </c>
      <c r="K936" s="9">
        <v>72.035821374029837</v>
      </c>
      <c r="L936" s="9">
        <v>25.185223792835817</v>
      </c>
      <c r="M936" s="6" t="s">
        <v>25</v>
      </c>
      <c r="N936" t="str">
        <f t="shared" si="14"/>
        <v/>
      </c>
    </row>
    <row r="937" spans="2:14" x14ac:dyDescent="0.35">
      <c r="B937" s="7">
        <v>8877689391</v>
      </c>
      <c r="C937" s="8">
        <v>42493</v>
      </c>
      <c r="D937" s="7">
        <v>10818</v>
      </c>
      <c r="E937" s="9">
        <v>25.409999849999998</v>
      </c>
      <c r="F937" s="9">
        <v>8.2100000381469709</v>
      </c>
      <c r="G937" s="6">
        <v>251</v>
      </c>
      <c r="H937" s="7">
        <v>2817</v>
      </c>
      <c r="I937" s="7">
        <v>77.398575857587289</v>
      </c>
      <c r="J937" s="6" t="s">
        <v>26</v>
      </c>
      <c r="K937" s="9">
        <v>84.900001529999997</v>
      </c>
      <c r="L937" s="9">
        <v>25.409999849999998</v>
      </c>
      <c r="M937" s="6" t="s">
        <v>25</v>
      </c>
      <c r="N937" t="str">
        <f t="shared" si="14"/>
        <v/>
      </c>
    </row>
    <row r="938" spans="2:14" x14ac:dyDescent="0.35">
      <c r="B938" s="7">
        <v>8877689391</v>
      </c>
      <c r="C938" s="8">
        <v>42494</v>
      </c>
      <c r="D938" s="7">
        <v>18193</v>
      </c>
      <c r="E938" s="9">
        <v>25.260000229999999</v>
      </c>
      <c r="F938" s="9">
        <v>16.299999237060501</v>
      </c>
      <c r="G938" s="6">
        <v>286</v>
      </c>
      <c r="H938" s="7">
        <v>3477</v>
      </c>
      <c r="I938" s="7">
        <v>77.398575857587289</v>
      </c>
      <c r="J938" s="6" t="s">
        <v>26</v>
      </c>
      <c r="K938" s="9">
        <v>84.400001529999997</v>
      </c>
      <c r="L938" s="9">
        <v>25.260000229999999</v>
      </c>
      <c r="M938" s="6" t="s">
        <v>25</v>
      </c>
      <c r="N938" t="str">
        <f t="shared" si="14"/>
        <v/>
      </c>
    </row>
    <row r="939" spans="2:14" x14ac:dyDescent="0.35">
      <c r="B939" s="7">
        <v>8877689391</v>
      </c>
      <c r="C939" s="8">
        <v>42495</v>
      </c>
      <c r="D939" s="7">
        <v>14055</v>
      </c>
      <c r="E939" s="9">
        <v>25.185223792835817</v>
      </c>
      <c r="F939" s="9">
        <v>10.670000076293899</v>
      </c>
      <c r="G939" s="6">
        <v>270</v>
      </c>
      <c r="H939" s="7">
        <v>3052</v>
      </c>
      <c r="I939" s="7">
        <v>77.398575857587289</v>
      </c>
      <c r="J939" s="6" t="s">
        <v>26</v>
      </c>
      <c r="K939" s="9">
        <v>72.035821374029837</v>
      </c>
      <c r="L939" s="9">
        <v>25.185223792835817</v>
      </c>
      <c r="M939" s="6" t="s">
        <v>25</v>
      </c>
      <c r="N939" t="str">
        <f t="shared" si="14"/>
        <v/>
      </c>
    </row>
    <row r="940" spans="2:14" x14ac:dyDescent="0.35">
      <c r="B940" s="7">
        <v>8877689391</v>
      </c>
      <c r="C940" s="8">
        <v>42496</v>
      </c>
      <c r="D940" s="7">
        <v>21727</v>
      </c>
      <c r="E940" s="9">
        <v>25.440000529999999</v>
      </c>
      <c r="F940" s="9">
        <v>19.340000152587901</v>
      </c>
      <c r="G940" s="6">
        <v>345</v>
      </c>
      <c r="H940" s="7">
        <v>4015</v>
      </c>
      <c r="I940" s="7">
        <v>77.398575857587289</v>
      </c>
      <c r="J940" s="6" t="s">
        <v>26</v>
      </c>
      <c r="K940" s="9">
        <v>85</v>
      </c>
      <c r="L940" s="9">
        <v>25.440000529999999</v>
      </c>
      <c r="M940" s="6" t="s">
        <v>25</v>
      </c>
      <c r="N940" t="str">
        <f t="shared" si="14"/>
        <v/>
      </c>
    </row>
    <row r="941" spans="2:14" x14ac:dyDescent="0.35">
      <c r="B941" s="7">
        <v>8877689391</v>
      </c>
      <c r="C941" s="8">
        <v>42497</v>
      </c>
      <c r="D941" s="7">
        <v>12332</v>
      </c>
      <c r="E941" s="9">
        <v>25.185223792835817</v>
      </c>
      <c r="F941" s="9">
        <v>8.1300001144409197</v>
      </c>
      <c r="G941" s="6">
        <v>404</v>
      </c>
      <c r="H941" s="7">
        <v>4142</v>
      </c>
      <c r="I941" s="7">
        <v>77.398575857587289</v>
      </c>
      <c r="J941" s="6" t="s">
        <v>26</v>
      </c>
      <c r="K941" s="9">
        <v>72.035821374029837</v>
      </c>
      <c r="L941" s="9">
        <v>25.185223792835817</v>
      </c>
      <c r="M941" s="6" t="s">
        <v>25</v>
      </c>
      <c r="N941" t="str">
        <f t="shared" si="14"/>
        <v/>
      </c>
    </row>
    <row r="942" spans="2:14" x14ac:dyDescent="0.35">
      <c r="B942" s="7">
        <v>8877689391</v>
      </c>
      <c r="C942" s="8">
        <v>42498</v>
      </c>
      <c r="D942" s="7">
        <v>10686</v>
      </c>
      <c r="E942" s="9">
        <v>25.559999470000001</v>
      </c>
      <c r="F942" s="9">
        <v>8.1099996566772496</v>
      </c>
      <c r="G942" s="6">
        <v>266</v>
      </c>
      <c r="H942" s="7">
        <v>2847</v>
      </c>
      <c r="I942" s="7">
        <v>77.398575857587289</v>
      </c>
      <c r="J942" s="6" t="s">
        <v>26</v>
      </c>
      <c r="K942" s="9">
        <v>85.400001529999997</v>
      </c>
      <c r="L942" s="9">
        <v>25.559999470000001</v>
      </c>
      <c r="M942" s="6" t="s">
        <v>28</v>
      </c>
      <c r="N942">
        <f t="shared" si="14"/>
        <v>8877689391</v>
      </c>
    </row>
    <row r="943" spans="2:14" x14ac:dyDescent="0.35">
      <c r="B943" s="7">
        <v>8877689391</v>
      </c>
      <c r="C943" s="8">
        <v>42499</v>
      </c>
      <c r="D943" s="7">
        <v>20226</v>
      </c>
      <c r="E943" s="9">
        <v>25.61000061</v>
      </c>
      <c r="F943" s="9">
        <v>18.25</v>
      </c>
      <c r="G943" s="6">
        <v>309</v>
      </c>
      <c r="H943" s="7">
        <v>3710</v>
      </c>
      <c r="I943" s="7">
        <v>77.398575857587289</v>
      </c>
      <c r="J943" s="6" t="s">
        <v>26</v>
      </c>
      <c r="K943" s="9">
        <v>85.5</v>
      </c>
      <c r="L943" s="9">
        <v>25.61000061</v>
      </c>
      <c r="M943" s="6" t="s">
        <v>28</v>
      </c>
      <c r="N943">
        <f t="shared" si="14"/>
        <v>8877689391</v>
      </c>
    </row>
    <row r="944" spans="2:14" x14ac:dyDescent="0.35">
      <c r="B944" s="7">
        <v>8877689391</v>
      </c>
      <c r="C944" s="8">
        <v>42500</v>
      </c>
      <c r="D944" s="7">
        <v>10733</v>
      </c>
      <c r="E944" s="9">
        <v>25.185223792835817</v>
      </c>
      <c r="F944" s="9">
        <v>8.1499996185302699</v>
      </c>
      <c r="G944" s="6">
        <v>253</v>
      </c>
      <c r="H944" s="7">
        <v>2832</v>
      </c>
      <c r="I944" s="7">
        <v>77.398575857587289</v>
      </c>
      <c r="J944" s="6" t="s">
        <v>26</v>
      </c>
      <c r="K944" s="9">
        <v>72.035821374029837</v>
      </c>
      <c r="L944" s="9">
        <v>25.185223792835817</v>
      </c>
      <c r="M944" s="6" t="s">
        <v>25</v>
      </c>
      <c r="N944" t="str">
        <f t="shared" si="14"/>
        <v/>
      </c>
    </row>
    <row r="945" spans="2:14" x14ac:dyDescent="0.35">
      <c r="B945" s="7">
        <v>8877689391</v>
      </c>
      <c r="C945" s="8">
        <v>42501</v>
      </c>
      <c r="D945" s="7">
        <v>21420</v>
      </c>
      <c r="E945" s="9">
        <v>25.559999470000001</v>
      </c>
      <c r="F945" s="9">
        <v>19.559999465942401</v>
      </c>
      <c r="G945" s="6">
        <v>313</v>
      </c>
      <c r="H945" s="7">
        <v>3832</v>
      </c>
      <c r="I945" s="7">
        <v>77.398575857587289</v>
      </c>
      <c r="J945" s="6" t="s">
        <v>26</v>
      </c>
      <c r="K945" s="9">
        <v>85.400001529999997</v>
      </c>
      <c r="L945" s="9">
        <v>25.559999470000001</v>
      </c>
      <c r="M945" s="6" t="s">
        <v>28</v>
      </c>
      <c r="N945">
        <f t="shared" si="14"/>
        <v>8877689391</v>
      </c>
    </row>
    <row r="946" spans="2:14" x14ac:dyDescent="0.35">
      <c r="B946" s="7">
        <v>8877689391</v>
      </c>
      <c r="C946" s="8">
        <v>42502</v>
      </c>
      <c r="D946" s="7">
        <v>8064</v>
      </c>
      <c r="E946" s="9">
        <v>25.13999939</v>
      </c>
      <c r="F946" s="9">
        <v>6.1199998855590803</v>
      </c>
      <c r="G946" s="6">
        <v>161</v>
      </c>
      <c r="H946" s="7">
        <v>1849</v>
      </c>
      <c r="I946" s="7">
        <v>77.398575857587289</v>
      </c>
      <c r="J946" s="6" t="s">
        <v>26</v>
      </c>
      <c r="K946" s="9">
        <v>84</v>
      </c>
      <c r="L946" s="9">
        <v>25.13999939</v>
      </c>
      <c r="M946" s="6" t="s">
        <v>25</v>
      </c>
      <c r="N946" t="str">
        <f t="shared" si="14"/>
        <v/>
      </c>
    </row>
  </sheetData>
  <autoFilter ref="B3:M946" xr:uid="{6709E321-01F0-4A6E-AE7C-3989E940BCDF}"/>
  <mergeCells count="5">
    <mergeCell ref="J1:P1"/>
    <mergeCell ref="Q5:S5"/>
    <mergeCell ref="Q21:S21"/>
    <mergeCell ref="Q72:S72"/>
    <mergeCell ref="Z3:AB3"/>
  </mergeCells>
  <conditionalFormatting sqref="M4:M946">
    <cfRule type="containsText" dxfId="1" priority="1" operator="containsText" text="Obese">
      <formula>NOT(ISERROR(SEARCH("Obese",M4)))</formula>
    </cfRule>
    <cfRule type="containsText" dxfId="0" priority="2" operator="containsText" text="Overweight">
      <formula>NOT(ISERROR(SEARCH("Overweight",M4)))</formula>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D7E71-2BCC-42EB-9956-19CBF51CCB09}">
  <sheetPr filterMode="1"/>
  <dimension ref="B1:J114"/>
  <sheetViews>
    <sheetView topLeftCell="A85" zoomScale="87" workbookViewId="0">
      <selection activeCell="D2" sqref="D2"/>
    </sheetView>
  </sheetViews>
  <sheetFormatPr defaultRowHeight="14.5" x14ac:dyDescent="0.35"/>
  <cols>
    <col min="1" max="1" width="12.36328125" bestFit="1" customWidth="1"/>
    <col min="2" max="2" width="44.90625" bestFit="1" customWidth="1"/>
    <col min="3" max="3" width="26.81640625" bestFit="1" customWidth="1"/>
    <col min="4" max="4" width="27" bestFit="1" customWidth="1"/>
    <col min="5" max="5" width="13.1796875" bestFit="1" customWidth="1"/>
    <col min="7" max="7" width="12.36328125" bestFit="1" customWidth="1"/>
    <col min="8" max="8" width="18.90625" bestFit="1" customWidth="1"/>
  </cols>
  <sheetData>
    <row r="1" spans="2:10" ht="33.5" x14ac:dyDescent="0.75">
      <c r="G1" s="33" t="s">
        <v>112</v>
      </c>
      <c r="H1" s="33"/>
      <c r="I1" s="33"/>
      <c r="J1" s="33"/>
    </row>
    <row r="2" spans="2:10" x14ac:dyDescent="0.35">
      <c r="G2" s="14"/>
      <c r="H2" s="14"/>
      <c r="I2" s="14"/>
      <c r="J2" s="14"/>
    </row>
    <row r="3" spans="2:10" ht="18.5" x14ac:dyDescent="0.45">
      <c r="B3" s="34" t="s">
        <v>113</v>
      </c>
      <c r="C3" s="35"/>
    </row>
    <row r="5" spans="2:10" x14ac:dyDescent="0.35">
      <c r="B5" s="27" t="s">
        <v>33</v>
      </c>
      <c r="C5" s="27" t="s">
        <v>68</v>
      </c>
    </row>
    <row r="6" spans="2:10" x14ac:dyDescent="0.35">
      <c r="B6" s="20">
        <v>1503960366</v>
      </c>
      <c r="C6" s="6">
        <v>31</v>
      </c>
    </row>
    <row r="7" spans="2:10" x14ac:dyDescent="0.35">
      <c r="B7" s="20">
        <v>1624580081</v>
      </c>
      <c r="C7" s="6">
        <v>31</v>
      </c>
    </row>
    <row r="8" spans="2:10" x14ac:dyDescent="0.35">
      <c r="B8" s="20">
        <v>1644430081</v>
      </c>
      <c r="C8" s="6">
        <v>30</v>
      </c>
    </row>
    <row r="9" spans="2:10" x14ac:dyDescent="0.35">
      <c r="B9" s="20">
        <v>1844505072</v>
      </c>
      <c r="C9" s="6">
        <v>31</v>
      </c>
    </row>
    <row r="10" spans="2:10" x14ac:dyDescent="0.35">
      <c r="B10" s="20">
        <v>1927972279</v>
      </c>
      <c r="C10" s="6">
        <v>31</v>
      </c>
    </row>
    <row r="11" spans="2:10" x14ac:dyDescent="0.35">
      <c r="B11" s="20">
        <v>2022484408</v>
      </c>
      <c r="C11" s="6">
        <v>31</v>
      </c>
    </row>
    <row r="12" spans="2:10" x14ac:dyDescent="0.35">
      <c r="B12" s="20">
        <v>2026352035</v>
      </c>
      <c r="C12" s="6">
        <v>31</v>
      </c>
    </row>
    <row r="13" spans="2:10" x14ac:dyDescent="0.35">
      <c r="B13" s="20">
        <v>2320127002</v>
      </c>
      <c r="C13" s="6">
        <v>31</v>
      </c>
    </row>
    <row r="14" spans="2:10" hidden="1" x14ac:dyDescent="0.35">
      <c r="B14" s="4">
        <v>2347167796</v>
      </c>
      <c r="C14">
        <v>18</v>
      </c>
    </row>
    <row r="15" spans="2:10" x14ac:dyDescent="0.35">
      <c r="B15" s="20">
        <v>2873212765</v>
      </c>
      <c r="C15" s="6">
        <v>31</v>
      </c>
    </row>
    <row r="16" spans="2:10" x14ac:dyDescent="0.35">
      <c r="B16" s="20">
        <v>3372868164</v>
      </c>
      <c r="C16" s="6">
        <v>20</v>
      </c>
    </row>
    <row r="17" spans="2:3" x14ac:dyDescent="0.35">
      <c r="B17" s="20">
        <v>3977333714</v>
      </c>
      <c r="C17" s="6">
        <v>30</v>
      </c>
    </row>
    <row r="18" spans="2:3" x14ac:dyDescent="0.35">
      <c r="B18" s="20">
        <v>4020332650</v>
      </c>
      <c r="C18" s="6">
        <v>31</v>
      </c>
    </row>
    <row r="19" spans="2:3" hidden="1" x14ac:dyDescent="0.35">
      <c r="B19" s="4">
        <v>4057192912</v>
      </c>
      <c r="C19">
        <v>4</v>
      </c>
    </row>
    <row r="20" spans="2:3" x14ac:dyDescent="0.35">
      <c r="B20" s="20">
        <v>4319703577</v>
      </c>
      <c r="C20" s="6">
        <v>31</v>
      </c>
    </row>
    <row r="21" spans="2:3" x14ac:dyDescent="0.35">
      <c r="B21" s="20">
        <v>4388161847</v>
      </c>
      <c r="C21" s="6">
        <v>32</v>
      </c>
    </row>
    <row r="22" spans="2:3" x14ac:dyDescent="0.35">
      <c r="B22" s="20">
        <v>4445114986</v>
      </c>
      <c r="C22" s="6">
        <v>31</v>
      </c>
    </row>
    <row r="23" spans="2:3" x14ac:dyDescent="0.35">
      <c r="B23" s="20">
        <v>4558609924</v>
      </c>
      <c r="C23" s="6">
        <v>31</v>
      </c>
    </row>
    <row r="24" spans="2:3" x14ac:dyDescent="0.35">
      <c r="B24" s="20">
        <v>4702921684</v>
      </c>
      <c r="C24" s="6">
        <v>32</v>
      </c>
    </row>
    <row r="25" spans="2:3" x14ac:dyDescent="0.35">
      <c r="B25" s="20">
        <v>5553957443</v>
      </c>
      <c r="C25" s="6">
        <v>31</v>
      </c>
    </row>
    <row r="26" spans="2:3" x14ac:dyDescent="0.35">
      <c r="B26" s="20">
        <v>5577150313</v>
      </c>
      <c r="C26" s="6">
        <v>30</v>
      </c>
    </row>
    <row r="27" spans="2:3" x14ac:dyDescent="0.35">
      <c r="B27" s="20">
        <v>6117666160</v>
      </c>
      <c r="C27" s="6">
        <v>28</v>
      </c>
    </row>
    <row r="28" spans="2:3" x14ac:dyDescent="0.35">
      <c r="B28" s="20">
        <v>6290855005</v>
      </c>
      <c r="C28" s="6">
        <v>29</v>
      </c>
    </row>
    <row r="29" spans="2:3" x14ac:dyDescent="0.35">
      <c r="B29" s="20">
        <v>6775888955</v>
      </c>
      <c r="C29" s="6">
        <v>26</v>
      </c>
    </row>
    <row r="30" spans="2:3" x14ac:dyDescent="0.35">
      <c r="B30" s="20">
        <v>6962181067</v>
      </c>
      <c r="C30" s="6">
        <v>31</v>
      </c>
    </row>
    <row r="31" spans="2:3" x14ac:dyDescent="0.35">
      <c r="B31" s="20">
        <v>7007744171</v>
      </c>
      <c r="C31" s="6">
        <v>26</v>
      </c>
    </row>
    <row r="32" spans="2:3" x14ac:dyDescent="0.35">
      <c r="B32" s="20">
        <v>7086361926</v>
      </c>
      <c r="C32" s="6">
        <v>31</v>
      </c>
    </row>
    <row r="33" spans="2:8" x14ac:dyDescent="0.35">
      <c r="B33" s="20">
        <v>8053475328</v>
      </c>
      <c r="C33" s="6">
        <v>31</v>
      </c>
    </row>
    <row r="34" spans="2:8" hidden="1" x14ac:dyDescent="0.35">
      <c r="B34" s="4">
        <v>8253242879</v>
      </c>
      <c r="C34">
        <v>19</v>
      </c>
    </row>
    <row r="35" spans="2:8" x14ac:dyDescent="0.35">
      <c r="B35" s="20">
        <v>8378563200</v>
      </c>
      <c r="C35" s="6">
        <v>32</v>
      </c>
    </row>
    <row r="36" spans="2:8" x14ac:dyDescent="0.35">
      <c r="B36" s="20">
        <v>8583815059</v>
      </c>
      <c r="C36" s="6">
        <v>31</v>
      </c>
    </row>
    <row r="37" spans="2:8" x14ac:dyDescent="0.35">
      <c r="B37" s="20">
        <v>8792009665</v>
      </c>
      <c r="C37" s="6">
        <v>29</v>
      </c>
    </row>
    <row r="38" spans="2:8" x14ac:dyDescent="0.35">
      <c r="B38" s="20">
        <v>8877689391</v>
      </c>
      <c r="C38" s="6">
        <v>31</v>
      </c>
    </row>
    <row r="40" spans="2:8" ht="18.5" x14ac:dyDescent="0.45">
      <c r="B40" s="34" t="s">
        <v>114</v>
      </c>
      <c r="C40" s="35"/>
    </row>
    <row r="42" spans="2:8" x14ac:dyDescent="0.35">
      <c r="B42" s="27" t="s">
        <v>33</v>
      </c>
      <c r="C42" s="27" t="s">
        <v>71</v>
      </c>
      <c r="D42" s="27" t="s">
        <v>72</v>
      </c>
      <c r="E42" s="28" t="s">
        <v>73</v>
      </c>
    </row>
    <row r="43" spans="2:8" x14ac:dyDescent="0.35">
      <c r="B43" s="20">
        <v>1503960366</v>
      </c>
      <c r="C43" s="7">
        <v>38.70967741935484</v>
      </c>
      <c r="D43" s="7">
        <v>19.161290322580644</v>
      </c>
      <c r="E43" s="6" t="str">
        <f>IF(GETPIVOTDATA("Average of VeryActiveMinutes",$B$42,"Id",B43)&gt;30, "Highly Active",IF(GETPIVOTDATA("Average of FairlyActiveMinutes",$B$42,"Id",B43)&gt;60,"Fairly Active","Lightly Active"))</f>
        <v>Highly Active</v>
      </c>
      <c r="G43" s="27" t="s">
        <v>78</v>
      </c>
      <c r="H43" s="27" t="s">
        <v>77</v>
      </c>
    </row>
    <row r="44" spans="2:8" x14ac:dyDescent="0.35">
      <c r="B44" s="20">
        <v>1624580081</v>
      </c>
      <c r="C44" s="7">
        <v>8.67741935483871</v>
      </c>
      <c r="D44" s="7">
        <v>5.806451612903226</v>
      </c>
      <c r="E44" s="6" t="str">
        <f t="shared" ref="E44:E75" si="0">IF(GETPIVOTDATA("Average of VeryActiveMinutes",$B$42,"Id",B44)&gt;30, "Highly Active",IF(GETPIVOTDATA("Average of FairlyActiveMinutes",$B$42,"Id",B44)&gt;60,"Fairly Active","Lightly Active"))</f>
        <v>Lightly Active</v>
      </c>
      <c r="G44" s="17" t="s">
        <v>74</v>
      </c>
      <c r="H44" s="6">
        <v>1</v>
      </c>
    </row>
    <row r="45" spans="2:8" x14ac:dyDescent="0.35">
      <c r="B45" s="20">
        <v>1644430081</v>
      </c>
      <c r="C45" s="7">
        <v>9.5666666666666664</v>
      </c>
      <c r="D45" s="7">
        <v>21.366666666666667</v>
      </c>
      <c r="E45" s="6" t="str">
        <f t="shared" si="0"/>
        <v>Lightly Active</v>
      </c>
      <c r="G45" s="17" t="s">
        <v>75</v>
      </c>
      <c r="H45" s="6">
        <v>8</v>
      </c>
    </row>
    <row r="46" spans="2:8" x14ac:dyDescent="0.35">
      <c r="B46" s="20">
        <v>1844505072</v>
      </c>
      <c r="C46" s="7">
        <v>0.12903225806451613</v>
      </c>
      <c r="D46" s="7">
        <v>1.2903225806451613</v>
      </c>
      <c r="E46" s="6" t="str">
        <f t="shared" si="0"/>
        <v>Lightly Active</v>
      </c>
      <c r="G46" s="17" t="s">
        <v>76</v>
      </c>
      <c r="H46" s="6">
        <v>24</v>
      </c>
    </row>
    <row r="47" spans="2:8" x14ac:dyDescent="0.35">
      <c r="B47" s="20">
        <v>1927972279</v>
      </c>
      <c r="C47" s="7">
        <v>1.3225806451612903</v>
      </c>
      <c r="D47" s="7">
        <v>0.77419354838709675</v>
      </c>
      <c r="E47" s="6" t="str">
        <f t="shared" si="0"/>
        <v>Lightly Active</v>
      </c>
    </row>
    <row r="48" spans="2:8" x14ac:dyDescent="0.35">
      <c r="B48" s="20">
        <v>2022484408</v>
      </c>
      <c r="C48" s="7">
        <v>36.29032258064516</v>
      </c>
      <c r="D48" s="7">
        <v>19.35483870967742</v>
      </c>
      <c r="E48" s="6" t="str">
        <f t="shared" si="0"/>
        <v>Highly Active</v>
      </c>
    </row>
    <row r="49" spans="2:5" x14ac:dyDescent="0.35">
      <c r="B49" s="20">
        <v>2026352035</v>
      </c>
      <c r="C49" s="7">
        <v>9.6774193548387094E-2</v>
      </c>
      <c r="D49" s="7">
        <v>0.25806451612903225</v>
      </c>
      <c r="E49" s="6" t="str">
        <f t="shared" si="0"/>
        <v>Lightly Active</v>
      </c>
    </row>
    <row r="50" spans="2:5" x14ac:dyDescent="0.35">
      <c r="B50" s="20">
        <v>2320127002</v>
      </c>
      <c r="C50" s="7">
        <v>1.3548387096774193</v>
      </c>
      <c r="D50" s="7">
        <v>2.5806451612903225</v>
      </c>
      <c r="E50" s="6" t="str">
        <f t="shared" si="0"/>
        <v>Lightly Active</v>
      </c>
    </row>
    <row r="51" spans="2:5" x14ac:dyDescent="0.35">
      <c r="B51" s="20">
        <v>2347167796</v>
      </c>
      <c r="C51" s="7">
        <v>13.5</v>
      </c>
      <c r="D51" s="7">
        <v>20.555555555555557</v>
      </c>
      <c r="E51" s="6" t="str">
        <f t="shared" si="0"/>
        <v>Lightly Active</v>
      </c>
    </row>
    <row r="52" spans="2:5" x14ac:dyDescent="0.35">
      <c r="B52" s="20">
        <v>2873212765</v>
      </c>
      <c r="C52" s="7">
        <v>14.096774193548388</v>
      </c>
      <c r="D52" s="7">
        <v>6.129032258064516</v>
      </c>
      <c r="E52" s="6" t="str">
        <f t="shared" si="0"/>
        <v>Lightly Active</v>
      </c>
    </row>
    <row r="53" spans="2:5" x14ac:dyDescent="0.35">
      <c r="B53" s="20">
        <v>3372868164</v>
      </c>
      <c r="C53" s="7">
        <v>9.15</v>
      </c>
      <c r="D53" s="7">
        <v>4.0999999999999996</v>
      </c>
      <c r="E53" s="6" t="str">
        <f t="shared" si="0"/>
        <v>Lightly Active</v>
      </c>
    </row>
    <row r="54" spans="2:5" x14ac:dyDescent="0.35">
      <c r="B54" s="20">
        <v>3977333714</v>
      </c>
      <c r="C54" s="7">
        <v>18.899999999999999</v>
      </c>
      <c r="D54" s="7">
        <v>61.266666666666666</v>
      </c>
      <c r="E54" s="6" t="str">
        <f t="shared" si="0"/>
        <v>Fairly Active</v>
      </c>
    </row>
    <row r="55" spans="2:5" x14ac:dyDescent="0.35">
      <c r="B55" s="20">
        <v>4020332650</v>
      </c>
      <c r="C55" s="7">
        <v>5.193548387096774</v>
      </c>
      <c r="D55" s="7">
        <v>5.354838709677419</v>
      </c>
      <c r="E55" s="6" t="str">
        <f t="shared" si="0"/>
        <v>Lightly Active</v>
      </c>
    </row>
    <row r="56" spans="2:5" x14ac:dyDescent="0.35">
      <c r="B56" s="20">
        <v>4057192912</v>
      </c>
      <c r="C56" s="7">
        <v>0.75</v>
      </c>
      <c r="D56" s="7">
        <v>1.5</v>
      </c>
      <c r="E56" s="6" t="str">
        <f t="shared" si="0"/>
        <v>Lightly Active</v>
      </c>
    </row>
    <row r="57" spans="2:5" x14ac:dyDescent="0.35">
      <c r="B57" s="20">
        <v>4319703577</v>
      </c>
      <c r="C57" s="7">
        <v>3.5806451612903225</v>
      </c>
      <c r="D57" s="7">
        <v>12.32258064516129</v>
      </c>
      <c r="E57" s="6" t="str">
        <f t="shared" si="0"/>
        <v>Lightly Active</v>
      </c>
    </row>
    <row r="58" spans="2:5" x14ac:dyDescent="0.35">
      <c r="B58" s="20">
        <v>4388161847</v>
      </c>
      <c r="C58" s="7">
        <v>22.8125</v>
      </c>
      <c r="D58" s="7">
        <v>20.9375</v>
      </c>
      <c r="E58" s="6" t="str">
        <f t="shared" si="0"/>
        <v>Lightly Active</v>
      </c>
    </row>
    <row r="59" spans="2:5" x14ac:dyDescent="0.35">
      <c r="B59" s="20">
        <v>4445114986</v>
      </c>
      <c r="C59" s="7">
        <v>6.612903225806452</v>
      </c>
      <c r="D59" s="7">
        <v>1.7419354838709677</v>
      </c>
      <c r="E59" s="6" t="str">
        <f t="shared" si="0"/>
        <v>Lightly Active</v>
      </c>
    </row>
    <row r="60" spans="2:5" x14ac:dyDescent="0.35">
      <c r="B60" s="20">
        <v>4558609924</v>
      </c>
      <c r="C60" s="7">
        <v>10.387096774193548</v>
      </c>
      <c r="D60" s="7">
        <v>13.709677419354838</v>
      </c>
      <c r="E60" s="6" t="str">
        <f t="shared" si="0"/>
        <v>Lightly Active</v>
      </c>
    </row>
    <row r="61" spans="2:5" x14ac:dyDescent="0.35">
      <c r="B61" s="20">
        <v>4702921684</v>
      </c>
      <c r="C61" s="7">
        <v>5.125</v>
      </c>
      <c r="D61" s="7">
        <v>26.65625</v>
      </c>
      <c r="E61" s="6" t="str">
        <f t="shared" si="0"/>
        <v>Lightly Active</v>
      </c>
    </row>
    <row r="62" spans="2:5" x14ac:dyDescent="0.35">
      <c r="B62" s="20">
        <v>5553957443</v>
      </c>
      <c r="C62" s="7">
        <v>23.419354838709676</v>
      </c>
      <c r="D62" s="7">
        <v>13</v>
      </c>
      <c r="E62" s="6" t="str">
        <f t="shared" si="0"/>
        <v>Lightly Active</v>
      </c>
    </row>
    <row r="63" spans="2:5" x14ac:dyDescent="0.35">
      <c r="B63" s="20">
        <v>5577150313</v>
      </c>
      <c r="C63" s="7">
        <v>87.333333333333329</v>
      </c>
      <c r="D63" s="7">
        <v>29.833333333333332</v>
      </c>
      <c r="E63" s="6" t="str">
        <f t="shared" si="0"/>
        <v>Highly Active</v>
      </c>
    </row>
    <row r="64" spans="2:5" x14ac:dyDescent="0.35">
      <c r="B64" s="20">
        <v>6117666160</v>
      </c>
      <c r="C64" s="7">
        <v>1.5714285714285714</v>
      </c>
      <c r="D64" s="7">
        <v>2.0357142857142856</v>
      </c>
      <c r="E64" s="6" t="str">
        <f t="shared" si="0"/>
        <v>Lightly Active</v>
      </c>
    </row>
    <row r="65" spans="2:5" x14ac:dyDescent="0.35">
      <c r="B65" s="20">
        <v>6290855005</v>
      </c>
      <c r="C65" s="7">
        <v>2.7586206896551726</v>
      </c>
      <c r="D65" s="7">
        <v>3.7931034482758621</v>
      </c>
      <c r="E65" s="6" t="str">
        <f t="shared" si="0"/>
        <v>Lightly Active</v>
      </c>
    </row>
    <row r="66" spans="2:5" x14ac:dyDescent="0.35">
      <c r="B66" s="20">
        <v>6775888955</v>
      </c>
      <c r="C66" s="7">
        <v>11</v>
      </c>
      <c r="D66" s="7">
        <v>14.807692307692308</v>
      </c>
      <c r="E66" s="6" t="str">
        <f t="shared" si="0"/>
        <v>Lightly Active</v>
      </c>
    </row>
    <row r="67" spans="2:5" x14ac:dyDescent="0.35">
      <c r="B67" s="20">
        <v>6962181067</v>
      </c>
      <c r="C67" s="7">
        <v>22.806451612903224</v>
      </c>
      <c r="D67" s="7">
        <v>18.516129032258064</v>
      </c>
      <c r="E67" s="6" t="str">
        <f t="shared" si="0"/>
        <v>Lightly Active</v>
      </c>
    </row>
    <row r="68" spans="2:5" x14ac:dyDescent="0.35">
      <c r="B68" s="20">
        <v>7007744171</v>
      </c>
      <c r="C68" s="7">
        <v>31.03846153846154</v>
      </c>
      <c r="D68" s="7">
        <v>16.26923076923077</v>
      </c>
      <c r="E68" s="6" t="str">
        <f t="shared" si="0"/>
        <v>Highly Active</v>
      </c>
    </row>
    <row r="69" spans="2:5" x14ac:dyDescent="0.35">
      <c r="B69" s="20">
        <v>7086361926</v>
      </c>
      <c r="C69" s="7">
        <v>42.58064516129032</v>
      </c>
      <c r="D69" s="7">
        <v>25.35483870967742</v>
      </c>
      <c r="E69" s="6" t="str">
        <f t="shared" si="0"/>
        <v>Highly Active</v>
      </c>
    </row>
    <row r="70" spans="2:5" x14ac:dyDescent="0.35">
      <c r="B70" s="20">
        <v>8053475328</v>
      </c>
      <c r="C70" s="7">
        <v>85.161290322580641</v>
      </c>
      <c r="D70" s="7">
        <v>9.5806451612903221</v>
      </c>
      <c r="E70" s="6" t="str">
        <f t="shared" si="0"/>
        <v>Highly Active</v>
      </c>
    </row>
    <row r="71" spans="2:5" x14ac:dyDescent="0.35">
      <c r="B71" s="20">
        <v>8253242879</v>
      </c>
      <c r="C71" s="7">
        <v>20.526315789473685</v>
      </c>
      <c r="D71" s="7">
        <v>14.315789473684211</v>
      </c>
      <c r="E71" s="6" t="str">
        <f t="shared" si="0"/>
        <v>Lightly Active</v>
      </c>
    </row>
    <row r="72" spans="2:5" x14ac:dyDescent="0.35">
      <c r="B72" s="20">
        <v>8378563200</v>
      </c>
      <c r="C72" s="7">
        <v>60.5</v>
      </c>
      <c r="D72" s="7">
        <v>10.4375</v>
      </c>
      <c r="E72" s="6" t="str">
        <f t="shared" si="0"/>
        <v>Highly Active</v>
      </c>
    </row>
    <row r="73" spans="2:5" x14ac:dyDescent="0.35">
      <c r="B73" s="20">
        <v>8583815059</v>
      </c>
      <c r="C73" s="7">
        <v>9.67741935483871</v>
      </c>
      <c r="D73" s="7">
        <v>22.193548387096776</v>
      </c>
      <c r="E73" s="6" t="str">
        <f t="shared" si="0"/>
        <v>Lightly Active</v>
      </c>
    </row>
    <row r="74" spans="2:5" x14ac:dyDescent="0.35">
      <c r="B74" s="20">
        <v>8792009665</v>
      </c>
      <c r="C74" s="7">
        <v>0.96551724137931039</v>
      </c>
      <c r="D74" s="7">
        <v>4.0344827586206895</v>
      </c>
      <c r="E74" s="6" t="str">
        <f t="shared" si="0"/>
        <v>Lightly Active</v>
      </c>
    </row>
    <row r="75" spans="2:5" x14ac:dyDescent="0.35">
      <c r="B75" s="20">
        <v>8877689391</v>
      </c>
      <c r="C75" s="7">
        <v>66.064516129032256</v>
      </c>
      <c r="D75" s="7">
        <v>9.935483870967742</v>
      </c>
      <c r="E75" s="6" t="str">
        <f t="shared" si="0"/>
        <v>Highly Active</v>
      </c>
    </row>
    <row r="76" spans="2:5" x14ac:dyDescent="0.35">
      <c r="B76" s="4"/>
      <c r="C76" s="2"/>
      <c r="D76" s="2"/>
    </row>
    <row r="77" spans="2:5" ht="18.5" x14ac:dyDescent="0.45">
      <c r="B77" s="37" t="s">
        <v>115</v>
      </c>
      <c r="C77" s="37"/>
      <c r="D77" s="2"/>
    </row>
    <row r="78" spans="2:5" x14ac:dyDescent="0.35">
      <c r="C78" s="1"/>
    </row>
    <row r="79" spans="2:5" x14ac:dyDescent="0.35">
      <c r="B79" s="29" t="s">
        <v>1</v>
      </c>
      <c r="C79" s="29" t="s">
        <v>111</v>
      </c>
    </row>
    <row r="81" spans="2:3" x14ac:dyDescent="0.35">
      <c r="B81" s="27" t="s">
        <v>33</v>
      </c>
      <c r="C81" s="27" t="s">
        <v>110</v>
      </c>
    </row>
    <row r="82" spans="2:3" x14ac:dyDescent="0.35">
      <c r="B82" s="20">
        <v>1503960366</v>
      </c>
      <c r="C82" s="7">
        <v>277.80645161290323</v>
      </c>
    </row>
    <row r="83" spans="2:3" x14ac:dyDescent="0.35">
      <c r="B83" s="20">
        <v>1624580081</v>
      </c>
      <c r="C83" s="7">
        <v>167.96774193548387</v>
      </c>
    </row>
    <row r="84" spans="2:3" x14ac:dyDescent="0.35">
      <c r="B84" s="20">
        <v>1644430081</v>
      </c>
      <c r="C84" s="7">
        <v>209.4</v>
      </c>
    </row>
    <row r="85" spans="2:3" x14ac:dyDescent="0.35">
      <c r="B85" s="20">
        <v>1844505072</v>
      </c>
      <c r="C85" s="7">
        <v>116.87096774193549</v>
      </c>
    </row>
    <row r="86" spans="2:3" x14ac:dyDescent="0.35">
      <c r="B86" s="20">
        <v>1927972279</v>
      </c>
      <c r="C86" s="7">
        <v>40.677419354838712</v>
      </c>
    </row>
    <row r="87" spans="2:3" x14ac:dyDescent="0.35">
      <c r="B87" s="20">
        <v>2022484408</v>
      </c>
      <c r="C87" s="7">
        <v>313.09677419354841</v>
      </c>
    </row>
    <row r="88" spans="2:3" x14ac:dyDescent="0.35">
      <c r="B88" s="20">
        <v>2026352035</v>
      </c>
      <c r="C88" s="7">
        <v>257</v>
      </c>
    </row>
    <row r="89" spans="2:3" x14ac:dyDescent="0.35">
      <c r="B89" s="20">
        <v>2320127002</v>
      </c>
      <c r="C89" s="7">
        <v>202.12903225806451</v>
      </c>
    </row>
    <row r="90" spans="2:3" x14ac:dyDescent="0.35">
      <c r="B90" s="20">
        <v>2347167796</v>
      </c>
      <c r="C90" s="7">
        <v>286.55555555555554</v>
      </c>
    </row>
    <row r="91" spans="2:3" x14ac:dyDescent="0.35">
      <c r="B91" s="20">
        <v>2873212765</v>
      </c>
      <c r="C91" s="7">
        <v>328.22580645161293</v>
      </c>
    </row>
    <row r="92" spans="2:3" x14ac:dyDescent="0.35">
      <c r="B92" s="20">
        <v>3372868164</v>
      </c>
      <c r="C92" s="7">
        <v>341.15</v>
      </c>
    </row>
    <row r="93" spans="2:3" x14ac:dyDescent="0.35">
      <c r="B93" s="20">
        <v>3977333714</v>
      </c>
      <c r="C93" s="7">
        <v>254.93333333333334</v>
      </c>
    </row>
    <row r="94" spans="2:3" x14ac:dyDescent="0.35">
      <c r="B94" s="20">
        <v>4020332650</v>
      </c>
      <c r="C94" s="7">
        <v>87.483870967741936</v>
      </c>
    </row>
    <row r="95" spans="2:3" x14ac:dyDescent="0.35">
      <c r="B95" s="20">
        <v>4057192912</v>
      </c>
      <c r="C95" s="7">
        <v>105.25</v>
      </c>
    </row>
    <row r="96" spans="2:3" x14ac:dyDescent="0.35">
      <c r="B96" s="20">
        <v>4319703577</v>
      </c>
      <c r="C96" s="7">
        <v>244.67741935483872</v>
      </c>
    </row>
    <row r="97" spans="2:3" x14ac:dyDescent="0.35">
      <c r="B97" s="20">
        <v>4388161847</v>
      </c>
      <c r="C97" s="7">
        <v>272.15625</v>
      </c>
    </row>
    <row r="98" spans="2:3" x14ac:dyDescent="0.35">
      <c r="B98" s="20">
        <v>4445114986</v>
      </c>
      <c r="C98" s="7">
        <v>217.45161290322579</v>
      </c>
    </row>
    <row r="99" spans="2:3" x14ac:dyDescent="0.35">
      <c r="B99" s="20">
        <v>4558609924</v>
      </c>
      <c r="C99" s="7">
        <v>309.06451612903226</v>
      </c>
    </row>
    <row r="100" spans="2:3" x14ac:dyDescent="0.35">
      <c r="B100" s="20">
        <v>4702921684</v>
      </c>
      <c r="C100" s="7">
        <v>275.5625</v>
      </c>
    </row>
    <row r="101" spans="2:3" x14ac:dyDescent="0.35">
      <c r="B101" s="20">
        <v>5553957443</v>
      </c>
      <c r="C101" s="7">
        <v>242.61290322580646</v>
      </c>
    </row>
    <row r="102" spans="2:3" x14ac:dyDescent="0.35">
      <c r="B102" s="20">
        <v>5577150313</v>
      </c>
      <c r="C102" s="7">
        <v>265.10000000000002</v>
      </c>
    </row>
    <row r="103" spans="2:3" x14ac:dyDescent="0.35">
      <c r="B103" s="20">
        <v>6117666160</v>
      </c>
      <c r="C103" s="7">
        <v>291.96428571428572</v>
      </c>
    </row>
    <row r="104" spans="2:3" x14ac:dyDescent="0.35">
      <c r="B104" s="20">
        <v>6290855005</v>
      </c>
      <c r="C104" s="7">
        <v>234</v>
      </c>
    </row>
    <row r="105" spans="2:3" x14ac:dyDescent="0.35">
      <c r="B105" s="20">
        <v>6775888955</v>
      </c>
      <c r="C105" s="7">
        <v>65.961538461538467</v>
      </c>
    </row>
    <row r="106" spans="2:3" x14ac:dyDescent="0.35">
      <c r="B106" s="20">
        <v>6962181067</v>
      </c>
      <c r="C106" s="7">
        <v>287.12903225806451</v>
      </c>
    </row>
    <row r="107" spans="2:3" x14ac:dyDescent="0.35">
      <c r="B107" s="20">
        <v>7007744171</v>
      </c>
      <c r="C107" s="7">
        <v>328.03846153846155</v>
      </c>
    </row>
    <row r="108" spans="2:3" x14ac:dyDescent="0.35">
      <c r="B108" s="20">
        <v>7086361926</v>
      </c>
      <c r="C108" s="7">
        <v>211.7741935483871</v>
      </c>
    </row>
    <row r="109" spans="2:3" x14ac:dyDescent="0.35">
      <c r="B109" s="20">
        <v>8053475328</v>
      </c>
      <c r="C109" s="7">
        <v>245.70967741935485</v>
      </c>
    </row>
    <row r="110" spans="2:3" x14ac:dyDescent="0.35">
      <c r="B110" s="20">
        <v>8253242879</v>
      </c>
      <c r="C110" s="7">
        <v>151.73684210526315</v>
      </c>
    </row>
    <row r="111" spans="2:3" x14ac:dyDescent="0.35">
      <c r="B111" s="20">
        <v>8378563200</v>
      </c>
      <c r="C111" s="7">
        <v>226.5625</v>
      </c>
    </row>
    <row r="112" spans="2:3" x14ac:dyDescent="0.35">
      <c r="B112" s="20">
        <v>8583815059</v>
      </c>
      <c r="C112" s="7">
        <v>170.16129032258064</v>
      </c>
    </row>
    <row r="113" spans="2:3" x14ac:dyDescent="0.35">
      <c r="B113" s="20">
        <v>8792009665</v>
      </c>
      <c r="C113" s="7">
        <v>96.793103448275858</v>
      </c>
    </row>
    <row r="114" spans="2:3" x14ac:dyDescent="0.35">
      <c r="B114" s="20">
        <v>8877689391</v>
      </c>
      <c r="C114" s="7">
        <v>310.70967741935482</v>
      </c>
    </row>
  </sheetData>
  <autoFilter ref="B5:C38" xr:uid="{029D7E71-2BCC-42EB-9956-19CBF51CCB09}">
    <filterColumn colId="1">
      <customFilters>
        <customFilter operator="greaterThanOrEqual" val="20"/>
      </customFilters>
    </filterColumn>
  </autoFilter>
  <mergeCells count="4">
    <mergeCell ref="G1:J1"/>
    <mergeCell ref="B3:C3"/>
    <mergeCell ref="B40:C40"/>
    <mergeCell ref="B77:C77"/>
  </mergeCell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A33E7-D091-46A6-BC5A-0B5913C34C99}">
  <dimension ref="B1:W75"/>
  <sheetViews>
    <sheetView topLeftCell="F51" zoomScale="80" workbookViewId="0">
      <selection activeCell="F10" sqref="F10"/>
    </sheetView>
  </sheetViews>
  <sheetFormatPr defaultRowHeight="14.5" x14ac:dyDescent="0.35"/>
  <cols>
    <col min="2" max="2" width="11.36328125" bestFit="1" customWidth="1"/>
    <col min="3" max="3" width="27.26953125" bestFit="1" customWidth="1"/>
    <col min="4" max="4" width="23.6328125" bestFit="1" customWidth="1"/>
    <col min="5" max="5" width="13.1796875" bestFit="1" customWidth="1"/>
    <col min="6" max="6" width="16.81640625" bestFit="1" customWidth="1"/>
    <col min="7" max="7" width="14.453125" bestFit="1" customWidth="1"/>
    <col min="9" max="9" width="16.81640625" bestFit="1" customWidth="1"/>
    <col min="10" max="10" width="22.453125" bestFit="1" customWidth="1"/>
    <col min="11" max="11" width="11.36328125" bestFit="1" customWidth="1"/>
    <col min="12" max="12" width="8.7265625" customWidth="1"/>
  </cols>
  <sheetData>
    <row r="1" spans="2:23" ht="33.5" x14ac:dyDescent="0.75">
      <c r="G1" s="33" t="s">
        <v>126</v>
      </c>
      <c r="H1" s="33"/>
      <c r="I1" s="33"/>
      <c r="J1" s="33"/>
    </row>
    <row r="2" spans="2:23" ht="18.5" x14ac:dyDescent="0.45">
      <c r="V2" s="34" t="s">
        <v>38</v>
      </c>
      <c r="W2" s="34"/>
    </row>
    <row r="4" spans="2:23" ht="18.5" x14ac:dyDescent="0.45">
      <c r="D4" s="13" t="s">
        <v>130</v>
      </c>
      <c r="K4" s="34" t="s">
        <v>127</v>
      </c>
      <c r="L4" s="34"/>
      <c r="T4" s="38" t="s">
        <v>131</v>
      </c>
      <c r="U4" s="38"/>
      <c r="V4" s="38"/>
    </row>
    <row r="6" spans="2:23" x14ac:dyDescent="0.35">
      <c r="B6" s="19" t="s">
        <v>33</v>
      </c>
      <c r="C6" s="6" t="s">
        <v>116</v>
      </c>
      <c r="D6" s="6" t="s">
        <v>117</v>
      </c>
      <c r="E6" s="21" t="s">
        <v>118</v>
      </c>
      <c r="F6" s="21" t="s">
        <v>119</v>
      </c>
      <c r="G6" s="21" t="s">
        <v>120</v>
      </c>
      <c r="I6" s="19" t="s">
        <v>120</v>
      </c>
      <c r="J6" s="6" t="s">
        <v>123</v>
      </c>
    </row>
    <row r="7" spans="2:23" x14ac:dyDescent="0.35">
      <c r="B7" s="20">
        <v>1503960366</v>
      </c>
      <c r="C7" s="7">
        <v>371.73560884167773</v>
      </c>
      <c r="D7" s="7">
        <v>397.80114035772863</v>
      </c>
      <c r="E7" s="24">
        <f>GETPIVOTDATA("Average of TotalMinutesAsleep",$B$6,"Id",B7)/GETPIVOTDATA("Average of TotalTimeInBed",$B$6,"Id",B7)</f>
        <v>0.93447597587927711</v>
      </c>
      <c r="F7" s="6" t="str">
        <f t="shared" ref="F7:F39" si="0" xml:space="preserve"> IF(GETPIVOTDATA("Average of TotalMinutesAsleep",$B$6,"Id",B7) &lt; 420, "Sleep Deprived", "Not Sleep Deprived")</f>
        <v>Sleep Deprived</v>
      </c>
      <c r="G7" s="6" t="str">
        <f t="shared" ref="G7:G39" si="1" xml:space="preserve"> IF(GETPIVOTDATA("Average of TotalMinutesAsleep",$B$6,"Id",B7) &gt;= 420, IF(GETPIVOTDATA("Average of TotalMinutesAsleep",$B$6,"Id",B7) &lt;= 540, "Regular Sleeper", "Long Sleeper"), "Sleep Deprived")</f>
        <v>Sleep Deprived</v>
      </c>
      <c r="I7" s="17" t="s">
        <v>121</v>
      </c>
      <c r="J7" s="6">
        <v>12</v>
      </c>
    </row>
    <row r="8" spans="2:23" x14ac:dyDescent="0.35">
      <c r="B8" s="20">
        <v>1624580081</v>
      </c>
      <c r="C8" s="7">
        <v>419.46731234866826</v>
      </c>
      <c r="D8" s="7">
        <v>458.63922518159791</v>
      </c>
      <c r="E8" s="24">
        <f t="shared" ref="E8:E39" si="2">GETPIVOTDATA("Average of TotalMinutesAsleep",$B$6,"Id",B8)/GETPIVOTDATA("Average of TotalTimeInBed",$B$6,"Id",B8)</f>
        <v>0.91459101035804435</v>
      </c>
      <c r="F8" s="6" t="str">
        <f t="shared" si="0"/>
        <v>Sleep Deprived</v>
      </c>
      <c r="G8" s="6" t="str">
        <f t="shared" si="1"/>
        <v>Sleep Deprived</v>
      </c>
      <c r="I8" s="17" t="s">
        <v>122</v>
      </c>
      <c r="J8" s="6">
        <v>21</v>
      </c>
    </row>
    <row r="9" spans="2:23" x14ac:dyDescent="0.35">
      <c r="B9" s="20">
        <v>1644430081</v>
      </c>
      <c r="C9" s="7">
        <v>402.73833736884575</v>
      </c>
      <c r="D9" s="7">
        <v>443.62066182405147</v>
      </c>
      <c r="E9" s="24">
        <f t="shared" si="2"/>
        <v>0.90784395774735027</v>
      </c>
      <c r="F9" s="6" t="str">
        <f t="shared" si="0"/>
        <v>Sleep Deprived</v>
      </c>
      <c r="G9" s="6" t="str">
        <f t="shared" si="1"/>
        <v>Sleep Deprived</v>
      </c>
      <c r="I9" s="17" t="s">
        <v>20</v>
      </c>
      <c r="J9" s="6">
        <v>33</v>
      </c>
    </row>
    <row r="10" spans="2:23" x14ac:dyDescent="0.35">
      <c r="B10" s="20">
        <v>1844505072</v>
      </c>
      <c r="C10" s="7">
        <v>441.97047566976482</v>
      </c>
      <c r="D10" s="7">
        <v>507.25478403499159</v>
      </c>
      <c r="E10" s="24">
        <f t="shared" si="2"/>
        <v>0.87129878234776137</v>
      </c>
      <c r="F10" s="6" t="str">
        <f t="shared" si="0"/>
        <v>Not Sleep Deprived</v>
      </c>
      <c r="G10" s="6" t="str">
        <f t="shared" si="1"/>
        <v>Regular Sleeper</v>
      </c>
    </row>
    <row r="11" spans="2:23" x14ac:dyDescent="0.35">
      <c r="B11" s="20">
        <v>1927972279</v>
      </c>
      <c r="C11" s="7">
        <v>419.06935874404428</v>
      </c>
      <c r="D11" s="7">
        <v>455.27805982972723</v>
      </c>
      <c r="E11" s="24">
        <f t="shared" si="2"/>
        <v>0.92046904017464648</v>
      </c>
      <c r="F11" s="6" t="str">
        <f t="shared" si="0"/>
        <v>Sleep Deprived</v>
      </c>
      <c r="G11" s="6" t="str">
        <f t="shared" si="1"/>
        <v>Sleep Deprived</v>
      </c>
    </row>
    <row r="12" spans="2:23" x14ac:dyDescent="0.35">
      <c r="B12" s="20">
        <v>2022484408</v>
      </c>
      <c r="C12" s="7">
        <v>419.46731234866826</v>
      </c>
      <c r="D12" s="7">
        <v>458.63922518159791</v>
      </c>
      <c r="E12" s="24">
        <f t="shared" si="2"/>
        <v>0.91459101035804435</v>
      </c>
      <c r="F12" s="6" t="str">
        <f t="shared" si="0"/>
        <v>Sleep Deprived</v>
      </c>
      <c r="G12" s="6" t="str">
        <f t="shared" si="1"/>
        <v>Sleep Deprived</v>
      </c>
    </row>
    <row r="13" spans="2:23" x14ac:dyDescent="0.35">
      <c r="B13" s="20">
        <v>2026352035</v>
      </c>
      <c r="C13" s="7">
        <v>497.78715925954856</v>
      </c>
      <c r="D13" s="7">
        <v>529.99734437241273</v>
      </c>
      <c r="E13" s="24">
        <f t="shared" si="2"/>
        <v>0.93922576130828483</v>
      </c>
      <c r="F13" s="6" t="str">
        <f t="shared" si="0"/>
        <v>Not Sleep Deprived</v>
      </c>
      <c r="G13" s="6" t="str">
        <f t="shared" si="1"/>
        <v>Regular Sleeper</v>
      </c>
    </row>
    <row r="14" spans="2:23" x14ac:dyDescent="0.35">
      <c r="B14" s="20">
        <v>2320127002</v>
      </c>
      <c r="C14" s="7">
        <v>407.90385066000152</v>
      </c>
      <c r="D14" s="7">
        <v>446.07021791767539</v>
      </c>
      <c r="E14" s="24">
        <f t="shared" si="2"/>
        <v>0.91443865623703735</v>
      </c>
      <c r="F14" s="6" t="str">
        <f t="shared" si="0"/>
        <v>Sleep Deprived</v>
      </c>
      <c r="G14" s="6" t="str">
        <f t="shared" si="1"/>
        <v>Sleep Deprived</v>
      </c>
    </row>
    <row r="15" spans="2:23" x14ac:dyDescent="0.35">
      <c r="B15" s="20">
        <v>2347167796</v>
      </c>
      <c r="C15" s="7">
        <v>442.24455205811137</v>
      </c>
      <c r="D15" s="7">
        <v>485.88431530804405</v>
      </c>
      <c r="E15" s="24">
        <f t="shared" si="2"/>
        <v>0.91018486937108545</v>
      </c>
      <c r="F15" s="6" t="str">
        <f t="shared" si="0"/>
        <v>Not Sleep Deprived</v>
      </c>
      <c r="G15" s="6" t="str">
        <f t="shared" si="1"/>
        <v>Regular Sleeper</v>
      </c>
    </row>
    <row r="16" spans="2:23" x14ac:dyDescent="0.35">
      <c r="B16" s="20">
        <v>2873212765</v>
      </c>
      <c r="C16" s="7">
        <v>419.46731234866826</v>
      </c>
      <c r="D16" s="7">
        <v>458.63922518159791</v>
      </c>
      <c r="E16" s="24">
        <f t="shared" si="2"/>
        <v>0.91459101035804435</v>
      </c>
      <c r="F16" s="6" t="str">
        <f t="shared" si="0"/>
        <v>Sleep Deprived</v>
      </c>
      <c r="G16" s="6" t="str">
        <f t="shared" si="1"/>
        <v>Sleep Deprived</v>
      </c>
      <c r="I16" s="2"/>
      <c r="J16" s="2"/>
    </row>
    <row r="17" spans="2:23" x14ac:dyDescent="0.35">
      <c r="B17" s="20">
        <v>3372868164</v>
      </c>
      <c r="C17" s="7">
        <v>419.46731234866832</v>
      </c>
      <c r="D17" s="7">
        <v>458.63922518159796</v>
      </c>
      <c r="E17" s="24">
        <f t="shared" si="2"/>
        <v>0.91459101035804435</v>
      </c>
      <c r="F17" s="6" t="str">
        <f t="shared" si="0"/>
        <v>Sleep Deprived</v>
      </c>
      <c r="G17" s="6" t="str">
        <f t="shared" si="1"/>
        <v>Sleep Deprived</v>
      </c>
      <c r="I17" s="2"/>
      <c r="J17" s="2"/>
    </row>
    <row r="18" spans="2:23" ht="18.5" x14ac:dyDescent="0.45">
      <c r="B18" s="20">
        <v>3977333714</v>
      </c>
      <c r="C18" s="7">
        <v>302.03115415657788</v>
      </c>
      <c r="D18" s="7">
        <v>460.97594834543986</v>
      </c>
      <c r="E18" s="24">
        <f t="shared" si="2"/>
        <v>0.65519937697540331</v>
      </c>
      <c r="F18" s="6" t="str">
        <f t="shared" si="0"/>
        <v>Sleep Deprived</v>
      </c>
      <c r="G18" s="6" t="str">
        <f t="shared" si="1"/>
        <v>Sleep Deprived</v>
      </c>
      <c r="I18" s="2"/>
      <c r="J18" s="2"/>
      <c r="T18" s="22" t="s">
        <v>132</v>
      </c>
      <c r="U18" s="5"/>
      <c r="V18" s="5"/>
      <c r="W18" s="5"/>
    </row>
    <row r="19" spans="2:23" x14ac:dyDescent="0.35">
      <c r="B19" s="20">
        <v>4020332650</v>
      </c>
      <c r="C19" s="7">
        <v>401.37897367804413</v>
      </c>
      <c r="D19" s="7">
        <v>438.28071545731456</v>
      </c>
      <c r="E19" s="24">
        <f t="shared" si="2"/>
        <v>0.9158034098288671</v>
      </c>
      <c r="F19" s="6" t="str">
        <f t="shared" si="0"/>
        <v>Sleep Deprived</v>
      </c>
      <c r="G19" s="6" t="str">
        <f t="shared" si="1"/>
        <v>Sleep Deprived</v>
      </c>
    </row>
    <row r="20" spans="2:23" ht="18.5" x14ac:dyDescent="0.45">
      <c r="B20" s="20">
        <v>4057192912</v>
      </c>
      <c r="C20" s="7">
        <v>419.46731234866826</v>
      </c>
      <c r="D20" s="7">
        <v>458.63922518159808</v>
      </c>
      <c r="E20" s="24">
        <f t="shared" si="2"/>
        <v>0.91459101035804402</v>
      </c>
      <c r="F20" s="6" t="str">
        <f t="shared" si="0"/>
        <v>Sleep Deprived</v>
      </c>
      <c r="G20" s="6" t="str">
        <f t="shared" si="1"/>
        <v>Sleep Deprived</v>
      </c>
      <c r="K20" s="34" t="s">
        <v>128</v>
      </c>
      <c r="L20" s="34"/>
      <c r="M20" s="34"/>
      <c r="N20" s="34"/>
    </row>
    <row r="21" spans="2:23" ht="15" thickBot="1" x14ac:dyDescent="0.4">
      <c r="B21" s="20">
        <v>4319703577</v>
      </c>
      <c r="C21" s="7">
        <v>467.43021166914002</v>
      </c>
      <c r="D21" s="7">
        <v>494.97406857767709</v>
      </c>
      <c r="E21" s="24">
        <f t="shared" si="2"/>
        <v>0.94435292946217331</v>
      </c>
      <c r="F21" s="6" t="str">
        <f t="shared" si="0"/>
        <v>Not Sleep Deprived</v>
      </c>
      <c r="G21" s="6" t="str">
        <f t="shared" si="1"/>
        <v>Regular Sleeper</v>
      </c>
    </row>
    <row r="22" spans="2:23" x14ac:dyDescent="0.35">
      <c r="B22" s="20">
        <v>4388161847</v>
      </c>
      <c r="C22" s="7">
        <v>407.21057808716705</v>
      </c>
      <c r="D22" s="7">
        <v>434.31605629539951</v>
      </c>
      <c r="E22" s="24">
        <f t="shared" si="2"/>
        <v>0.93759043025156619</v>
      </c>
      <c r="F22" s="6" t="str">
        <f t="shared" si="0"/>
        <v>Sleep Deprived</v>
      </c>
      <c r="G22" s="6" t="str">
        <f t="shared" si="1"/>
        <v>Sleep Deprived</v>
      </c>
      <c r="I22" s="26" t="s">
        <v>125</v>
      </c>
      <c r="J22" s="26" t="s">
        <v>124</v>
      </c>
    </row>
    <row r="23" spans="2:23" x14ac:dyDescent="0.35">
      <c r="B23" s="20">
        <v>4445114986</v>
      </c>
      <c r="C23" s="7">
        <v>388.49683667890338</v>
      </c>
      <c r="D23" s="7">
        <v>420.86831211434816</v>
      </c>
      <c r="E23" s="24">
        <f t="shared" si="2"/>
        <v>0.92308407522339297</v>
      </c>
      <c r="F23" s="6" t="str">
        <f t="shared" si="0"/>
        <v>Sleep Deprived</v>
      </c>
      <c r="G23" s="6" t="str">
        <f t="shared" si="1"/>
        <v>Sleep Deprived</v>
      </c>
      <c r="I23">
        <v>316</v>
      </c>
      <c r="J23">
        <v>1</v>
      </c>
    </row>
    <row r="24" spans="2:23" x14ac:dyDescent="0.35">
      <c r="B24" s="20">
        <v>4558609924</v>
      </c>
      <c r="C24" s="7">
        <v>372.39193938920567</v>
      </c>
      <c r="D24" s="7">
        <v>407.24580176521118</v>
      </c>
      <c r="E24" s="24">
        <f t="shared" si="2"/>
        <v>0.91441566192964774</v>
      </c>
      <c r="F24" s="6" t="str">
        <f t="shared" si="0"/>
        <v>Sleep Deprived</v>
      </c>
      <c r="G24" s="6" t="str">
        <f t="shared" si="1"/>
        <v>Sleep Deprived</v>
      </c>
      <c r="I24">
        <v>330</v>
      </c>
      <c r="J24">
        <v>0</v>
      </c>
    </row>
    <row r="25" spans="2:23" x14ac:dyDescent="0.35">
      <c r="B25" s="20">
        <v>4702921684</v>
      </c>
      <c r="C25" s="7">
        <v>420.93341404358353</v>
      </c>
      <c r="D25" s="7">
        <v>444.04865314769972</v>
      </c>
      <c r="E25" s="24">
        <f t="shared" si="2"/>
        <v>0.94794435488034778</v>
      </c>
      <c r="F25" s="6" t="str">
        <f t="shared" si="0"/>
        <v>Not Sleep Deprived</v>
      </c>
      <c r="G25" s="6" t="str">
        <f t="shared" si="1"/>
        <v>Regular Sleeper</v>
      </c>
      <c r="I25">
        <v>344</v>
      </c>
      <c r="J25">
        <v>0</v>
      </c>
    </row>
    <row r="26" spans="2:23" x14ac:dyDescent="0.35">
      <c r="B26" s="20">
        <v>5553957443</v>
      </c>
      <c r="C26" s="7">
        <v>463.48387096774195</v>
      </c>
      <c r="D26" s="7">
        <v>505.87096774193549</v>
      </c>
      <c r="E26" s="24">
        <f t="shared" si="2"/>
        <v>0.91620966713429408</v>
      </c>
      <c r="F26" s="6" t="str">
        <f t="shared" si="0"/>
        <v>Not Sleep Deprived</v>
      </c>
      <c r="G26" s="6" t="str">
        <f t="shared" si="1"/>
        <v>Regular Sleeper</v>
      </c>
      <c r="I26">
        <v>358</v>
      </c>
      <c r="J26">
        <v>0</v>
      </c>
    </row>
    <row r="27" spans="2:23" x14ac:dyDescent="0.35">
      <c r="B27" s="20">
        <v>5577150313</v>
      </c>
      <c r="C27" s="7">
        <v>430.32897497982242</v>
      </c>
      <c r="D27" s="7">
        <v>460.3518966908797</v>
      </c>
      <c r="E27" s="24">
        <f t="shared" si="2"/>
        <v>0.93478266967754609</v>
      </c>
      <c r="F27" s="6" t="str">
        <f t="shared" si="0"/>
        <v>Not Sleep Deprived</v>
      </c>
      <c r="G27" s="6" t="str">
        <f t="shared" si="1"/>
        <v>Regular Sleeper</v>
      </c>
      <c r="I27">
        <v>372</v>
      </c>
      <c r="J27">
        <v>1</v>
      </c>
    </row>
    <row r="28" spans="2:23" x14ac:dyDescent="0.35">
      <c r="B28" s="20">
        <v>6117666160</v>
      </c>
      <c r="C28" s="7">
        <v>457.59546869595295</v>
      </c>
      <c r="D28" s="7">
        <v>491.76400899342781</v>
      </c>
      <c r="E28" s="24">
        <f t="shared" si="2"/>
        <v>0.9305184200702018</v>
      </c>
      <c r="F28" s="6" t="str">
        <f t="shared" si="0"/>
        <v>Not Sleep Deprived</v>
      </c>
      <c r="G28" s="6" t="str">
        <f t="shared" si="1"/>
        <v>Regular Sleeper</v>
      </c>
      <c r="I28">
        <v>386</v>
      </c>
      <c r="J28">
        <v>1</v>
      </c>
    </row>
    <row r="29" spans="2:23" x14ac:dyDescent="0.35">
      <c r="B29" s="20">
        <v>6290855005</v>
      </c>
      <c r="C29" s="7">
        <v>419.46731234866826</v>
      </c>
      <c r="D29" s="7">
        <v>458.63922518159791</v>
      </c>
      <c r="E29" s="24">
        <f t="shared" si="2"/>
        <v>0.91459101035804435</v>
      </c>
      <c r="F29" s="6" t="str">
        <f t="shared" si="0"/>
        <v>Sleep Deprived</v>
      </c>
      <c r="G29" s="6" t="str">
        <f t="shared" si="1"/>
        <v>Sleep Deprived</v>
      </c>
      <c r="I29">
        <v>400</v>
      </c>
      <c r="J29">
        <v>2</v>
      </c>
    </row>
    <row r="30" spans="2:23" x14ac:dyDescent="0.35">
      <c r="B30" s="20">
        <v>6775888955</v>
      </c>
      <c r="C30" s="7">
        <v>411.41339169305263</v>
      </c>
      <c r="D30" s="7">
        <v>448.29623766064435</v>
      </c>
      <c r="E30" s="24">
        <f t="shared" si="2"/>
        <v>0.91772662166415131</v>
      </c>
      <c r="F30" s="6" t="str">
        <f t="shared" si="0"/>
        <v>Sleep Deprived</v>
      </c>
      <c r="G30" s="6" t="str">
        <f t="shared" si="1"/>
        <v>Sleep Deprived</v>
      </c>
      <c r="I30">
        <v>414</v>
      </c>
      <c r="J30">
        <v>6</v>
      </c>
    </row>
    <row r="31" spans="2:23" x14ac:dyDescent="0.35">
      <c r="B31" s="20">
        <v>6962181067</v>
      </c>
      <c r="C31" s="7">
        <v>448</v>
      </c>
      <c r="D31" s="7">
        <v>466.12903225806451</v>
      </c>
      <c r="E31" s="24">
        <f t="shared" si="2"/>
        <v>0.96110726643598621</v>
      </c>
      <c r="F31" s="6" t="str">
        <f t="shared" si="0"/>
        <v>Not Sleep Deprived</v>
      </c>
      <c r="G31" s="6" t="str">
        <f t="shared" si="1"/>
        <v>Regular Sleeper</v>
      </c>
      <c r="I31">
        <v>428</v>
      </c>
      <c r="J31">
        <v>12</v>
      </c>
    </row>
    <row r="32" spans="2:23" x14ac:dyDescent="0.35">
      <c r="B32" s="20">
        <v>7007744171</v>
      </c>
      <c r="C32" s="7">
        <v>392.46982678338611</v>
      </c>
      <c r="D32" s="7">
        <v>428.85928478301349</v>
      </c>
      <c r="E32" s="24">
        <f t="shared" si="2"/>
        <v>0.91514825657082588</v>
      </c>
      <c r="F32" s="6" t="str">
        <f t="shared" si="0"/>
        <v>Sleep Deprived</v>
      </c>
      <c r="G32" s="6" t="str">
        <f t="shared" si="1"/>
        <v>Sleep Deprived</v>
      </c>
      <c r="I32">
        <v>442</v>
      </c>
      <c r="J32">
        <v>2</v>
      </c>
    </row>
    <row r="33" spans="2:14" x14ac:dyDescent="0.35">
      <c r="B33" s="20">
        <v>7086361926</v>
      </c>
      <c r="C33" s="7">
        <v>445.52487698195733</v>
      </c>
      <c r="D33" s="7">
        <v>464.66047020229632</v>
      </c>
      <c r="E33" s="24">
        <f t="shared" si="2"/>
        <v>0.9588181167810379</v>
      </c>
      <c r="F33" s="6" t="str">
        <f t="shared" si="0"/>
        <v>Not Sleep Deprived</v>
      </c>
      <c r="G33" s="6" t="str">
        <f t="shared" si="1"/>
        <v>Regular Sleeper</v>
      </c>
      <c r="I33">
        <v>456</v>
      </c>
      <c r="J33">
        <v>4</v>
      </c>
    </row>
    <row r="34" spans="2:14" x14ac:dyDescent="0.35">
      <c r="B34" s="20">
        <v>8053475328</v>
      </c>
      <c r="C34" s="7">
        <v>407.61563696008744</v>
      </c>
      <c r="D34" s="7">
        <v>443.44833242208847</v>
      </c>
      <c r="E34" s="24">
        <f t="shared" si="2"/>
        <v>0.91919533158173139</v>
      </c>
      <c r="F34" s="6" t="str">
        <f t="shared" si="0"/>
        <v>Sleep Deprived</v>
      </c>
      <c r="G34" s="6" t="str">
        <f t="shared" si="1"/>
        <v>Sleep Deprived</v>
      </c>
      <c r="I34">
        <v>470</v>
      </c>
      <c r="J34">
        <v>3</v>
      </c>
    </row>
    <row r="35" spans="2:14" x14ac:dyDescent="0.35">
      <c r="B35" s="20">
        <v>8253242879</v>
      </c>
      <c r="C35" s="7">
        <v>419.46731234866826</v>
      </c>
      <c r="D35" s="7">
        <v>458.63922518159796</v>
      </c>
      <c r="E35" s="24">
        <f t="shared" si="2"/>
        <v>0.91459101035804424</v>
      </c>
      <c r="F35" s="6" t="str">
        <f t="shared" si="0"/>
        <v>Sleep Deprived</v>
      </c>
      <c r="G35" s="6" t="str">
        <f t="shared" si="1"/>
        <v>Sleep Deprived</v>
      </c>
      <c r="I35">
        <v>484</v>
      </c>
      <c r="J35">
        <v>0</v>
      </c>
    </row>
    <row r="36" spans="2:14" x14ac:dyDescent="0.35">
      <c r="B36" s="20">
        <v>8378563200</v>
      </c>
      <c r="C36" s="7">
        <v>443.34375</v>
      </c>
      <c r="D36" s="7">
        <v>483.3125</v>
      </c>
      <c r="E36" s="24">
        <f t="shared" si="2"/>
        <v>0.91730246993404885</v>
      </c>
      <c r="F36" s="6" t="str">
        <f t="shared" si="0"/>
        <v>Not Sleep Deprived</v>
      </c>
      <c r="G36" s="6" t="str">
        <f t="shared" si="1"/>
        <v>Regular Sleeper</v>
      </c>
      <c r="I36">
        <v>498</v>
      </c>
      <c r="J36">
        <v>1</v>
      </c>
    </row>
    <row r="37" spans="2:14" ht="15" thickBot="1" x14ac:dyDescent="0.4">
      <c r="B37" s="20">
        <v>8583815059</v>
      </c>
      <c r="C37" s="7">
        <v>419.46731234866826</v>
      </c>
      <c r="D37" s="7">
        <v>458.63922518159791</v>
      </c>
      <c r="E37" s="24">
        <f t="shared" si="2"/>
        <v>0.91459101035804435</v>
      </c>
      <c r="F37" s="6" t="str">
        <f t="shared" si="0"/>
        <v>Sleep Deprived</v>
      </c>
      <c r="G37" s="6" t="str">
        <f t="shared" si="1"/>
        <v>Sleep Deprived</v>
      </c>
      <c r="I37" s="25"/>
      <c r="J37" s="25"/>
    </row>
    <row r="38" spans="2:14" x14ac:dyDescent="0.35">
      <c r="B38" s="20">
        <v>8792009665</v>
      </c>
      <c r="C38" s="7">
        <v>427.84628872004674</v>
      </c>
      <c r="D38" s="7">
        <v>456.13617767387484</v>
      </c>
      <c r="E38" s="24">
        <f t="shared" si="2"/>
        <v>0.93797929140789482</v>
      </c>
      <c r="F38" s="6" t="str">
        <f t="shared" si="0"/>
        <v>Not Sleep Deprived</v>
      </c>
      <c r="G38" s="6" t="str">
        <f t="shared" si="1"/>
        <v>Regular Sleeper</v>
      </c>
    </row>
    <row r="39" spans="2:14" x14ac:dyDescent="0.35">
      <c r="B39" s="20">
        <v>8877689391</v>
      </c>
      <c r="C39" s="7">
        <v>419.46731234866826</v>
      </c>
      <c r="D39" s="7">
        <v>458.63922518159791</v>
      </c>
      <c r="E39" s="24">
        <f t="shared" si="2"/>
        <v>0.91459101035804435</v>
      </c>
      <c r="F39" s="6" t="str">
        <f t="shared" si="0"/>
        <v>Sleep Deprived</v>
      </c>
      <c r="G39" s="6" t="str">
        <f t="shared" si="1"/>
        <v>Sleep Deprived</v>
      </c>
    </row>
    <row r="41" spans="2:14" ht="18.5" x14ac:dyDescent="0.45">
      <c r="J41" s="15" t="s">
        <v>129</v>
      </c>
      <c r="K41" s="15"/>
      <c r="L41" s="15"/>
      <c r="M41" s="15"/>
      <c r="N41" s="15"/>
    </row>
    <row r="42" spans="2:14" x14ac:dyDescent="0.35">
      <c r="J42" s="23"/>
    </row>
    <row r="43" spans="2:14" x14ac:dyDescent="0.35">
      <c r="C43" s="2"/>
      <c r="J43" s="23"/>
    </row>
    <row r="44" spans="2:14" x14ac:dyDescent="0.35">
      <c r="C44" s="2"/>
      <c r="J44" s="23"/>
    </row>
    <row r="45" spans="2:14" x14ac:dyDescent="0.35">
      <c r="C45" s="2"/>
      <c r="J45" s="23"/>
    </row>
    <row r="46" spans="2:14" x14ac:dyDescent="0.35">
      <c r="C46" s="2"/>
      <c r="J46" s="23"/>
    </row>
    <row r="47" spans="2:14" x14ac:dyDescent="0.35">
      <c r="C47" s="2"/>
      <c r="J47" s="23"/>
    </row>
    <row r="48" spans="2:14" x14ac:dyDescent="0.35">
      <c r="C48" s="2"/>
      <c r="J48" s="23"/>
    </row>
    <row r="49" spans="3:10" x14ac:dyDescent="0.35">
      <c r="C49" s="2"/>
      <c r="J49" s="23"/>
    </row>
    <row r="50" spans="3:10" x14ac:dyDescent="0.35">
      <c r="C50" s="2"/>
      <c r="J50" s="23"/>
    </row>
    <row r="51" spans="3:10" x14ac:dyDescent="0.35">
      <c r="C51" s="2"/>
      <c r="J51" s="23"/>
    </row>
    <row r="52" spans="3:10" x14ac:dyDescent="0.35">
      <c r="C52" s="2"/>
      <c r="J52" s="23"/>
    </row>
    <row r="53" spans="3:10" x14ac:dyDescent="0.35">
      <c r="C53" s="2"/>
      <c r="J53" s="23"/>
    </row>
    <row r="54" spans="3:10" x14ac:dyDescent="0.35">
      <c r="C54" s="2"/>
      <c r="J54" s="23"/>
    </row>
    <row r="55" spans="3:10" x14ac:dyDescent="0.35">
      <c r="C55" s="2"/>
      <c r="J55" s="23"/>
    </row>
    <row r="56" spans="3:10" x14ac:dyDescent="0.35">
      <c r="C56" s="2"/>
      <c r="J56" s="23"/>
    </row>
    <row r="57" spans="3:10" x14ac:dyDescent="0.35">
      <c r="C57" s="2"/>
      <c r="J57" s="23"/>
    </row>
    <row r="58" spans="3:10" x14ac:dyDescent="0.35">
      <c r="C58" s="2"/>
      <c r="J58" s="23"/>
    </row>
    <row r="59" spans="3:10" x14ac:dyDescent="0.35">
      <c r="C59" s="2"/>
      <c r="J59" s="23"/>
    </row>
    <row r="60" spans="3:10" x14ac:dyDescent="0.35">
      <c r="C60" s="2"/>
      <c r="J60" s="23"/>
    </row>
    <row r="61" spans="3:10" x14ac:dyDescent="0.35">
      <c r="C61" s="2"/>
      <c r="J61" s="23"/>
    </row>
    <row r="62" spans="3:10" x14ac:dyDescent="0.35">
      <c r="C62" s="2"/>
      <c r="J62" s="23"/>
    </row>
    <row r="63" spans="3:10" x14ac:dyDescent="0.35">
      <c r="C63" s="2"/>
      <c r="J63" s="23"/>
    </row>
    <row r="64" spans="3:10" x14ac:dyDescent="0.35">
      <c r="C64" s="2"/>
      <c r="J64" s="23"/>
    </row>
    <row r="65" spans="3:10" x14ac:dyDescent="0.35">
      <c r="C65" s="2"/>
      <c r="J65" s="23"/>
    </row>
    <row r="66" spans="3:10" x14ac:dyDescent="0.35">
      <c r="C66" s="2"/>
      <c r="J66" s="23"/>
    </row>
    <row r="67" spans="3:10" x14ac:dyDescent="0.35">
      <c r="C67" s="2"/>
      <c r="J67" s="23"/>
    </row>
    <row r="68" spans="3:10" x14ac:dyDescent="0.35">
      <c r="C68" s="2"/>
      <c r="J68" s="23"/>
    </row>
    <row r="69" spans="3:10" x14ac:dyDescent="0.35">
      <c r="C69" s="2"/>
      <c r="J69" s="23"/>
    </row>
    <row r="70" spans="3:10" x14ac:dyDescent="0.35">
      <c r="C70" s="2"/>
      <c r="J70" s="23"/>
    </row>
    <row r="71" spans="3:10" x14ac:dyDescent="0.35">
      <c r="C71" s="2"/>
      <c r="J71" s="23"/>
    </row>
    <row r="72" spans="3:10" x14ac:dyDescent="0.35">
      <c r="C72" s="2"/>
      <c r="J72" s="23"/>
    </row>
    <row r="73" spans="3:10" x14ac:dyDescent="0.35">
      <c r="C73" s="2"/>
      <c r="J73" s="23"/>
    </row>
    <row r="74" spans="3:10" x14ac:dyDescent="0.35">
      <c r="C74" s="2"/>
    </row>
    <row r="75" spans="3:10" x14ac:dyDescent="0.35">
      <c r="C75" s="2"/>
    </row>
  </sheetData>
  <sortState xmlns:xlrd2="http://schemas.microsoft.com/office/spreadsheetml/2017/richdata2" ref="I23:I36">
    <sortCondition ref="I23"/>
  </sortState>
  <mergeCells count="5">
    <mergeCell ref="G1:J1"/>
    <mergeCell ref="V2:W2"/>
    <mergeCell ref="T4:V4"/>
    <mergeCell ref="K4:L4"/>
    <mergeCell ref="K20:N20"/>
  </mergeCells>
  <conditionalFormatting sqref="E6:E39">
    <cfRule type="dataBar" priority="1">
      <dataBar>
        <cfvo type="min"/>
        <cfvo type="max"/>
        <color rgb="FF638EC6"/>
      </dataBar>
      <extLst>
        <ext xmlns:x14="http://schemas.microsoft.com/office/spreadsheetml/2009/9/main" uri="{B025F937-C7B1-47D3-B67F-A62EFF666E3E}">
          <x14:id>{07F539B0-1162-47C2-BA89-DA3DEC3F4777}</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07F539B0-1162-47C2-BA89-DA3DEC3F4777}">
            <x14:dataBar minLength="0" maxLength="100" border="1" negativeBarBorderColorSameAsPositive="0">
              <x14:cfvo type="autoMin"/>
              <x14:cfvo type="autoMax"/>
              <x14:borderColor rgb="FF638EC6"/>
              <x14:negativeFillColor rgb="FFFF0000"/>
              <x14:negativeBorderColor rgb="FFFF0000"/>
              <x14:axisColor rgb="FF000000"/>
            </x14:dataBar>
          </x14:cfRule>
          <xm:sqref>E6:E39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E3B60-DFA7-4F8C-B8DF-57514C1FBAD4}">
  <dimension ref="B1:S89"/>
  <sheetViews>
    <sheetView zoomScale="81" workbookViewId="0">
      <selection activeCell="C47" sqref="C47"/>
    </sheetView>
  </sheetViews>
  <sheetFormatPr defaultRowHeight="14.5" x14ac:dyDescent="0.35"/>
  <cols>
    <col min="2" max="2" width="21.26953125" bestFit="1" customWidth="1"/>
    <col min="3" max="3" width="27" bestFit="1" customWidth="1"/>
    <col min="4" max="4" width="23.36328125" bestFit="1" customWidth="1"/>
    <col min="6" max="6" width="12.36328125" bestFit="1" customWidth="1"/>
    <col min="7" max="7" width="21.90625" bestFit="1" customWidth="1"/>
    <col min="8" max="8" width="18.90625" bestFit="1" customWidth="1"/>
    <col min="10" max="10" width="12.36328125" bestFit="1" customWidth="1"/>
    <col min="11" max="11" width="21.1796875" customWidth="1"/>
    <col min="13" max="13" width="13.7265625" bestFit="1" customWidth="1"/>
    <col min="14" max="14" width="30.81640625" customWidth="1"/>
    <col min="15" max="15" width="23.81640625" bestFit="1" customWidth="1"/>
    <col min="16" max="16" width="25.81640625" bestFit="1" customWidth="1"/>
    <col min="17" max="17" width="23.1796875" bestFit="1" customWidth="1"/>
    <col min="18" max="18" width="23.81640625" bestFit="1" customWidth="1"/>
    <col min="19" max="19" width="25.81640625" bestFit="1" customWidth="1"/>
  </cols>
  <sheetData>
    <row r="1" spans="2:19" ht="33.5" x14ac:dyDescent="0.75">
      <c r="H1" s="33" t="s">
        <v>161</v>
      </c>
      <c r="I1" s="33"/>
      <c r="J1" s="33"/>
    </row>
    <row r="3" spans="2:19" ht="18.5" x14ac:dyDescent="0.45">
      <c r="B3" s="31" t="s">
        <v>149</v>
      </c>
      <c r="C3" s="32"/>
      <c r="F3" s="31" t="s">
        <v>150</v>
      </c>
      <c r="G3" s="32"/>
      <c r="J3" s="31" t="s">
        <v>151</v>
      </c>
      <c r="K3" s="32"/>
      <c r="M3" s="31" t="s">
        <v>152</v>
      </c>
      <c r="N3" s="32"/>
      <c r="P3" s="31" t="s">
        <v>156</v>
      </c>
      <c r="Q3" s="32"/>
    </row>
    <row r="5" spans="2:19" x14ac:dyDescent="0.35">
      <c r="B5" s="19" t="s">
        <v>33</v>
      </c>
      <c r="C5" s="6" t="s">
        <v>68</v>
      </c>
      <c r="D5" s="21" t="s">
        <v>133</v>
      </c>
      <c r="F5" s="19" t="s">
        <v>33</v>
      </c>
      <c r="G5" s="6" t="s">
        <v>135</v>
      </c>
      <c r="H5" s="21" t="s">
        <v>136</v>
      </c>
      <c r="J5" s="19" t="s">
        <v>33</v>
      </c>
      <c r="K5" s="6" t="s">
        <v>21</v>
      </c>
      <c r="M5" s="19" t="s">
        <v>33</v>
      </c>
      <c r="N5" s="6" t="s">
        <v>137</v>
      </c>
      <c r="P5" s="19" t="s">
        <v>33</v>
      </c>
      <c r="Q5" s="6" t="s">
        <v>69</v>
      </c>
      <c r="R5" s="6" t="s">
        <v>70</v>
      </c>
      <c r="S5" s="6" t="s">
        <v>138</v>
      </c>
    </row>
    <row r="6" spans="2:19" x14ac:dyDescent="0.35">
      <c r="B6" s="20">
        <v>1503960366</v>
      </c>
      <c r="C6" s="6">
        <v>31</v>
      </c>
      <c r="D6" s="6" t="str">
        <f>IF(GETPIVOTDATA("Count of ActivityDate",$B$5,"Id",B6)&gt;20,"Active",IF(GETPIVOTDATA("Count of ActivityDate",$B$5,"Id",B6)&gt;10,"Moderate","Light"))</f>
        <v>Active</v>
      </c>
      <c r="F6" s="20">
        <v>1503960366</v>
      </c>
      <c r="G6" s="6">
        <v>7.8096773855147834</v>
      </c>
      <c r="H6" s="6" t="str">
        <f>IF(GETPIVOTDATA("Average of TotalDistance",$F$5,"Id",F6)&gt;8,"Pro",IF(GETPIVOTDATA("Average of TotalDistance",$F$5,"Id",F6)&gt;5,"Intermediate","Beginner"))</f>
        <v>Intermediate</v>
      </c>
      <c r="J6" s="20">
        <v>1503960366</v>
      </c>
      <c r="K6" s="6">
        <v>375619</v>
      </c>
      <c r="M6" s="20">
        <v>1503960366</v>
      </c>
      <c r="N6" s="6">
        <v>56309</v>
      </c>
      <c r="P6" s="20">
        <v>1503960366</v>
      </c>
      <c r="Q6" s="6">
        <v>1200</v>
      </c>
      <c r="R6" s="6">
        <v>594</v>
      </c>
      <c r="S6" s="6">
        <v>6818</v>
      </c>
    </row>
    <row r="7" spans="2:19" x14ac:dyDescent="0.35">
      <c r="B7" s="20">
        <v>1624580081</v>
      </c>
      <c r="C7" s="6">
        <v>31</v>
      </c>
      <c r="D7" s="6" t="str">
        <f t="shared" ref="D7:D38" si="0">IF(GETPIVOTDATA("Count of ActivityDate",$B$5,"Id",B7)&gt;20,"Active",IF(GETPIVOTDATA("Count of ActivityDate",$B$5,"Id",B7)&gt;10,"Moderate","Light"))</f>
        <v>Active</v>
      </c>
      <c r="F7" s="20">
        <v>1624580081</v>
      </c>
      <c r="G7" s="6">
        <v>3.9148387293661795</v>
      </c>
      <c r="H7" s="6" t="str">
        <f t="shared" ref="H7:H38" si="1">IF(GETPIVOTDATA("Average of TotalDistance",$F$5,"Id",F7)&gt;8,"Pro",IF(GETPIVOTDATA("Average of TotalDistance",$F$5,"Id",F7)&gt;5,"Intermediate","Beginner"))</f>
        <v>Beginner</v>
      </c>
      <c r="J7" s="20">
        <v>1624580081</v>
      </c>
      <c r="K7" s="6">
        <v>178061</v>
      </c>
      <c r="M7" s="20">
        <v>1624580081</v>
      </c>
      <c r="N7" s="6">
        <v>45984</v>
      </c>
      <c r="P7" s="20">
        <v>1624580081</v>
      </c>
      <c r="Q7" s="6">
        <v>269</v>
      </c>
      <c r="R7" s="6">
        <v>180</v>
      </c>
      <c r="S7" s="6">
        <v>4758</v>
      </c>
    </row>
    <row r="8" spans="2:19" x14ac:dyDescent="0.35">
      <c r="B8" s="20">
        <v>1644430081</v>
      </c>
      <c r="C8" s="6">
        <v>30</v>
      </c>
      <c r="D8" s="6" t="str">
        <f t="shared" si="0"/>
        <v>Active</v>
      </c>
      <c r="F8" s="20">
        <v>1644430081</v>
      </c>
      <c r="G8" s="6">
        <v>5.2953333536783873</v>
      </c>
      <c r="H8" s="6" t="str">
        <f t="shared" si="1"/>
        <v>Intermediate</v>
      </c>
      <c r="J8" s="20">
        <v>1644430081</v>
      </c>
      <c r="K8" s="6">
        <v>218489</v>
      </c>
      <c r="M8" s="20">
        <v>1644430081</v>
      </c>
      <c r="N8" s="6">
        <v>84339</v>
      </c>
      <c r="P8" s="20">
        <v>1644430081</v>
      </c>
      <c r="Q8" s="6">
        <v>287</v>
      </c>
      <c r="R8" s="6">
        <v>641</v>
      </c>
      <c r="S8" s="6">
        <v>5354</v>
      </c>
    </row>
    <row r="9" spans="2:19" x14ac:dyDescent="0.35">
      <c r="B9" s="20">
        <v>1844505072</v>
      </c>
      <c r="C9" s="6">
        <v>31</v>
      </c>
      <c r="D9" s="6" t="str">
        <f t="shared" si="0"/>
        <v>Active</v>
      </c>
      <c r="F9" s="20">
        <v>1844505072</v>
      </c>
      <c r="G9" s="6">
        <v>1.7061290368437776</v>
      </c>
      <c r="H9" s="6" t="str">
        <f t="shared" si="1"/>
        <v>Beginner</v>
      </c>
      <c r="J9" s="20">
        <v>1844505072</v>
      </c>
      <c r="K9" s="6">
        <v>79982</v>
      </c>
      <c r="M9" s="20">
        <v>1844505072</v>
      </c>
      <c r="N9" s="6">
        <v>48778</v>
      </c>
      <c r="P9" s="20">
        <v>1844505072</v>
      </c>
      <c r="Q9" s="6">
        <v>4</v>
      </c>
      <c r="R9" s="6">
        <v>40</v>
      </c>
      <c r="S9" s="6">
        <v>3579</v>
      </c>
    </row>
    <row r="10" spans="2:19" x14ac:dyDescent="0.35">
      <c r="B10" s="20">
        <v>1927972279</v>
      </c>
      <c r="C10" s="6">
        <v>31</v>
      </c>
      <c r="D10" s="6" t="str">
        <f t="shared" si="0"/>
        <v>Active</v>
      </c>
      <c r="F10" s="20">
        <v>1927972279</v>
      </c>
      <c r="G10" s="6">
        <v>0.63451612308140759</v>
      </c>
      <c r="H10" s="6" t="str">
        <f t="shared" si="1"/>
        <v>Beginner</v>
      </c>
      <c r="J10" s="20">
        <v>1927972279</v>
      </c>
      <c r="K10" s="6">
        <v>28400</v>
      </c>
      <c r="M10" s="20">
        <v>1927972279</v>
      </c>
      <c r="N10" s="6">
        <v>67357</v>
      </c>
      <c r="P10" s="20">
        <v>1927972279</v>
      </c>
      <c r="Q10" s="6">
        <v>41</v>
      </c>
      <c r="R10" s="6">
        <v>24</v>
      </c>
      <c r="S10" s="6">
        <v>1196</v>
      </c>
    </row>
    <row r="11" spans="2:19" x14ac:dyDescent="0.35">
      <c r="B11" s="20">
        <v>2022484408</v>
      </c>
      <c r="C11" s="6">
        <v>31</v>
      </c>
      <c r="D11" s="6" t="str">
        <f t="shared" si="0"/>
        <v>Active</v>
      </c>
      <c r="F11" s="20">
        <v>2022484408</v>
      </c>
      <c r="G11" s="6">
        <v>8.0841934911666371</v>
      </c>
      <c r="H11" s="6" t="str">
        <f t="shared" si="1"/>
        <v>Pro</v>
      </c>
      <c r="J11" s="20">
        <v>2022484408</v>
      </c>
      <c r="K11" s="6">
        <v>352490</v>
      </c>
      <c r="M11" s="20">
        <v>2022484408</v>
      </c>
      <c r="N11" s="6">
        <v>77809</v>
      </c>
      <c r="P11" s="20">
        <v>2022484408</v>
      </c>
      <c r="Q11" s="6">
        <v>1125</v>
      </c>
      <c r="R11" s="6">
        <v>600</v>
      </c>
      <c r="S11" s="6">
        <v>7981</v>
      </c>
    </row>
    <row r="12" spans="2:19" x14ac:dyDescent="0.35">
      <c r="B12" s="20">
        <v>2026352035</v>
      </c>
      <c r="C12" s="6">
        <v>31</v>
      </c>
      <c r="D12" s="6" t="str">
        <f t="shared" si="0"/>
        <v>Active</v>
      </c>
      <c r="F12" s="20">
        <v>2026352035</v>
      </c>
      <c r="G12" s="6">
        <v>3.4548387152533384</v>
      </c>
      <c r="H12" s="6" t="str">
        <f t="shared" si="1"/>
        <v>Beginner</v>
      </c>
      <c r="J12" s="20">
        <v>2026352035</v>
      </c>
      <c r="K12" s="6">
        <v>172573</v>
      </c>
      <c r="M12" s="20">
        <v>2026352035</v>
      </c>
      <c r="N12" s="6">
        <v>47760</v>
      </c>
      <c r="P12" s="20">
        <v>2026352035</v>
      </c>
      <c r="Q12" s="6">
        <v>3</v>
      </c>
      <c r="R12" s="6">
        <v>8</v>
      </c>
      <c r="S12" s="6">
        <v>7956</v>
      </c>
    </row>
    <row r="13" spans="2:19" x14ac:dyDescent="0.35">
      <c r="B13" s="20">
        <v>2320127002</v>
      </c>
      <c r="C13" s="6">
        <v>31</v>
      </c>
      <c r="D13" s="6" t="str">
        <f t="shared" si="0"/>
        <v>Active</v>
      </c>
      <c r="F13" s="20">
        <v>2320127002</v>
      </c>
      <c r="G13" s="6">
        <v>3.1877419044894557</v>
      </c>
      <c r="H13" s="6" t="str">
        <f t="shared" si="1"/>
        <v>Beginner</v>
      </c>
      <c r="J13" s="20">
        <v>2320127002</v>
      </c>
      <c r="K13" s="6">
        <v>146223</v>
      </c>
      <c r="M13" s="20">
        <v>2320127002</v>
      </c>
      <c r="N13" s="6">
        <v>53449</v>
      </c>
      <c r="P13" s="20">
        <v>2320127002</v>
      </c>
      <c r="Q13" s="6">
        <v>42</v>
      </c>
      <c r="R13" s="6">
        <v>80</v>
      </c>
      <c r="S13" s="6">
        <v>6144</v>
      </c>
    </row>
    <row r="14" spans="2:19" x14ac:dyDescent="0.35">
      <c r="B14" s="20">
        <v>2347167796</v>
      </c>
      <c r="C14" s="6">
        <v>18</v>
      </c>
      <c r="D14" s="6" t="str">
        <f t="shared" si="0"/>
        <v>Moderate</v>
      </c>
      <c r="F14" s="20">
        <v>2347167796</v>
      </c>
      <c r="G14" s="6">
        <v>6.355555535915002</v>
      </c>
      <c r="H14" s="6" t="str">
        <f t="shared" si="1"/>
        <v>Intermediate</v>
      </c>
      <c r="J14" s="20">
        <v>2347167796</v>
      </c>
      <c r="K14" s="6">
        <v>171354</v>
      </c>
      <c r="M14" s="20">
        <v>2347167796</v>
      </c>
      <c r="N14" s="6">
        <v>36782</v>
      </c>
      <c r="P14" s="20">
        <v>2347167796</v>
      </c>
      <c r="Q14" s="6">
        <v>243</v>
      </c>
      <c r="R14" s="6">
        <v>370</v>
      </c>
      <c r="S14" s="6">
        <v>4545</v>
      </c>
    </row>
    <row r="15" spans="2:19" x14ac:dyDescent="0.35">
      <c r="B15" s="20">
        <v>2873212765</v>
      </c>
      <c r="C15" s="6">
        <v>31</v>
      </c>
      <c r="D15" s="6" t="str">
        <f t="shared" si="0"/>
        <v>Active</v>
      </c>
      <c r="F15" s="20">
        <v>2873212765</v>
      </c>
      <c r="G15" s="6">
        <v>5.1016128601566439</v>
      </c>
      <c r="H15" s="6" t="str">
        <f t="shared" si="1"/>
        <v>Intermediate</v>
      </c>
      <c r="J15" s="20">
        <v>2873212765</v>
      </c>
      <c r="K15" s="6">
        <v>234229</v>
      </c>
      <c r="M15" s="20">
        <v>2873212765</v>
      </c>
      <c r="N15" s="6">
        <v>59426</v>
      </c>
      <c r="P15" s="20">
        <v>2873212765</v>
      </c>
      <c r="Q15" s="6">
        <v>437</v>
      </c>
      <c r="R15" s="6">
        <v>190</v>
      </c>
      <c r="S15" s="6">
        <v>9548</v>
      </c>
    </row>
    <row r="16" spans="2:19" x14ac:dyDescent="0.35">
      <c r="B16" s="20">
        <v>3372868164</v>
      </c>
      <c r="C16" s="6">
        <v>20</v>
      </c>
      <c r="D16" s="6" t="str">
        <f t="shared" si="0"/>
        <v>Moderate</v>
      </c>
      <c r="F16" s="20">
        <v>3372868164</v>
      </c>
      <c r="G16" s="6">
        <v>4.707000041007996</v>
      </c>
      <c r="H16" s="6" t="str">
        <f t="shared" si="1"/>
        <v>Beginner</v>
      </c>
      <c r="J16" s="20">
        <v>3372868164</v>
      </c>
      <c r="K16" s="6">
        <v>137233</v>
      </c>
      <c r="M16" s="20">
        <v>3372868164</v>
      </c>
      <c r="N16" s="6">
        <v>38662</v>
      </c>
      <c r="P16" s="20">
        <v>3372868164</v>
      </c>
      <c r="Q16" s="6">
        <v>183</v>
      </c>
      <c r="R16" s="6">
        <v>82</v>
      </c>
      <c r="S16" s="6">
        <v>6558</v>
      </c>
    </row>
    <row r="17" spans="2:19" x14ac:dyDescent="0.35">
      <c r="B17" s="20">
        <v>3977333714</v>
      </c>
      <c r="C17" s="6">
        <v>30</v>
      </c>
      <c r="D17" s="6" t="str">
        <f t="shared" si="0"/>
        <v>Active</v>
      </c>
      <c r="F17" s="20">
        <v>3977333714</v>
      </c>
      <c r="G17" s="6">
        <v>7.5169999440511095</v>
      </c>
      <c r="H17" s="6" t="str">
        <f t="shared" si="1"/>
        <v>Intermediate</v>
      </c>
      <c r="J17" s="20">
        <v>3977333714</v>
      </c>
      <c r="K17" s="6">
        <v>329537</v>
      </c>
      <c r="M17" s="20">
        <v>3977333714</v>
      </c>
      <c r="N17" s="6">
        <v>45410</v>
      </c>
      <c r="P17" s="20">
        <v>3977333714</v>
      </c>
      <c r="Q17" s="6">
        <v>567</v>
      </c>
      <c r="R17" s="6">
        <v>1838</v>
      </c>
      <c r="S17" s="6">
        <v>5243</v>
      </c>
    </row>
    <row r="18" spans="2:19" x14ac:dyDescent="0.35">
      <c r="B18" s="20">
        <v>4020332650</v>
      </c>
      <c r="C18" s="6">
        <v>31</v>
      </c>
      <c r="D18" s="6" t="str">
        <f t="shared" si="0"/>
        <v>Active</v>
      </c>
      <c r="F18" s="20">
        <v>4020332650</v>
      </c>
      <c r="G18" s="6">
        <v>1.6261290389323431</v>
      </c>
      <c r="H18" s="6" t="str">
        <f t="shared" si="1"/>
        <v>Beginner</v>
      </c>
      <c r="J18" s="20">
        <v>4020332650</v>
      </c>
      <c r="K18" s="6">
        <v>70284</v>
      </c>
      <c r="M18" s="20">
        <v>4020332650</v>
      </c>
      <c r="N18" s="6">
        <v>73960</v>
      </c>
      <c r="P18" s="20">
        <v>4020332650</v>
      </c>
      <c r="Q18" s="6">
        <v>161</v>
      </c>
      <c r="R18" s="6">
        <v>166</v>
      </c>
      <c r="S18" s="6">
        <v>2385</v>
      </c>
    </row>
    <row r="19" spans="2:19" x14ac:dyDescent="0.35">
      <c r="B19" s="20">
        <v>4057192912</v>
      </c>
      <c r="C19" s="6">
        <v>4</v>
      </c>
      <c r="D19" s="6" t="str">
        <f t="shared" si="0"/>
        <v>Light</v>
      </c>
      <c r="F19" s="20">
        <v>4057192912</v>
      </c>
      <c r="G19" s="6">
        <v>2.8625000119209298</v>
      </c>
      <c r="H19" s="6" t="str">
        <f t="shared" si="1"/>
        <v>Beginner</v>
      </c>
      <c r="J19" s="20">
        <v>4057192912</v>
      </c>
      <c r="K19" s="6">
        <v>15352</v>
      </c>
      <c r="M19" s="20">
        <v>4057192912</v>
      </c>
      <c r="N19" s="6">
        <v>7895</v>
      </c>
      <c r="P19" s="20">
        <v>4057192912</v>
      </c>
      <c r="Q19" s="6">
        <v>3</v>
      </c>
      <c r="R19" s="6">
        <v>6</v>
      </c>
      <c r="S19" s="6">
        <v>412</v>
      </c>
    </row>
    <row r="20" spans="2:19" x14ac:dyDescent="0.35">
      <c r="B20" s="20">
        <v>4319703577</v>
      </c>
      <c r="C20" s="6">
        <v>31</v>
      </c>
      <c r="D20" s="6" t="str">
        <f t="shared" si="0"/>
        <v>Active</v>
      </c>
      <c r="F20" s="20">
        <v>4319703577</v>
      </c>
      <c r="G20" s="6">
        <v>4.8922580470361057</v>
      </c>
      <c r="H20" s="6" t="str">
        <f t="shared" si="1"/>
        <v>Beginner</v>
      </c>
      <c r="J20" s="20">
        <v>4319703577</v>
      </c>
      <c r="K20" s="6">
        <v>225334</v>
      </c>
      <c r="M20" s="20">
        <v>4319703577</v>
      </c>
      <c r="N20" s="6">
        <v>63168</v>
      </c>
      <c r="P20" s="20">
        <v>4319703577</v>
      </c>
      <c r="Q20" s="6">
        <v>111</v>
      </c>
      <c r="R20" s="6">
        <v>382</v>
      </c>
      <c r="S20" s="6">
        <v>7092</v>
      </c>
    </row>
    <row r="21" spans="2:19" x14ac:dyDescent="0.35">
      <c r="B21" s="20">
        <v>4388161847</v>
      </c>
      <c r="C21" s="6">
        <v>32</v>
      </c>
      <c r="D21" s="6" t="str">
        <f t="shared" si="0"/>
        <v>Active</v>
      </c>
      <c r="F21" s="20">
        <v>4388161847</v>
      </c>
      <c r="G21" s="6">
        <v>8.3615625873208028</v>
      </c>
      <c r="H21" s="6" t="str">
        <f t="shared" si="1"/>
        <v>Pro</v>
      </c>
      <c r="J21" s="20">
        <v>4388161847</v>
      </c>
      <c r="K21" s="6">
        <v>344835</v>
      </c>
      <c r="M21" s="20">
        <v>4388161847</v>
      </c>
      <c r="N21" s="6">
        <v>98809</v>
      </c>
      <c r="P21" s="20">
        <v>4388161847</v>
      </c>
      <c r="Q21" s="6">
        <v>730</v>
      </c>
      <c r="R21" s="6">
        <v>670</v>
      </c>
      <c r="S21" s="6">
        <v>7309</v>
      </c>
    </row>
    <row r="22" spans="2:19" x14ac:dyDescent="0.35">
      <c r="B22" s="20">
        <v>4445114986</v>
      </c>
      <c r="C22" s="6">
        <v>31</v>
      </c>
      <c r="D22" s="6" t="str">
        <f t="shared" si="0"/>
        <v>Active</v>
      </c>
      <c r="F22" s="20">
        <v>4445114986</v>
      </c>
      <c r="G22" s="6">
        <v>3.2458064402303388</v>
      </c>
      <c r="H22" s="6" t="str">
        <f t="shared" si="1"/>
        <v>Beginner</v>
      </c>
      <c r="J22" s="20">
        <v>4445114986</v>
      </c>
      <c r="K22" s="6">
        <v>148693</v>
      </c>
      <c r="M22" s="20">
        <v>4445114986</v>
      </c>
      <c r="N22" s="6">
        <v>67772</v>
      </c>
      <c r="P22" s="20">
        <v>4445114986</v>
      </c>
      <c r="Q22" s="6">
        <v>205</v>
      </c>
      <c r="R22" s="6">
        <v>54</v>
      </c>
      <c r="S22" s="6">
        <v>6482</v>
      </c>
    </row>
    <row r="23" spans="2:19" x14ac:dyDescent="0.35">
      <c r="B23" s="20">
        <v>4558609924</v>
      </c>
      <c r="C23" s="6">
        <v>31</v>
      </c>
      <c r="D23" s="6" t="str">
        <f t="shared" si="0"/>
        <v>Active</v>
      </c>
      <c r="F23" s="20">
        <v>4558609924</v>
      </c>
      <c r="G23" s="6">
        <v>5.0806451766721663</v>
      </c>
      <c r="H23" s="6" t="str">
        <f t="shared" si="1"/>
        <v>Intermediate</v>
      </c>
      <c r="J23" s="20">
        <v>4558609924</v>
      </c>
      <c r="K23" s="6">
        <v>238239</v>
      </c>
      <c r="M23" s="20">
        <v>4558609924</v>
      </c>
      <c r="N23" s="6">
        <v>63031</v>
      </c>
      <c r="P23" s="20">
        <v>4558609924</v>
      </c>
      <c r="Q23" s="6">
        <v>322</v>
      </c>
      <c r="R23" s="6">
        <v>425</v>
      </c>
      <c r="S23" s="6">
        <v>8834</v>
      </c>
    </row>
    <row r="24" spans="2:19" x14ac:dyDescent="0.35">
      <c r="B24" s="20">
        <v>4702921684</v>
      </c>
      <c r="C24" s="6">
        <v>32</v>
      </c>
      <c r="D24" s="6" t="str">
        <f t="shared" si="0"/>
        <v>Active</v>
      </c>
      <c r="F24" s="20">
        <v>4702921684</v>
      </c>
      <c r="G24" s="6">
        <v>7.1018749810755271</v>
      </c>
      <c r="H24" s="6" t="str">
        <f t="shared" si="1"/>
        <v>Intermediate</v>
      </c>
      <c r="J24" s="20">
        <v>4702921684</v>
      </c>
      <c r="K24" s="6">
        <v>280104</v>
      </c>
      <c r="M24" s="20">
        <v>4702921684</v>
      </c>
      <c r="N24" s="6">
        <v>95615</v>
      </c>
      <c r="P24" s="20">
        <v>4702921684</v>
      </c>
      <c r="Q24" s="6">
        <v>164</v>
      </c>
      <c r="R24" s="6">
        <v>853</v>
      </c>
      <c r="S24" s="6">
        <v>7801</v>
      </c>
    </row>
    <row r="25" spans="2:19" x14ac:dyDescent="0.35">
      <c r="B25" s="20">
        <v>5553957443</v>
      </c>
      <c r="C25" s="6">
        <v>31</v>
      </c>
      <c r="D25" s="6" t="str">
        <f t="shared" si="0"/>
        <v>Active</v>
      </c>
      <c r="F25" s="20">
        <v>5553957443</v>
      </c>
      <c r="G25" s="6">
        <v>5.6396774495801596</v>
      </c>
      <c r="H25" s="6" t="str">
        <f t="shared" si="1"/>
        <v>Intermediate</v>
      </c>
      <c r="J25" s="20">
        <v>5553957443</v>
      </c>
      <c r="K25" s="6">
        <v>266990</v>
      </c>
      <c r="M25" s="20">
        <v>5553957443</v>
      </c>
      <c r="N25" s="6">
        <v>58146</v>
      </c>
      <c r="P25" s="20">
        <v>5553957443</v>
      </c>
      <c r="Q25" s="6">
        <v>726</v>
      </c>
      <c r="R25" s="6">
        <v>403</v>
      </c>
      <c r="S25" s="6">
        <v>6392</v>
      </c>
    </row>
    <row r="26" spans="2:19" x14ac:dyDescent="0.35">
      <c r="B26" s="20">
        <v>5577150313</v>
      </c>
      <c r="C26" s="6">
        <v>30</v>
      </c>
      <c r="D26" s="6" t="str">
        <f t="shared" si="0"/>
        <v>Active</v>
      </c>
      <c r="F26" s="20">
        <v>5577150313</v>
      </c>
      <c r="G26" s="6">
        <v>6.2133333047231041</v>
      </c>
      <c r="H26" s="6" t="str">
        <f t="shared" si="1"/>
        <v>Intermediate</v>
      </c>
      <c r="J26" s="20">
        <v>5577150313</v>
      </c>
      <c r="K26" s="6">
        <v>249133</v>
      </c>
      <c r="M26" s="20">
        <v>5577150313</v>
      </c>
      <c r="N26" s="6">
        <v>100789</v>
      </c>
      <c r="P26" s="20">
        <v>5577150313</v>
      </c>
      <c r="Q26" s="6">
        <v>2620</v>
      </c>
      <c r="R26" s="6">
        <v>895</v>
      </c>
      <c r="S26" s="6">
        <v>4438</v>
      </c>
    </row>
    <row r="27" spans="2:19" x14ac:dyDescent="0.35">
      <c r="B27" s="20">
        <v>6117666160</v>
      </c>
      <c r="C27" s="6">
        <v>28</v>
      </c>
      <c r="D27" s="6" t="str">
        <f t="shared" si="0"/>
        <v>Active</v>
      </c>
      <c r="F27" s="20">
        <v>6117666160</v>
      </c>
      <c r="G27" s="6">
        <v>5.342142914022717</v>
      </c>
      <c r="H27" s="6" t="str">
        <f t="shared" si="1"/>
        <v>Intermediate</v>
      </c>
      <c r="J27" s="20">
        <v>6117666160</v>
      </c>
      <c r="K27" s="6">
        <v>197308</v>
      </c>
      <c r="M27" s="20">
        <v>6117666160</v>
      </c>
      <c r="N27" s="6">
        <v>63312</v>
      </c>
      <c r="P27" s="20">
        <v>6117666160</v>
      </c>
      <c r="Q27" s="6">
        <v>44</v>
      </c>
      <c r="R27" s="6">
        <v>57</v>
      </c>
      <c r="S27" s="6">
        <v>8074</v>
      </c>
    </row>
    <row r="28" spans="2:19" x14ac:dyDescent="0.35">
      <c r="B28" s="20">
        <v>6290855005</v>
      </c>
      <c r="C28" s="6">
        <v>29</v>
      </c>
      <c r="D28" s="6" t="str">
        <f t="shared" si="0"/>
        <v>Active</v>
      </c>
      <c r="F28" s="20">
        <v>6290855005</v>
      </c>
      <c r="G28" s="6">
        <v>4.2724138046133104</v>
      </c>
      <c r="H28" s="6" t="str">
        <f t="shared" si="1"/>
        <v>Beginner</v>
      </c>
      <c r="J28" s="20">
        <v>6290855005</v>
      </c>
      <c r="K28" s="6">
        <v>163837</v>
      </c>
      <c r="M28" s="20">
        <v>6290855005</v>
      </c>
      <c r="N28" s="6">
        <v>75389</v>
      </c>
      <c r="P28" s="20">
        <v>6290855005</v>
      </c>
      <c r="Q28" s="6">
        <v>80</v>
      </c>
      <c r="R28" s="6">
        <v>110</v>
      </c>
      <c r="S28" s="6">
        <v>6596</v>
      </c>
    </row>
    <row r="29" spans="2:19" x14ac:dyDescent="0.35">
      <c r="B29" s="20">
        <v>6775888955</v>
      </c>
      <c r="C29" s="6">
        <v>26</v>
      </c>
      <c r="D29" s="6" t="str">
        <f t="shared" si="0"/>
        <v>Active</v>
      </c>
      <c r="F29" s="20">
        <v>6775888955</v>
      </c>
      <c r="G29" s="6">
        <v>1.8134615161241252</v>
      </c>
      <c r="H29" s="6" t="str">
        <f t="shared" si="1"/>
        <v>Beginner</v>
      </c>
      <c r="J29" s="20">
        <v>6775888955</v>
      </c>
      <c r="K29" s="6">
        <v>65512</v>
      </c>
      <c r="M29" s="20">
        <v>6775888955</v>
      </c>
      <c r="N29" s="6">
        <v>55426</v>
      </c>
      <c r="P29" s="20">
        <v>6775888955</v>
      </c>
      <c r="Q29" s="6">
        <v>286</v>
      </c>
      <c r="R29" s="6">
        <v>385</v>
      </c>
      <c r="S29" s="6">
        <v>1044</v>
      </c>
    </row>
    <row r="30" spans="2:19" x14ac:dyDescent="0.35">
      <c r="B30" s="20">
        <v>6962181067</v>
      </c>
      <c r="C30" s="6">
        <v>31</v>
      </c>
      <c r="D30" s="6" t="str">
        <f t="shared" si="0"/>
        <v>Active</v>
      </c>
      <c r="F30" s="20">
        <v>6962181067</v>
      </c>
      <c r="G30" s="6">
        <v>6.585806477454403</v>
      </c>
      <c r="H30" s="6" t="str">
        <f t="shared" si="1"/>
        <v>Intermediate</v>
      </c>
      <c r="J30" s="20">
        <v>6962181067</v>
      </c>
      <c r="K30" s="6">
        <v>303639</v>
      </c>
      <c r="M30" s="20">
        <v>6962181067</v>
      </c>
      <c r="N30" s="6">
        <v>61443</v>
      </c>
      <c r="P30" s="20">
        <v>6962181067</v>
      </c>
      <c r="Q30" s="6">
        <v>707</v>
      </c>
      <c r="R30" s="6">
        <v>574</v>
      </c>
      <c r="S30" s="6">
        <v>7620</v>
      </c>
    </row>
    <row r="31" spans="2:19" x14ac:dyDescent="0.35">
      <c r="B31" s="20">
        <v>7007744171</v>
      </c>
      <c r="C31" s="6">
        <v>26</v>
      </c>
      <c r="D31" s="6" t="str">
        <f t="shared" si="0"/>
        <v>Active</v>
      </c>
      <c r="F31" s="20">
        <v>7007744171</v>
      </c>
      <c r="G31" s="6">
        <v>8.0153845915427571</v>
      </c>
      <c r="H31" s="6" t="str">
        <f t="shared" si="1"/>
        <v>Pro</v>
      </c>
      <c r="J31" s="20">
        <v>7007744171</v>
      </c>
      <c r="K31" s="6">
        <v>294409</v>
      </c>
      <c r="M31" s="20">
        <v>7007744171</v>
      </c>
      <c r="N31" s="6">
        <v>66144</v>
      </c>
      <c r="P31" s="20">
        <v>7007744171</v>
      </c>
      <c r="Q31" s="6">
        <v>807</v>
      </c>
      <c r="R31" s="6">
        <v>423</v>
      </c>
      <c r="S31" s="6">
        <v>7299</v>
      </c>
    </row>
    <row r="32" spans="2:19" x14ac:dyDescent="0.35">
      <c r="B32" s="20">
        <v>7086361926</v>
      </c>
      <c r="C32" s="6">
        <v>31</v>
      </c>
      <c r="D32" s="6" t="str">
        <f t="shared" si="0"/>
        <v>Active</v>
      </c>
      <c r="F32" s="20">
        <v>7086361926</v>
      </c>
      <c r="G32" s="6">
        <v>6.3880645078156268</v>
      </c>
      <c r="H32" s="6" t="str">
        <f t="shared" si="1"/>
        <v>Intermediate</v>
      </c>
      <c r="J32" s="20">
        <v>7086361926</v>
      </c>
      <c r="K32" s="6">
        <v>290525</v>
      </c>
      <c r="M32" s="20">
        <v>7086361926</v>
      </c>
      <c r="N32" s="6">
        <v>79557</v>
      </c>
      <c r="P32" s="20">
        <v>7086361926</v>
      </c>
      <c r="Q32" s="6">
        <v>1320</v>
      </c>
      <c r="R32" s="6">
        <v>786</v>
      </c>
      <c r="S32" s="6">
        <v>4459</v>
      </c>
    </row>
    <row r="33" spans="2:19" x14ac:dyDescent="0.35">
      <c r="B33" s="20">
        <v>8053475328</v>
      </c>
      <c r="C33" s="6">
        <v>31</v>
      </c>
      <c r="D33" s="6" t="str">
        <f t="shared" si="0"/>
        <v>Active</v>
      </c>
      <c r="F33" s="20">
        <v>8053475328</v>
      </c>
      <c r="G33" s="6">
        <v>11.475161198646786</v>
      </c>
      <c r="H33" s="6" t="str">
        <f t="shared" si="1"/>
        <v>Pro</v>
      </c>
      <c r="J33" s="20">
        <v>8053475328</v>
      </c>
      <c r="K33" s="6">
        <v>457662</v>
      </c>
      <c r="M33" s="20">
        <v>8053475328</v>
      </c>
      <c r="N33" s="6">
        <v>91320</v>
      </c>
      <c r="P33" s="20">
        <v>8053475328</v>
      </c>
      <c r="Q33" s="6">
        <v>2640</v>
      </c>
      <c r="R33" s="6">
        <v>297</v>
      </c>
      <c r="S33" s="6">
        <v>4680</v>
      </c>
    </row>
    <row r="34" spans="2:19" x14ac:dyDescent="0.35">
      <c r="B34" s="20">
        <v>8253242879</v>
      </c>
      <c r="C34" s="6">
        <v>19</v>
      </c>
      <c r="D34" s="6" t="str">
        <f t="shared" si="0"/>
        <v>Moderate</v>
      </c>
      <c r="F34" s="20">
        <v>8253242879</v>
      </c>
      <c r="G34" s="6">
        <v>4.6673684684853809</v>
      </c>
      <c r="H34" s="6" t="str">
        <f t="shared" si="1"/>
        <v>Beginner</v>
      </c>
      <c r="J34" s="20">
        <v>8253242879</v>
      </c>
      <c r="K34" s="6">
        <v>123161</v>
      </c>
      <c r="M34" s="20">
        <v>8253242879</v>
      </c>
      <c r="N34" s="6">
        <v>33972</v>
      </c>
      <c r="P34" s="20">
        <v>8253242879</v>
      </c>
      <c r="Q34" s="6">
        <v>390</v>
      </c>
      <c r="R34" s="6">
        <v>272</v>
      </c>
      <c r="S34" s="6">
        <v>2221</v>
      </c>
    </row>
    <row r="35" spans="2:19" x14ac:dyDescent="0.35">
      <c r="B35" s="20">
        <v>8378563200</v>
      </c>
      <c r="C35" s="6">
        <v>32</v>
      </c>
      <c r="D35" s="6" t="str">
        <f t="shared" si="0"/>
        <v>Active</v>
      </c>
      <c r="F35" s="20">
        <v>8378563200</v>
      </c>
      <c r="G35" s="6">
        <v>7.0050000771880114</v>
      </c>
      <c r="H35" s="6" t="str">
        <f t="shared" si="1"/>
        <v>Intermediate</v>
      </c>
      <c r="J35" s="20">
        <v>8378563200</v>
      </c>
      <c r="K35" s="6">
        <v>282654</v>
      </c>
      <c r="M35" s="20">
        <v>8378563200</v>
      </c>
      <c r="N35" s="6">
        <v>110539</v>
      </c>
      <c r="P35" s="20">
        <v>8378563200</v>
      </c>
      <c r="Q35" s="6">
        <v>1936</v>
      </c>
      <c r="R35" s="6">
        <v>334</v>
      </c>
      <c r="S35" s="6">
        <v>4980</v>
      </c>
    </row>
    <row r="36" spans="2:19" x14ac:dyDescent="0.35">
      <c r="B36" s="20">
        <v>8583815059</v>
      </c>
      <c r="C36" s="6">
        <v>31</v>
      </c>
      <c r="D36" s="6" t="str">
        <f t="shared" si="0"/>
        <v>Active</v>
      </c>
      <c r="F36" s="20">
        <v>8583815059</v>
      </c>
      <c r="G36" s="6">
        <v>5.6154838223611172</v>
      </c>
      <c r="H36" s="6" t="str">
        <f t="shared" si="1"/>
        <v>Intermediate</v>
      </c>
      <c r="J36" s="20">
        <v>8583815059</v>
      </c>
      <c r="K36" s="6">
        <v>223154</v>
      </c>
      <c r="M36" s="20">
        <v>8583815059</v>
      </c>
      <c r="N36" s="6">
        <v>84693</v>
      </c>
      <c r="P36" s="20">
        <v>8583815059</v>
      </c>
      <c r="Q36" s="6">
        <v>300</v>
      </c>
      <c r="R36" s="6">
        <v>688</v>
      </c>
      <c r="S36" s="6">
        <v>4287</v>
      </c>
    </row>
    <row r="37" spans="2:19" x14ac:dyDescent="0.35">
      <c r="B37" s="20">
        <v>8792009665</v>
      </c>
      <c r="C37" s="6">
        <v>29</v>
      </c>
      <c r="D37" s="6" t="str">
        <f t="shared" si="0"/>
        <v>Active</v>
      </c>
      <c r="F37" s="20">
        <v>8792009665</v>
      </c>
      <c r="G37" s="6">
        <v>1.1865517168209478</v>
      </c>
      <c r="H37" s="6" t="str">
        <f t="shared" si="1"/>
        <v>Beginner</v>
      </c>
      <c r="J37" s="20">
        <v>8792009665</v>
      </c>
      <c r="K37" s="6">
        <v>53758</v>
      </c>
      <c r="M37" s="20">
        <v>8792009665</v>
      </c>
      <c r="N37" s="6">
        <v>56907</v>
      </c>
      <c r="P37" s="20">
        <v>8792009665</v>
      </c>
      <c r="Q37" s="6">
        <v>28</v>
      </c>
      <c r="R37" s="6">
        <v>117</v>
      </c>
      <c r="S37" s="6">
        <v>2662</v>
      </c>
    </row>
    <row r="38" spans="2:19" x14ac:dyDescent="0.35">
      <c r="B38" s="20">
        <v>8877689391</v>
      </c>
      <c r="C38" s="6">
        <v>31</v>
      </c>
      <c r="D38" s="6" t="str">
        <f t="shared" si="0"/>
        <v>Active</v>
      </c>
      <c r="F38" s="20">
        <v>8877689391</v>
      </c>
      <c r="G38" s="6">
        <v>13.212903138129944</v>
      </c>
      <c r="H38" s="6" t="str">
        <f t="shared" si="1"/>
        <v>Pro</v>
      </c>
      <c r="J38" s="20">
        <v>8877689391</v>
      </c>
      <c r="K38" s="6">
        <v>497241</v>
      </c>
      <c r="M38" s="20">
        <v>8877689391</v>
      </c>
      <c r="N38" s="6">
        <v>106028</v>
      </c>
      <c r="P38" s="20">
        <v>8877689391</v>
      </c>
      <c r="Q38" s="6">
        <v>2048</v>
      </c>
      <c r="R38" s="6">
        <v>308</v>
      </c>
      <c r="S38" s="6">
        <v>7276</v>
      </c>
    </row>
    <row r="40" spans="2:19" ht="18.5" x14ac:dyDescent="0.45">
      <c r="B40" s="31" t="s">
        <v>153</v>
      </c>
      <c r="C40" s="32"/>
      <c r="F40" s="31" t="s">
        <v>154</v>
      </c>
      <c r="G40" s="32"/>
      <c r="J40" s="31" t="s">
        <v>155</v>
      </c>
      <c r="K40" s="32"/>
      <c r="M40" s="31" t="s">
        <v>157</v>
      </c>
      <c r="N40" s="32"/>
    </row>
    <row r="42" spans="2:19" x14ac:dyDescent="0.35">
      <c r="B42" s="19" t="s">
        <v>148</v>
      </c>
      <c r="C42" s="6" t="s">
        <v>134</v>
      </c>
      <c r="F42" s="19" t="s">
        <v>148</v>
      </c>
      <c r="G42" s="6" t="s">
        <v>21</v>
      </c>
      <c r="J42" s="19" t="s">
        <v>148</v>
      </c>
      <c r="K42" s="6" t="s">
        <v>137</v>
      </c>
      <c r="M42" s="19" t="s">
        <v>148</v>
      </c>
      <c r="N42" s="6" t="s">
        <v>69</v>
      </c>
      <c r="O42" s="6" t="s">
        <v>70</v>
      </c>
      <c r="P42" s="6" t="s">
        <v>138</v>
      </c>
    </row>
    <row r="43" spans="2:19" x14ac:dyDescent="0.35">
      <c r="B43" s="17" t="s">
        <v>79</v>
      </c>
      <c r="C43" s="6">
        <v>197.42999920248988</v>
      </c>
      <c r="F43" s="17" t="s">
        <v>79</v>
      </c>
      <c r="G43" s="6">
        <v>271816</v>
      </c>
      <c r="J43" s="17" t="s">
        <v>79</v>
      </c>
      <c r="K43" s="6">
        <v>78893</v>
      </c>
      <c r="M43" s="17" t="s">
        <v>79</v>
      </c>
      <c r="N43" s="6">
        <v>736</v>
      </c>
      <c r="O43" s="6">
        <v>259</v>
      </c>
      <c r="P43" s="6">
        <v>6567</v>
      </c>
    </row>
    <row r="44" spans="2:19" x14ac:dyDescent="0.35">
      <c r="B44" s="17" t="s">
        <v>80</v>
      </c>
      <c r="C44" s="6">
        <v>168.40999943017957</v>
      </c>
      <c r="F44" s="17" t="s">
        <v>80</v>
      </c>
      <c r="G44" s="6">
        <v>237558</v>
      </c>
      <c r="J44" s="17" t="s">
        <v>80</v>
      </c>
      <c r="K44" s="6">
        <v>75459</v>
      </c>
      <c r="M44" s="17" t="s">
        <v>80</v>
      </c>
      <c r="N44" s="6">
        <v>671</v>
      </c>
      <c r="O44" s="6">
        <v>349</v>
      </c>
      <c r="P44" s="6">
        <v>5998</v>
      </c>
    </row>
    <row r="45" spans="2:19" x14ac:dyDescent="0.35">
      <c r="B45" s="17" t="s">
        <v>81</v>
      </c>
      <c r="C45" s="6">
        <v>184.78000076115129</v>
      </c>
      <c r="F45" s="17" t="s">
        <v>81</v>
      </c>
      <c r="G45" s="6">
        <v>255538</v>
      </c>
      <c r="J45" s="17" t="s">
        <v>81</v>
      </c>
      <c r="K45" s="6">
        <v>77761</v>
      </c>
      <c r="M45" s="17" t="s">
        <v>81</v>
      </c>
      <c r="N45" s="6">
        <v>691</v>
      </c>
      <c r="O45" s="6">
        <v>409</v>
      </c>
      <c r="P45" s="6">
        <v>6633</v>
      </c>
    </row>
    <row r="46" spans="2:19" x14ac:dyDescent="0.35">
      <c r="B46" s="17" t="s">
        <v>82</v>
      </c>
      <c r="C46" s="6">
        <v>174.49999964237213</v>
      </c>
      <c r="F46" s="17" t="s">
        <v>82</v>
      </c>
      <c r="G46" s="6">
        <v>248617</v>
      </c>
      <c r="J46" s="17" t="s">
        <v>82</v>
      </c>
      <c r="K46" s="6">
        <v>77721</v>
      </c>
      <c r="M46" s="17" t="s">
        <v>82</v>
      </c>
      <c r="N46" s="6">
        <v>633</v>
      </c>
      <c r="O46" s="6">
        <v>326</v>
      </c>
      <c r="P46" s="6">
        <v>7057</v>
      </c>
    </row>
    <row r="47" spans="2:19" x14ac:dyDescent="0.35">
      <c r="B47" s="17" t="s">
        <v>83</v>
      </c>
      <c r="C47" s="6">
        <v>201.33000055886799</v>
      </c>
      <c r="F47" s="17" t="s">
        <v>83</v>
      </c>
      <c r="G47" s="6">
        <v>277733</v>
      </c>
      <c r="J47" s="17" t="s">
        <v>83</v>
      </c>
      <c r="K47" s="6">
        <v>76574</v>
      </c>
      <c r="M47" s="17" t="s">
        <v>83</v>
      </c>
      <c r="N47" s="6">
        <v>891</v>
      </c>
      <c r="O47" s="6">
        <v>484</v>
      </c>
      <c r="P47" s="6">
        <v>6202</v>
      </c>
    </row>
    <row r="48" spans="2:19" x14ac:dyDescent="0.35">
      <c r="B48" s="17" t="s">
        <v>84</v>
      </c>
      <c r="C48" s="6">
        <v>145.29999872855842</v>
      </c>
      <c r="F48" s="17" t="s">
        <v>84</v>
      </c>
      <c r="G48" s="6">
        <v>205096</v>
      </c>
      <c r="J48" s="17" t="s">
        <v>84</v>
      </c>
      <c r="K48" s="6">
        <v>71391</v>
      </c>
      <c r="M48" s="17" t="s">
        <v>84</v>
      </c>
      <c r="N48" s="6">
        <v>605</v>
      </c>
      <c r="O48" s="6">
        <v>379</v>
      </c>
      <c r="P48" s="6">
        <v>5291</v>
      </c>
    </row>
    <row r="49" spans="2:16" x14ac:dyDescent="0.35">
      <c r="B49" s="17" t="s">
        <v>85</v>
      </c>
      <c r="C49" s="6">
        <v>181.04999919980759</v>
      </c>
      <c r="F49" s="17" t="s">
        <v>85</v>
      </c>
      <c r="G49" s="6">
        <v>252703</v>
      </c>
      <c r="J49" s="17" t="s">
        <v>85</v>
      </c>
      <c r="K49" s="6">
        <v>74668</v>
      </c>
      <c r="M49" s="17" t="s">
        <v>85</v>
      </c>
      <c r="N49" s="6">
        <v>781</v>
      </c>
      <c r="O49" s="6">
        <v>516</v>
      </c>
      <c r="P49" s="6">
        <v>6025</v>
      </c>
    </row>
    <row r="50" spans="2:16" x14ac:dyDescent="0.35">
      <c r="B50" s="17" t="s">
        <v>86</v>
      </c>
      <c r="C50" s="6">
        <v>187.89999759197224</v>
      </c>
      <c r="F50" s="17" t="s">
        <v>86</v>
      </c>
      <c r="G50" s="6">
        <v>257557</v>
      </c>
      <c r="J50" s="17" t="s">
        <v>86</v>
      </c>
      <c r="K50" s="6">
        <v>75491</v>
      </c>
      <c r="M50" s="17" t="s">
        <v>86</v>
      </c>
      <c r="N50" s="6">
        <v>767</v>
      </c>
      <c r="O50" s="6">
        <v>441</v>
      </c>
      <c r="P50" s="6">
        <v>6461</v>
      </c>
    </row>
    <row r="51" spans="2:16" x14ac:dyDescent="0.35">
      <c r="B51" s="17" t="s">
        <v>87</v>
      </c>
      <c r="C51" s="6">
        <v>190.41000140644613</v>
      </c>
      <c r="F51" s="17" t="s">
        <v>87</v>
      </c>
      <c r="G51" s="6">
        <v>261215</v>
      </c>
      <c r="J51" s="17" t="s">
        <v>87</v>
      </c>
      <c r="K51" s="6">
        <v>76647</v>
      </c>
      <c r="M51" s="17" t="s">
        <v>87</v>
      </c>
      <c r="N51" s="6">
        <v>774</v>
      </c>
      <c r="O51" s="6">
        <v>600</v>
      </c>
      <c r="P51" s="6">
        <v>6515</v>
      </c>
    </row>
    <row r="52" spans="2:16" x14ac:dyDescent="0.35">
      <c r="B52" s="17" t="s">
        <v>88</v>
      </c>
      <c r="C52" s="6">
        <v>192.96000215411178</v>
      </c>
      <c r="F52" s="17" t="s">
        <v>88</v>
      </c>
      <c r="G52" s="6">
        <v>263795</v>
      </c>
      <c r="J52" s="17" t="s">
        <v>88</v>
      </c>
      <c r="K52" s="6">
        <v>77500</v>
      </c>
      <c r="M52" s="17" t="s">
        <v>88</v>
      </c>
      <c r="N52" s="6">
        <v>859</v>
      </c>
      <c r="O52" s="6">
        <v>478</v>
      </c>
      <c r="P52" s="6">
        <v>5845</v>
      </c>
    </row>
    <row r="53" spans="2:16" x14ac:dyDescent="0.35">
      <c r="B53" s="17" t="s">
        <v>89</v>
      </c>
      <c r="C53" s="6">
        <v>170.48999912291771</v>
      </c>
      <c r="F53" s="17" t="s">
        <v>89</v>
      </c>
      <c r="G53" s="6">
        <v>238284</v>
      </c>
      <c r="J53" s="17" t="s">
        <v>89</v>
      </c>
      <c r="K53" s="6">
        <v>74485</v>
      </c>
      <c r="M53" s="17" t="s">
        <v>89</v>
      </c>
      <c r="N53" s="6">
        <v>782</v>
      </c>
      <c r="O53" s="6">
        <v>424</v>
      </c>
      <c r="P53" s="6">
        <v>6257</v>
      </c>
    </row>
    <row r="54" spans="2:16" x14ac:dyDescent="0.35">
      <c r="B54" s="17" t="s">
        <v>90</v>
      </c>
      <c r="C54" s="6">
        <v>186.92000126838693</v>
      </c>
      <c r="F54" s="17" t="s">
        <v>90</v>
      </c>
      <c r="G54" s="6">
        <v>267124</v>
      </c>
      <c r="J54" s="17" t="s">
        <v>90</v>
      </c>
      <c r="K54" s="6">
        <v>76709</v>
      </c>
      <c r="M54" s="17" t="s">
        <v>90</v>
      </c>
      <c r="N54" s="6">
        <v>601</v>
      </c>
      <c r="O54" s="6">
        <v>481</v>
      </c>
      <c r="P54" s="6">
        <v>7453</v>
      </c>
    </row>
    <row r="55" spans="2:16" x14ac:dyDescent="0.35">
      <c r="B55" s="17" t="s">
        <v>91</v>
      </c>
      <c r="C55" s="6">
        <v>174.96000087261211</v>
      </c>
      <c r="F55" s="17" t="s">
        <v>91</v>
      </c>
      <c r="G55" s="6">
        <v>236621</v>
      </c>
      <c r="J55" s="17" t="s">
        <v>91</v>
      </c>
      <c r="K55" s="6">
        <v>73326</v>
      </c>
      <c r="M55" s="17" t="s">
        <v>91</v>
      </c>
      <c r="N55" s="6">
        <v>673</v>
      </c>
      <c r="O55" s="6">
        <v>439</v>
      </c>
      <c r="P55" s="6">
        <v>5962</v>
      </c>
    </row>
    <row r="56" spans="2:16" x14ac:dyDescent="0.35">
      <c r="B56" s="17" t="s">
        <v>92</v>
      </c>
      <c r="C56" s="6">
        <v>190.09000073373321</v>
      </c>
      <c r="F56" s="17" t="s">
        <v>92</v>
      </c>
      <c r="G56" s="6">
        <v>266254</v>
      </c>
      <c r="J56" s="17" t="s">
        <v>92</v>
      </c>
      <c r="K56" s="6">
        <v>79191</v>
      </c>
      <c r="M56" s="17" t="s">
        <v>92</v>
      </c>
      <c r="N56" s="6">
        <v>1026</v>
      </c>
      <c r="O56" s="6">
        <v>380</v>
      </c>
      <c r="P56" s="6">
        <v>6313</v>
      </c>
    </row>
    <row r="57" spans="2:16" x14ac:dyDescent="0.35">
      <c r="B57" s="17" t="s">
        <v>93</v>
      </c>
      <c r="C57" s="6">
        <v>177.11000084877008</v>
      </c>
      <c r="F57" s="17" t="s">
        <v>93</v>
      </c>
      <c r="G57" s="6">
        <v>250688</v>
      </c>
      <c r="J57" s="17" t="s">
        <v>93</v>
      </c>
      <c r="K57" s="6">
        <v>74604</v>
      </c>
      <c r="M57" s="17" t="s">
        <v>93</v>
      </c>
      <c r="N57" s="6">
        <v>634</v>
      </c>
      <c r="O57" s="6">
        <v>564</v>
      </c>
      <c r="P57" s="6">
        <v>6408</v>
      </c>
    </row>
    <row r="58" spans="2:16" x14ac:dyDescent="0.35">
      <c r="B58" s="17" t="s">
        <v>94</v>
      </c>
      <c r="C58" s="6">
        <v>189.28999996185308</v>
      </c>
      <c r="F58" s="17" t="s">
        <v>94</v>
      </c>
      <c r="G58" s="6">
        <v>258516</v>
      </c>
      <c r="J58" s="17" t="s">
        <v>94</v>
      </c>
      <c r="K58" s="6">
        <v>74514</v>
      </c>
      <c r="M58" s="17" t="s">
        <v>94</v>
      </c>
      <c r="N58" s="6">
        <v>757</v>
      </c>
      <c r="O58" s="6">
        <v>345</v>
      </c>
      <c r="P58" s="6">
        <v>6322</v>
      </c>
    </row>
    <row r="59" spans="2:16" x14ac:dyDescent="0.35">
      <c r="B59" s="17" t="s">
        <v>95</v>
      </c>
      <c r="C59" s="6">
        <v>171.5700005292893</v>
      </c>
      <c r="F59" s="17" t="s">
        <v>95</v>
      </c>
      <c r="G59" s="6">
        <v>242996</v>
      </c>
      <c r="J59" s="17" t="s">
        <v>95</v>
      </c>
      <c r="K59" s="6">
        <v>74114</v>
      </c>
      <c r="M59" s="17" t="s">
        <v>95</v>
      </c>
      <c r="N59" s="6">
        <v>575</v>
      </c>
      <c r="O59" s="6">
        <v>378</v>
      </c>
      <c r="P59" s="6">
        <v>6694</v>
      </c>
    </row>
    <row r="60" spans="2:16" x14ac:dyDescent="0.35">
      <c r="B60" s="17" t="s">
        <v>96</v>
      </c>
      <c r="C60" s="6">
        <v>165.79999962262815</v>
      </c>
      <c r="F60" s="17" t="s">
        <v>96</v>
      </c>
      <c r="G60" s="6">
        <v>234289</v>
      </c>
      <c r="J60" s="17" t="s">
        <v>96</v>
      </c>
      <c r="K60" s="6">
        <v>72722</v>
      </c>
      <c r="M60" s="17" t="s">
        <v>96</v>
      </c>
      <c r="N60" s="6">
        <v>520</v>
      </c>
      <c r="O60" s="6">
        <v>448</v>
      </c>
      <c r="P60" s="6">
        <v>6559</v>
      </c>
    </row>
    <row r="61" spans="2:16" x14ac:dyDescent="0.35">
      <c r="B61" s="17" t="s">
        <v>97</v>
      </c>
      <c r="C61" s="6">
        <v>189.11999821662906</v>
      </c>
      <c r="F61" s="17" t="s">
        <v>97</v>
      </c>
      <c r="G61" s="6">
        <v>258726</v>
      </c>
      <c r="J61" s="17" t="s">
        <v>97</v>
      </c>
      <c r="K61" s="6">
        <v>73592</v>
      </c>
      <c r="M61" s="17" t="s">
        <v>97</v>
      </c>
      <c r="N61" s="6">
        <v>628</v>
      </c>
      <c r="O61" s="6">
        <v>513</v>
      </c>
      <c r="P61" s="6">
        <v>6775</v>
      </c>
    </row>
    <row r="62" spans="2:16" x14ac:dyDescent="0.35">
      <c r="B62" s="17" t="s">
        <v>98</v>
      </c>
      <c r="C62" s="6">
        <v>149.24999982118607</v>
      </c>
      <c r="F62" s="17" t="s">
        <v>98</v>
      </c>
      <c r="G62" s="6">
        <v>206870</v>
      </c>
      <c r="J62" s="17" t="s">
        <v>98</v>
      </c>
      <c r="K62" s="6">
        <v>66913</v>
      </c>
      <c r="M62" s="17" t="s">
        <v>98</v>
      </c>
      <c r="N62" s="6">
        <v>679</v>
      </c>
      <c r="O62" s="6">
        <v>471</v>
      </c>
      <c r="P62" s="6">
        <v>4808</v>
      </c>
    </row>
    <row r="63" spans="2:16" x14ac:dyDescent="0.35">
      <c r="B63" s="17" t="s">
        <v>99</v>
      </c>
      <c r="C63" s="6">
        <v>144.04999956488612</v>
      </c>
      <c r="F63" s="17" t="s">
        <v>99</v>
      </c>
      <c r="G63" s="6">
        <v>204434</v>
      </c>
      <c r="J63" s="17" t="s">
        <v>99</v>
      </c>
      <c r="K63" s="6">
        <v>65988</v>
      </c>
      <c r="M63" s="17" t="s">
        <v>99</v>
      </c>
      <c r="N63" s="6">
        <v>466</v>
      </c>
      <c r="O63" s="6">
        <v>382</v>
      </c>
      <c r="P63" s="6">
        <v>5418</v>
      </c>
    </row>
    <row r="64" spans="2:16" x14ac:dyDescent="0.35">
      <c r="B64" s="17" t="s">
        <v>100</v>
      </c>
      <c r="C64" s="6">
        <v>176.73999960161751</v>
      </c>
      <c r="F64" s="17" t="s">
        <v>100</v>
      </c>
      <c r="G64" s="6">
        <v>248203</v>
      </c>
      <c r="J64" s="17" t="s">
        <v>100</v>
      </c>
      <c r="K64" s="6">
        <v>71163</v>
      </c>
      <c r="M64" s="17" t="s">
        <v>100</v>
      </c>
      <c r="N64" s="6">
        <v>723</v>
      </c>
      <c r="O64" s="6">
        <v>430</v>
      </c>
      <c r="P64" s="6">
        <v>5897</v>
      </c>
    </row>
    <row r="65" spans="2:16" x14ac:dyDescent="0.35">
      <c r="B65" s="17" t="s">
        <v>101</v>
      </c>
      <c r="C65" s="6">
        <v>143.26999896764752</v>
      </c>
      <c r="F65" s="17" t="s">
        <v>101</v>
      </c>
      <c r="G65" s="6">
        <v>196149</v>
      </c>
      <c r="J65" s="17" t="s">
        <v>101</v>
      </c>
      <c r="K65" s="6">
        <v>66211</v>
      </c>
      <c r="M65" s="17" t="s">
        <v>101</v>
      </c>
      <c r="N65" s="6">
        <v>405</v>
      </c>
      <c r="O65" s="6">
        <v>323</v>
      </c>
      <c r="P65" s="6">
        <v>5214</v>
      </c>
    </row>
    <row r="66" spans="2:16" x14ac:dyDescent="0.35">
      <c r="B66" s="17" t="s">
        <v>102</v>
      </c>
      <c r="C66" s="6">
        <v>187.66000068187699</v>
      </c>
      <c r="F66" s="17" t="s">
        <v>102</v>
      </c>
      <c r="G66" s="6">
        <v>262803</v>
      </c>
      <c r="J66" s="17" t="s">
        <v>102</v>
      </c>
      <c r="K66" s="6">
        <v>72936</v>
      </c>
      <c r="M66" s="17" t="s">
        <v>102</v>
      </c>
      <c r="N66" s="6">
        <v>652</v>
      </c>
      <c r="O66" s="6">
        <v>487</v>
      </c>
      <c r="P66" s="6">
        <v>6209</v>
      </c>
    </row>
    <row r="67" spans="2:16" x14ac:dyDescent="0.35">
      <c r="B67" s="17" t="s">
        <v>103</v>
      </c>
      <c r="C67" s="6">
        <v>158.25999989919364</v>
      </c>
      <c r="F67" s="17" t="s">
        <v>103</v>
      </c>
      <c r="G67" s="6">
        <v>217287</v>
      </c>
      <c r="J67" s="17" t="s">
        <v>103</v>
      </c>
      <c r="K67" s="6">
        <v>68877</v>
      </c>
      <c r="M67" s="17" t="s">
        <v>103</v>
      </c>
      <c r="N67" s="6">
        <v>592</v>
      </c>
      <c r="O67" s="6">
        <v>328</v>
      </c>
      <c r="P67" s="6">
        <v>5856</v>
      </c>
    </row>
    <row r="68" spans="2:16" x14ac:dyDescent="0.35">
      <c r="B68" s="17" t="s">
        <v>104</v>
      </c>
      <c r="C68" s="6">
        <v>160.25999999046323</v>
      </c>
      <c r="F68" s="17" t="s">
        <v>104</v>
      </c>
      <c r="G68" s="6">
        <v>221756</v>
      </c>
      <c r="J68" s="17" t="s">
        <v>104</v>
      </c>
      <c r="K68" s="6">
        <v>68824</v>
      </c>
      <c r="M68" s="17" t="s">
        <v>104</v>
      </c>
      <c r="N68" s="6">
        <v>603</v>
      </c>
      <c r="O68" s="6">
        <v>453</v>
      </c>
      <c r="P68" s="6">
        <v>5695</v>
      </c>
    </row>
    <row r="69" spans="2:16" x14ac:dyDescent="0.35">
      <c r="B69" s="17" t="s">
        <v>105</v>
      </c>
      <c r="C69" s="6">
        <v>138.77999949455267</v>
      </c>
      <c r="F69" s="17" t="s">
        <v>105</v>
      </c>
      <c r="G69" s="6">
        <v>190334</v>
      </c>
      <c r="J69" s="17" t="s">
        <v>105</v>
      </c>
      <c r="K69" s="6">
        <v>62193</v>
      </c>
      <c r="M69" s="17" t="s">
        <v>105</v>
      </c>
      <c r="N69" s="6">
        <v>461</v>
      </c>
      <c r="O69" s="6">
        <v>469</v>
      </c>
      <c r="P69" s="6">
        <v>4990</v>
      </c>
    </row>
    <row r="70" spans="2:16" x14ac:dyDescent="0.35">
      <c r="B70" s="17" t="s">
        <v>106</v>
      </c>
      <c r="C70" s="6">
        <v>160.99999988079074</v>
      </c>
      <c r="F70" s="17" t="s">
        <v>106</v>
      </c>
      <c r="G70" s="6">
        <v>222718</v>
      </c>
      <c r="J70" s="17" t="s">
        <v>106</v>
      </c>
      <c r="K70" s="6">
        <v>63063</v>
      </c>
      <c r="M70" s="17" t="s">
        <v>106</v>
      </c>
      <c r="N70" s="6">
        <v>617</v>
      </c>
      <c r="O70" s="6">
        <v>418</v>
      </c>
      <c r="P70" s="6">
        <v>5432</v>
      </c>
    </row>
    <row r="71" spans="2:16" x14ac:dyDescent="0.35">
      <c r="B71" s="17" t="s">
        <v>107</v>
      </c>
      <c r="C71" s="6">
        <v>147.31999757885933</v>
      </c>
      <c r="F71" s="17" t="s">
        <v>107</v>
      </c>
      <c r="G71" s="6">
        <v>206737</v>
      </c>
      <c r="J71" s="17" t="s">
        <v>107</v>
      </c>
      <c r="K71" s="6">
        <v>57963</v>
      </c>
      <c r="M71" s="17" t="s">
        <v>107</v>
      </c>
      <c r="N71" s="6">
        <v>629</v>
      </c>
      <c r="O71" s="6">
        <v>485</v>
      </c>
      <c r="P71" s="6">
        <v>4663</v>
      </c>
    </row>
    <row r="72" spans="2:16" x14ac:dyDescent="0.35">
      <c r="B72" s="17" t="s">
        <v>108</v>
      </c>
      <c r="C72" s="6">
        <v>131.86999940872192</v>
      </c>
      <c r="F72" s="17" t="s">
        <v>108</v>
      </c>
      <c r="G72" s="6">
        <v>180468</v>
      </c>
      <c r="J72" s="17" t="s">
        <v>108</v>
      </c>
      <c r="K72" s="6">
        <v>52562</v>
      </c>
      <c r="M72" s="17" t="s">
        <v>108</v>
      </c>
      <c r="N72" s="6">
        <v>510</v>
      </c>
      <c r="O72" s="6">
        <v>348</v>
      </c>
      <c r="P72" s="6">
        <v>4429</v>
      </c>
    </row>
    <row r="73" spans="2:16" x14ac:dyDescent="0.35">
      <c r="B73" s="17" t="s">
        <v>109</v>
      </c>
      <c r="C73" s="6">
        <v>51.309999743476524</v>
      </c>
      <c r="F73" s="17" t="s">
        <v>109</v>
      </c>
      <c r="G73" s="6">
        <v>73129</v>
      </c>
      <c r="J73" s="17" t="s">
        <v>109</v>
      </c>
      <c r="K73" s="6">
        <v>23925</v>
      </c>
      <c r="M73" s="17" t="s">
        <v>109</v>
      </c>
      <c r="N73" s="6">
        <v>88</v>
      </c>
      <c r="O73" s="6">
        <v>45</v>
      </c>
      <c r="P73" s="6">
        <v>2075</v>
      </c>
    </row>
    <row r="75" spans="2:16" ht="18.5" x14ac:dyDescent="0.45">
      <c r="B75" s="31" t="s">
        <v>159</v>
      </c>
      <c r="C75" s="32"/>
    </row>
    <row r="77" spans="2:16" x14ac:dyDescent="0.35">
      <c r="B77" s="19" t="s">
        <v>143</v>
      </c>
      <c r="C77" s="6" t="s">
        <v>142</v>
      </c>
    </row>
    <row r="78" spans="2:16" x14ac:dyDescent="0.35">
      <c r="B78" s="17" t="s">
        <v>139</v>
      </c>
      <c r="C78" s="6">
        <v>29</v>
      </c>
    </row>
    <row r="79" spans="2:16" x14ac:dyDescent="0.35">
      <c r="B79" s="17" t="s">
        <v>140</v>
      </c>
      <c r="C79" s="6">
        <v>1</v>
      </c>
    </row>
    <row r="80" spans="2:16" x14ac:dyDescent="0.35">
      <c r="B80" s="17" t="s">
        <v>141</v>
      </c>
      <c r="C80" s="6">
        <v>3</v>
      </c>
    </row>
    <row r="81" spans="2:3" x14ac:dyDescent="0.35">
      <c r="B81" s="17" t="s">
        <v>20</v>
      </c>
      <c r="C81" s="6">
        <v>33</v>
      </c>
    </row>
    <row r="83" spans="2:3" ht="18.5" x14ac:dyDescent="0.45">
      <c r="B83" s="31" t="s">
        <v>160</v>
      </c>
      <c r="C83" s="32"/>
    </row>
    <row r="85" spans="2:3" x14ac:dyDescent="0.35">
      <c r="B85" s="19" t="s">
        <v>158</v>
      </c>
      <c r="C85" s="6" t="s">
        <v>147</v>
      </c>
    </row>
    <row r="86" spans="2:3" x14ac:dyDescent="0.35">
      <c r="B86" s="17" t="s">
        <v>144</v>
      </c>
      <c r="C86" s="6">
        <v>14</v>
      </c>
    </row>
    <row r="87" spans="2:3" x14ac:dyDescent="0.35">
      <c r="B87" s="17" t="s">
        <v>145</v>
      </c>
      <c r="C87" s="6">
        <v>14</v>
      </c>
    </row>
    <row r="88" spans="2:3" x14ac:dyDescent="0.35">
      <c r="B88" s="17" t="s">
        <v>146</v>
      </c>
      <c r="C88" s="6">
        <v>5</v>
      </c>
    </row>
    <row r="89" spans="2:3" x14ac:dyDescent="0.35">
      <c r="B89" s="17" t="s">
        <v>20</v>
      </c>
      <c r="C89" s="6">
        <v>33</v>
      </c>
    </row>
  </sheetData>
  <mergeCells count="12">
    <mergeCell ref="P3:Q3"/>
    <mergeCell ref="M40:N40"/>
    <mergeCell ref="B75:C75"/>
    <mergeCell ref="B83:C83"/>
    <mergeCell ref="H1:J1"/>
    <mergeCell ref="B3:C3"/>
    <mergeCell ref="F3:G3"/>
    <mergeCell ref="J3:K3"/>
    <mergeCell ref="M3:N3"/>
    <mergeCell ref="B40:C40"/>
    <mergeCell ref="F40:G40"/>
    <mergeCell ref="J40:K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0 n X O 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N J 1 z 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d c 5 Y K I p H u A 4 A A A A R A A A A E w A c A E Z v c m 1 1 b G F z L 1 N l Y 3 R p b 2 4 x L m 0 g o h g A K K A U A A A A A A A A A A A A A A A A A A A A A A A A A A A A K 0 5 N L s n M z 1 M I h t C G 1 g B Q S w E C L Q A U A A I A C A D S d c 5 Y D w n / H a U A A A D 2 A A A A E g A A A A A A A A A A A A A A A A A A A A A A Q 2 9 u Z m l n L 1 B h Y 2 t h Z 2 U u e G 1 s U E s B A i 0 A F A A C A A g A 0 n X O W A / K 6 a u k A A A A 6 Q A A A B M A A A A A A A A A A A A A A A A A 8 Q A A A F t D b 2 5 0 Z W 5 0 X 1 R 5 c G V z X S 5 4 b W x Q S w E C L Q A U A A I A C A D S d c 5 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v q A B w c B / 7 k W 0 V e u A b b v b S w A A A A A C A A A A A A A Q Z g A A A A E A A C A A A A B 4 u X o 0 t s X d u 5 4 d z / 6 1 w u R j 7 A 3 r m L X T f H v v b k u 5 A M f L T g A A A A A O g A A A A A I A A C A A A A B 9 L K y r j D A W + c S 2 w D 1 + 9 J / W 9 L Y a r p b l N O 4 G p c w Q + l 4 O 0 F A A A A C T p k p p b 5 C f s J 5 7 E N U Y 3 0 z F u Y h U 0 V 5 E m S J U x y X f Q 0 w p m B L F 0 v B 6 S L r F s U B G 3 Q N f q L 7 z q R X i s b B V b c q X k N h c a m i s c U E q b / w e W P k 7 L L R Y O X J o q E A A A A B J f F 2 3 d k K l j b W + x W d g r Q 6 P E g N k 1 K M C o Y i x 6 W P 6 A D k n g k z + / x 8 T d 6 0 C 7 d t J x o r 0 3 o 0 e H S M O K N 4 1 r M n o B A x I 0 g g G < / D a t a M a s h u p > 
</file>

<file path=customXml/itemProps1.xml><?xml version="1.0" encoding="utf-8"?>
<ds:datastoreItem xmlns:ds="http://schemas.openxmlformats.org/officeDocument/2006/customXml" ds:itemID="{4E2768C7-C09E-478E-8681-09176FE60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Q4</vt:lpstr>
      <vt:lpstr>Q1</vt:lpstr>
      <vt:lpstr>Q2</vt:lpstr>
      <vt:lpstr>Q3</vt:lpstr>
      <vt:lpstr>Q4-TABLES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 Choudhari</dc:creator>
  <cp:lastModifiedBy>Ria Choudhari</cp:lastModifiedBy>
  <dcterms:created xsi:type="dcterms:W3CDTF">2024-06-13T16:14:34Z</dcterms:created>
  <dcterms:modified xsi:type="dcterms:W3CDTF">2024-06-19T17:13:27Z</dcterms:modified>
</cp:coreProperties>
</file>