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65" documentId="11_96A889C25F62960A564CDE33D2AA7C21BEC6FC28" xr6:coauthVersionLast="47" xr6:coauthVersionMax="47" xr10:uidLastSave="{51794C5E-4E3A-45DC-B165-98E051F45535}"/>
  <bookViews>
    <workbookView xWindow="0" yWindow="0" windowWidth="22260" windowHeight="12645" firstSheet="2" activeTab="1" xr2:uid="{00000000-000D-0000-FFFF-FFFF00000000}"/>
  </bookViews>
  <sheets>
    <sheet name="Ta181(n,p)W181_basics" sheetId="4" r:id="rId1"/>
    <sheet name="tendl_data" sheetId="9" r:id="rId2"/>
    <sheet name="decay_data" sheetId="5" r:id="rId3"/>
    <sheet name="past_data_chodil" sheetId="6" r:id="rId4"/>
    <sheet name="past_data_hansen" sheetId="7" r:id="rId5"/>
    <sheet name="past_data_krasnov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9" l="1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10" i="9"/>
  <c r="U3" i="9"/>
  <c r="O3" i="9"/>
  <c r="I3" i="9"/>
  <c r="C3" i="9"/>
</calcChain>
</file>

<file path=xl/sharedStrings.xml><?xml version="1.0" encoding="utf-8"?>
<sst xmlns="http://schemas.openxmlformats.org/spreadsheetml/2006/main" count="147" uniqueCount="93">
  <si>
    <t>Reaction:</t>
  </si>
  <si>
    <t>Ta181(p,n)W181</t>
  </si>
  <si>
    <t>XS range:</t>
  </si>
  <si>
    <t>0-100</t>
  </si>
  <si>
    <t>mb</t>
  </si>
  <si>
    <t>product</t>
  </si>
  <si>
    <t>W181</t>
  </si>
  <si>
    <t>Product t1/2</t>
  </si>
  <si>
    <t>days</t>
  </si>
  <si>
    <t>product decays to</t>
  </si>
  <si>
    <t>Ta181</t>
  </si>
  <si>
    <t>stable</t>
  </si>
  <si>
    <t>Availible data</t>
  </si>
  <si>
    <t xml:space="preserve"> 3 data sets</t>
  </si>
  <si>
    <t>Chodil</t>
  </si>
  <si>
    <t>Hansen</t>
  </si>
  <si>
    <t>Krasnov</t>
  </si>
  <si>
    <t>Tendl 2015</t>
  </si>
  <si>
    <t>Tendl2017</t>
  </si>
  <si>
    <t>Tend2019</t>
  </si>
  <si>
    <t>tendl 2021</t>
  </si>
  <si>
    <t>#</t>
  </si>
  <si>
    <t>p</t>
  </si>
  <si>
    <t>+</t>
  </si>
  <si>
    <t>181Ta</t>
  </si>
  <si>
    <t>(p,n)</t>
  </si>
  <si>
    <t>Q-value</t>
  </si>
  <si>
    <t>E-threshold=</t>
  </si>
  <si>
    <t>energies</t>
  </si>
  <si>
    <t>=</t>
  </si>
  <si>
    <t>E</t>
  </si>
  <si>
    <t>xs</t>
  </si>
  <si>
    <t>gamma xs</t>
  </si>
  <si>
    <t>xs/res.prod.xs</t>
  </si>
  <si>
    <t>2019/2021</t>
  </si>
  <si>
    <t>product Decay radiation</t>
  </si>
  <si>
    <t>from NNDC BNL</t>
  </si>
  <si>
    <t>type</t>
  </si>
  <si>
    <t>energy (keV)</t>
  </si>
  <si>
    <t>intensity</t>
  </si>
  <si>
    <t>intensity uncert</t>
  </si>
  <si>
    <t>gamma</t>
  </si>
  <si>
    <t>     6.24 </t>
  </si>
  <si>
    <t xml:space="preserve">      1.03 </t>
  </si>
  <si>
    <t>XR l</t>
  </si>
  <si>
    <t>     8.15</t>
  </si>
  <si>
    <t xml:space="preserve">     21.9 </t>
  </si>
  <si>
    <t>XR kα2</t>
  </si>
  <si>
    <t>    56.28</t>
  </si>
  <si>
    <t xml:space="preserve">     18.7 </t>
  </si>
  <si>
    <t>XR kα1</t>
  </si>
  <si>
    <t>    57.535</t>
  </si>
  <si>
    <t xml:space="preserve">     32 </t>
  </si>
  <si>
    <t>XR kβ3</t>
  </si>
  <si>
    <t>    64.948</t>
  </si>
  <si>
    <t xml:space="preserve">      3.6 </t>
  </si>
  <si>
    <t>XR kβ1</t>
  </si>
  <si>
    <t>    65.222</t>
  </si>
  <si>
    <t xml:space="preserve">      7.0 </t>
  </si>
  <si>
    <t>XR kβ2</t>
  </si>
  <si>
    <t>    66.982</t>
  </si>
  <si>
    <t xml:space="preserve">      2.4 </t>
  </si>
  <si>
    <t>   136.28 </t>
  </si>
  <si>
    <t xml:space="preserve">      0.0311 </t>
  </si>
  <si>
    <t>   152.32 </t>
  </si>
  <si>
    <t xml:space="preserve">      0.083 </t>
  </si>
  <si>
    <t>#AUTHORS     G.Chodil, R.C.Jopson, H.Mark, C.D.Swift, R.G.Thomas, M.K.Yates</t>
  </si>
  <si>
    <t>#REFERENCE   Nuclear Physics, Section A Vol.93, p.648</t>
  </si>
  <si>
    <t>#YEAR        1967</t>
  </si>
  <si>
    <t>#TITLE       (p,n) and (p,2n) cross sections on nine elements  between 7.0 and 15.0 MeV</t>
  </si>
  <si>
    <t>measurement method</t>
  </si>
  <si>
    <t>scintallation - direct measurement of neutron</t>
  </si>
  <si>
    <t>notes</t>
  </si>
  <si>
    <t>no correction for p,pn contribution</t>
  </si>
  <si>
    <t>Energy</t>
  </si>
  <si>
    <t>sig mb</t>
  </si>
  <si>
    <t>dsig mb</t>
  </si>
  <si>
    <t>#AUTHORS     L.F.Hansen, R.C.Jopson, H.Mark, C.D.Swift</t>
  </si>
  <si>
    <t>#REFERENCE   Nuclear Physics Vol.30, p.389</t>
  </si>
  <si>
    <t>#YEAR        1962</t>
  </si>
  <si>
    <t>#TITLE       Ta181(p,n)W181 and Au197(p,n)Hg197 Excitation Functions Between 4 and 13 MeV</t>
  </si>
  <si>
    <t>stacked foils and NaI detector</t>
  </si>
  <si>
    <t>there is a single foil measurement as well</t>
  </si>
  <si>
    <t xml:space="preserve">EN   </t>
  </si>
  <si>
    <t xml:space="preserve">DATA  </t>
  </si>
  <si>
    <t>Notes</t>
  </si>
  <si>
    <t xml:space="preserve">MEV  </t>
  </si>
  <si>
    <t xml:space="preserve">mb  </t>
  </si>
  <si>
    <t>single foil measurement</t>
  </si>
  <si>
    <t>AUTHORS     N.N.Krasnov, P.P.Dmitriev</t>
  </si>
  <si>
    <t>#REFERENCE   Atomnaya Energiya Vol.20, p.154</t>
  </si>
  <si>
    <t>#YEAR        1966</t>
  </si>
  <si>
    <t>#TITLE       The excitation function and yields of Ta-181(d,2n)W-181 and Ta-181(p,n)W-181 reactions.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</si>
</sst>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Arial Unicode MS"/>
    </font>
    <font>
      <sz val="10"/>
      <color rgb="FF000000"/>
      <name val="Courier New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2" fillId="4" borderId="0" xfId="0" applyFont="1" applyFill="1" applyAlignment="1">
      <alignment vertical="center"/>
    </xf>
    <xf numFmtId="0" fontId="0" fillId="4" borderId="0" xfId="0" applyFill="1"/>
    <xf numFmtId="0" fontId="3" fillId="0" borderId="0" xfId="0" applyFont="1" applyAlignment="1"/>
    <xf numFmtId="11" fontId="0" fillId="0" borderId="0" xfId="0" applyNumberFormat="1"/>
    <xf numFmtId="0" fontId="0" fillId="5" borderId="0" xfId="0" applyFill="1"/>
    <xf numFmtId="0" fontId="3" fillId="5" borderId="0" xfId="0" applyFont="1" applyFill="1" applyAlignment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0" fontId="3" fillId="0" borderId="0" xfId="0" applyFont="1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0</xdr:rowOff>
    </xdr:from>
    <xdr:to>
      <xdr:col>14</xdr:col>
      <xdr:colOff>201352</xdr:colOff>
      <xdr:row>20</xdr:row>
      <xdr:rowOff>96574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0"/>
          <a:ext cx="5392477" cy="390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15" sqref="B15"/>
    </sheetView>
  </sheetViews>
  <sheetFormatPr defaultRowHeight="15"/>
  <cols>
    <col min="1" max="1" width="24.5703125" customWidth="1"/>
    <col min="3" max="3" width="15.140625" bestFit="1" customWidth="1"/>
    <col min="4" max="4" width="22.28515625" bestFit="1" customWidth="1"/>
    <col min="5" max="5" width="16.28515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>
        <v>121.2</v>
      </c>
      <c r="C5" t="s">
        <v>8</v>
      </c>
    </row>
    <row r="6" spans="1:3">
      <c r="A6" t="s">
        <v>9</v>
      </c>
      <c r="B6" t="s">
        <v>10</v>
      </c>
      <c r="C6" t="s">
        <v>11</v>
      </c>
    </row>
    <row r="9" spans="1:3">
      <c r="A9" t="s">
        <v>12</v>
      </c>
      <c r="B9" t="s">
        <v>13</v>
      </c>
    </row>
    <row r="11" spans="1:3">
      <c r="A11" t="s">
        <v>14</v>
      </c>
      <c r="B11">
        <v>1967</v>
      </c>
    </row>
    <row r="12" spans="1:3">
      <c r="A12" t="s">
        <v>15</v>
      </c>
      <c r="B12">
        <v>1962</v>
      </c>
    </row>
    <row r="13" spans="1:3">
      <c r="A13" t="s">
        <v>16</v>
      </c>
      <c r="B13">
        <v>1966</v>
      </c>
    </row>
    <row r="25" spans="1:1">
      <c r="A2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07-7C06-4F90-92A9-BDA66B899ACA}">
  <dimension ref="A1:Y60"/>
  <sheetViews>
    <sheetView tabSelected="1" workbookViewId="0">
      <selection activeCell="R2" sqref="R2:S6"/>
    </sheetView>
  </sheetViews>
  <sheetFormatPr defaultRowHeight="15"/>
  <cols>
    <col min="12" max="12" width="9.28515625" bestFit="1" customWidth="1"/>
    <col min="24" max="25" width="9.28515625" bestFit="1" customWidth="1"/>
  </cols>
  <sheetData>
    <row r="1" spans="1:25">
      <c r="A1" s="11"/>
      <c r="B1" s="11"/>
      <c r="C1" s="11" t="s">
        <v>17</v>
      </c>
      <c r="D1" s="11"/>
      <c r="E1" s="11"/>
      <c r="H1" s="18"/>
      <c r="I1" s="18" t="s">
        <v>18</v>
      </c>
      <c r="J1" s="18"/>
      <c r="K1" s="18"/>
      <c r="N1" s="16"/>
      <c r="O1" s="16" t="s">
        <v>19</v>
      </c>
      <c r="P1" s="16"/>
      <c r="Q1" s="16"/>
      <c r="T1" s="14"/>
      <c r="U1" s="14" t="s">
        <v>20</v>
      </c>
      <c r="V1" s="14"/>
      <c r="W1" s="14"/>
    </row>
    <row r="2" spans="1:25">
      <c r="A2" s="12" t="s">
        <v>21</v>
      </c>
      <c r="B2" s="11" t="s">
        <v>22</v>
      </c>
      <c r="C2" s="11" t="s">
        <v>23</v>
      </c>
      <c r="D2" s="11" t="s">
        <v>24</v>
      </c>
      <c r="E2" s="11" t="s">
        <v>25</v>
      </c>
      <c r="G2" s="20"/>
      <c r="H2" s="18" t="s">
        <v>22</v>
      </c>
      <c r="I2" s="18" t="s">
        <v>23</v>
      </c>
      <c r="J2" s="18" t="s">
        <v>24</v>
      </c>
      <c r="K2" s="18" t="s">
        <v>25</v>
      </c>
      <c r="M2" s="9"/>
      <c r="N2" s="16" t="s">
        <v>22</v>
      </c>
      <c r="O2" s="16" t="s">
        <v>23</v>
      </c>
      <c r="P2" s="16" t="s">
        <v>24</v>
      </c>
      <c r="Q2" s="16"/>
      <c r="R2" s="21"/>
      <c r="S2" s="20"/>
      <c r="T2" s="14" t="s">
        <v>22</v>
      </c>
      <c r="U2" s="14" t="s">
        <v>23</v>
      </c>
      <c r="V2" s="14" t="s">
        <v>24</v>
      </c>
      <c r="W2" s="14"/>
    </row>
    <row r="3" spans="1:25">
      <c r="A3" s="12" t="s">
        <v>21</v>
      </c>
      <c r="B3" s="11" t="s">
        <v>26</v>
      </c>
      <c r="C3" s="11">
        <f>-0.970528</f>
        <v>-0.97052799999999995</v>
      </c>
      <c r="D3" s="11"/>
      <c r="E3" s="11"/>
      <c r="G3" s="20"/>
      <c r="H3" s="18" t="s">
        <v>26</v>
      </c>
      <c r="I3" s="18">
        <f>-0.970528</f>
        <v>-0.97052799999999995</v>
      </c>
      <c r="J3" s="18"/>
      <c r="K3" s="18"/>
      <c r="M3" s="9"/>
      <c r="N3" s="16" t="s">
        <v>26</v>
      </c>
      <c r="O3" s="16">
        <f>-0.986846</f>
        <v>-0.986846</v>
      </c>
      <c r="P3" s="16"/>
      <c r="Q3" s="16"/>
      <c r="R3" s="21"/>
      <c r="S3" s="20"/>
      <c r="T3" s="14" t="s">
        <v>26</v>
      </c>
      <c r="U3" s="14">
        <f>-0.987472</f>
        <v>-0.98747200000000002</v>
      </c>
      <c r="V3" s="14"/>
      <c r="W3" s="14"/>
    </row>
    <row r="4" spans="1:25">
      <c r="A4" s="12" t="s">
        <v>21</v>
      </c>
      <c r="B4" s="11" t="s">
        <v>27</v>
      </c>
      <c r="C4" s="13">
        <v>1.08996</v>
      </c>
      <c r="D4" s="11"/>
      <c r="E4" s="11"/>
      <c r="G4" s="20"/>
      <c r="H4" s="18" t="s">
        <v>27</v>
      </c>
      <c r="I4" s="19">
        <v>1.08996</v>
      </c>
      <c r="J4" s="18"/>
      <c r="K4" s="18"/>
      <c r="M4" s="9"/>
      <c r="N4" s="16" t="s">
        <v>27</v>
      </c>
      <c r="O4" s="17">
        <v>0.99233899999999997</v>
      </c>
      <c r="P4" s="16"/>
      <c r="Q4" s="16"/>
      <c r="R4" s="21"/>
      <c r="S4" s="20"/>
      <c r="T4" s="14" t="s">
        <v>27</v>
      </c>
      <c r="U4" s="15">
        <v>0.99296899999999999</v>
      </c>
      <c r="V4" s="14"/>
      <c r="W4" s="14"/>
    </row>
    <row r="5" spans="1:25">
      <c r="A5" s="12" t="s">
        <v>21</v>
      </c>
      <c r="B5" s="11" t="s">
        <v>21</v>
      </c>
      <c r="C5" s="11" t="s">
        <v>28</v>
      </c>
      <c r="D5" s="11" t="s">
        <v>29</v>
      </c>
      <c r="E5" s="11">
        <v>45</v>
      </c>
      <c r="G5" s="20"/>
      <c r="H5" s="18" t="s">
        <v>21</v>
      </c>
      <c r="I5" s="18" t="s">
        <v>28</v>
      </c>
      <c r="J5" s="18" t="s">
        <v>29</v>
      </c>
      <c r="K5" s="18">
        <v>45</v>
      </c>
      <c r="M5" s="9"/>
      <c r="N5" s="16" t="s">
        <v>21</v>
      </c>
      <c r="O5" s="16" t="s">
        <v>28</v>
      </c>
      <c r="P5" s="16" t="s">
        <v>29</v>
      </c>
      <c r="Q5" s="16">
        <v>54</v>
      </c>
      <c r="R5" s="21"/>
      <c r="S5" s="20"/>
      <c r="T5" s="14" t="s">
        <v>21</v>
      </c>
      <c r="U5" s="14" t="s">
        <v>28</v>
      </c>
      <c r="V5" s="14" t="s">
        <v>29</v>
      </c>
      <c r="W5" s="14">
        <v>47</v>
      </c>
    </row>
    <row r="6" spans="1:25">
      <c r="A6" s="12" t="s">
        <v>21</v>
      </c>
      <c r="B6" s="11" t="s">
        <v>30</v>
      </c>
      <c r="C6" s="11" t="s">
        <v>31</v>
      </c>
      <c r="D6" s="11" t="s">
        <v>32</v>
      </c>
      <c r="E6" s="11" t="s">
        <v>33</v>
      </c>
      <c r="G6" s="20"/>
      <c r="H6" s="18" t="s">
        <v>30</v>
      </c>
      <c r="I6" s="18" t="s">
        <v>31</v>
      </c>
      <c r="J6" s="18" t="s">
        <v>32</v>
      </c>
      <c r="K6" s="18" t="s">
        <v>33</v>
      </c>
      <c r="M6" s="9"/>
      <c r="N6" s="16" t="s">
        <v>30</v>
      </c>
      <c r="O6" s="16" t="s">
        <v>31</v>
      </c>
      <c r="P6" s="16" t="s">
        <v>32</v>
      </c>
      <c r="Q6" s="16" t="s">
        <v>33</v>
      </c>
      <c r="R6" s="21"/>
      <c r="S6" s="20"/>
      <c r="T6" s="14" t="s">
        <v>30</v>
      </c>
      <c r="U6" s="14" t="s">
        <v>31</v>
      </c>
      <c r="V6" s="14" t="s">
        <v>32</v>
      </c>
      <c r="W6" s="14" t="s">
        <v>33</v>
      </c>
      <c r="X6" t="s">
        <v>30</v>
      </c>
      <c r="Y6" t="s">
        <v>34</v>
      </c>
    </row>
    <row r="7" spans="1:25">
      <c r="A7" s="12"/>
      <c r="B7" s="13">
        <v>1</v>
      </c>
      <c r="C7" s="13">
        <v>0</v>
      </c>
      <c r="D7" s="13">
        <v>0</v>
      </c>
      <c r="E7" s="13">
        <v>0</v>
      </c>
      <c r="G7" s="9"/>
      <c r="H7" s="19">
        <v>1</v>
      </c>
      <c r="I7" s="19">
        <v>0</v>
      </c>
      <c r="J7" s="19">
        <v>0</v>
      </c>
      <c r="K7" s="19">
        <v>0</v>
      </c>
      <c r="M7" s="9"/>
      <c r="N7" s="17">
        <v>1E-3</v>
      </c>
      <c r="O7" s="17">
        <v>0</v>
      </c>
      <c r="P7" s="17">
        <v>0</v>
      </c>
      <c r="Q7" s="17">
        <v>0</v>
      </c>
      <c r="S7" s="9"/>
      <c r="T7" s="15">
        <v>0.25</v>
      </c>
      <c r="U7" s="15">
        <v>0</v>
      </c>
      <c r="V7" s="15">
        <v>0</v>
      </c>
      <c r="W7" s="15">
        <v>0</v>
      </c>
    </row>
    <row r="8" spans="1:25">
      <c r="A8" s="12"/>
      <c r="B8" s="13">
        <v>2</v>
      </c>
      <c r="C8" s="13">
        <v>3.5965000000000001E-9</v>
      </c>
      <c r="D8" s="13">
        <v>6.1030999999999997E-9</v>
      </c>
      <c r="E8" s="13">
        <v>0.99694899999999997</v>
      </c>
      <c r="G8" s="9"/>
      <c r="H8" s="19">
        <v>2</v>
      </c>
      <c r="I8" s="19">
        <v>8.2307199999999995E-9</v>
      </c>
      <c r="J8" s="19">
        <v>1.39703E-8</v>
      </c>
      <c r="K8" s="19">
        <v>0.99694000000000005</v>
      </c>
      <c r="L8" s="10"/>
      <c r="M8" s="9"/>
      <c r="N8" s="17">
        <v>2E-3</v>
      </c>
      <c r="O8" s="17">
        <v>0</v>
      </c>
      <c r="P8" s="17">
        <v>0</v>
      </c>
      <c r="Q8" s="17">
        <v>0</v>
      </c>
      <c r="S8" s="9"/>
      <c r="T8" s="15">
        <v>0.5</v>
      </c>
      <c r="U8" s="15">
        <v>0</v>
      </c>
      <c r="V8" s="15">
        <v>0</v>
      </c>
      <c r="W8" s="15">
        <v>0</v>
      </c>
    </row>
    <row r="9" spans="1:25">
      <c r="A9" s="12"/>
      <c r="B9" s="13">
        <v>3</v>
      </c>
      <c r="C9" s="13">
        <v>4.84566E-5</v>
      </c>
      <c r="D9" s="13">
        <v>1.07488E-4</v>
      </c>
      <c r="E9" s="13">
        <v>0.99064700000000006</v>
      </c>
      <c r="G9" s="9"/>
      <c r="H9" s="19">
        <v>3</v>
      </c>
      <c r="I9" s="19">
        <v>4.8540500000000001E-5</v>
      </c>
      <c r="J9" s="19">
        <v>1.07674E-4</v>
      </c>
      <c r="K9" s="19">
        <v>0.99064700000000006</v>
      </c>
      <c r="L9" s="10"/>
      <c r="M9" s="9"/>
      <c r="N9" s="17">
        <v>5.0000000000000001E-3</v>
      </c>
      <c r="O9" s="17">
        <v>0</v>
      </c>
      <c r="P9" s="17">
        <v>0</v>
      </c>
      <c r="Q9" s="17">
        <v>0</v>
      </c>
      <c r="S9" s="9"/>
      <c r="T9" s="15">
        <v>1</v>
      </c>
      <c r="U9" s="15">
        <v>0</v>
      </c>
      <c r="V9" s="15">
        <v>0</v>
      </c>
      <c r="W9" s="15">
        <v>0</v>
      </c>
    </row>
    <row r="10" spans="1:25">
      <c r="A10" s="12"/>
      <c r="B10" s="13">
        <v>4</v>
      </c>
      <c r="C10" s="13">
        <v>7.4373099999999999E-3</v>
      </c>
      <c r="D10" s="13">
        <v>2.0205299999999999E-2</v>
      </c>
      <c r="E10" s="13">
        <v>0.98532200000000003</v>
      </c>
      <c r="G10" s="9"/>
      <c r="H10" s="19">
        <v>4</v>
      </c>
      <c r="I10" s="19">
        <v>7.4382500000000004E-3</v>
      </c>
      <c r="J10" s="19">
        <v>2.0207900000000001E-2</v>
      </c>
      <c r="K10" s="19">
        <v>0.98532200000000003</v>
      </c>
      <c r="L10" s="10"/>
      <c r="M10" s="9"/>
      <c r="N10" s="17">
        <v>0.01</v>
      </c>
      <c r="O10" s="17">
        <v>0</v>
      </c>
      <c r="P10" s="17">
        <v>0</v>
      </c>
      <c r="Q10" s="17">
        <v>0</v>
      </c>
      <c r="S10" s="9"/>
      <c r="T10" s="15">
        <v>2</v>
      </c>
      <c r="U10" s="15">
        <v>7.15748E-9</v>
      </c>
      <c r="V10" s="15">
        <v>1.302E-8</v>
      </c>
      <c r="W10" s="15">
        <v>0.99797199999999997</v>
      </c>
      <c r="X10" s="10"/>
      <c r="Y10" s="10">
        <f>O17/U10</f>
        <v>1.1472752980099139</v>
      </c>
    </row>
    <row r="11" spans="1:25">
      <c r="A11" s="12"/>
      <c r="B11" s="13">
        <v>5</v>
      </c>
      <c r="C11" s="13">
        <v>0.210815</v>
      </c>
      <c r="D11" s="13">
        <v>0.67029700000000003</v>
      </c>
      <c r="E11" s="13">
        <v>0.98353999999999997</v>
      </c>
      <c r="G11" s="9"/>
      <c r="H11" s="19">
        <v>5</v>
      </c>
      <c r="I11" s="19">
        <v>0.21082200000000001</v>
      </c>
      <c r="J11" s="19">
        <v>0.67032000000000003</v>
      </c>
      <c r="K11" s="19">
        <v>0.98353999999999997</v>
      </c>
      <c r="L11" s="10"/>
      <c r="M11" s="9"/>
      <c r="N11" s="17">
        <v>0.02</v>
      </c>
      <c r="O11" s="17">
        <v>0</v>
      </c>
      <c r="P11" s="17">
        <v>0</v>
      </c>
      <c r="Q11" s="17">
        <v>0</v>
      </c>
      <c r="S11" s="9"/>
      <c r="T11" s="15">
        <v>3</v>
      </c>
      <c r="U11" s="15">
        <v>4.44886E-5</v>
      </c>
      <c r="V11" s="15">
        <v>1.0642E-4</v>
      </c>
      <c r="W11" s="15">
        <v>0.98759699999999995</v>
      </c>
      <c r="X11" s="10"/>
      <c r="Y11" s="10">
        <f>O18/U11</f>
        <v>1.0899691156835685</v>
      </c>
    </row>
    <row r="12" spans="1:25">
      <c r="A12" s="12"/>
      <c r="B12" s="13">
        <v>6</v>
      </c>
      <c r="C12" s="13">
        <v>2.3107799999999998</v>
      </c>
      <c r="D12" s="13">
        <v>8.3267100000000003</v>
      </c>
      <c r="E12" s="13">
        <v>0.98492800000000003</v>
      </c>
      <c r="G12" s="9"/>
      <c r="H12" s="19">
        <v>6</v>
      </c>
      <c r="I12" s="19">
        <v>2.3108200000000001</v>
      </c>
      <c r="J12" s="19">
        <v>8.3268599999999999</v>
      </c>
      <c r="K12" s="19">
        <v>0.98492900000000005</v>
      </c>
      <c r="L12" s="10"/>
      <c r="M12" s="9"/>
      <c r="N12" s="17">
        <v>0.05</v>
      </c>
      <c r="O12" s="17">
        <v>0</v>
      </c>
      <c r="P12" s="17">
        <v>0</v>
      </c>
      <c r="Q12" s="17">
        <v>0</v>
      </c>
      <c r="S12" s="9"/>
      <c r="T12" s="15">
        <v>4</v>
      </c>
      <c r="U12" s="15">
        <v>6.9067699999999996E-3</v>
      </c>
      <c r="V12" s="15">
        <v>1.9389400000000001E-2</v>
      </c>
      <c r="W12" s="15">
        <v>0.96960199999999996</v>
      </c>
      <c r="X12" s="10"/>
      <c r="Y12" s="10">
        <f>O19/U12</f>
        <v>1.0760471247775734</v>
      </c>
    </row>
    <row r="13" spans="1:25">
      <c r="A13" s="12"/>
      <c r="B13" s="13">
        <v>7</v>
      </c>
      <c r="C13" s="13">
        <v>13.654400000000001</v>
      </c>
      <c r="D13" s="13">
        <v>54.775399999999998</v>
      </c>
      <c r="E13" s="13">
        <v>0.98799800000000004</v>
      </c>
      <c r="G13" s="9"/>
      <c r="H13" s="19">
        <v>7</v>
      </c>
      <c r="I13" s="19">
        <v>13.654500000000001</v>
      </c>
      <c r="J13" s="19">
        <v>54.7761</v>
      </c>
      <c r="K13" s="19">
        <v>0.98799800000000004</v>
      </c>
      <c r="L13" s="10"/>
      <c r="M13" s="9"/>
      <c r="N13" s="17">
        <v>0.1</v>
      </c>
      <c r="O13" s="17">
        <v>0</v>
      </c>
      <c r="P13" s="17">
        <v>0</v>
      </c>
      <c r="Q13" s="17">
        <v>0</v>
      </c>
      <c r="S13" s="9"/>
      <c r="T13" s="15">
        <v>5</v>
      </c>
      <c r="U13" s="15">
        <v>0.19800899999999999</v>
      </c>
      <c r="V13" s="15">
        <v>0.62995400000000001</v>
      </c>
      <c r="W13" s="15">
        <v>0.95680200000000004</v>
      </c>
      <c r="X13" s="10"/>
      <c r="Y13" s="10">
        <f>O20/U13</f>
        <v>1.0639263871844209</v>
      </c>
    </row>
    <row r="14" spans="1:25">
      <c r="A14" s="12"/>
      <c r="B14" s="13">
        <v>8</v>
      </c>
      <c r="C14" s="13">
        <v>48.061599999999999</v>
      </c>
      <c r="D14" s="13">
        <v>211.303</v>
      </c>
      <c r="E14" s="13">
        <v>0.99055800000000005</v>
      </c>
      <c r="G14" s="9"/>
      <c r="H14" s="19">
        <v>8</v>
      </c>
      <c r="I14" s="19">
        <v>48.062199999999997</v>
      </c>
      <c r="J14" s="19">
        <v>211.30600000000001</v>
      </c>
      <c r="K14" s="19">
        <v>0.99055800000000005</v>
      </c>
      <c r="L14" s="10"/>
      <c r="M14" s="9"/>
      <c r="N14" s="17">
        <v>0.2</v>
      </c>
      <c r="O14" s="17">
        <v>0</v>
      </c>
      <c r="P14" s="17">
        <v>0</v>
      </c>
      <c r="Q14" s="17">
        <v>0</v>
      </c>
      <c r="S14" s="9"/>
      <c r="T14" s="15">
        <v>6</v>
      </c>
      <c r="U14" s="15">
        <v>2.1987000000000001</v>
      </c>
      <c r="V14" s="15">
        <v>7.80511</v>
      </c>
      <c r="W14" s="15">
        <v>0.95531999999999995</v>
      </c>
      <c r="X14" s="10"/>
      <c r="Y14" s="10">
        <f>O21/U14</f>
        <v>1.0503706735798426</v>
      </c>
    </row>
    <row r="15" spans="1:25">
      <c r="A15" s="12"/>
      <c r="B15" s="13">
        <v>9</v>
      </c>
      <c r="C15" s="13">
        <v>64.136899999999997</v>
      </c>
      <c r="D15" s="13">
        <v>299.971</v>
      </c>
      <c r="E15" s="13">
        <v>0.98682099999999995</v>
      </c>
      <c r="G15" s="9"/>
      <c r="H15" s="19">
        <v>9</v>
      </c>
      <c r="I15" s="19">
        <v>64.137799999999999</v>
      </c>
      <c r="J15" s="19">
        <v>299.97500000000002</v>
      </c>
      <c r="K15" s="19">
        <v>0.98682099999999995</v>
      </c>
      <c r="L15" s="10"/>
      <c r="M15" s="9"/>
      <c r="N15" s="17">
        <v>0.5</v>
      </c>
      <c r="O15" s="17">
        <v>0</v>
      </c>
      <c r="P15" s="17">
        <v>0</v>
      </c>
      <c r="Q15" s="17">
        <v>0</v>
      </c>
      <c r="S15" s="9"/>
      <c r="T15" s="15">
        <v>7</v>
      </c>
      <c r="U15" s="15">
        <v>13.163600000000001</v>
      </c>
      <c r="V15" s="15">
        <v>51.3279</v>
      </c>
      <c r="W15" s="15">
        <v>0.96163500000000002</v>
      </c>
      <c r="X15" s="10"/>
      <c r="Y15" s="10">
        <f>O22/U15</f>
        <v>1.0368364277249384</v>
      </c>
    </row>
    <row r="16" spans="1:25">
      <c r="A16" s="12"/>
      <c r="B16" s="13">
        <v>10</v>
      </c>
      <c r="C16" s="13">
        <v>58.3718</v>
      </c>
      <c r="D16" s="13">
        <v>292.017</v>
      </c>
      <c r="E16" s="13">
        <v>0.98037300000000005</v>
      </c>
      <c r="G16" s="9"/>
      <c r="H16" s="19">
        <v>10</v>
      </c>
      <c r="I16" s="19">
        <v>58.372399999999999</v>
      </c>
      <c r="J16" s="19">
        <v>292.02</v>
      </c>
      <c r="K16" s="19">
        <v>0.98037300000000005</v>
      </c>
      <c r="L16" s="10"/>
      <c r="M16" s="9"/>
      <c r="N16" s="17">
        <v>1</v>
      </c>
      <c r="O16" s="17">
        <v>0</v>
      </c>
      <c r="P16" s="17">
        <v>0</v>
      </c>
      <c r="Q16" s="17">
        <v>0</v>
      </c>
      <c r="S16" s="9"/>
      <c r="T16" s="15">
        <v>8</v>
      </c>
      <c r="U16" s="15">
        <v>48.029899999999998</v>
      </c>
      <c r="V16" s="15">
        <v>202.92699999999999</v>
      </c>
      <c r="W16" s="15">
        <v>0.96909000000000001</v>
      </c>
      <c r="X16" s="10"/>
      <c r="Y16" s="10">
        <f>O23/U16</f>
        <v>0.99972100712264655</v>
      </c>
    </row>
    <row r="17" spans="1:25">
      <c r="A17" s="12"/>
      <c r="B17" s="13">
        <v>11</v>
      </c>
      <c r="C17" s="13">
        <v>50.054499999999997</v>
      </c>
      <c r="D17" s="13">
        <v>269.52</v>
      </c>
      <c r="E17" s="13">
        <v>0.97493099999999999</v>
      </c>
      <c r="G17" s="9"/>
      <c r="H17" s="19">
        <v>11</v>
      </c>
      <c r="I17" s="19">
        <v>50.054600000000001</v>
      </c>
      <c r="J17" s="19">
        <v>269.52</v>
      </c>
      <c r="K17" s="19">
        <v>0.97493099999999999</v>
      </c>
      <c r="L17" s="10"/>
      <c r="M17" s="9"/>
      <c r="N17" s="17">
        <v>2</v>
      </c>
      <c r="O17" s="17">
        <v>8.2115999999999992E-9</v>
      </c>
      <c r="P17" s="17">
        <v>1.38538E-8</v>
      </c>
      <c r="Q17" s="17">
        <v>0.99689799999999995</v>
      </c>
      <c r="S17" s="9"/>
      <c r="T17" s="15">
        <v>9</v>
      </c>
      <c r="U17" s="15">
        <v>71.3322</v>
      </c>
      <c r="V17" s="15">
        <v>319.27600000000001</v>
      </c>
      <c r="W17" s="15">
        <v>0.95982400000000001</v>
      </c>
      <c r="X17" s="10"/>
      <c r="Y17" s="10">
        <f>O24/U17</f>
        <v>0.8939875680267817</v>
      </c>
    </row>
    <row r="18" spans="1:25">
      <c r="A18" s="12"/>
      <c r="B18" s="13">
        <v>12</v>
      </c>
      <c r="C18" s="13">
        <v>44.124099999999999</v>
      </c>
      <c r="D18" s="13">
        <v>255.48</v>
      </c>
      <c r="E18" s="13">
        <v>0.97240099999999996</v>
      </c>
      <c r="G18" s="9"/>
      <c r="H18" s="19">
        <v>12</v>
      </c>
      <c r="I18" s="19">
        <v>44.123600000000003</v>
      </c>
      <c r="J18" s="19">
        <v>255.47800000000001</v>
      </c>
      <c r="K18" s="19">
        <v>0.97240099999999996</v>
      </c>
      <c r="L18" s="10"/>
      <c r="M18" s="9"/>
      <c r="N18" s="17">
        <v>3</v>
      </c>
      <c r="O18" s="17">
        <v>4.8491200000000001E-5</v>
      </c>
      <c r="P18" s="17">
        <v>1.07154E-4</v>
      </c>
      <c r="Q18" s="17">
        <v>0.99049200000000004</v>
      </c>
      <c r="S18" s="9"/>
      <c r="T18" s="15">
        <v>10</v>
      </c>
      <c r="U18" s="15">
        <v>70.748199999999997</v>
      </c>
      <c r="V18" s="15">
        <v>338.697</v>
      </c>
      <c r="W18" s="15">
        <v>0.94234799999999996</v>
      </c>
      <c r="X18" s="10"/>
      <c r="Y18" s="10">
        <f>O25/U18</f>
        <v>0.81528293299334831</v>
      </c>
    </row>
    <row r="19" spans="1:25">
      <c r="A19" s="12"/>
      <c r="B19" s="13">
        <v>13</v>
      </c>
      <c r="C19" s="13">
        <v>41.5197</v>
      </c>
      <c r="D19" s="13">
        <v>255.93299999999999</v>
      </c>
      <c r="E19" s="13">
        <v>0.97259300000000004</v>
      </c>
      <c r="G19" s="9"/>
      <c r="H19" s="19">
        <v>13</v>
      </c>
      <c r="I19" s="19">
        <v>41.518900000000002</v>
      </c>
      <c r="J19" s="19">
        <v>255.928</v>
      </c>
      <c r="K19" s="19">
        <v>0.97259499999999999</v>
      </c>
      <c r="L19" s="10"/>
      <c r="M19" s="9"/>
      <c r="N19" s="17">
        <v>4</v>
      </c>
      <c r="O19" s="17">
        <v>7.4320100000000002E-3</v>
      </c>
      <c r="P19" s="17">
        <v>2.0132400000000002E-2</v>
      </c>
      <c r="Q19" s="17">
        <v>0.98505699999999996</v>
      </c>
      <c r="S19" s="9"/>
      <c r="T19" s="15">
        <v>11</v>
      </c>
      <c r="U19" s="15">
        <v>64.374399999999994</v>
      </c>
      <c r="V19" s="15">
        <v>331.90100000000001</v>
      </c>
      <c r="W19" s="15">
        <v>0.92564999999999997</v>
      </c>
      <c r="X19" s="10"/>
      <c r="Y19" s="10">
        <f>O26/U19</f>
        <v>0.76702384798926282</v>
      </c>
    </row>
    <row r="20" spans="1:25">
      <c r="A20" s="12"/>
      <c r="B20" s="13">
        <v>14</v>
      </c>
      <c r="C20" s="13">
        <v>40.654499999999999</v>
      </c>
      <c r="D20" s="13">
        <v>263.36</v>
      </c>
      <c r="E20" s="13">
        <v>0.97353699999999999</v>
      </c>
      <c r="G20" s="9"/>
      <c r="H20" s="19">
        <v>14</v>
      </c>
      <c r="I20" s="19">
        <v>40.653700000000001</v>
      </c>
      <c r="J20" s="19">
        <v>263.35700000000003</v>
      </c>
      <c r="K20" s="19">
        <v>0.97353900000000004</v>
      </c>
      <c r="L20" s="10"/>
      <c r="M20" s="9"/>
      <c r="N20" s="17">
        <v>5</v>
      </c>
      <c r="O20" s="17">
        <v>0.21066699999999999</v>
      </c>
      <c r="P20" s="17">
        <v>0.66834199999999999</v>
      </c>
      <c r="Q20" s="17">
        <v>0.98311800000000005</v>
      </c>
      <c r="S20" s="9"/>
      <c r="T20" s="15">
        <v>12</v>
      </c>
      <c r="U20" s="15">
        <v>57.906199999999998</v>
      </c>
      <c r="V20" s="15">
        <v>320.80200000000002</v>
      </c>
      <c r="W20" s="15">
        <v>0.91371400000000003</v>
      </c>
      <c r="X20" s="10"/>
      <c r="Y20" s="10">
        <f>O27/U20</f>
        <v>0.75081942866221585</v>
      </c>
    </row>
    <row r="21" spans="1:25">
      <c r="A21" s="12"/>
      <c r="B21" s="13">
        <v>15</v>
      </c>
      <c r="C21" s="13">
        <v>40.963999999999999</v>
      </c>
      <c r="D21" s="13">
        <v>275.267</v>
      </c>
      <c r="E21" s="13">
        <v>0.97367099999999995</v>
      </c>
      <c r="G21" s="9"/>
      <c r="H21" s="19">
        <v>15</v>
      </c>
      <c r="I21" s="19">
        <v>40.9636</v>
      </c>
      <c r="J21" s="19">
        <v>275.26799999999997</v>
      </c>
      <c r="K21" s="19">
        <v>0.97367400000000004</v>
      </c>
      <c r="L21" s="10"/>
      <c r="M21" s="9"/>
      <c r="N21" s="17">
        <v>6</v>
      </c>
      <c r="O21" s="17">
        <v>2.30945</v>
      </c>
      <c r="P21" s="17">
        <v>8.3065200000000008</v>
      </c>
      <c r="Q21" s="17">
        <v>0.98447200000000001</v>
      </c>
      <c r="S21" s="9"/>
      <c r="T21" s="15">
        <v>13</v>
      </c>
      <c r="U21" s="15">
        <v>52.695399999999999</v>
      </c>
      <c r="V21" s="15">
        <v>311.13400000000001</v>
      </c>
      <c r="W21" s="15">
        <v>0.90756000000000003</v>
      </c>
      <c r="X21" s="10"/>
      <c r="Y21" s="10">
        <f>O28/U21</f>
        <v>0.7770887022396642</v>
      </c>
    </row>
    <row r="22" spans="1:25">
      <c r="A22" s="12"/>
      <c r="B22" s="13">
        <v>16</v>
      </c>
      <c r="C22" s="13">
        <v>41.6541</v>
      </c>
      <c r="D22" s="13">
        <v>286.87900000000002</v>
      </c>
      <c r="E22" s="13">
        <v>0.97284800000000005</v>
      </c>
      <c r="G22" s="9"/>
      <c r="H22" s="19">
        <v>16</v>
      </c>
      <c r="I22" s="19">
        <v>41.654499999999999</v>
      </c>
      <c r="J22" s="19">
        <v>286.89100000000002</v>
      </c>
      <c r="K22" s="19">
        <v>0.97285299999999997</v>
      </c>
      <c r="L22" s="10"/>
      <c r="M22" s="9"/>
      <c r="N22" s="17">
        <v>7</v>
      </c>
      <c r="O22" s="17">
        <v>13.6485</v>
      </c>
      <c r="P22" s="17">
        <v>54.661200000000001</v>
      </c>
      <c r="Q22" s="17">
        <v>0.98762399999999995</v>
      </c>
      <c r="S22" s="9"/>
      <c r="T22" s="15">
        <v>14</v>
      </c>
      <c r="U22" s="15">
        <v>49.1218</v>
      </c>
      <c r="V22" s="15">
        <v>306.52100000000002</v>
      </c>
      <c r="W22" s="15">
        <v>0.90671599999999997</v>
      </c>
      <c r="X22" s="10"/>
      <c r="Y22" s="10">
        <f>O29/U22</f>
        <v>0.81803191251134932</v>
      </c>
    </row>
    <row r="23" spans="1:25">
      <c r="A23" s="12"/>
      <c r="B23" s="13">
        <v>17</v>
      </c>
      <c r="C23" s="13">
        <v>42.238500000000002</v>
      </c>
      <c r="D23" s="13">
        <v>295.72300000000001</v>
      </c>
      <c r="E23" s="13">
        <v>0.97184199999999998</v>
      </c>
      <c r="G23" s="9"/>
      <c r="H23" s="19">
        <v>17</v>
      </c>
      <c r="I23" s="19">
        <v>42.239699999999999</v>
      </c>
      <c r="J23" s="19">
        <v>295.74599999999998</v>
      </c>
      <c r="K23" s="19">
        <v>0.97184800000000005</v>
      </c>
      <c r="L23" s="10"/>
      <c r="M23" s="9"/>
      <c r="N23" s="17">
        <v>8</v>
      </c>
      <c r="O23" s="17">
        <v>48.016500000000001</v>
      </c>
      <c r="P23" s="17">
        <v>210.785</v>
      </c>
      <c r="Q23" s="17">
        <v>0.990255</v>
      </c>
      <c r="S23" s="9"/>
      <c r="T23" s="15">
        <v>15</v>
      </c>
      <c r="U23" s="15">
        <v>47.079500000000003</v>
      </c>
      <c r="V23" s="15">
        <v>306.99700000000001</v>
      </c>
      <c r="W23" s="15">
        <v>0.90995800000000004</v>
      </c>
      <c r="X23" s="10"/>
      <c r="Y23" s="10">
        <f>O30/U23</f>
        <v>0.86083964358160137</v>
      </c>
    </row>
    <row r="24" spans="1:25">
      <c r="A24" s="12"/>
      <c r="B24" s="13">
        <v>18</v>
      </c>
      <c r="C24" s="13">
        <v>42.529899999999998</v>
      </c>
      <c r="D24" s="13">
        <v>300.34800000000001</v>
      </c>
      <c r="E24" s="13">
        <v>0.97065699999999999</v>
      </c>
      <c r="G24" s="9"/>
      <c r="H24" s="19">
        <v>18</v>
      </c>
      <c r="I24" s="19">
        <v>42.531999999999996</v>
      </c>
      <c r="J24" s="19">
        <v>300.38099999999997</v>
      </c>
      <c r="K24" s="19">
        <v>0.97066399999999997</v>
      </c>
      <c r="L24" s="10"/>
      <c r="M24" s="9"/>
      <c r="N24" s="17">
        <v>9</v>
      </c>
      <c r="O24" s="17">
        <v>63.770099999999999</v>
      </c>
      <c r="P24" s="17">
        <v>297.779</v>
      </c>
      <c r="Q24" s="17">
        <v>0.98634500000000003</v>
      </c>
      <c r="S24" s="9"/>
      <c r="T24" s="15">
        <v>16</v>
      </c>
      <c r="U24" s="15">
        <v>46.144500000000001</v>
      </c>
      <c r="V24" s="15">
        <v>311.14699999999999</v>
      </c>
      <c r="W24" s="15">
        <v>0.91591500000000003</v>
      </c>
      <c r="X24" s="10"/>
      <c r="Y24" s="10">
        <f>O31/U24</f>
        <v>0.89403070788501349</v>
      </c>
    </row>
    <row r="25" spans="1:25">
      <c r="A25" s="12"/>
      <c r="B25" s="13">
        <v>19</v>
      </c>
      <c r="C25" s="13">
        <v>42.567300000000003</v>
      </c>
      <c r="D25" s="13">
        <v>302.96300000000002</v>
      </c>
      <c r="E25" s="13">
        <v>0.96966600000000003</v>
      </c>
      <c r="G25" s="9"/>
      <c r="H25" s="19">
        <v>19</v>
      </c>
      <c r="I25" s="19">
        <v>42.570399999999999</v>
      </c>
      <c r="J25" s="19">
        <v>303.012</v>
      </c>
      <c r="K25" s="19">
        <v>0.96967599999999998</v>
      </c>
      <c r="L25" s="10"/>
      <c r="M25" s="9"/>
      <c r="N25" s="17">
        <v>10</v>
      </c>
      <c r="O25" s="17">
        <v>57.6798</v>
      </c>
      <c r="P25" s="17">
        <v>288.09100000000001</v>
      </c>
      <c r="Q25" s="17">
        <v>0.97956900000000002</v>
      </c>
      <c r="S25" s="9"/>
      <c r="T25" s="15">
        <v>17</v>
      </c>
      <c r="U25" s="15">
        <v>45.709699999999998</v>
      </c>
      <c r="V25" s="15">
        <v>313.81400000000002</v>
      </c>
      <c r="W25" s="15">
        <v>0.92314600000000002</v>
      </c>
      <c r="X25" s="10"/>
      <c r="Y25" s="10">
        <f>O32/U25</f>
        <v>0.91578155183691878</v>
      </c>
    </row>
    <row r="26" spans="1:25">
      <c r="A26" s="12"/>
      <c r="B26" s="13">
        <v>20</v>
      </c>
      <c r="C26" s="13">
        <v>42.275100000000002</v>
      </c>
      <c r="D26" s="13">
        <v>301.96199999999999</v>
      </c>
      <c r="E26" s="13">
        <v>0.96879899999999997</v>
      </c>
      <c r="G26" s="9"/>
      <c r="H26" s="19">
        <v>20</v>
      </c>
      <c r="I26" s="19">
        <v>42.2789</v>
      </c>
      <c r="J26" s="19">
        <v>302.02100000000002</v>
      </c>
      <c r="K26" s="19">
        <v>0.96881899999999999</v>
      </c>
      <c r="L26" s="10"/>
      <c r="M26" s="9"/>
      <c r="N26" s="17">
        <v>11</v>
      </c>
      <c r="O26" s="17">
        <v>49.3767</v>
      </c>
      <c r="P26" s="17">
        <v>265.44799999999998</v>
      </c>
      <c r="Q26" s="17">
        <v>0.97389300000000001</v>
      </c>
      <c r="S26" s="9"/>
      <c r="T26" s="15">
        <v>18</v>
      </c>
      <c r="U26" s="15">
        <v>45.516500000000001</v>
      </c>
      <c r="V26" s="15">
        <v>317.58199999999999</v>
      </c>
      <c r="W26" s="15">
        <v>0.93095700000000003</v>
      </c>
      <c r="X26" s="10"/>
      <c r="Y26" s="10">
        <f>O33/U26</f>
        <v>0.9260883415904122</v>
      </c>
    </row>
    <row r="27" spans="1:25">
      <c r="A27" s="12"/>
      <c r="B27" s="13">
        <v>22</v>
      </c>
      <c r="C27" s="13">
        <v>40.942599999999999</v>
      </c>
      <c r="D27" s="13">
        <v>293.18099999999998</v>
      </c>
      <c r="E27" s="13">
        <v>0.96876799999999996</v>
      </c>
      <c r="G27" s="9"/>
      <c r="H27" s="19">
        <v>22</v>
      </c>
      <c r="I27" s="19">
        <v>40.945799999999998</v>
      </c>
      <c r="J27" s="19">
        <v>293.22899999999998</v>
      </c>
      <c r="K27" s="19">
        <v>0.96878399999999998</v>
      </c>
      <c r="L27" s="10"/>
      <c r="M27" s="9"/>
      <c r="N27" s="17">
        <v>12</v>
      </c>
      <c r="O27" s="17">
        <v>43.4771</v>
      </c>
      <c r="P27" s="17">
        <v>251.38300000000001</v>
      </c>
      <c r="Q27" s="17">
        <v>0.97128000000000003</v>
      </c>
      <c r="S27" s="9"/>
      <c r="T27" s="15">
        <v>19</v>
      </c>
      <c r="U27" s="15">
        <v>45.259300000000003</v>
      </c>
      <c r="V27" s="15">
        <v>319.06599999999997</v>
      </c>
      <c r="W27" s="15">
        <v>0.93876400000000004</v>
      </c>
      <c r="X27" s="10"/>
      <c r="Y27" s="10">
        <f>O34/U27</f>
        <v>0.93249785127034657</v>
      </c>
    </row>
    <row r="28" spans="1:25">
      <c r="A28" s="12"/>
      <c r="B28" s="13">
        <v>24</v>
      </c>
      <c r="C28" s="13">
        <v>39.4236</v>
      </c>
      <c r="D28" s="13">
        <v>283.09800000000001</v>
      </c>
      <c r="E28" s="13">
        <v>0.972912</v>
      </c>
      <c r="G28" s="9"/>
      <c r="H28" s="19">
        <v>24</v>
      </c>
      <c r="I28" s="19">
        <v>39.426400000000001</v>
      </c>
      <c r="J28" s="19">
        <v>283.14</v>
      </c>
      <c r="K28" s="19">
        <v>0.972916</v>
      </c>
      <c r="L28" s="10"/>
      <c r="M28" s="9"/>
      <c r="N28" s="17">
        <v>13</v>
      </c>
      <c r="O28" s="17">
        <v>40.948999999999998</v>
      </c>
      <c r="P28" s="17">
        <v>252.096</v>
      </c>
      <c r="Q28" s="17">
        <v>0.97156100000000001</v>
      </c>
      <c r="S28" s="9"/>
      <c r="T28" s="15">
        <v>20</v>
      </c>
      <c r="U28" s="15">
        <v>44.828600000000002</v>
      </c>
      <c r="V28" s="15">
        <v>317.96800000000002</v>
      </c>
      <c r="W28" s="15">
        <v>0.94632000000000005</v>
      </c>
      <c r="X28" s="10"/>
      <c r="Y28" s="10">
        <f>O35/U28</f>
        <v>0.93531361675359037</v>
      </c>
    </row>
    <row r="29" spans="1:25">
      <c r="A29" s="12"/>
      <c r="B29" s="13">
        <v>26</v>
      </c>
      <c r="C29" s="13">
        <v>37.728700000000003</v>
      </c>
      <c r="D29" s="13">
        <v>271.75599999999997</v>
      </c>
      <c r="E29" s="13">
        <v>0.97882800000000003</v>
      </c>
      <c r="G29" s="9"/>
      <c r="H29" s="19">
        <v>26</v>
      </c>
      <c r="I29" s="19">
        <v>37.731299999999997</v>
      </c>
      <c r="J29" s="19">
        <v>271.79599999999999</v>
      </c>
      <c r="K29" s="19">
        <v>0.97882899999999995</v>
      </c>
      <c r="L29" s="10"/>
      <c r="M29" s="9"/>
      <c r="N29" s="17">
        <v>14</v>
      </c>
      <c r="O29" s="17">
        <v>40.183199999999999</v>
      </c>
      <c r="P29" s="17">
        <v>260.05700000000002</v>
      </c>
      <c r="Q29" s="17">
        <v>0.97269300000000003</v>
      </c>
      <c r="S29" s="9"/>
      <c r="T29" s="15">
        <v>22</v>
      </c>
      <c r="U29" s="15">
        <v>43.4833</v>
      </c>
      <c r="V29" s="15">
        <v>310.56200000000001</v>
      </c>
      <c r="W29" s="15">
        <v>0.95841299999999996</v>
      </c>
      <c r="X29" s="10"/>
      <c r="Y29" s="10">
        <f>O36/U29</f>
        <v>0.93363199205212122</v>
      </c>
    </row>
    <row r="30" spans="1:25">
      <c r="A30" s="12"/>
      <c r="B30" s="13">
        <v>28</v>
      </c>
      <c r="C30" s="13">
        <v>35.863599999999998</v>
      </c>
      <c r="D30" s="13">
        <v>258.63900000000001</v>
      </c>
      <c r="E30" s="13">
        <v>0.98347700000000005</v>
      </c>
      <c r="G30" s="9"/>
      <c r="H30" s="19">
        <v>28</v>
      </c>
      <c r="I30" s="19">
        <v>35.866100000000003</v>
      </c>
      <c r="J30" s="19">
        <v>258.678</v>
      </c>
      <c r="K30" s="19">
        <v>0.98347700000000005</v>
      </c>
      <c r="L30" s="10"/>
      <c r="M30" s="9"/>
      <c r="N30" s="17">
        <v>15</v>
      </c>
      <c r="O30" s="17">
        <v>40.527900000000002</v>
      </c>
      <c r="P30" s="17">
        <v>271.97899999999998</v>
      </c>
      <c r="Q30" s="17">
        <v>0.97295500000000001</v>
      </c>
      <c r="S30" s="9"/>
      <c r="T30" s="15">
        <v>24</v>
      </c>
      <c r="U30" s="15">
        <v>41.863199999999999</v>
      </c>
      <c r="V30" s="15">
        <v>299.27300000000002</v>
      </c>
      <c r="W30" s="15">
        <v>0.96751799999999999</v>
      </c>
      <c r="X30" s="10"/>
      <c r="Y30" s="10">
        <f>O37/U30</f>
        <v>0.93382971201437059</v>
      </c>
    </row>
    <row r="31" spans="1:25">
      <c r="A31" s="12"/>
      <c r="B31" s="13">
        <v>30</v>
      </c>
      <c r="C31" s="13">
        <v>33.923400000000001</v>
      </c>
      <c r="D31" s="13">
        <v>244.18100000000001</v>
      </c>
      <c r="E31" s="13">
        <v>0.98616000000000004</v>
      </c>
      <c r="G31" s="9"/>
      <c r="H31" s="19">
        <v>30</v>
      </c>
      <c r="I31" s="19">
        <v>33.9253</v>
      </c>
      <c r="J31" s="19">
        <v>244.21</v>
      </c>
      <c r="K31" s="19">
        <v>0.98616000000000004</v>
      </c>
      <c r="L31" s="10"/>
      <c r="M31" s="9"/>
      <c r="N31" s="17">
        <v>16</v>
      </c>
      <c r="O31" s="17">
        <v>41.254600000000003</v>
      </c>
      <c r="P31" s="17">
        <v>283.75</v>
      </c>
      <c r="Q31" s="17">
        <v>0.97225200000000001</v>
      </c>
      <c r="S31" s="9"/>
      <c r="T31" s="15">
        <v>26</v>
      </c>
      <c r="U31" s="15">
        <v>40.022799999999997</v>
      </c>
      <c r="V31" s="15">
        <v>286.67200000000003</v>
      </c>
      <c r="W31" s="15">
        <v>0.97464600000000001</v>
      </c>
      <c r="X31" s="10"/>
      <c r="Y31" s="10">
        <f>O38/U31</f>
        <v>0.93509449613720186</v>
      </c>
    </row>
    <row r="32" spans="1:25">
      <c r="A32" s="12"/>
      <c r="B32" s="13">
        <v>35</v>
      </c>
      <c r="C32" s="13">
        <v>29.4541</v>
      </c>
      <c r="D32" s="13">
        <v>211.93100000000001</v>
      </c>
      <c r="E32" s="13">
        <v>0.98848400000000003</v>
      </c>
      <c r="G32" s="9"/>
      <c r="H32" s="19">
        <v>35</v>
      </c>
      <c r="I32" s="19">
        <v>29.4558</v>
      </c>
      <c r="J32" s="19">
        <v>211.95699999999999</v>
      </c>
      <c r="K32" s="19">
        <v>0.98848400000000003</v>
      </c>
      <c r="L32" s="10"/>
      <c r="M32" s="9"/>
      <c r="N32" s="17">
        <v>17</v>
      </c>
      <c r="O32" s="17">
        <v>41.860100000000003</v>
      </c>
      <c r="P32" s="17">
        <v>292.654</v>
      </c>
      <c r="Q32" s="17">
        <v>0.97131699999999999</v>
      </c>
      <c r="S32" s="9"/>
      <c r="T32" s="15">
        <v>28</v>
      </c>
      <c r="U32" s="15">
        <v>38.018999999999998</v>
      </c>
      <c r="V32" s="15">
        <v>270.07299999999998</v>
      </c>
      <c r="W32" s="15">
        <v>0.97958699999999999</v>
      </c>
      <c r="X32" s="10"/>
      <c r="Y32" s="10">
        <f>O39/U32</f>
        <v>0.9360872195481208</v>
      </c>
    </row>
    <row r="33" spans="1:25">
      <c r="A33" s="12"/>
      <c r="B33" s="13">
        <v>40</v>
      </c>
      <c r="C33" s="13">
        <v>25.450099999999999</v>
      </c>
      <c r="D33" s="13">
        <v>183.745</v>
      </c>
      <c r="E33" s="13">
        <v>0.98851299999999998</v>
      </c>
      <c r="G33" s="9"/>
      <c r="H33" s="19">
        <v>40</v>
      </c>
      <c r="I33" s="19">
        <v>25.452300000000001</v>
      </c>
      <c r="J33" s="19">
        <v>183.77799999999999</v>
      </c>
      <c r="K33" s="19">
        <v>0.98851299999999998</v>
      </c>
      <c r="L33" s="10"/>
      <c r="M33" s="9"/>
      <c r="N33" s="17">
        <v>18</v>
      </c>
      <c r="O33" s="17">
        <v>42.152299999999997</v>
      </c>
      <c r="P33" s="17">
        <v>297.30500000000001</v>
      </c>
      <c r="Q33" s="17">
        <v>0.97021299999999999</v>
      </c>
      <c r="S33" s="9"/>
      <c r="T33" s="15">
        <v>30</v>
      </c>
      <c r="U33" s="15">
        <v>36.126300000000001</v>
      </c>
      <c r="V33" s="15">
        <v>256.44400000000002</v>
      </c>
      <c r="W33" s="15">
        <v>0.98266100000000001</v>
      </c>
      <c r="X33" s="10"/>
      <c r="Y33" s="10">
        <f>O40/U33</f>
        <v>0.93145436980814522</v>
      </c>
    </row>
    <row r="34" spans="1:25">
      <c r="A34" s="12"/>
      <c r="B34" s="13">
        <v>45</v>
      </c>
      <c r="C34" s="13">
        <v>21.683399999999999</v>
      </c>
      <c r="D34" s="13">
        <v>157.096</v>
      </c>
      <c r="E34" s="13">
        <v>0.98784799999999995</v>
      </c>
      <c r="G34" s="9"/>
      <c r="H34" s="19">
        <v>45</v>
      </c>
      <c r="I34" s="19">
        <v>21.685400000000001</v>
      </c>
      <c r="J34" s="19">
        <v>157.126</v>
      </c>
      <c r="K34" s="19">
        <v>0.98784899999999998</v>
      </c>
      <c r="L34" s="10"/>
      <c r="M34" s="9"/>
      <c r="N34" s="17">
        <v>19</v>
      </c>
      <c r="O34" s="17">
        <v>42.2042</v>
      </c>
      <c r="P34" s="17">
        <v>299.99900000000002</v>
      </c>
      <c r="Q34" s="17">
        <v>0.96926299999999999</v>
      </c>
      <c r="S34" s="9"/>
      <c r="T34" s="15">
        <v>35</v>
      </c>
      <c r="U34" s="15">
        <v>31.246300000000002</v>
      </c>
      <c r="V34" s="15">
        <v>221.14099999999999</v>
      </c>
      <c r="W34" s="15">
        <v>0.98579399999999995</v>
      </c>
      <c r="X34" s="10"/>
      <c r="Y34" s="10">
        <f>O41/U34</f>
        <v>0.9353363438231086</v>
      </c>
    </row>
    <row r="35" spans="1:25">
      <c r="A35" s="12"/>
      <c r="B35" s="13">
        <v>50</v>
      </c>
      <c r="C35" s="13">
        <v>18.942</v>
      </c>
      <c r="D35" s="13">
        <v>136.22900000000001</v>
      </c>
      <c r="E35" s="13">
        <v>0.98688600000000004</v>
      </c>
      <c r="G35" s="9"/>
      <c r="H35" s="19">
        <v>50</v>
      </c>
      <c r="I35" s="19">
        <v>18.9436</v>
      </c>
      <c r="J35" s="19">
        <v>136.25299999999999</v>
      </c>
      <c r="K35" s="19">
        <v>0.98688600000000004</v>
      </c>
      <c r="L35" s="10"/>
      <c r="M35" s="9"/>
      <c r="N35" s="17">
        <v>20</v>
      </c>
      <c r="O35" s="17">
        <v>41.928800000000003</v>
      </c>
      <c r="P35" s="17">
        <v>299.10599999999999</v>
      </c>
      <c r="Q35" s="17">
        <v>0.96845899999999996</v>
      </c>
      <c r="S35" s="9"/>
      <c r="T35" s="15">
        <v>40</v>
      </c>
      <c r="U35" s="15">
        <v>26.860900000000001</v>
      </c>
      <c r="V35" s="15">
        <v>189.32900000000001</v>
      </c>
      <c r="W35" s="15">
        <v>0.98607500000000003</v>
      </c>
      <c r="X35" s="10"/>
      <c r="Y35" s="10">
        <f>O42/U35</f>
        <v>0.9401434799280739</v>
      </c>
    </row>
    <row r="36" spans="1:25">
      <c r="A36" s="12"/>
      <c r="B36" s="13">
        <v>55</v>
      </c>
      <c r="C36" s="13">
        <v>16.1052</v>
      </c>
      <c r="D36" s="13">
        <v>117.184</v>
      </c>
      <c r="E36" s="13">
        <v>0.986012</v>
      </c>
      <c r="G36" s="9"/>
      <c r="H36" s="19">
        <v>55</v>
      </c>
      <c r="I36" s="19">
        <v>16.1065</v>
      </c>
      <c r="J36" s="19">
        <v>117.20399999999999</v>
      </c>
      <c r="K36" s="19">
        <v>0.98601300000000003</v>
      </c>
      <c r="L36" s="10"/>
      <c r="M36" s="9"/>
      <c r="N36" s="17">
        <v>22</v>
      </c>
      <c r="O36" s="17">
        <v>40.5974</v>
      </c>
      <c r="P36" s="17">
        <v>290.40699999999998</v>
      </c>
      <c r="Q36" s="17">
        <v>0.96849399999999997</v>
      </c>
      <c r="S36" s="9"/>
      <c r="T36" s="15">
        <v>45</v>
      </c>
      <c r="U36" s="15">
        <v>22.8721</v>
      </c>
      <c r="V36" s="15">
        <v>161.65</v>
      </c>
      <c r="W36" s="15">
        <v>0.98554299999999995</v>
      </c>
      <c r="X36" s="10"/>
      <c r="Y36" s="10">
        <f>O43/U36</f>
        <v>0.94241455747395297</v>
      </c>
    </row>
    <row r="37" spans="1:25">
      <c r="A37" s="12"/>
      <c r="B37" s="13">
        <v>60</v>
      </c>
      <c r="C37" s="13">
        <v>14.332800000000001</v>
      </c>
      <c r="D37" s="13">
        <v>103.6</v>
      </c>
      <c r="E37" s="13">
        <v>0.98462700000000003</v>
      </c>
      <c r="G37" s="9"/>
      <c r="H37" s="19">
        <v>60</v>
      </c>
      <c r="I37" s="19">
        <v>14.3338</v>
      </c>
      <c r="J37" s="19">
        <v>103.61499999999999</v>
      </c>
      <c r="K37" s="19">
        <v>0.98462799999999995</v>
      </c>
      <c r="L37" s="10"/>
      <c r="M37" s="9"/>
      <c r="N37" s="17">
        <v>24</v>
      </c>
      <c r="O37" s="17">
        <v>39.0931</v>
      </c>
      <c r="P37" s="17">
        <v>280.48500000000001</v>
      </c>
      <c r="Q37" s="17">
        <v>0.97273500000000002</v>
      </c>
      <c r="S37" s="9"/>
      <c r="T37" s="15">
        <v>50</v>
      </c>
      <c r="U37" s="15">
        <v>19.816199999999998</v>
      </c>
      <c r="V37" s="15">
        <v>138.23400000000001</v>
      </c>
      <c r="W37" s="15">
        <v>0.98539299999999996</v>
      </c>
      <c r="X37" s="10"/>
      <c r="Y37" s="10">
        <f>O44/U37</f>
        <v>0.94882974535985709</v>
      </c>
    </row>
    <row r="38" spans="1:25">
      <c r="A38" s="12"/>
      <c r="B38" s="13">
        <v>65</v>
      </c>
      <c r="C38" s="13">
        <v>12.1402</v>
      </c>
      <c r="D38" s="13">
        <v>87.807699999999997</v>
      </c>
      <c r="E38" s="13">
        <v>0.98355099999999995</v>
      </c>
      <c r="G38" s="9"/>
      <c r="H38" s="19">
        <v>65</v>
      </c>
      <c r="I38" s="19">
        <v>12.1412</v>
      </c>
      <c r="J38" s="19">
        <v>87.8232</v>
      </c>
      <c r="K38" s="19">
        <v>0.98355199999999998</v>
      </c>
      <c r="L38" s="10"/>
      <c r="M38" s="9"/>
      <c r="N38" s="17">
        <v>26</v>
      </c>
      <c r="O38" s="17">
        <v>37.4251</v>
      </c>
      <c r="P38" s="17">
        <v>269.358</v>
      </c>
      <c r="Q38" s="17">
        <v>0.97874000000000005</v>
      </c>
      <c r="S38" s="9"/>
      <c r="T38" s="15">
        <v>55</v>
      </c>
      <c r="U38" s="15">
        <v>16.685099999999998</v>
      </c>
      <c r="V38" s="15">
        <v>113.178</v>
      </c>
      <c r="W38" s="15">
        <v>0.98491399999999996</v>
      </c>
      <c r="X38" s="10"/>
      <c r="Y38" s="10">
        <f>O45/U38</f>
        <v>0.95865173118530922</v>
      </c>
    </row>
    <row r="39" spans="1:25">
      <c r="A39" s="12"/>
      <c r="B39" s="13">
        <v>70</v>
      </c>
      <c r="C39" s="13">
        <v>10.768000000000001</v>
      </c>
      <c r="D39" s="13">
        <v>77.703699999999998</v>
      </c>
      <c r="E39" s="13">
        <v>0.98328000000000004</v>
      </c>
      <c r="G39" s="9"/>
      <c r="H39" s="19">
        <v>70</v>
      </c>
      <c r="I39" s="19">
        <v>10.7689</v>
      </c>
      <c r="J39" s="19">
        <v>77.716899999999995</v>
      </c>
      <c r="K39" s="19">
        <v>0.98328099999999996</v>
      </c>
      <c r="L39" s="10"/>
      <c r="M39" s="9"/>
      <c r="N39" s="17">
        <v>28</v>
      </c>
      <c r="O39" s="17">
        <v>35.589100000000002</v>
      </c>
      <c r="P39" s="17">
        <v>256.8</v>
      </c>
      <c r="Q39" s="17">
        <v>0.98340700000000003</v>
      </c>
      <c r="S39" s="9"/>
      <c r="T39" s="15">
        <v>60</v>
      </c>
      <c r="U39" s="15">
        <v>14.7049</v>
      </c>
      <c r="V39" s="15">
        <v>97.923199999999994</v>
      </c>
      <c r="W39" s="15">
        <v>0.98509999999999998</v>
      </c>
      <c r="X39" s="10"/>
      <c r="Y39" s="10">
        <f>O46/U39</f>
        <v>0.96673897816374132</v>
      </c>
    </row>
    <row r="40" spans="1:25">
      <c r="A40" s="12"/>
      <c r="B40" s="13">
        <v>75</v>
      </c>
      <c r="C40" s="13">
        <v>9.3696999999999999</v>
      </c>
      <c r="D40" s="13">
        <v>68.104100000000003</v>
      </c>
      <c r="E40" s="13">
        <v>0.98088200000000003</v>
      </c>
      <c r="G40" s="9"/>
      <c r="H40" s="19">
        <v>75</v>
      </c>
      <c r="I40" s="19">
        <v>9.3714300000000001</v>
      </c>
      <c r="J40" s="19">
        <v>68.130200000000002</v>
      </c>
      <c r="K40" s="19">
        <v>0.98088399999999998</v>
      </c>
      <c r="L40" s="10"/>
      <c r="M40" s="9"/>
      <c r="N40" s="17">
        <v>30</v>
      </c>
      <c r="O40" s="17">
        <v>33.65</v>
      </c>
      <c r="P40" s="17">
        <v>242.035</v>
      </c>
      <c r="Q40" s="17">
        <v>0.98611700000000002</v>
      </c>
      <c r="S40" s="9"/>
      <c r="T40" s="15">
        <v>65</v>
      </c>
      <c r="U40" s="15">
        <v>12.5017</v>
      </c>
      <c r="V40" s="15">
        <v>83.120900000000006</v>
      </c>
      <c r="W40" s="15">
        <v>0.98478299999999996</v>
      </c>
      <c r="X40" s="10"/>
      <c r="Y40" s="10">
        <f>O47/U40</f>
        <v>0.96516473759568699</v>
      </c>
    </row>
    <row r="41" spans="1:25">
      <c r="A41" s="12"/>
      <c r="B41" s="13">
        <v>80</v>
      </c>
      <c r="C41" s="13">
        <v>8.3954599999999999</v>
      </c>
      <c r="D41" s="13">
        <v>60.632599999999996</v>
      </c>
      <c r="E41" s="13">
        <v>0.97867099999999996</v>
      </c>
      <c r="G41" s="9"/>
      <c r="H41" s="19">
        <v>80</v>
      </c>
      <c r="I41" s="19">
        <v>8.3961299999999994</v>
      </c>
      <c r="J41" s="19">
        <v>60.642699999999998</v>
      </c>
      <c r="K41" s="19">
        <v>0.97867199999999999</v>
      </c>
      <c r="L41" s="10"/>
      <c r="M41" s="9"/>
      <c r="N41" s="17">
        <v>35</v>
      </c>
      <c r="O41" s="17">
        <v>29.2258</v>
      </c>
      <c r="P41" s="17">
        <v>210.065</v>
      </c>
      <c r="Q41" s="17">
        <v>0.98844500000000002</v>
      </c>
      <c r="S41" s="9"/>
      <c r="T41" s="15">
        <v>70</v>
      </c>
      <c r="U41" s="15">
        <v>10.922800000000001</v>
      </c>
      <c r="V41" s="15">
        <v>70.412700000000001</v>
      </c>
      <c r="W41" s="15">
        <v>0.98466200000000004</v>
      </c>
      <c r="X41" s="10"/>
      <c r="Y41" s="10">
        <f>O48/U41</f>
        <v>0.97827480133299138</v>
      </c>
    </row>
    <row r="42" spans="1:25">
      <c r="A42" s="12"/>
      <c r="B42" s="13">
        <v>90</v>
      </c>
      <c r="C42" s="13">
        <v>6.7598399999999996</v>
      </c>
      <c r="D42" s="13">
        <v>48.903199999999998</v>
      </c>
      <c r="E42" s="13">
        <v>0.97853400000000001</v>
      </c>
      <c r="G42" s="9"/>
      <c r="H42" s="19">
        <v>90</v>
      </c>
      <c r="I42" s="19">
        <v>6.7603400000000002</v>
      </c>
      <c r="J42" s="19">
        <v>48.910800000000002</v>
      </c>
      <c r="K42" s="19">
        <v>0.97853500000000004</v>
      </c>
      <c r="L42" s="10"/>
      <c r="M42" s="9"/>
      <c r="N42" s="17">
        <v>40</v>
      </c>
      <c r="O42" s="17">
        <v>25.2531</v>
      </c>
      <c r="P42" s="17">
        <v>182.15899999999999</v>
      </c>
      <c r="Q42" s="17">
        <v>0.98847600000000002</v>
      </c>
      <c r="S42" s="9"/>
      <c r="T42" s="15">
        <v>75</v>
      </c>
      <c r="U42" s="15">
        <v>9.5163899999999995</v>
      </c>
      <c r="V42" s="15">
        <v>61.326999999999998</v>
      </c>
      <c r="W42" s="15">
        <v>0.98447099999999998</v>
      </c>
      <c r="X42" s="10"/>
      <c r="Y42" s="10">
        <f>O49/U42</f>
        <v>0.97798745112379804</v>
      </c>
    </row>
    <row r="43" spans="1:25">
      <c r="A43" s="12"/>
      <c r="B43" s="13">
        <v>100</v>
      </c>
      <c r="C43" s="13">
        <v>5.5997599999999998</v>
      </c>
      <c r="D43" s="13">
        <v>40.382599999999996</v>
      </c>
      <c r="E43" s="13">
        <v>0.97863900000000004</v>
      </c>
      <c r="G43" s="9"/>
      <c r="H43" s="19">
        <v>100</v>
      </c>
      <c r="I43" s="19">
        <v>5.6007199999999999</v>
      </c>
      <c r="J43" s="19">
        <v>40.396999999999998</v>
      </c>
      <c r="K43" s="19">
        <v>0.97864099999999998</v>
      </c>
      <c r="L43" s="10"/>
      <c r="M43" s="9"/>
      <c r="N43" s="17">
        <v>45</v>
      </c>
      <c r="O43" s="17">
        <v>21.555</v>
      </c>
      <c r="P43" s="17">
        <v>156.16200000000001</v>
      </c>
      <c r="Q43" s="17">
        <v>0.98782400000000004</v>
      </c>
      <c r="S43" s="9"/>
      <c r="T43" s="15">
        <v>80</v>
      </c>
      <c r="U43" s="15">
        <v>8.3499300000000005</v>
      </c>
      <c r="V43" s="15">
        <v>50.790999999999997</v>
      </c>
      <c r="W43" s="15">
        <v>0.98420399999999997</v>
      </c>
      <c r="X43" s="10"/>
      <c r="Y43" s="10">
        <f>O50/U43</f>
        <v>0.9982754346443623</v>
      </c>
    </row>
    <row r="44" spans="1:25">
      <c r="A44" s="12"/>
      <c r="B44" s="13">
        <v>110</v>
      </c>
      <c r="C44" s="13">
        <v>4.7537000000000003</v>
      </c>
      <c r="D44" s="13">
        <v>34.2836</v>
      </c>
      <c r="E44" s="13">
        <v>0.974746</v>
      </c>
      <c r="G44" s="9"/>
      <c r="H44" s="19">
        <v>110</v>
      </c>
      <c r="I44" s="19">
        <v>4.7539699999999998</v>
      </c>
      <c r="J44" s="19">
        <v>34.287799999999997</v>
      </c>
      <c r="K44" s="19">
        <v>0.97474700000000003</v>
      </c>
      <c r="L44" s="10"/>
      <c r="M44" s="9"/>
      <c r="N44" s="17">
        <v>50</v>
      </c>
      <c r="O44" s="17">
        <v>18.802199999999999</v>
      </c>
      <c r="P44" s="17">
        <v>135.065</v>
      </c>
      <c r="Q44" s="17">
        <v>0.98684899999999998</v>
      </c>
      <c r="S44" s="9"/>
      <c r="T44" s="15">
        <v>90</v>
      </c>
      <c r="U44" s="15">
        <v>6.5718899999999998</v>
      </c>
      <c r="V44" s="15">
        <v>38.5715</v>
      </c>
      <c r="W44" s="15">
        <v>0.98340499999999997</v>
      </c>
      <c r="X44" s="10"/>
      <c r="Y44" s="10">
        <f>O51/U44</f>
        <v>1.0212845924079679</v>
      </c>
    </row>
    <row r="45" spans="1:25">
      <c r="A45" s="12"/>
      <c r="B45" s="13">
        <v>120</v>
      </c>
      <c r="C45" s="13">
        <v>4.1105999999999998</v>
      </c>
      <c r="D45" s="13">
        <v>29.621500000000001</v>
      </c>
      <c r="E45" s="13">
        <v>0.97182800000000003</v>
      </c>
      <c r="G45" s="9"/>
      <c r="H45" s="19">
        <v>120</v>
      </c>
      <c r="I45" s="19">
        <v>4.1109400000000003</v>
      </c>
      <c r="J45" s="19">
        <v>29.6267</v>
      </c>
      <c r="K45" s="19">
        <v>0.97182900000000005</v>
      </c>
      <c r="L45" s="10"/>
      <c r="M45" s="9"/>
      <c r="N45" s="17">
        <v>55</v>
      </c>
      <c r="O45" s="17">
        <v>15.995200000000001</v>
      </c>
      <c r="P45" s="17">
        <v>116.20699999999999</v>
      </c>
      <c r="Q45" s="17">
        <v>0.98598600000000003</v>
      </c>
      <c r="S45" s="9"/>
      <c r="T45" s="15">
        <v>100</v>
      </c>
      <c r="U45" s="15">
        <v>5.2105800000000002</v>
      </c>
      <c r="V45" s="15">
        <v>29.330500000000001</v>
      </c>
      <c r="W45" s="15">
        <v>0.98266100000000001</v>
      </c>
      <c r="X45" s="10"/>
      <c r="Y45" s="10">
        <f>O52/U45</f>
        <v>1.0688215131520866</v>
      </c>
    </row>
    <row r="46" spans="1:25">
      <c r="A46" s="12"/>
      <c r="B46" s="13">
        <v>130</v>
      </c>
      <c r="C46" s="13">
        <v>3.61686</v>
      </c>
      <c r="D46" s="13">
        <v>26.013500000000001</v>
      </c>
      <c r="E46" s="13">
        <v>0.97077500000000005</v>
      </c>
      <c r="G46" s="9"/>
      <c r="H46" s="19">
        <v>130</v>
      </c>
      <c r="I46" s="19">
        <v>3.6169699999999998</v>
      </c>
      <c r="J46" s="19">
        <v>26.0151</v>
      </c>
      <c r="K46" s="19">
        <v>0.97077500000000005</v>
      </c>
      <c r="L46" s="10"/>
      <c r="M46" s="9"/>
      <c r="N46" s="17">
        <v>60</v>
      </c>
      <c r="O46" s="17">
        <v>14.2158</v>
      </c>
      <c r="P46" s="17">
        <v>102.667</v>
      </c>
      <c r="Q46" s="17">
        <v>0.98457600000000001</v>
      </c>
      <c r="S46" s="9"/>
      <c r="T46" s="15">
        <v>110</v>
      </c>
      <c r="U46" s="15">
        <v>4.4905099999999996</v>
      </c>
      <c r="V46" s="15">
        <v>24.851900000000001</v>
      </c>
      <c r="W46" s="15">
        <v>0.982626</v>
      </c>
      <c r="X46" s="10"/>
      <c r="Y46" s="10">
        <f>O53/U46</f>
        <v>1.0520876247909481</v>
      </c>
    </row>
    <row r="47" spans="1:25">
      <c r="A47" s="12"/>
      <c r="B47" s="13">
        <v>140</v>
      </c>
      <c r="C47" s="13">
        <v>3.2523300000000002</v>
      </c>
      <c r="D47" s="13">
        <v>23.5364</v>
      </c>
      <c r="E47" s="13">
        <v>0.97125099999999998</v>
      </c>
      <c r="G47" s="9"/>
      <c r="H47" s="19">
        <v>140</v>
      </c>
      <c r="I47" s="19">
        <v>3.2526199999999998</v>
      </c>
      <c r="J47" s="19">
        <v>23.540800000000001</v>
      </c>
      <c r="K47" s="19">
        <v>0.971252</v>
      </c>
      <c r="L47" s="10"/>
      <c r="M47" s="9"/>
      <c r="N47" s="17">
        <v>65</v>
      </c>
      <c r="O47" s="17">
        <v>12.0662</v>
      </c>
      <c r="P47" s="17">
        <v>87.284099999999995</v>
      </c>
      <c r="Q47" s="17">
        <v>0.98351299999999997</v>
      </c>
      <c r="S47" s="9"/>
      <c r="T47" s="15">
        <v>120</v>
      </c>
      <c r="U47" s="15">
        <v>3.6585100000000002</v>
      </c>
      <c r="V47" s="15">
        <v>19.505199999999999</v>
      </c>
      <c r="W47" s="15">
        <v>0.98143100000000005</v>
      </c>
      <c r="X47" s="10"/>
      <c r="Y47" s="10">
        <f>O54/U47</f>
        <v>1.1164845797879464</v>
      </c>
    </row>
    <row r="48" spans="1:25">
      <c r="A48" s="12"/>
      <c r="B48" s="13">
        <v>150</v>
      </c>
      <c r="C48" s="13">
        <v>2.9031799999999999</v>
      </c>
      <c r="D48" s="13">
        <v>20.7926</v>
      </c>
      <c r="E48" s="13">
        <v>0.97317600000000004</v>
      </c>
      <c r="G48" s="9"/>
      <c r="H48" s="19">
        <v>150</v>
      </c>
      <c r="I48" s="19">
        <v>2.9032499999999999</v>
      </c>
      <c r="J48" s="19">
        <v>20.793600000000001</v>
      </c>
      <c r="K48" s="19">
        <v>0.97317600000000004</v>
      </c>
      <c r="L48" s="10"/>
      <c r="M48" s="9"/>
      <c r="N48" s="17">
        <v>70</v>
      </c>
      <c r="O48" s="17">
        <v>10.685499999999999</v>
      </c>
      <c r="P48" s="17">
        <v>77.034199999999998</v>
      </c>
      <c r="Q48" s="17">
        <v>0.98323199999999999</v>
      </c>
      <c r="S48" s="9"/>
      <c r="T48" s="15">
        <v>130</v>
      </c>
      <c r="U48" s="15">
        <v>3.2377699999999998</v>
      </c>
      <c r="V48" s="15">
        <v>16.219100000000001</v>
      </c>
      <c r="W48" s="15">
        <v>0.98135600000000001</v>
      </c>
      <c r="X48" s="10"/>
      <c r="Y48" s="10">
        <f>O55/U48</f>
        <v>1.1085160465382038</v>
      </c>
    </row>
    <row r="49" spans="1:25">
      <c r="A49" s="12"/>
      <c r="B49" s="13">
        <v>160</v>
      </c>
      <c r="C49" s="13">
        <v>2.6389200000000002</v>
      </c>
      <c r="D49" s="13">
        <v>19.025700000000001</v>
      </c>
      <c r="E49" s="13">
        <v>0.97675599999999996</v>
      </c>
      <c r="G49" s="9"/>
      <c r="H49" s="19">
        <v>160</v>
      </c>
      <c r="I49" s="19">
        <v>2.6393300000000002</v>
      </c>
      <c r="J49" s="19">
        <v>19.0319</v>
      </c>
      <c r="K49" s="19">
        <v>0.97675800000000002</v>
      </c>
      <c r="L49" s="10"/>
      <c r="M49" s="9"/>
      <c r="N49" s="17">
        <v>75</v>
      </c>
      <c r="O49" s="17">
        <v>9.3069100000000002</v>
      </c>
      <c r="P49" s="17">
        <v>67.559299999999993</v>
      </c>
      <c r="Q49" s="17">
        <v>0.98083100000000001</v>
      </c>
      <c r="S49" s="9"/>
      <c r="T49" s="15">
        <v>140</v>
      </c>
      <c r="U49" s="15">
        <v>2.6686899999999998</v>
      </c>
      <c r="V49" s="15">
        <v>12.8316</v>
      </c>
      <c r="W49" s="15">
        <v>0.98094599999999998</v>
      </c>
      <c r="X49" s="10"/>
      <c r="Y49" s="10">
        <f>O56/U49</f>
        <v>1.2102342347743651</v>
      </c>
    </row>
    <row r="50" spans="1:25">
      <c r="A50" s="12"/>
      <c r="B50" s="13">
        <v>180</v>
      </c>
      <c r="C50" s="13">
        <v>2.2128399999999999</v>
      </c>
      <c r="D50" s="13">
        <v>16.049199999999999</v>
      </c>
      <c r="E50" s="13">
        <v>0.97960800000000003</v>
      </c>
      <c r="G50" s="9"/>
      <c r="H50" s="19">
        <v>180</v>
      </c>
      <c r="I50" s="19">
        <v>2.2129599999999998</v>
      </c>
      <c r="J50" s="19">
        <v>16.050999999999998</v>
      </c>
      <c r="K50" s="19">
        <v>0.97960899999999995</v>
      </c>
      <c r="L50" s="10"/>
      <c r="M50" s="9"/>
      <c r="N50" s="17">
        <v>80</v>
      </c>
      <c r="O50" s="17">
        <v>8.3355300000000003</v>
      </c>
      <c r="P50" s="17">
        <v>60.131799999999998</v>
      </c>
      <c r="Q50" s="17">
        <v>0.97861600000000004</v>
      </c>
      <c r="S50" s="9"/>
      <c r="T50" s="15">
        <v>150</v>
      </c>
      <c r="U50" s="15">
        <v>2.5832000000000002</v>
      </c>
      <c r="V50" s="15">
        <v>12.1911</v>
      </c>
      <c r="W50" s="15">
        <v>0.980514</v>
      </c>
      <c r="X50" s="10"/>
      <c r="Y50" s="10">
        <f>O57/U50</f>
        <v>1.1150510994115823</v>
      </c>
    </row>
    <row r="51" spans="1:25">
      <c r="A51" s="12"/>
      <c r="B51" s="13">
        <v>200</v>
      </c>
      <c r="C51" s="13">
        <v>1.8731100000000001</v>
      </c>
      <c r="D51" s="13">
        <v>13.6396</v>
      </c>
      <c r="E51" s="13">
        <v>0.977128</v>
      </c>
      <c r="G51" s="9"/>
      <c r="H51" s="19">
        <v>200</v>
      </c>
      <c r="I51" s="19">
        <v>1.87185</v>
      </c>
      <c r="J51" s="19">
        <v>13.6317</v>
      </c>
      <c r="K51" s="19">
        <v>0.97712900000000003</v>
      </c>
      <c r="L51" s="10"/>
      <c r="M51" s="9"/>
      <c r="N51" s="17">
        <v>90</v>
      </c>
      <c r="O51" s="17">
        <v>6.7117699999999996</v>
      </c>
      <c r="P51" s="17">
        <v>48.554600000000001</v>
      </c>
      <c r="Q51" s="17">
        <v>0.97847499999999998</v>
      </c>
      <c r="S51" s="9"/>
      <c r="T51" s="15">
        <v>160</v>
      </c>
      <c r="U51" s="15">
        <v>2.0281400000000001</v>
      </c>
      <c r="V51" s="15">
        <v>9.0105599999999999</v>
      </c>
      <c r="W51" s="15">
        <v>0.97964600000000002</v>
      </c>
      <c r="X51" s="10"/>
      <c r="Y51" s="10">
        <f>O58/U51</f>
        <v>1.2924107803208851</v>
      </c>
    </row>
    <row r="52" spans="1:25">
      <c r="A52" s="11"/>
      <c r="B52" s="11"/>
      <c r="C52" s="11"/>
      <c r="D52" s="11"/>
      <c r="E52" s="11"/>
      <c r="M52" s="9"/>
      <c r="N52" s="17">
        <v>100</v>
      </c>
      <c r="O52" s="17">
        <v>5.5691800000000002</v>
      </c>
      <c r="P52" s="17">
        <v>40.204099999999997</v>
      </c>
      <c r="Q52" s="17">
        <v>0.97860199999999997</v>
      </c>
      <c r="S52" s="9"/>
      <c r="T52" s="15">
        <v>180</v>
      </c>
      <c r="U52" s="15">
        <v>1.7547299999999999</v>
      </c>
      <c r="V52" s="15">
        <v>7.8236100000000004</v>
      </c>
      <c r="W52" s="15">
        <v>0.97917699999999996</v>
      </c>
      <c r="X52" s="10"/>
      <c r="Y52" s="10">
        <f>O59/U52</f>
        <v>1.2506197534663455</v>
      </c>
    </row>
    <row r="53" spans="1:25">
      <c r="A53" s="11"/>
      <c r="B53" s="11"/>
      <c r="C53" s="11"/>
      <c r="D53" s="11"/>
      <c r="E53" s="11"/>
      <c r="M53" s="9"/>
      <c r="N53" s="17">
        <v>110</v>
      </c>
      <c r="O53" s="17">
        <v>4.7244099999999998</v>
      </c>
      <c r="P53" s="17">
        <v>34.035800000000002</v>
      </c>
      <c r="Q53" s="17">
        <v>0.97467800000000004</v>
      </c>
      <c r="S53" s="9"/>
      <c r="T53" s="15">
        <v>200</v>
      </c>
      <c r="U53" s="15">
        <v>1.1919599999999999</v>
      </c>
      <c r="V53" s="15">
        <v>4.8449200000000001</v>
      </c>
      <c r="W53" s="15">
        <v>0.97795299999999996</v>
      </c>
      <c r="X53" s="10"/>
      <c r="Y53" s="10">
        <f>O60/U53</f>
        <v>1.5580304708211687</v>
      </c>
    </row>
    <row r="54" spans="1:25">
      <c r="M54" s="9"/>
      <c r="N54" s="17">
        <v>120</v>
      </c>
      <c r="O54" s="17">
        <v>4.08467</v>
      </c>
      <c r="P54" s="17">
        <v>29.369399999999999</v>
      </c>
      <c r="Q54" s="17">
        <v>0.97178299999999995</v>
      </c>
    </row>
    <row r="55" spans="1:25">
      <c r="M55" s="9"/>
      <c r="N55" s="17">
        <v>130</v>
      </c>
      <c r="O55" s="17">
        <v>3.5891199999999999</v>
      </c>
      <c r="P55" s="17">
        <v>25.790299999999998</v>
      </c>
      <c r="Q55" s="17">
        <v>0.97067400000000004</v>
      </c>
    </row>
    <row r="56" spans="1:25">
      <c r="M56" s="9"/>
      <c r="N56" s="17">
        <v>140</v>
      </c>
      <c r="O56" s="17">
        <v>3.2297400000000001</v>
      </c>
      <c r="P56" s="17">
        <v>23.326000000000001</v>
      </c>
      <c r="Q56" s="17">
        <v>0.97121199999999996</v>
      </c>
    </row>
    <row r="57" spans="1:25">
      <c r="M57" s="9"/>
      <c r="N57" s="17">
        <v>150</v>
      </c>
      <c r="O57" s="17">
        <v>2.8803999999999998</v>
      </c>
      <c r="P57" s="17">
        <v>20.679300000000001</v>
      </c>
      <c r="Q57" s="17">
        <v>0.97306099999999995</v>
      </c>
    </row>
    <row r="58" spans="1:25">
      <c r="M58" s="9"/>
      <c r="N58" s="17">
        <v>160</v>
      </c>
      <c r="O58" s="17">
        <v>2.6211899999999999</v>
      </c>
      <c r="P58" s="17">
        <v>18.8765</v>
      </c>
      <c r="Q58" s="17">
        <v>0.97668500000000003</v>
      </c>
    </row>
    <row r="59" spans="1:25">
      <c r="M59" s="9"/>
      <c r="N59" s="17">
        <v>180</v>
      </c>
      <c r="O59" s="17">
        <v>2.1945000000000001</v>
      </c>
      <c r="P59" s="17">
        <v>15.9062</v>
      </c>
      <c r="Q59" s="17">
        <v>0.97953900000000005</v>
      </c>
    </row>
    <row r="60" spans="1:25">
      <c r="M60" s="9"/>
      <c r="N60" s="17">
        <v>200</v>
      </c>
      <c r="O60" s="17">
        <v>1.85711</v>
      </c>
      <c r="P60" s="17">
        <v>13.513199999999999</v>
      </c>
      <c r="Q60" s="17">
        <v>0.97704400000000002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16" sqref="B16"/>
    </sheetView>
  </sheetViews>
  <sheetFormatPr defaultRowHeight="15"/>
  <cols>
    <col min="1" max="1" width="12.5703125" customWidth="1"/>
    <col min="2" max="2" width="12.42578125" bestFit="1" customWidth="1"/>
    <col min="3" max="3" width="16" bestFit="1" customWidth="1"/>
    <col min="4" max="4" width="15.140625" bestFit="1" customWidth="1"/>
  </cols>
  <sheetData>
    <row r="1" spans="1:4">
      <c r="A1" t="s">
        <v>35</v>
      </c>
      <c r="C1" t="s">
        <v>36</v>
      </c>
    </row>
    <row r="3" spans="1:4">
      <c r="A3" t="s">
        <v>37</v>
      </c>
      <c r="B3" t="s">
        <v>38</v>
      </c>
      <c r="C3" t="s">
        <v>39</v>
      </c>
      <c r="D3" t="s">
        <v>40</v>
      </c>
    </row>
    <row r="4" spans="1:4">
      <c r="A4" t="s">
        <v>41</v>
      </c>
      <c r="B4" s="1" t="s">
        <v>42</v>
      </c>
      <c r="C4" s="1" t="s">
        <v>43</v>
      </c>
      <c r="D4" s="1">
        <v>3</v>
      </c>
    </row>
    <row r="5" spans="1:4">
      <c r="A5" s="1" t="s">
        <v>44</v>
      </c>
      <c r="B5" s="1" t="s">
        <v>45</v>
      </c>
      <c r="C5" s="1" t="s">
        <v>46</v>
      </c>
      <c r="D5" s="1">
        <v>20</v>
      </c>
    </row>
    <row r="6" spans="1:4">
      <c r="A6" s="1" t="s">
        <v>47</v>
      </c>
      <c r="B6" s="1" t="s">
        <v>48</v>
      </c>
      <c r="C6" s="1" t="s">
        <v>49</v>
      </c>
      <c r="D6" s="1">
        <v>21</v>
      </c>
    </row>
    <row r="7" spans="1:4">
      <c r="A7" s="1" t="s">
        <v>50</v>
      </c>
      <c r="B7" s="1" t="s">
        <v>51</v>
      </c>
      <c r="C7" s="1" t="s">
        <v>52</v>
      </c>
      <c r="D7" s="1">
        <v>4</v>
      </c>
    </row>
    <row r="8" spans="1:4">
      <c r="A8" s="1" t="s">
        <v>53</v>
      </c>
      <c r="B8" s="1" t="s">
        <v>54</v>
      </c>
      <c r="C8" s="1" t="s">
        <v>55</v>
      </c>
      <c r="D8" s="1">
        <v>4</v>
      </c>
    </row>
    <row r="9" spans="1:4">
      <c r="A9" s="1" t="s">
        <v>56</v>
      </c>
      <c r="B9" s="1" t="s">
        <v>57</v>
      </c>
      <c r="C9" s="1" t="s">
        <v>58</v>
      </c>
      <c r="D9" s="1">
        <v>8</v>
      </c>
    </row>
    <row r="10" spans="1:4">
      <c r="A10" s="1" t="s">
        <v>59</v>
      </c>
      <c r="B10" s="1" t="s">
        <v>60</v>
      </c>
      <c r="C10" s="1" t="s">
        <v>61</v>
      </c>
      <c r="D10" s="1">
        <v>3</v>
      </c>
    </row>
    <row r="11" spans="1:4">
      <c r="A11" s="1" t="s">
        <v>41</v>
      </c>
      <c r="B11" s="1" t="s">
        <v>62</v>
      </c>
      <c r="C11" s="1" t="s">
        <v>63</v>
      </c>
      <c r="D11" s="1">
        <v>10</v>
      </c>
    </row>
    <row r="12" spans="1:4">
      <c r="A12" s="1" t="s">
        <v>41</v>
      </c>
      <c r="B12" s="1" t="s">
        <v>64</v>
      </c>
      <c r="C12" s="1" t="s">
        <v>65</v>
      </c>
      <c r="D1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A5" sqref="A5:A6"/>
    </sheetView>
  </sheetViews>
  <sheetFormatPr defaultRowHeight="15"/>
  <sheetData>
    <row r="1" spans="1:5">
      <c r="A1" s="5" t="s">
        <v>66</v>
      </c>
      <c r="B1" s="6"/>
      <c r="C1" s="6"/>
      <c r="D1" s="6"/>
      <c r="E1" s="6"/>
    </row>
    <row r="2" spans="1:5">
      <c r="A2" s="5" t="s">
        <v>67</v>
      </c>
      <c r="B2" s="6"/>
      <c r="C2" s="6"/>
      <c r="D2" s="6"/>
      <c r="E2" s="6"/>
    </row>
    <row r="3" spans="1:5">
      <c r="A3" s="5" t="s">
        <v>68</v>
      </c>
      <c r="B3" s="6"/>
      <c r="C3" s="6"/>
      <c r="D3" s="6"/>
      <c r="E3" s="6"/>
    </row>
    <row r="4" spans="1:5">
      <c r="A4" s="5" t="s">
        <v>69</v>
      </c>
      <c r="B4" s="6"/>
      <c r="C4" s="6"/>
      <c r="D4" s="6"/>
      <c r="E4" s="6"/>
    </row>
    <row r="5" spans="1:5">
      <c r="A5" s="5" t="s">
        <v>70</v>
      </c>
      <c r="B5" s="6" t="s">
        <v>71</v>
      </c>
      <c r="C5" s="6"/>
      <c r="D5" s="6"/>
      <c r="E5" s="6"/>
    </row>
    <row r="6" spans="1:5">
      <c r="A6" s="5" t="s">
        <v>72</v>
      </c>
      <c r="B6" s="6" t="s">
        <v>73</v>
      </c>
      <c r="C6" s="6"/>
      <c r="D6" s="6"/>
      <c r="E6" s="6"/>
    </row>
    <row r="7" spans="1:5">
      <c r="A7" s="5"/>
      <c r="B7" s="6"/>
      <c r="C7" s="6"/>
      <c r="D7" s="6"/>
      <c r="E7" s="6"/>
    </row>
    <row r="8" spans="1:5">
      <c r="A8" s="5" t="s">
        <v>74</v>
      </c>
      <c r="B8" s="6" t="s">
        <v>75</v>
      </c>
      <c r="C8" s="6" t="s">
        <v>76</v>
      </c>
      <c r="D8" s="6"/>
      <c r="E8" s="6"/>
    </row>
    <row r="9" spans="1:5">
      <c r="A9" s="5">
        <v>7</v>
      </c>
      <c r="B9" s="6">
        <v>22</v>
      </c>
      <c r="C9" s="6">
        <v>4</v>
      </c>
      <c r="D9" s="6"/>
      <c r="E9" s="6"/>
    </row>
    <row r="10" spans="1:5">
      <c r="A10" s="5">
        <v>7.6</v>
      </c>
      <c r="B10" s="6">
        <v>40</v>
      </c>
      <c r="C10" s="6">
        <v>4</v>
      </c>
      <c r="D10" s="6"/>
      <c r="E10" s="6"/>
    </row>
    <row r="11" spans="1:5">
      <c r="A11" s="5">
        <v>8</v>
      </c>
      <c r="B11" s="6">
        <v>62</v>
      </c>
      <c r="C11" s="6">
        <v>6</v>
      </c>
      <c r="D11" s="6"/>
      <c r="E11" s="6"/>
    </row>
    <row r="12" spans="1:5">
      <c r="A12" s="5">
        <v>8.6999999999999993</v>
      </c>
      <c r="B12" s="6">
        <v>98</v>
      </c>
      <c r="C12" s="6">
        <v>10</v>
      </c>
      <c r="D12" s="6"/>
      <c r="E12" s="6"/>
    </row>
    <row r="13" spans="1:5">
      <c r="A13" s="5">
        <v>9</v>
      </c>
      <c r="B13" s="6">
        <v>101</v>
      </c>
      <c r="C13" s="6">
        <v>10</v>
      </c>
      <c r="D13" s="6"/>
      <c r="E13" s="6"/>
    </row>
    <row r="14" spans="1:5">
      <c r="A14" s="5">
        <v>9.4</v>
      </c>
      <c r="B14" s="6">
        <v>113</v>
      </c>
      <c r="C14" s="6">
        <v>11</v>
      </c>
      <c r="D14" s="6"/>
      <c r="E14" s="6"/>
    </row>
    <row r="15" spans="1:5">
      <c r="A15" s="5">
        <v>10</v>
      </c>
      <c r="B15" s="6">
        <v>124</v>
      </c>
      <c r="C15" s="6">
        <v>12</v>
      </c>
      <c r="D15" s="6"/>
      <c r="E15" s="6"/>
    </row>
    <row r="16" spans="1:5">
      <c r="A16" s="5">
        <v>10.4</v>
      </c>
      <c r="B16" s="6">
        <v>108</v>
      </c>
      <c r="C16" s="6">
        <v>11</v>
      </c>
      <c r="D16" s="6"/>
      <c r="E16" s="6"/>
    </row>
    <row r="17" spans="1:5">
      <c r="A17" s="5">
        <v>12.1</v>
      </c>
      <c r="B17" s="6">
        <v>56</v>
      </c>
      <c r="C17" s="6">
        <v>20</v>
      </c>
      <c r="D17" s="6"/>
      <c r="E17" s="6"/>
    </row>
    <row r="18" spans="1:5">
      <c r="A18" s="5">
        <v>13.8</v>
      </c>
      <c r="B18" s="6">
        <v>34</v>
      </c>
      <c r="C18" s="6">
        <v>20</v>
      </c>
      <c r="D18" s="6"/>
      <c r="E18" s="6"/>
    </row>
    <row r="19" spans="1:5">
      <c r="A19" s="5">
        <v>15</v>
      </c>
      <c r="B19" s="6">
        <v>70</v>
      </c>
      <c r="C19" s="6">
        <v>30</v>
      </c>
      <c r="D19" s="6"/>
      <c r="E19" s="6"/>
    </row>
    <row r="20" spans="1:5">
      <c r="A20" s="6"/>
      <c r="B20" s="6"/>
      <c r="C20" s="6"/>
      <c r="D20" s="6"/>
      <c r="E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D10" sqref="D10"/>
    </sheetView>
  </sheetViews>
  <sheetFormatPr defaultRowHeight="15"/>
  <sheetData>
    <row r="1" spans="1:6">
      <c r="A1" s="7" t="s">
        <v>77</v>
      </c>
      <c r="B1" s="8"/>
      <c r="C1" s="8"/>
      <c r="D1" s="8"/>
      <c r="E1" s="8"/>
      <c r="F1" s="8"/>
    </row>
    <row r="2" spans="1:6">
      <c r="A2" s="7" t="s">
        <v>78</v>
      </c>
      <c r="B2" s="8"/>
      <c r="C2" s="8"/>
      <c r="D2" s="8"/>
      <c r="E2" s="8"/>
      <c r="F2" s="8"/>
    </row>
    <row r="3" spans="1:6">
      <c r="A3" s="7" t="s">
        <v>79</v>
      </c>
      <c r="B3" s="8"/>
      <c r="C3" s="8"/>
      <c r="D3" s="8"/>
      <c r="E3" s="8"/>
      <c r="F3" s="8"/>
    </row>
    <row r="4" spans="1:6">
      <c r="A4" s="7" t="s">
        <v>80</v>
      </c>
      <c r="B4" s="8"/>
      <c r="C4" s="8"/>
      <c r="D4" s="8"/>
      <c r="E4" s="8"/>
      <c r="F4" s="8"/>
    </row>
    <row r="5" spans="1:6">
      <c r="A5" s="7" t="s">
        <v>70</v>
      </c>
      <c r="B5" s="8" t="s">
        <v>81</v>
      </c>
      <c r="C5" s="8"/>
      <c r="D5" s="8"/>
      <c r="E5" s="8"/>
      <c r="F5" s="8"/>
    </row>
    <row r="6" spans="1:6">
      <c r="A6" s="7" t="s">
        <v>72</v>
      </c>
      <c r="B6" s="8" t="s">
        <v>82</v>
      </c>
      <c r="C6" s="8"/>
      <c r="D6" s="8"/>
      <c r="E6" s="8"/>
      <c r="F6" s="8"/>
    </row>
    <row r="7" spans="1:6">
      <c r="A7" s="8"/>
      <c r="B7" s="8"/>
      <c r="C7" s="8"/>
      <c r="D7" s="8"/>
      <c r="E7" s="8"/>
      <c r="F7" s="8"/>
    </row>
    <row r="8" spans="1:6">
      <c r="A8" s="8" t="s">
        <v>83</v>
      </c>
      <c r="B8" s="8" t="s">
        <v>84</v>
      </c>
      <c r="C8" s="8"/>
      <c r="D8" s="8" t="s">
        <v>85</v>
      </c>
      <c r="E8" s="8"/>
      <c r="F8" s="8"/>
    </row>
    <row r="9" spans="1:6">
      <c r="A9" s="8" t="s">
        <v>86</v>
      </c>
      <c r="B9" s="8" t="s">
        <v>87</v>
      </c>
      <c r="C9" s="8"/>
      <c r="D9" s="8"/>
      <c r="E9" s="8"/>
      <c r="F9" s="8"/>
    </row>
    <row r="10" spans="1:6">
      <c r="A10" s="8">
        <v>4.5</v>
      </c>
      <c r="B10" s="8">
        <v>0.11</v>
      </c>
      <c r="C10" s="8"/>
      <c r="D10" s="8"/>
      <c r="E10" s="8"/>
      <c r="F10" s="8"/>
    </row>
    <row r="11" spans="1:6">
      <c r="A11" s="8">
        <v>5</v>
      </c>
      <c r="B11" s="8">
        <v>0.33</v>
      </c>
      <c r="C11" s="8"/>
      <c r="D11" s="8"/>
      <c r="E11" s="8"/>
      <c r="F11" s="8"/>
    </row>
    <row r="12" spans="1:6">
      <c r="A12" s="8">
        <v>5.5</v>
      </c>
      <c r="B12" s="8">
        <v>1</v>
      </c>
      <c r="C12" s="8"/>
      <c r="D12" s="8"/>
      <c r="E12" s="8"/>
      <c r="F12" s="8"/>
    </row>
    <row r="13" spans="1:6">
      <c r="A13" s="8">
        <v>6</v>
      </c>
      <c r="B13" s="8">
        <v>3</v>
      </c>
      <c r="C13" s="8"/>
      <c r="D13" s="8"/>
      <c r="E13" s="8"/>
      <c r="F13" s="8"/>
    </row>
    <row r="14" spans="1:6">
      <c r="A14" s="8">
        <v>7</v>
      </c>
      <c r="B14" s="8">
        <v>16</v>
      </c>
      <c r="C14" s="8"/>
      <c r="D14" s="8"/>
      <c r="E14" s="8"/>
      <c r="F14" s="8"/>
    </row>
    <row r="15" spans="1:6">
      <c r="A15" s="8">
        <v>7.5</v>
      </c>
      <c r="B15" s="8">
        <v>30</v>
      </c>
      <c r="C15" s="8"/>
      <c r="D15" s="8"/>
      <c r="E15" s="8"/>
      <c r="F15" s="8"/>
    </row>
    <row r="16" spans="1:6">
      <c r="A16" s="8">
        <v>8</v>
      </c>
      <c r="B16" s="8">
        <v>49</v>
      </c>
      <c r="C16" s="8"/>
      <c r="D16" s="8"/>
      <c r="E16" s="8"/>
      <c r="F16" s="8"/>
    </row>
    <row r="17" spans="1:6">
      <c r="A17" s="8">
        <v>8.5</v>
      </c>
      <c r="B17" s="8">
        <v>76</v>
      </c>
      <c r="C17" s="8"/>
      <c r="D17" s="8"/>
      <c r="E17" s="8"/>
      <c r="F17" s="8"/>
    </row>
    <row r="18" spans="1:6">
      <c r="A18" s="8">
        <v>9</v>
      </c>
      <c r="B18" s="8">
        <v>97</v>
      </c>
      <c r="C18" s="8"/>
      <c r="D18" s="8"/>
      <c r="E18" s="8"/>
      <c r="F18" s="8"/>
    </row>
    <row r="19" spans="1:6">
      <c r="A19" s="8">
        <v>9.5</v>
      </c>
      <c r="B19" s="8">
        <v>105</v>
      </c>
      <c r="C19" s="8"/>
      <c r="D19" s="8"/>
      <c r="E19" s="8"/>
      <c r="F19" s="8"/>
    </row>
    <row r="20" spans="1:6">
      <c r="A20" s="8">
        <v>10</v>
      </c>
      <c r="B20" s="8">
        <v>104</v>
      </c>
      <c r="C20" s="8"/>
      <c r="D20" s="8"/>
      <c r="E20" s="8"/>
      <c r="F20" s="8"/>
    </row>
    <row r="21" spans="1:6">
      <c r="A21" s="8">
        <v>10.5</v>
      </c>
      <c r="B21" s="8">
        <v>100</v>
      </c>
      <c r="C21" s="8"/>
      <c r="D21" s="8"/>
      <c r="E21" s="8"/>
      <c r="F21" s="8"/>
    </row>
    <row r="22" spans="1:6">
      <c r="A22" s="8">
        <v>10.6</v>
      </c>
      <c r="B22" s="8">
        <v>96</v>
      </c>
      <c r="C22" s="8"/>
      <c r="D22" s="8" t="s">
        <v>88</v>
      </c>
      <c r="E22" s="8"/>
      <c r="F22" s="8"/>
    </row>
    <row r="23" spans="1:6">
      <c r="A23" s="8">
        <v>11</v>
      </c>
      <c r="B23" s="8">
        <v>93</v>
      </c>
      <c r="C23" s="8"/>
      <c r="D23" s="8"/>
      <c r="E23" s="8"/>
      <c r="F23" s="8"/>
    </row>
    <row r="24" spans="1:6">
      <c r="A24" s="8">
        <v>11.5</v>
      </c>
      <c r="B24" s="8">
        <v>86</v>
      </c>
      <c r="C24" s="8"/>
      <c r="D24" s="8"/>
      <c r="E24" s="8"/>
      <c r="F24" s="8"/>
    </row>
    <row r="25" spans="1:6">
      <c r="A25" s="8">
        <v>12</v>
      </c>
      <c r="B25" s="8">
        <v>77</v>
      </c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workbookViewId="0">
      <selection activeCell="J18" sqref="J18"/>
    </sheetView>
  </sheetViews>
  <sheetFormatPr defaultRowHeight="15"/>
  <sheetData>
    <row r="1" spans="1:6">
      <c r="A1" s="3" t="s">
        <v>89</v>
      </c>
      <c r="B1" s="4"/>
      <c r="C1" s="4"/>
      <c r="D1" s="4"/>
      <c r="E1" s="4"/>
      <c r="F1" s="4"/>
    </row>
    <row r="2" spans="1:6">
      <c r="A2" s="3" t="s">
        <v>90</v>
      </c>
      <c r="B2" s="4"/>
      <c r="C2" s="4"/>
      <c r="D2" s="4"/>
      <c r="E2" s="4"/>
      <c r="F2" s="4"/>
    </row>
    <row r="3" spans="1:6">
      <c r="A3" s="3" t="s">
        <v>91</v>
      </c>
      <c r="B3" s="4"/>
      <c r="C3" s="4"/>
      <c r="D3" s="4"/>
      <c r="E3" s="4"/>
      <c r="F3" s="4"/>
    </row>
    <row r="4" spans="1:6">
      <c r="A4" s="3" t="s">
        <v>92</v>
      </c>
      <c r="B4" s="4"/>
      <c r="C4" s="4"/>
      <c r="D4" s="4"/>
      <c r="E4" s="4"/>
      <c r="F4" s="4"/>
    </row>
    <row r="5" spans="1:6">
      <c r="A5" s="3" t="s">
        <v>70</v>
      </c>
      <c r="B5" s="4" t="s">
        <v>81</v>
      </c>
      <c r="C5" s="4"/>
      <c r="D5" s="4"/>
      <c r="E5" s="4"/>
      <c r="F5" s="4"/>
    </row>
    <row r="6" spans="1:6">
      <c r="A6" s="3" t="s">
        <v>72</v>
      </c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 t="s">
        <v>83</v>
      </c>
      <c r="B8" s="4" t="s">
        <v>84</v>
      </c>
      <c r="C8" s="4"/>
      <c r="D8" s="4"/>
      <c r="E8" s="4"/>
      <c r="F8" s="4"/>
    </row>
    <row r="9" spans="1:6">
      <c r="A9" s="4" t="s">
        <v>86</v>
      </c>
      <c r="B9" s="4" t="s">
        <v>87</v>
      </c>
      <c r="C9" s="4"/>
      <c r="D9" s="4"/>
      <c r="E9" s="4"/>
      <c r="F9" s="4"/>
    </row>
    <row r="10" spans="1:6">
      <c r="A10" s="4">
        <v>5.7</v>
      </c>
      <c r="B10" s="4">
        <v>6.05</v>
      </c>
      <c r="C10" s="4"/>
      <c r="D10" s="4"/>
      <c r="E10" s="4"/>
      <c r="F10" s="4"/>
    </row>
    <row r="11" spans="1:6">
      <c r="A11" s="4">
        <v>6.08</v>
      </c>
      <c r="B11" s="4">
        <v>3.5190000000000001</v>
      </c>
      <c r="C11" s="4"/>
      <c r="D11" s="4"/>
      <c r="E11" s="4"/>
      <c r="F11" s="4"/>
    </row>
    <row r="12" spans="1:6">
      <c r="A12" s="4">
        <v>6.42</v>
      </c>
      <c r="B12" s="4">
        <v>4.3419999999999996</v>
      </c>
      <c r="C12" s="4"/>
      <c r="D12" s="4"/>
      <c r="E12" s="4"/>
      <c r="F12" s="4"/>
    </row>
    <row r="13" spans="1:6">
      <c r="A13" s="4">
        <v>6.76</v>
      </c>
      <c r="B13" s="4">
        <v>9.3539999999999992</v>
      </c>
      <c r="C13" s="4"/>
      <c r="D13" s="4"/>
      <c r="E13" s="4"/>
      <c r="F13" s="4"/>
    </row>
    <row r="14" spans="1:6">
      <c r="A14" s="4">
        <v>7.1</v>
      </c>
      <c r="B14" s="4">
        <v>13.529</v>
      </c>
      <c r="C14" s="4"/>
      <c r="D14" s="4"/>
      <c r="E14" s="4"/>
      <c r="F14" s="4"/>
    </row>
    <row r="15" spans="1:6">
      <c r="A15" s="4">
        <v>7.47</v>
      </c>
      <c r="B15" s="4">
        <v>24.405999999999999</v>
      </c>
      <c r="C15" s="4"/>
      <c r="D15" s="4"/>
      <c r="E15" s="4"/>
      <c r="F15" s="4"/>
    </row>
    <row r="16" spans="1:6">
      <c r="A16" s="4">
        <v>7.85</v>
      </c>
      <c r="B16" s="4">
        <v>38.634999999999998</v>
      </c>
      <c r="C16" s="4"/>
      <c r="D16" s="4"/>
      <c r="E16" s="4"/>
      <c r="F16" s="4"/>
    </row>
    <row r="17" spans="1:6">
      <c r="A17" s="4">
        <v>8.2200000000000006</v>
      </c>
      <c r="B17" s="4">
        <v>52.026000000000003</v>
      </c>
      <c r="C17" s="4"/>
      <c r="D17" s="4"/>
      <c r="E17" s="4"/>
      <c r="F17" s="4"/>
    </row>
    <row r="18" spans="1:6">
      <c r="A18" s="4">
        <v>8.4600000000000009</v>
      </c>
      <c r="B18" s="4">
        <v>66.260999999999996</v>
      </c>
      <c r="C18" s="4"/>
      <c r="D18" s="4"/>
      <c r="E18" s="4"/>
      <c r="F18" s="4"/>
    </row>
    <row r="19" spans="1:6">
      <c r="A19" s="4">
        <v>8.5</v>
      </c>
      <c r="B19" s="4">
        <v>79.668000000000006</v>
      </c>
      <c r="C19" s="4"/>
      <c r="D19" s="4"/>
      <c r="E19" s="4"/>
      <c r="F19" s="4"/>
    </row>
    <row r="20" spans="1:6">
      <c r="A20" s="4">
        <v>8.98</v>
      </c>
      <c r="B20" s="4">
        <v>84.674000000000007</v>
      </c>
      <c r="C20" s="4"/>
      <c r="D20" s="4"/>
      <c r="E20" s="4"/>
      <c r="F20" s="4"/>
    </row>
    <row r="21" spans="1:6">
      <c r="A21" s="4">
        <v>9.08</v>
      </c>
      <c r="B21" s="4">
        <v>91.373999999999995</v>
      </c>
      <c r="C21" s="4"/>
      <c r="D21" s="4"/>
      <c r="E21" s="4"/>
      <c r="F21" s="4"/>
    </row>
    <row r="22" spans="1:6">
      <c r="A22" s="4">
        <v>9.4499999999999993</v>
      </c>
      <c r="B22" s="4">
        <v>86.328999999999994</v>
      </c>
      <c r="C22" s="4"/>
      <c r="D22" s="4"/>
      <c r="E22" s="4"/>
      <c r="F22" s="4"/>
    </row>
    <row r="23" spans="1:6">
      <c r="A23" s="4">
        <v>9.69</v>
      </c>
      <c r="B23" s="4">
        <v>93.022000000000006</v>
      </c>
      <c r="C23" s="4"/>
      <c r="D23" s="4"/>
      <c r="E23" s="4"/>
      <c r="F23" s="4"/>
    </row>
    <row r="24" spans="1:6">
      <c r="A24" s="4">
        <v>10.27</v>
      </c>
      <c r="B24" s="4">
        <v>93.834000000000003</v>
      </c>
      <c r="C24" s="4"/>
      <c r="D24" s="4"/>
      <c r="E24" s="4"/>
      <c r="F24" s="4"/>
    </row>
    <row r="25" spans="1:6">
      <c r="A25" s="4">
        <v>10.65</v>
      </c>
      <c r="B25" s="4">
        <v>93.816999999999993</v>
      </c>
      <c r="C25" s="4"/>
      <c r="D25" s="4"/>
      <c r="E25" s="4"/>
      <c r="F25" s="4"/>
    </row>
    <row r="26" spans="1:6">
      <c r="A26" s="4">
        <v>10.92</v>
      </c>
      <c r="B26" s="4">
        <v>89.614000000000004</v>
      </c>
      <c r="C26" s="4"/>
      <c r="D26" s="4"/>
      <c r="E26" s="4"/>
      <c r="F26" s="4"/>
    </row>
    <row r="27" spans="1:6">
      <c r="A27" s="4">
        <v>11.26</v>
      </c>
      <c r="B27" s="4">
        <v>85.409000000000006</v>
      </c>
      <c r="C27" s="4"/>
      <c r="D27" s="4"/>
      <c r="E27" s="4"/>
      <c r="F27" s="4"/>
    </row>
    <row r="28" spans="1:6">
      <c r="A28" s="4">
        <v>11.39</v>
      </c>
      <c r="B28" s="4">
        <v>79.537000000000006</v>
      </c>
      <c r="C28" s="4"/>
      <c r="D28" s="4"/>
      <c r="E28" s="4"/>
      <c r="F28" s="4"/>
    </row>
    <row r="29" spans="1:6">
      <c r="A29" s="4">
        <v>11.77</v>
      </c>
      <c r="B29" s="4">
        <v>74.492000000000004</v>
      </c>
      <c r="C29" s="4"/>
      <c r="D29" s="4"/>
      <c r="E29" s="4"/>
      <c r="F29" s="4"/>
    </row>
    <row r="30" spans="1:6">
      <c r="A30" s="4">
        <v>12.01</v>
      </c>
      <c r="B30" s="4">
        <v>67.777000000000001</v>
      </c>
      <c r="C30" s="4"/>
      <c r="D30" s="4"/>
      <c r="E30" s="4"/>
      <c r="F30" s="4"/>
    </row>
    <row r="31" spans="1:6">
      <c r="A31" s="4">
        <v>12.24</v>
      </c>
      <c r="B31" s="4">
        <v>61.9</v>
      </c>
      <c r="C31" s="4"/>
      <c r="D31" s="4"/>
      <c r="E31" s="4"/>
      <c r="F31" s="4"/>
    </row>
    <row r="32" spans="1:6">
      <c r="A32" s="4">
        <v>12.55</v>
      </c>
      <c r="B32" s="4">
        <v>55.182000000000002</v>
      </c>
      <c r="C32" s="4"/>
      <c r="D32" s="4"/>
      <c r="E32" s="4"/>
      <c r="F32" s="4"/>
    </row>
    <row r="33" spans="1:6">
      <c r="A33" s="4">
        <v>12.92</v>
      </c>
      <c r="B33" s="4">
        <v>45.947000000000003</v>
      </c>
      <c r="C33" s="4"/>
      <c r="D33" s="4"/>
      <c r="E33" s="4"/>
      <c r="F33" s="4"/>
    </row>
    <row r="34" spans="1:6">
      <c r="A34" s="4">
        <v>13.23</v>
      </c>
      <c r="B34" s="4">
        <v>40.905000000000001</v>
      </c>
      <c r="C34" s="4"/>
      <c r="D34" s="4"/>
      <c r="E34" s="4"/>
      <c r="F34" s="4"/>
    </row>
    <row r="35" spans="1:6">
      <c r="A35" s="4">
        <v>13.64</v>
      </c>
      <c r="B35" s="4">
        <v>35.859000000000002</v>
      </c>
      <c r="C35" s="4"/>
      <c r="D35" s="4"/>
      <c r="E35" s="4"/>
      <c r="F35" s="4"/>
    </row>
    <row r="36" spans="1:6">
      <c r="A36" s="4">
        <v>14.45</v>
      </c>
      <c r="B36" s="4">
        <v>24.928000000000001</v>
      </c>
      <c r="C36" s="4"/>
      <c r="D36" s="4"/>
      <c r="E36" s="4"/>
      <c r="F36" s="4"/>
    </row>
    <row r="37" spans="1:6">
      <c r="A37" s="4">
        <v>14.83</v>
      </c>
      <c r="B37" s="4">
        <v>21.559000000000001</v>
      </c>
      <c r="C37" s="4"/>
      <c r="D37" s="4"/>
      <c r="E37" s="4"/>
      <c r="F37" s="4"/>
    </row>
    <row r="38" spans="1:6">
      <c r="A38" s="4">
        <v>15.24</v>
      </c>
      <c r="B38" s="4">
        <v>10.646000000000001</v>
      </c>
      <c r="C38" s="4"/>
      <c r="D38" s="4"/>
      <c r="E38" s="4"/>
      <c r="F38" s="4"/>
    </row>
    <row r="39" spans="1:6">
      <c r="A39" s="4">
        <v>15.95</v>
      </c>
      <c r="B39" s="4">
        <v>14.804</v>
      </c>
      <c r="C39" s="4"/>
      <c r="D39" s="4"/>
      <c r="E39" s="4"/>
      <c r="F39" s="4"/>
    </row>
    <row r="40" spans="1:6">
      <c r="A40" s="4">
        <v>16.32</v>
      </c>
      <c r="B40" s="4">
        <v>6.407</v>
      </c>
      <c r="C40" s="4"/>
      <c r="D40" s="4"/>
      <c r="E40" s="4"/>
      <c r="F40" s="4"/>
    </row>
    <row r="41" spans="1:6">
      <c r="A41" s="4">
        <v>16.940000000000001</v>
      </c>
      <c r="B41" s="4">
        <v>10.569000000000001</v>
      </c>
      <c r="C41" s="4"/>
      <c r="D41" s="4"/>
      <c r="E41" s="4"/>
      <c r="F41" s="4"/>
    </row>
    <row r="42" spans="1:6">
      <c r="A42" s="4">
        <v>17.52</v>
      </c>
      <c r="B42" s="4">
        <v>8.8670000000000009</v>
      </c>
      <c r="C42" s="4"/>
      <c r="D42" s="4"/>
      <c r="E42" s="4"/>
      <c r="F42" s="4"/>
    </row>
    <row r="43" spans="1:6">
      <c r="A43" s="4">
        <v>18.399999999999999</v>
      </c>
      <c r="B43" s="4">
        <v>3.7989999999999999</v>
      </c>
      <c r="C43" s="4"/>
      <c r="D43" s="4"/>
      <c r="E43" s="4"/>
      <c r="F43" s="4"/>
    </row>
    <row r="44" spans="1:6">
      <c r="A44" s="4">
        <v>18.739999999999998</v>
      </c>
      <c r="B44" s="4">
        <v>2.9449999999999998</v>
      </c>
      <c r="C44" s="4"/>
      <c r="D44" s="4"/>
      <c r="E44" s="4"/>
      <c r="F44" s="4"/>
    </row>
    <row r="45" spans="1:6">
      <c r="A45" s="4">
        <v>19.05</v>
      </c>
      <c r="B45" s="4">
        <v>2.931</v>
      </c>
      <c r="C45" s="4"/>
      <c r="D45" s="4"/>
      <c r="E45" s="4"/>
      <c r="F45" s="4"/>
    </row>
    <row r="46" spans="1:6">
      <c r="A46" s="4">
        <v>19.489999999999998</v>
      </c>
      <c r="B46" s="4">
        <v>3.7490000000000001</v>
      </c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89D99AE5C3244B06DA219CECCBBAB" ma:contentTypeVersion="13" ma:contentTypeDescription="Create a new document." ma:contentTypeScope="" ma:versionID="b94b70eea5a7502b47a733a2ecc674ec">
  <xsd:schema xmlns:xsd="http://www.w3.org/2001/XMLSchema" xmlns:xs="http://www.w3.org/2001/XMLSchema" xmlns:p="http://schemas.microsoft.com/office/2006/metadata/properties" xmlns:ns3="84730ed7-a781-4356-b830-974a94e07814" xmlns:ns4="3305b838-c34c-4bc5-a224-1b5d53e55c3e" targetNamespace="http://schemas.microsoft.com/office/2006/metadata/properties" ma:root="true" ma:fieldsID="7091236a21d5723542b27bb78f0632a9" ns3:_="" ns4:_="">
    <xsd:import namespace="84730ed7-a781-4356-b830-974a94e07814"/>
    <xsd:import namespace="3305b838-c34c-4bc5-a224-1b5d53e55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30ed7-a781-4356-b830-974a94e078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5b838-c34c-4bc5-a224-1b5d53e55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5B995B-F490-4054-88F3-0C49A3BE3BB9}"/>
</file>

<file path=customXml/itemProps2.xml><?xml version="1.0" encoding="utf-8"?>
<ds:datastoreItem xmlns:ds="http://schemas.openxmlformats.org/officeDocument/2006/customXml" ds:itemID="{504612D8-C10C-41EB-B89F-AF09ACB655F0}"/>
</file>

<file path=customXml/itemProps3.xml><?xml version="1.0" encoding="utf-8"?>
<ds:datastoreItem xmlns:ds="http://schemas.openxmlformats.org/officeDocument/2006/customXml" ds:itemID="{D72B5B1F-F504-480B-8945-9F1F449F5C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Lilley, Steven (STFC,RAL,ISIS)</cp:lastModifiedBy>
  <cp:revision/>
  <dcterms:created xsi:type="dcterms:W3CDTF">2015-06-05T18:17:20Z</dcterms:created>
  <dcterms:modified xsi:type="dcterms:W3CDTF">2022-02-07T09:53:14Z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0x01010078A89D99AE5C3244B06DA219CECCBBAB</vt:lpwstr>
  </property>
</Properties>
</file>