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pec\Desktop\estudios\master\semester 2\Business decision optimization\Lecture 1\"/>
    </mc:Choice>
  </mc:AlternateContent>
  <xr:revisionPtr revIDLastSave="0" documentId="8_{2E5CEA83-A620-42F5-888E-EB0CB9F87A32}" xr6:coauthVersionLast="47" xr6:coauthVersionMax="47" xr10:uidLastSave="{00000000-0000-0000-0000-000000000000}"/>
  <bookViews>
    <workbookView xWindow="-98" yWindow="-98" windowWidth="22695" windowHeight="14595" xr2:uid="{C22D9B64-852B-43A6-AFD7-7A93E1530C73}"/>
  </bookViews>
  <sheets>
    <sheet name="Sheet1" sheetId="1" r:id="rId1"/>
  </sheets>
  <definedNames>
    <definedName name="solver_adj" localSheetId="0" hidden="1">Sheet1!$B$21:$D$23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Sheet1!$B$21:$D$23</definedName>
    <definedName name="solver_lhs10" localSheetId="0" hidden="1">Sheet1!$K$32</definedName>
    <definedName name="solver_lhs11" localSheetId="0" hidden="1">Sheet1!$K$34</definedName>
    <definedName name="solver_lhs12" localSheetId="0" hidden="1">Sheet1!$K$35</definedName>
    <definedName name="solver_lhs13" localSheetId="0" hidden="1">Sheet1!$K$36</definedName>
    <definedName name="solver_lhs2" localSheetId="0" hidden="1">Sheet1!$H$25</definedName>
    <definedName name="solver_lhs3" localSheetId="0" hidden="1">Sheet1!$H$26</definedName>
    <definedName name="solver_lhs4" localSheetId="0" hidden="1">Sheet1!$H$27</definedName>
    <definedName name="solver_lhs5" localSheetId="0" hidden="1">Sheet1!$K$25</definedName>
    <definedName name="solver_lhs6" localSheetId="0" hidden="1">Sheet1!$K$26</definedName>
    <definedName name="solver_lhs7" localSheetId="0" hidden="1">Sheet1!$K$28</definedName>
    <definedName name="solver_lhs8" localSheetId="0" hidden="1">Sheet1!$K$29</definedName>
    <definedName name="solver_lhs9" localSheetId="0" hidden="1">Sheet1!$K$31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13</definedName>
    <definedName name="solver_nwt" localSheetId="0" hidden="1">1</definedName>
    <definedName name="solver_opt" localSheetId="0" hidden="1">Sheet1!$J$20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10" localSheetId="0" hidden="1">3</definedName>
    <definedName name="solver_rel11" localSheetId="0" hidden="1">3</definedName>
    <definedName name="solver_rel12" localSheetId="0" hidden="1">3</definedName>
    <definedName name="solver_rel13" localSheetId="0" hidden="1">3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3</definedName>
    <definedName name="solver_rel6" localSheetId="0" hidden="1">1</definedName>
    <definedName name="solver_rel7" localSheetId="0" hidden="1">3</definedName>
    <definedName name="solver_rel8" localSheetId="0" hidden="1">1</definedName>
    <definedName name="solver_rel9" localSheetId="0" hidden="1">3</definedName>
    <definedName name="solver_rhs1" localSheetId="0" hidden="1">0</definedName>
    <definedName name="solver_rhs10" localSheetId="0" hidden="1">Sheet1!$M$32</definedName>
    <definedName name="solver_rhs11" localSheetId="0" hidden="1">Sheet1!$M$34</definedName>
    <definedName name="solver_rhs12" localSheetId="0" hidden="1">Sheet1!$M$35</definedName>
    <definedName name="solver_rhs13" localSheetId="0" hidden="1">Sheet1!$M$36</definedName>
    <definedName name="solver_rhs2" localSheetId="0" hidden="1">Sheet1!$I$25</definedName>
    <definedName name="solver_rhs3" localSheetId="0" hidden="1">Sheet1!$I$26</definedName>
    <definedName name="solver_rhs4" localSheetId="0" hidden="1">Sheet1!$I$27</definedName>
    <definedName name="solver_rhs5" localSheetId="0" hidden="1">Sheet1!$M$25</definedName>
    <definedName name="solver_rhs6" localSheetId="0" hidden="1">Sheet1!$M$26</definedName>
    <definedName name="solver_rhs7" localSheetId="0" hidden="1">Sheet1!$M$28</definedName>
    <definedName name="solver_rhs8" localSheetId="0" hidden="1">Sheet1!$M$29</definedName>
    <definedName name="solver_rhs9" localSheetId="0" hidden="1">Sheet1!$M$31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K32" i="1"/>
  <c r="K31" i="1"/>
  <c r="K29" i="1"/>
  <c r="K28" i="1"/>
  <c r="K26" i="1"/>
  <c r="K25" i="1"/>
  <c r="E21" i="1"/>
  <c r="H25" i="1"/>
  <c r="E22" i="1"/>
  <c r="B24" i="1"/>
  <c r="K34" i="1" s="1"/>
  <c r="C24" i="1"/>
  <c r="K35" i="1" s="1"/>
  <c r="D24" i="1"/>
  <c r="K36" i="1" s="1"/>
  <c r="H26" i="1"/>
  <c r="H27" i="1"/>
  <c r="J20" i="1" l="1"/>
</calcChain>
</file>

<file path=xl/sharedStrings.xml><?xml version="1.0" encoding="utf-8"?>
<sst xmlns="http://schemas.openxmlformats.org/spreadsheetml/2006/main" count="21" uniqueCount="15">
  <si>
    <t>Super</t>
  </si>
  <si>
    <t>Premium</t>
  </si>
  <si>
    <t>Extra</t>
  </si>
  <si>
    <t>Selling price</t>
  </si>
  <si>
    <t xml:space="preserve">Objective function </t>
  </si>
  <si>
    <t>Profit</t>
  </si>
  <si>
    <t>Constraints</t>
  </si>
  <si>
    <t>barrels</t>
  </si>
  <si>
    <t>Component</t>
  </si>
  <si>
    <t>&gt;=</t>
  </si>
  <si>
    <t>&lt;=</t>
  </si>
  <si>
    <t xml:space="preserve">&lt;= </t>
  </si>
  <si>
    <t>total bbl</t>
  </si>
  <si>
    <t>Cost/bbl</t>
  </si>
  <si>
    <t>Total bbl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</si>
</sst>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581025</xdr:colOff>
      <xdr:row>16</xdr:row>
      <xdr:rowOff>166687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74A212-4607-F09A-4CD0-DDD597D23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614863" cy="3062287"/>
        </a:xfrm>
        <a:prstGeom prst="rect">
          <a:avLst/>
        </a:prstGeom>
      </xdr:spPr>
    </xdr:pic>
    <xdr:clientData/>
  </xdr:twoCellAnchor>
  <xdr:twoCellAnchor editAs="oneCell">
    <xdr:from>
      <xdr:col>8</xdr:col>
      <xdr:colOff>14286</xdr:colOff>
      <xdr:row>0</xdr:row>
      <xdr:rowOff>1</xdr:rowOff>
    </xdr:from>
    <xdr:to>
      <xdr:col>17</xdr:col>
      <xdr:colOff>180255</xdr:colOff>
      <xdr:row>16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46A390-2453-DFED-2A1D-FD95F4F47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48186" y="1"/>
          <a:ext cx="5995269" cy="30289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B135-1C90-42D7-9B3C-35AABCA2F155}">
  <dimension ref="A19:M36"/>
  <sheetViews>
    <sheetView tabSelected="1" topLeftCell="A7" workbookViewId="0">
      <selection activeCell="I32" sqref="I32"/>
    </sheetView>
  </sheetViews>
  <sheetFormatPr defaultRowHeight="14.25" x14ac:dyDescent="0.45"/>
  <cols>
    <col min="1" max="1" width="10.19921875" bestFit="1" customWidth="1"/>
    <col min="5" max="6" width="9.53125" bestFit="1" customWidth="1"/>
  </cols>
  <sheetData>
    <row r="19" spans="1:13" x14ac:dyDescent="0.45">
      <c r="J19" t="s">
        <v>5</v>
      </c>
    </row>
    <row r="20" spans="1:13" x14ac:dyDescent="0.45">
      <c r="B20" t="s">
        <v>0</v>
      </c>
      <c r="C20" t="s">
        <v>1</v>
      </c>
      <c r="D20" t="s">
        <v>2</v>
      </c>
      <c r="E20" t="s">
        <v>12</v>
      </c>
      <c r="F20" t="s">
        <v>13</v>
      </c>
      <c r="H20" t="s">
        <v>4</v>
      </c>
      <c r="J20" s="1">
        <f>+SUMPRODUCT(B24:D24,B25:D25)-SUMPRODUCT(E21:E23,F21:F23)</f>
        <v>76799.999999930049</v>
      </c>
    </row>
    <row r="21" spans="1:13" x14ac:dyDescent="0.45">
      <c r="A21">
        <v>1</v>
      </c>
      <c r="B21" s="2">
        <v>1500</v>
      </c>
      <c r="C21" s="2">
        <v>1200.0000000099528</v>
      </c>
      <c r="D21" s="2">
        <v>1799.9999999900472</v>
      </c>
      <c r="E21">
        <f>+SUM(B21:D21)</f>
        <v>4500</v>
      </c>
      <c r="F21">
        <v>12</v>
      </c>
    </row>
    <row r="22" spans="1:13" x14ac:dyDescent="0.45">
      <c r="A22">
        <v>2</v>
      </c>
      <c r="B22" s="2">
        <v>369.63252703817284</v>
      </c>
      <c r="C22" s="2">
        <v>1800.0000009900471</v>
      </c>
      <c r="D22" s="2">
        <v>530.36747197177999</v>
      </c>
      <c r="E22">
        <f t="shared" ref="E22:E23" si="0">+SUM(B22:D22)</f>
        <v>2700</v>
      </c>
      <c r="F22">
        <v>10</v>
      </c>
    </row>
    <row r="23" spans="1:13" x14ac:dyDescent="0.45">
      <c r="A23">
        <v>3</v>
      </c>
      <c r="B23" s="2">
        <v>1130.3674729618272</v>
      </c>
      <c r="C23" s="2">
        <v>-9.9999999747524271E-7</v>
      </c>
      <c r="D23" s="2">
        <v>669.6325280206828</v>
      </c>
      <c r="E23">
        <f t="shared" si="0"/>
        <v>1799.99999998251</v>
      </c>
      <c r="F23">
        <v>14</v>
      </c>
      <c r="H23" t="s">
        <v>6</v>
      </c>
    </row>
    <row r="24" spans="1:13" x14ac:dyDescent="0.45">
      <c r="A24" t="s">
        <v>14</v>
      </c>
      <c r="B24">
        <f>+SUM(B21:B23)</f>
        <v>3000</v>
      </c>
      <c r="C24">
        <f t="shared" ref="C24:D24" si="1">+SUM(C21:C23)</f>
        <v>3000</v>
      </c>
      <c r="D24">
        <f t="shared" si="1"/>
        <v>2999.99999998251</v>
      </c>
      <c r="H24" t="s">
        <v>7</v>
      </c>
      <c r="K24" t="s">
        <v>8</v>
      </c>
    </row>
    <row r="25" spans="1:13" x14ac:dyDescent="0.45">
      <c r="A25" t="s">
        <v>3</v>
      </c>
      <c r="B25">
        <v>23</v>
      </c>
      <c r="C25">
        <v>20</v>
      </c>
      <c r="D25">
        <v>18</v>
      </c>
      <c r="H25">
        <f>+SUM(B21:D21)</f>
        <v>4500</v>
      </c>
      <c r="I25">
        <v>4500</v>
      </c>
      <c r="K25">
        <f>+B21/SUM(B21:B23)</f>
        <v>0.5</v>
      </c>
      <c r="L25" t="s">
        <v>9</v>
      </c>
      <c r="M25">
        <v>0.5</v>
      </c>
    </row>
    <row r="26" spans="1:13" x14ac:dyDescent="0.45">
      <c r="H26">
        <f>+SUM(B22:D22)</f>
        <v>2700</v>
      </c>
      <c r="I26">
        <v>2700</v>
      </c>
      <c r="K26">
        <f>+B22/SUM(B21:B23)</f>
        <v>0.12321084234605761</v>
      </c>
      <c r="L26" t="s">
        <v>10</v>
      </c>
      <c r="M26">
        <v>0.3</v>
      </c>
    </row>
    <row r="27" spans="1:13" x14ac:dyDescent="0.45">
      <c r="H27">
        <f>+SUM(B23:D23)</f>
        <v>1799.99999998251</v>
      </c>
      <c r="I27">
        <v>3500</v>
      </c>
    </row>
    <row r="28" spans="1:13" x14ac:dyDescent="0.45">
      <c r="K28">
        <f>+C21/SUM(C21:C23)</f>
        <v>0.40000000000331759</v>
      </c>
      <c r="L28" t="s">
        <v>9</v>
      </c>
      <c r="M28">
        <v>0.4</v>
      </c>
    </row>
    <row r="29" spans="1:13" x14ac:dyDescent="0.45">
      <c r="K29">
        <f>+C23/SUM(C21:C23)</f>
        <v>-3.3333333249174756E-10</v>
      </c>
      <c r="L29" t="s">
        <v>11</v>
      </c>
      <c r="M29">
        <v>0.25</v>
      </c>
    </row>
    <row r="31" spans="1:13" x14ac:dyDescent="0.45">
      <c r="K31">
        <f>+D21/SUM(D21:D23)</f>
        <v>0.60000000000018039</v>
      </c>
      <c r="L31" t="s">
        <v>9</v>
      </c>
      <c r="M31">
        <v>0.6</v>
      </c>
    </row>
    <row r="32" spans="1:13" x14ac:dyDescent="0.45">
      <c r="K32">
        <f>+D22/SUM(D21:D23)</f>
        <v>0.17678915732495734</v>
      </c>
      <c r="L32" t="s">
        <v>9</v>
      </c>
      <c r="M32">
        <v>0.1</v>
      </c>
    </row>
    <row r="34" spans="11:13" x14ac:dyDescent="0.45">
      <c r="K34">
        <f>+B24</f>
        <v>3000</v>
      </c>
      <c r="L34" t="s">
        <v>9</v>
      </c>
      <c r="M34">
        <v>3000</v>
      </c>
    </row>
    <row r="35" spans="11:13" x14ac:dyDescent="0.45">
      <c r="K35">
        <f>+C24</f>
        <v>3000</v>
      </c>
      <c r="L35" t="s">
        <v>9</v>
      </c>
      <c r="M35">
        <v>3000</v>
      </c>
    </row>
    <row r="36" spans="11:13" x14ac:dyDescent="0.45">
      <c r="K36">
        <f>+D24</f>
        <v>2999.99999998251</v>
      </c>
      <c r="L36" t="s">
        <v>9</v>
      </c>
      <c r="M36">
        <v>3000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pepec</dc:creator>
  <cp:lastModifiedBy>pepec</cp:lastModifiedBy>
  <dcterms:created xsi:type="dcterms:W3CDTF">2023-03-15T09:28:08Z</dcterms:created>
  <dcterms:modified xsi:type="dcterms:W3CDTF">2023-03-15T10:15:09Z</dcterms:modified>
</cp:coreProperties>
</file>