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pec\Desktop\estudios\master\semester 2\Business decision optimization\Lecture 2\"/>
    </mc:Choice>
  </mc:AlternateContent>
  <xr:revisionPtr revIDLastSave="0" documentId="13_ncr:1_{880607DD-A787-4377-8F5B-8750C7F6F962}" xr6:coauthVersionLast="47" xr6:coauthVersionMax="47" xr10:uidLastSave="{00000000-0000-0000-0000-000000000000}"/>
  <bookViews>
    <workbookView xWindow="-98" yWindow="-98" windowWidth="22695" windowHeight="14595" activeTab="2" xr2:uid="{00000000-000D-0000-FFFF-FFFF00000000}"/>
  </bookViews>
  <sheets>
    <sheet name="Answer Report 1" sheetId="3" r:id="rId1"/>
    <sheet name="Sensitivity Report 1" sheetId="4" r:id="rId2"/>
    <sheet name="Model" sheetId="2" r:id="rId3"/>
  </sheets>
  <definedNames>
    <definedName name="Capacity">Model!$B$15</definedName>
    <definedName name="Common_Capacity">Model!$B$21:$C$21</definedName>
    <definedName name="Demands">Model!$B$19:$C$19</definedName>
    <definedName name="Prices">Model!$B$13:$C$13</definedName>
    <definedName name="Profit">Model!$B$26</definedName>
    <definedName name="solver_adj" localSheetId="2" hidden="1">Model!$B$13:$C$13,Model!$B$15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Model!$B$19:$C$19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Model!$B$26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hs1" localSheetId="2" hidden="1">Common_Capacity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B25" i="2"/>
  <c r="C21" i="2"/>
  <c r="B21" i="2"/>
  <c r="C19" i="2"/>
  <c r="B24" i="2" l="1"/>
  <c r="B26" i="2" s="1"/>
</calcChain>
</file>

<file path=xl/sharedStrings.xml><?xml version="1.0" encoding="utf-8"?>
<sst xmlns="http://schemas.openxmlformats.org/spreadsheetml/2006/main" count="101" uniqueCount="68">
  <si>
    <t>Input data</t>
  </si>
  <si>
    <t>Coefficients of demand functions</t>
  </si>
  <si>
    <t>Constant</t>
  </si>
  <si>
    <t>Off-peak price</t>
  </si>
  <si>
    <t>Off-peak demand</t>
  </si>
  <si>
    <t>Decisions</t>
  </si>
  <si>
    <t>Off-peak</t>
  </si>
  <si>
    <t>Capacity</t>
  </si>
  <si>
    <t>Demand</t>
  </si>
  <si>
    <t>Revenue</t>
  </si>
  <si>
    <t>Cost of capacity</t>
  </si>
  <si>
    <t>Profit</t>
  </si>
  <si>
    <t>Electricity pricing model</t>
  </si>
  <si>
    <t>On-peak demand</t>
  </si>
  <si>
    <t>Cost of capacity/mWh</t>
  </si>
  <si>
    <t>Price per mWh</t>
  </si>
  <si>
    <t>Capacity (millions of mWh)</t>
  </si>
  <si>
    <t>Constraints on demand (in millions of mWh)</t>
  </si>
  <si>
    <t>Monetary summary ($ millions)</t>
  </si>
  <si>
    <t>On-peak price</t>
  </si>
  <si>
    <t>On-peak</t>
  </si>
  <si>
    <t>&lt;=</t>
  </si>
  <si>
    <t>Microsoft Excel 16.0 Answer Report</t>
  </si>
  <si>
    <t>Worksheet: [Electricity Pricing - Data - Copy.xlsx]Model</t>
  </si>
  <si>
    <t>Report Created: 06/02/2022 12:49:41</t>
  </si>
  <si>
    <t>Result: Solver found a solution.  All Constraints and optimality conditions are satisfied.</t>
  </si>
  <si>
    <t>Solver Engine</t>
  </si>
  <si>
    <t>Engine: GRG Nonlinear</t>
  </si>
  <si>
    <t>Solution Time: 0.047 Seconds.</t>
  </si>
  <si>
    <t>Iterations: 5 Subproblems: 0</t>
  </si>
  <si>
    <t>Solver Options</t>
  </si>
  <si>
    <t>Max Time Unlimited,  Iterations Unlimited, Precision 0.000001</t>
  </si>
  <si>
    <t xml:space="preserve"> Convergence 0.0001, Population Size 100, Random Seed 0, Derivatives Central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</si>
  <si>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</si>
  <si>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</si>
  <si>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</si>
  <si>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</si>
  <si>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</si>
  <si>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</si>
  <si>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</si>
  <si>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</si>
  <si>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</si>
  <si>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</si>
  <si>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</si>
  <si>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</si>
  <si>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</si>
  <si>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$B$26</t>
  </si>
  <si>
    <t>$B$13</t>
  </si>
  <si>
    <t>Price per mWh On-peak</t>
  </si>
  <si>
    <t>Contin</t>
  </si>
  <si>
    <t>$C$13</t>
  </si>
  <si>
    <t>Price per mWh Off-peak</t>
  </si>
  <si>
    <t>$B$15</t>
  </si>
  <si>
    <t>$B$19</t>
  </si>
  <si>
    <t>Demand On-peak</t>
  </si>
  <si>
    <t>$B$19&lt;=$B$21</t>
  </si>
  <si>
    <t>Binding</t>
  </si>
  <si>
    <t>$C$19</t>
  </si>
  <si>
    <t>Demand Off-peak</t>
  </si>
  <si>
    <t>$C$19&lt;=$C$21</t>
  </si>
  <si>
    <t>Microsoft Excel 16.0 Sensitivity Report</t>
  </si>
  <si>
    <t>Report Created: 06/02/2022 12:49:42</t>
  </si>
  <si>
    <t>Final</t>
  </si>
  <si>
    <t>Value</t>
  </si>
  <si>
    <t>Reduced</t>
  </si>
  <si>
    <t>Gradient</t>
  </si>
  <si>
    <t>Lagrange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</si>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</sst>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164" formatCode="&quot;€&quot;#,##0.00;\-&quot;€&quot;#,##0.00"/>
    <numFmt numFmtId="165" formatCode="&quot;€&quot;#,##0.00;[Red]\-&quot;€&quot;#,##0.00"/>
    <numFmt numFmtId="166" formatCode="#,##0.000"/>
    <numFmt numFmtId="167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6" fontId="3" fillId="0" borderId="0" xfId="1" applyNumberFormat="1" applyFont="1" applyAlignment="1">
      <alignment horizontal="right"/>
    </xf>
    <xf numFmtId="0" fontId="3" fillId="0" borderId="0" xfId="1" quotePrefix="1" applyFont="1" applyAlignment="1">
      <alignment horizontal="right"/>
    </xf>
    <xf numFmtId="8" fontId="3" fillId="0" borderId="0" xfId="1" applyNumberFormat="1" applyFont="1"/>
    <xf numFmtId="2" fontId="3" fillId="0" borderId="0" xfId="1" applyNumberFormat="1" applyFont="1"/>
    <xf numFmtId="0" fontId="3" fillId="0" borderId="0" xfId="1" quotePrefix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0" applyFont="1"/>
    <xf numFmtId="0" fontId="0" fillId="0" borderId="4" xfId="0" applyBorder="1"/>
    <xf numFmtId="0" fontId="5" fillId="0" borderId="3" xfId="0" applyFont="1" applyBorder="1" applyAlignment="1">
      <alignment horizontal="center"/>
    </xf>
    <xf numFmtId="0" fontId="0" fillId="0" borderId="5" xfId="0" applyBorder="1"/>
    <xf numFmtId="164" fontId="0" fillId="0" borderId="4" xfId="0" applyNumberFormat="1" applyBorder="1"/>
    <xf numFmtId="165" fontId="0" fillId="0" borderId="5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6" fontId="3" fillId="0" borderId="0" xfId="1" applyNumberFormat="1" applyFont="1"/>
    <xf numFmtId="166" fontId="3" fillId="3" borderId="0" xfId="1" applyNumberFormat="1" applyFont="1" applyFill="1"/>
    <xf numFmtId="167" fontId="3" fillId="4" borderId="0" xfId="1" applyNumberFormat="1" applyFont="1" applyFill="1"/>
    <xf numFmtId="167" fontId="3" fillId="0" borderId="0" xfId="1" applyNumberFormat="1" applyFont="1"/>
    <xf numFmtId="167" fontId="3" fillId="2" borderId="0" xfId="1" applyNumberFormat="1" applyFont="1" applyFill="1"/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F9FA-BDAC-48EE-9563-D62D6024A3C5}">
  <dimension ref="A1:G29"/>
  <sheetViews>
    <sheetView showGridLines="0" workbookViewId="0"/>
  </sheetViews>
  <sheetFormatPr defaultRowHeight="14.25" x14ac:dyDescent="0.45"/>
  <cols>
    <col min="1" max="1" width="2.265625" customWidth="1"/>
    <col min="2" max="2" width="6.1328125" bestFit="1" customWidth="1"/>
    <col min="3" max="3" width="22.73046875" bestFit="1" customWidth="1"/>
    <col min="4" max="4" width="13.73046875" bestFit="1" customWidth="1"/>
    <col min="5" max="5" width="13.3984375" bestFit="1" customWidth="1"/>
    <col min="6" max="6" width="7.73046875" bestFit="1" customWidth="1"/>
    <col min="7" max="7" width="5.3984375" bestFit="1" customWidth="1"/>
  </cols>
  <sheetData>
    <row r="1" spans="1:5" x14ac:dyDescent="0.45">
      <c r="A1" s="11" t="s">
        <v>22</v>
      </c>
    </row>
    <row r="2" spans="1:5" x14ac:dyDescent="0.45">
      <c r="A2" s="11" t="s">
        <v>23</v>
      </c>
    </row>
    <row r="3" spans="1:5" x14ac:dyDescent="0.45">
      <c r="A3" s="11" t="s">
        <v>24</v>
      </c>
    </row>
    <row r="4" spans="1:5" x14ac:dyDescent="0.45">
      <c r="A4" s="11" t="s">
        <v>25</v>
      </c>
    </row>
    <row r="5" spans="1:5" x14ac:dyDescent="0.45">
      <c r="A5" s="11" t="s">
        <v>26</v>
      </c>
    </row>
    <row r="6" spans="1:5" x14ac:dyDescent="0.45">
      <c r="A6" s="11"/>
      <c r="B6" t="s">
        <v>27</v>
      </c>
    </row>
    <row r="7" spans="1:5" x14ac:dyDescent="0.45">
      <c r="A7" s="11"/>
      <c r="B7" t="s">
        <v>28</v>
      </c>
    </row>
    <row r="8" spans="1:5" x14ac:dyDescent="0.45">
      <c r="A8" s="11"/>
      <c r="B8" t="s">
        <v>29</v>
      </c>
    </row>
    <row r="9" spans="1:5" x14ac:dyDescent="0.45">
      <c r="A9" s="11" t="s">
        <v>30</v>
      </c>
    </row>
    <row r="10" spans="1:5" x14ac:dyDescent="0.45">
      <c r="B10" t="s">
        <v>31</v>
      </c>
    </row>
    <row r="11" spans="1:5" x14ac:dyDescent="0.45">
      <c r="B11" t="s">
        <v>32</v>
      </c>
    </row>
    <row r="12" spans="1:5" x14ac:dyDescent="0.45">
      <c r="B12" t="s">
        <v>33</v>
      </c>
    </row>
    <row r="14" spans="1:5" ht="14.65" thickBot="1" x14ac:dyDescent="0.5">
      <c r="A14" t="s">
        <v>34</v>
      </c>
    </row>
    <row r="15" spans="1:5" ht="14.65" thickBot="1" x14ac:dyDescent="0.5">
      <c r="B15" s="13" t="s">
        <v>35</v>
      </c>
      <c r="C15" s="13" t="s">
        <v>36</v>
      </c>
      <c r="D15" s="13" t="s">
        <v>37</v>
      </c>
      <c r="E15" s="13" t="s">
        <v>38</v>
      </c>
    </row>
    <row r="16" spans="1:5" ht="14.65" thickBot="1" x14ac:dyDescent="0.5">
      <c r="B16" s="12" t="s">
        <v>46</v>
      </c>
      <c r="C16" s="12" t="s">
        <v>11</v>
      </c>
      <c r="D16" s="15">
        <v>0</v>
      </c>
      <c r="E16" s="15">
        <v>95.803559978366707</v>
      </c>
    </row>
    <row r="19" spans="1:7" ht="14.65" thickBot="1" x14ac:dyDescent="0.5">
      <c r="A19" t="s">
        <v>39</v>
      </c>
    </row>
    <row r="20" spans="1:7" ht="14.65" thickBot="1" x14ac:dyDescent="0.5">
      <c r="B20" s="13" t="s">
        <v>35</v>
      </c>
      <c r="C20" s="13" t="s">
        <v>36</v>
      </c>
      <c r="D20" s="13" t="s">
        <v>37</v>
      </c>
      <c r="E20" s="13" t="s">
        <v>38</v>
      </c>
      <c r="F20" s="13" t="s">
        <v>40</v>
      </c>
    </row>
    <row r="21" spans="1:7" x14ac:dyDescent="0.45">
      <c r="B21" s="14" t="s">
        <v>47</v>
      </c>
      <c r="C21" s="14" t="s">
        <v>48</v>
      </c>
      <c r="D21" s="16">
        <v>0</v>
      </c>
      <c r="E21" s="16">
        <v>137.57222109201663</v>
      </c>
      <c r="F21" s="14" t="s">
        <v>49</v>
      </c>
    </row>
    <row r="22" spans="1:7" x14ac:dyDescent="0.45">
      <c r="B22" s="14" t="s">
        <v>50</v>
      </c>
      <c r="C22" s="14" t="s">
        <v>51</v>
      </c>
      <c r="D22" s="16">
        <v>0</v>
      </c>
      <c r="E22" s="16">
        <v>75.850001446911392</v>
      </c>
      <c r="F22" s="14" t="s">
        <v>49</v>
      </c>
    </row>
    <row r="23" spans="1:7" ht="14.65" thickBot="1" x14ac:dyDescent="0.5">
      <c r="B23" s="12" t="s">
        <v>52</v>
      </c>
      <c r="C23" s="12" t="s">
        <v>7</v>
      </c>
      <c r="D23" s="17">
        <v>0</v>
      </c>
      <c r="E23" s="17">
        <v>0.69211109523290515</v>
      </c>
      <c r="F23" s="12" t="s">
        <v>49</v>
      </c>
    </row>
    <row r="26" spans="1:7" ht="14.65" thickBot="1" x14ac:dyDescent="0.5">
      <c r="A26" t="s">
        <v>41</v>
      </c>
    </row>
    <row r="27" spans="1:7" ht="14.65" thickBot="1" x14ac:dyDescent="0.5">
      <c r="B27" s="13" t="s">
        <v>35</v>
      </c>
      <c r="C27" s="13" t="s">
        <v>36</v>
      </c>
      <c r="D27" s="13" t="s">
        <v>42</v>
      </c>
      <c r="E27" s="13" t="s">
        <v>43</v>
      </c>
      <c r="F27" s="13" t="s">
        <v>44</v>
      </c>
      <c r="G27" s="13" t="s">
        <v>45</v>
      </c>
    </row>
    <row r="28" spans="1:7" x14ac:dyDescent="0.45">
      <c r="B28" s="14" t="s">
        <v>53</v>
      </c>
      <c r="C28" s="14" t="s">
        <v>54</v>
      </c>
      <c r="D28" s="18">
        <v>0.6921111301445193</v>
      </c>
      <c r="E28" s="14" t="s">
        <v>55</v>
      </c>
      <c r="F28" s="14" t="s">
        <v>56</v>
      </c>
      <c r="G28" s="14">
        <v>0</v>
      </c>
    </row>
    <row r="29" spans="1:7" ht="14.65" thickBot="1" x14ac:dyDescent="0.5">
      <c r="B29" s="12" t="s">
        <v>57</v>
      </c>
      <c r="C29" s="12" t="s">
        <v>58</v>
      </c>
      <c r="D29" s="17">
        <v>0.69211108375641217</v>
      </c>
      <c r="E29" s="12" t="s">
        <v>59</v>
      </c>
      <c r="F29" s="12" t="s">
        <v>56</v>
      </c>
      <c r="G29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919C-23CD-46E4-8BFA-80BBD223C55F}">
  <dimension ref="A1:E17"/>
  <sheetViews>
    <sheetView showGridLines="0" workbookViewId="0"/>
  </sheetViews>
  <sheetFormatPr defaultRowHeight="14.25" x14ac:dyDescent="0.45"/>
  <cols>
    <col min="1" max="1" width="2.265625" customWidth="1"/>
    <col min="2" max="2" width="6.1328125" bestFit="1" customWidth="1"/>
    <col min="3" max="3" width="22.73046875" bestFit="1" customWidth="1"/>
    <col min="4" max="5" width="12" bestFit="1" customWidth="1"/>
  </cols>
  <sheetData>
    <row r="1" spans="1:5" x14ac:dyDescent="0.45">
      <c r="A1" s="11" t="s">
        <v>60</v>
      </c>
    </row>
    <row r="2" spans="1:5" x14ac:dyDescent="0.45">
      <c r="A2" s="11" t="s">
        <v>23</v>
      </c>
    </row>
    <row r="3" spans="1:5" x14ac:dyDescent="0.45">
      <c r="A3" s="11" t="s">
        <v>61</v>
      </c>
    </row>
    <row r="6" spans="1:5" ht="14.65" thickBot="1" x14ac:dyDescent="0.5">
      <c r="A6" t="s">
        <v>39</v>
      </c>
    </row>
    <row r="7" spans="1:5" x14ac:dyDescent="0.45">
      <c r="B7" s="19"/>
      <c r="C7" s="19"/>
      <c r="D7" s="19" t="s">
        <v>62</v>
      </c>
      <c r="E7" s="19" t="s">
        <v>64</v>
      </c>
    </row>
    <row r="8" spans="1:5" ht="14.65" thickBot="1" x14ac:dyDescent="0.5">
      <c r="B8" s="20" t="s">
        <v>35</v>
      </c>
      <c r="C8" s="20" t="s">
        <v>36</v>
      </c>
      <c r="D8" s="20" t="s">
        <v>63</v>
      </c>
      <c r="E8" s="20" t="s">
        <v>65</v>
      </c>
    </row>
    <row r="9" spans="1:5" x14ac:dyDescent="0.45">
      <c r="B9" s="14" t="s">
        <v>47</v>
      </c>
      <c r="C9" s="14" t="s">
        <v>48</v>
      </c>
      <c r="D9" s="14">
        <v>137.57222109201663</v>
      </c>
      <c r="E9" s="14">
        <v>0</v>
      </c>
    </row>
    <row r="10" spans="1:5" x14ac:dyDescent="0.45">
      <c r="B10" s="14" t="s">
        <v>50</v>
      </c>
      <c r="C10" s="14" t="s">
        <v>51</v>
      </c>
      <c r="D10" s="14">
        <v>75.850001446911392</v>
      </c>
      <c r="E10" s="14">
        <v>0</v>
      </c>
    </row>
    <row r="11" spans="1:5" ht="14.65" thickBot="1" x14ac:dyDescent="0.5">
      <c r="B11" s="12" t="s">
        <v>52</v>
      </c>
      <c r="C11" s="12" t="s">
        <v>7</v>
      </c>
      <c r="D11" s="12">
        <v>0.69211109523290515</v>
      </c>
      <c r="E11" s="12">
        <v>0</v>
      </c>
    </row>
    <row r="13" spans="1:5" ht="14.65" thickBot="1" x14ac:dyDescent="0.5">
      <c r="A13" t="s">
        <v>41</v>
      </c>
    </row>
    <row r="14" spans="1:5" x14ac:dyDescent="0.45">
      <c r="B14" s="19"/>
      <c r="C14" s="19"/>
      <c r="D14" s="19" t="s">
        <v>62</v>
      </c>
      <c r="E14" s="19" t="s">
        <v>66</v>
      </c>
    </row>
    <row r="15" spans="1:5" ht="14.65" thickBot="1" x14ac:dyDescent="0.5">
      <c r="B15" s="20" t="s">
        <v>35</v>
      </c>
      <c r="C15" s="20" t="s">
        <v>36</v>
      </c>
      <c r="D15" s="20" t="s">
        <v>63</v>
      </c>
      <c r="E15" s="20" t="s">
        <v>67</v>
      </c>
    </row>
    <row r="16" spans="1:5" x14ac:dyDescent="0.45">
      <c r="B16" s="14" t="s">
        <v>53</v>
      </c>
      <c r="C16" s="14" t="s">
        <v>54</v>
      </c>
      <c r="D16" s="14">
        <v>0.6921111301445193</v>
      </c>
      <c r="E16" s="14">
        <v>60.670984122864624</v>
      </c>
    </row>
    <row r="17" spans="2:5" ht="14.65" thickBot="1" x14ac:dyDescent="0.5">
      <c r="B17" s="12" t="s">
        <v>57</v>
      </c>
      <c r="C17" s="12" t="s">
        <v>58</v>
      </c>
      <c r="D17" s="12">
        <v>0.69211108375641217</v>
      </c>
      <c r="E17" s="12">
        <v>14.329015877135376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G28"/>
  <sheetViews>
    <sheetView tabSelected="1" topLeftCell="A3" workbookViewId="0">
      <selection activeCell="L12" sqref="L12"/>
    </sheetView>
  </sheetViews>
  <sheetFormatPr defaultRowHeight="14.25" x14ac:dyDescent="0.45"/>
  <cols>
    <col min="1" max="1" width="25.3984375" style="2" customWidth="1"/>
    <col min="2" max="2" width="9.86328125" style="2" customWidth="1"/>
    <col min="3" max="3" width="13.59765625" style="2" bestFit="1" customWidth="1"/>
    <col min="4" max="4" width="13.86328125" style="2" bestFit="1" customWidth="1"/>
    <col min="5" max="5" width="11.3984375" style="2" customWidth="1"/>
    <col min="6" max="6" width="16.59765625" style="2" customWidth="1"/>
    <col min="7" max="256" width="9.1328125" style="2"/>
    <col min="257" max="257" width="19" style="2" customWidth="1"/>
    <col min="258" max="258" width="9.86328125" style="2" customWidth="1"/>
    <col min="259" max="260" width="12.3984375" style="2" customWidth="1"/>
    <col min="261" max="261" width="11.3984375" style="2" customWidth="1"/>
    <col min="262" max="262" width="16.59765625" style="2" customWidth="1"/>
    <col min="263" max="512" width="9.1328125" style="2"/>
    <col min="513" max="513" width="19" style="2" customWidth="1"/>
    <col min="514" max="514" width="9.86328125" style="2" customWidth="1"/>
    <col min="515" max="516" width="12.3984375" style="2" customWidth="1"/>
    <col min="517" max="517" width="11.3984375" style="2" customWidth="1"/>
    <col min="518" max="518" width="16.59765625" style="2" customWidth="1"/>
    <col min="519" max="768" width="9.1328125" style="2"/>
    <col min="769" max="769" width="19" style="2" customWidth="1"/>
    <col min="770" max="770" width="9.86328125" style="2" customWidth="1"/>
    <col min="771" max="772" width="12.3984375" style="2" customWidth="1"/>
    <col min="773" max="773" width="11.3984375" style="2" customWidth="1"/>
    <col min="774" max="774" width="16.59765625" style="2" customWidth="1"/>
    <col min="775" max="1024" width="9.1328125" style="2"/>
    <col min="1025" max="1025" width="19" style="2" customWidth="1"/>
    <col min="1026" max="1026" width="9.86328125" style="2" customWidth="1"/>
    <col min="1027" max="1028" width="12.3984375" style="2" customWidth="1"/>
    <col min="1029" max="1029" width="11.3984375" style="2" customWidth="1"/>
    <col min="1030" max="1030" width="16.59765625" style="2" customWidth="1"/>
    <col min="1031" max="1280" width="9.1328125" style="2"/>
    <col min="1281" max="1281" width="19" style="2" customWidth="1"/>
    <col min="1282" max="1282" width="9.86328125" style="2" customWidth="1"/>
    <col min="1283" max="1284" width="12.3984375" style="2" customWidth="1"/>
    <col min="1285" max="1285" width="11.3984375" style="2" customWidth="1"/>
    <col min="1286" max="1286" width="16.59765625" style="2" customWidth="1"/>
    <col min="1287" max="1536" width="9.1328125" style="2"/>
    <col min="1537" max="1537" width="19" style="2" customWidth="1"/>
    <col min="1538" max="1538" width="9.86328125" style="2" customWidth="1"/>
    <col min="1539" max="1540" width="12.3984375" style="2" customWidth="1"/>
    <col min="1541" max="1541" width="11.3984375" style="2" customWidth="1"/>
    <col min="1542" max="1542" width="16.59765625" style="2" customWidth="1"/>
    <col min="1543" max="1792" width="9.1328125" style="2"/>
    <col min="1793" max="1793" width="19" style="2" customWidth="1"/>
    <col min="1794" max="1794" width="9.86328125" style="2" customWidth="1"/>
    <col min="1795" max="1796" width="12.3984375" style="2" customWidth="1"/>
    <col min="1797" max="1797" width="11.3984375" style="2" customWidth="1"/>
    <col min="1798" max="1798" width="16.59765625" style="2" customWidth="1"/>
    <col min="1799" max="2048" width="9.1328125" style="2"/>
    <col min="2049" max="2049" width="19" style="2" customWidth="1"/>
    <col min="2050" max="2050" width="9.86328125" style="2" customWidth="1"/>
    <col min="2051" max="2052" width="12.3984375" style="2" customWidth="1"/>
    <col min="2053" max="2053" width="11.3984375" style="2" customWidth="1"/>
    <col min="2054" max="2054" width="16.59765625" style="2" customWidth="1"/>
    <col min="2055" max="2304" width="9.1328125" style="2"/>
    <col min="2305" max="2305" width="19" style="2" customWidth="1"/>
    <col min="2306" max="2306" width="9.86328125" style="2" customWidth="1"/>
    <col min="2307" max="2308" width="12.3984375" style="2" customWidth="1"/>
    <col min="2309" max="2309" width="11.3984375" style="2" customWidth="1"/>
    <col min="2310" max="2310" width="16.59765625" style="2" customWidth="1"/>
    <col min="2311" max="2560" width="9.1328125" style="2"/>
    <col min="2561" max="2561" width="19" style="2" customWidth="1"/>
    <col min="2562" max="2562" width="9.86328125" style="2" customWidth="1"/>
    <col min="2563" max="2564" width="12.3984375" style="2" customWidth="1"/>
    <col min="2565" max="2565" width="11.3984375" style="2" customWidth="1"/>
    <col min="2566" max="2566" width="16.59765625" style="2" customWidth="1"/>
    <col min="2567" max="2816" width="9.1328125" style="2"/>
    <col min="2817" max="2817" width="19" style="2" customWidth="1"/>
    <col min="2818" max="2818" width="9.86328125" style="2" customWidth="1"/>
    <col min="2819" max="2820" width="12.3984375" style="2" customWidth="1"/>
    <col min="2821" max="2821" width="11.3984375" style="2" customWidth="1"/>
    <col min="2822" max="2822" width="16.59765625" style="2" customWidth="1"/>
    <col min="2823" max="3072" width="9.1328125" style="2"/>
    <col min="3073" max="3073" width="19" style="2" customWidth="1"/>
    <col min="3074" max="3074" width="9.86328125" style="2" customWidth="1"/>
    <col min="3075" max="3076" width="12.3984375" style="2" customWidth="1"/>
    <col min="3077" max="3077" width="11.3984375" style="2" customWidth="1"/>
    <col min="3078" max="3078" width="16.59765625" style="2" customWidth="1"/>
    <col min="3079" max="3328" width="9.1328125" style="2"/>
    <col min="3329" max="3329" width="19" style="2" customWidth="1"/>
    <col min="3330" max="3330" width="9.86328125" style="2" customWidth="1"/>
    <col min="3331" max="3332" width="12.3984375" style="2" customWidth="1"/>
    <col min="3333" max="3333" width="11.3984375" style="2" customWidth="1"/>
    <col min="3334" max="3334" width="16.59765625" style="2" customWidth="1"/>
    <col min="3335" max="3584" width="9.1328125" style="2"/>
    <col min="3585" max="3585" width="19" style="2" customWidth="1"/>
    <col min="3586" max="3586" width="9.86328125" style="2" customWidth="1"/>
    <col min="3587" max="3588" width="12.3984375" style="2" customWidth="1"/>
    <col min="3589" max="3589" width="11.3984375" style="2" customWidth="1"/>
    <col min="3590" max="3590" width="16.59765625" style="2" customWidth="1"/>
    <col min="3591" max="3840" width="9.1328125" style="2"/>
    <col min="3841" max="3841" width="19" style="2" customWidth="1"/>
    <col min="3842" max="3842" width="9.86328125" style="2" customWidth="1"/>
    <col min="3843" max="3844" width="12.3984375" style="2" customWidth="1"/>
    <col min="3845" max="3845" width="11.3984375" style="2" customWidth="1"/>
    <col min="3846" max="3846" width="16.59765625" style="2" customWidth="1"/>
    <col min="3847" max="4096" width="9.1328125" style="2"/>
    <col min="4097" max="4097" width="19" style="2" customWidth="1"/>
    <col min="4098" max="4098" width="9.86328125" style="2" customWidth="1"/>
    <col min="4099" max="4100" width="12.3984375" style="2" customWidth="1"/>
    <col min="4101" max="4101" width="11.3984375" style="2" customWidth="1"/>
    <col min="4102" max="4102" width="16.59765625" style="2" customWidth="1"/>
    <col min="4103" max="4352" width="9.1328125" style="2"/>
    <col min="4353" max="4353" width="19" style="2" customWidth="1"/>
    <col min="4354" max="4354" width="9.86328125" style="2" customWidth="1"/>
    <col min="4355" max="4356" width="12.3984375" style="2" customWidth="1"/>
    <col min="4357" max="4357" width="11.3984375" style="2" customWidth="1"/>
    <col min="4358" max="4358" width="16.59765625" style="2" customWidth="1"/>
    <col min="4359" max="4608" width="9.1328125" style="2"/>
    <col min="4609" max="4609" width="19" style="2" customWidth="1"/>
    <col min="4610" max="4610" width="9.86328125" style="2" customWidth="1"/>
    <col min="4611" max="4612" width="12.3984375" style="2" customWidth="1"/>
    <col min="4613" max="4613" width="11.3984375" style="2" customWidth="1"/>
    <col min="4614" max="4614" width="16.59765625" style="2" customWidth="1"/>
    <col min="4615" max="4864" width="9.1328125" style="2"/>
    <col min="4865" max="4865" width="19" style="2" customWidth="1"/>
    <col min="4866" max="4866" width="9.86328125" style="2" customWidth="1"/>
    <col min="4867" max="4868" width="12.3984375" style="2" customWidth="1"/>
    <col min="4869" max="4869" width="11.3984375" style="2" customWidth="1"/>
    <col min="4870" max="4870" width="16.59765625" style="2" customWidth="1"/>
    <col min="4871" max="5120" width="9.1328125" style="2"/>
    <col min="5121" max="5121" width="19" style="2" customWidth="1"/>
    <col min="5122" max="5122" width="9.86328125" style="2" customWidth="1"/>
    <col min="5123" max="5124" width="12.3984375" style="2" customWidth="1"/>
    <col min="5125" max="5125" width="11.3984375" style="2" customWidth="1"/>
    <col min="5126" max="5126" width="16.59765625" style="2" customWidth="1"/>
    <col min="5127" max="5376" width="9.1328125" style="2"/>
    <col min="5377" max="5377" width="19" style="2" customWidth="1"/>
    <col min="5378" max="5378" width="9.86328125" style="2" customWidth="1"/>
    <col min="5379" max="5380" width="12.3984375" style="2" customWidth="1"/>
    <col min="5381" max="5381" width="11.3984375" style="2" customWidth="1"/>
    <col min="5382" max="5382" width="16.59765625" style="2" customWidth="1"/>
    <col min="5383" max="5632" width="9.1328125" style="2"/>
    <col min="5633" max="5633" width="19" style="2" customWidth="1"/>
    <col min="5634" max="5634" width="9.86328125" style="2" customWidth="1"/>
    <col min="5635" max="5636" width="12.3984375" style="2" customWidth="1"/>
    <col min="5637" max="5637" width="11.3984375" style="2" customWidth="1"/>
    <col min="5638" max="5638" width="16.59765625" style="2" customWidth="1"/>
    <col min="5639" max="5888" width="9.1328125" style="2"/>
    <col min="5889" max="5889" width="19" style="2" customWidth="1"/>
    <col min="5890" max="5890" width="9.86328125" style="2" customWidth="1"/>
    <col min="5891" max="5892" width="12.3984375" style="2" customWidth="1"/>
    <col min="5893" max="5893" width="11.3984375" style="2" customWidth="1"/>
    <col min="5894" max="5894" width="16.59765625" style="2" customWidth="1"/>
    <col min="5895" max="6144" width="9.1328125" style="2"/>
    <col min="6145" max="6145" width="19" style="2" customWidth="1"/>
    <col min="6146" max="6146" width="9.86328125" style="2" customWidth="1"/>
    <col min="6147" max="6148" width="12.3984375" style="2" customWidth="1"/>
    <col min="6149" max="6149" width="11.3984375" style="2" customWidth="1"/>
    <col min="6150" max="6150" width="16.59765625" style="2" customWidth="1"/>
    <col min="6151" max="6400" width="9.1328125" style="2"/>
    <col min="6401" max="6401" width="19" style="2" customWidth="1"/>
    <col min="6402" max="6402" width="9.86328125" style="2" customWidth="1"/>
    <col min="6403" max="6404" width="12.3984375" style="2" customWidth="1"/>
    <col min="6405" max="6405" width="11.3984375" style="2" customWidth="1"/>
    <col min="6406" max="6406" width="16.59765625" style="2" customWidth="1"/>
    <col min="6407" max="6656" width="9.1328125" style="2"/>
    <col min="6657" max="6657" width="19" style="2" customWidth="1"/>
    <col min="6658" max="6658" width="9.86328125" style="2" customWidth="1"/>
    <col min="6659" max="6660" width="12.3984375" style="2" customWidth="1"/>
    <col min="6661" max="6661" width="11.3984375" style="2" customWidth="1"/>
    <col min="6662" max="6662" width="16.59765625" style="2" customWidth="1"/>
    <col min="6663" max="6912" width="9.1328125" style="2"/>
    <col min="6913" max="6913" width="19" style="2" customWidth="1"/>
    <col min="6914" max="6914" width="9.86328125" style="2" customWidth="1"/>
    <col min="6915" max="6916" width="12.3984375" style="2" customWidth="1"/>
    <col min="6917" max="6917" width="11.3984375" style="2" customWidth="1"/>
    <col min="6918" max="6918" width="16.59765625" style="2" customWidth="1"/>
    <col min="6919" max="7168" width="9.1328125" style="2"/>
    <col min="7169" max="7169" width="19" style="2" customWidth="1"/>
    <col min="7170" max="7170" width="9.86328125" style="2" customWidth="1"/>
    <col min="7171" max="7172" width="12.3984375" style="2" customWidth="1"/>
    <col min="7173" max="7173" width="11.3984375" style="2" customWidth="1"/>
    <col min="7174" max="7174" width="16.59765625" style="2" customWidth="1"/>
    <col min="7175" max="7424" width="9.1328125" style="2"/>
    <col min="7425" max="7425" width="19" style="2" customWidth="1"/>
    <col min="7426" max="7426" width="9.86328125" style="2" customWidth="1"/>
    <col min="7427" max="7428" width="12.3984375" style="2" customWidth="1"/>
    <col min="7429" max="7429" width="11.3984375" style="2" customWidth="1"/>
    <col min="7430" max="7430" width="16.59765625" style="2" customWidth="1"/>
    <col min="7431" max="7680" width="9.1328125" style="2"/>
    <col min="7681" max="7681" width="19" style="2" customWidth="1"/>
    <col min="7682" max="7682" width="9.86328125" style="2" customWidth="1"/>
    <col min="7683" max="7684" width="12.3984375" style="2" customWidth="1"/>
    <col min="7685" max="7685" width="11.3984375" style="2" customWidth="1"/>
    <col min="7686" max="7686" width="16.59765625" style="2" customWidth="1"/>
    <col min="7687" max="7936" width="9.1328125" style="2"/>
    <col min="7937" max="7937" width="19" style="2" customWidth="1"/>
    <col min="7938" max="7938" width="9.86328125" style="2" customWidth="1"/>
    <col min="7939" max="7940" width="12.3984375" style="2" customWidth="1"/>
    <col min="7941" max="7941" width="11.3984375" style="2" customWidth="1"/>
    <col min="7942" max="7942" width="16.59765625" style="2" customWidth="1"/>
    <col min="7943" max="8192" width="9.1328125" style="2"/>
    <col min="8193" max="8193" width="19" style="2" customWidth="1"/>
    <col min="8194" max="8194" width="9.86328125" style="2" customWidth="1"/>
    <col min="8195" max="8196" width="12.3984375" style="2" customWidth="1"/>
    <col min="8197" max="8197" width="11.3984375" style="2" customWidth="1"/>
    <col min="8198" max="8198" width="16.59765625" style="2" customWidth="1"/>
    <col min="8199" max="8448" width="9.1328125" style="2"/>
    <col min="8449" max="8449" width="19" style="2" customWidth="1"/>
    <col min="8450" max="8450" width="9.86328125" style="2" customWidth="1"/>
    <col min="8451" max="8452" width="12.3984375" style="2" customWidth="1"/>
    <col min="8453" max="8453" width="11.3984375" style="2" customWidth="1"/>
    <col min="8454" max="8454" width="16.59765625" style="2" customWidth="1"/>
    <col min="8455" max="8704" width="9.1328125" style="2"/>
    <col min="8705" max="8705" width="19" style="2" customWidth="1"/>
    <col min="8706" max="8706" width="9.86328125" style="2" customWidth="1"/>
    <col min="8707" max="8708" width="12.3984375" style="2" customWidth="1"/>
    <col min="8709" max="8709" width="11.3984375" style="2" customWidth="1"/>
    <col min="8710" max="8710" width="16.59765625" style="2" customWidth="1"/>
    <col min="8711" max="8960" width="9.1328125" style="2"/>
    <col min="8961" max="8961" width="19" style="2" customWidth="1"/>
    <col min="8962" max="8962" width="9.86328125" style="2" customWidth="1"/>
    <col min="8963" max="8964" width="12.3984375" style="2" customWidth="1"/>
    <col min="8965" max="8965" width="11.3984375" style="2" customWidth="1"/>
    <col min="8966" max="8966" width="16.59765625" style="2" customWidth="1"/>
    <col min="8967" max="9216" width="9.1328125" style="2"/>
    <col min="9217" max="9217" width="19" style="2" customWidth="1"/>
    <col min="9218" max="9218" width="9.86328125" style="2" customWidth="1"/>
    <col min="9219" max="9220" width="12.3984375" style="2" customWidth="1"/>
    <col min="9221" max="9221" width="11.3984375" style="2" customWidth="1"/>
    <col min="9222" max="9222" width="16.59765625" style="2" customWidth="1"/>
    <col min="9223" max="9472" width="9.1328125" style="2"/>
    <col min="9473" max="9473" width="19" style="2" customWidth="1"/>
    <col min="9474" max="9474" width="9.86328125" style="2" customWidth="1"/>
    <col min="9475" max="9476" width="12.3984375" style="2" customWidth="1"/>
    <col min="9477" max="9477" width="11.3984375" style="2" customWidth="1"/>
    <col min="9478" max="9478" width="16.59765625" style="2" customWidth="1"/>
    <col min="9479" max="9728" width="9.1328125" style="2"/>
    <col min="9729" max="9729" width="19" style="2" customWidth="1"/>
    <col min="9730" max="9730" width="9.86328125" style="2" customWidth="1"/>
    <col min="9731" max="9732" width="12.3984375" style="2" customWidth="1"/>
    <col min="9733" max="9733" width="11.3984375" style="2" customWidth="1"/>
    <col min="9734" max="9734" width="16.59765625" style="2" customWidth="1"/>
    <col min="9735" max="9984" width="9.1328125" style="2"/>
    <col min="9985" max="9985" width="19" style="2" customWidth="1"/>
    <col min="9986" max="9986" width="9.86328125" style="2" customWidth="1"/>
    <col min="9987" max="9988" width="12.3984375" style="2" customWidth="1"/>
    <col min="9989" max="9989" width="11.3984375" style="2" customWidth="1"/>
    <col min="9990" max="9990" width="16.59765625" style="2" customWidth="1"/>
    <col min="9991" max="10240" width="9.1328125" style="2"/>
    <col min="10241" max="10241" width="19" style="2" customWidth="1"/>
    <col min="10242" max="10242" width="9.86328125" style="2" customWidth="1"/>
    <col min="10243" max="10244" width="12.3984375" style="2" customWidth="1"/>
    <col min="10245" max="10245" width="11.3984375" style="2" customWidth="1"/>
    <col min="10246" max="10246" width="16.59765625" style="2" customWidth="1"/>
    <col min="10247" max="10496" width="9.1328125" style="2"/>
    <col min="10497" max="10497" width="19" style="2" customWidth="1"/>
    <col min="10498" max="10498" width="9.86328125" style="2" customWidth="1"/>
    <col min="10499" max="10500" width="12.3984375" style="2" customWidth="1"/>
    <col min="10501" max="10501" width="11.3984375" style="2" customWidth="1"/>
    <col min="10502" max="10502" width="16.59765625" style="2" customWidth="1"/>
    <col min="10503" max="10752" width="9.1328125" style="2"/>
    <col min="10753" max="10753" width="19" style="2" customWidth="1"/>
    <col min="10754" max="10754" width="9.86328125" style="2" customWidth="1"/>
    <col min="10755" max="10756" width="12.3984375" style="2" customWidth="1"/>
    <col min="10757" max="10757" width="11.3984375" style="2" customWidth="1"/>
    <col min="10758" max="10758" width="16.59765625" style="2" customWidth="1"/>
    <col min="10759" max="11008" width="9.1328125" style="2"/>
    <col min="11009" max="11009" width="19" style="2" customWidth="1"/>
    <col min="11010" max="11010" width="9.86328125" style="2" customWidth="1"/>
    <col min="11011" max="11012" width="12.3984375" style="2" customWidth="1"/>
    <col min="11013" max="11013" width="11.3984375" style="2" customWidth="1"/>
    <col min="11014" max="11014" width="16.59765625" style="2" customWidth="1"/>
    <col min="11015" max="11264" width="9.1328125" style="2"/>
    <col min="11265" max="11265" width="19" style="2" customWidth="1"/>
    <col min="11266" max="11266" width="9.86328125" style="2" customWidth="1"/>
    <col min="11267" max="11268" width="12.3984375" style="2" customWidth="1"/>
    <col min="11269" max="11269" width="11.3984375" style="2" customWidth="1"/>
    <col min="11270" max="11270" width="16.59765625" style="2" customWidth="1"/>
    <col min="11271" max="11520" width="9.1328125" style="2"/>
    <col min="11521" max="11521" width="19" style="2" customWidth="1"/>
    <col min="11522" max="11522" width="9.86328125" style="2" customWidth="1"/>
    <col min="11523" max="11524" width="12.3984375" style="2" customWidth="1"/>
    <col min="11525" max="11525" width="11.3984375" style="2" customWidth="1"/>
    <col min="11526" max="11526" width="16.59765625" style="2" customWidth="1"/>
    <col min="11527" max="11776" width="9.1328125" style="2"/>
    <col min="11777" max="11777" width="19" style="2" customWidth="1"/>
    <col min="11778" max="11778" width="9.86328125" style="2" customWidth="1"/>
    <col min="11779" max="11780" width="12.3984375" style="2" customWidth="1"/>
    <col min="11781" max="11781" width="11.3984375" style="2" customWidth="1"/>
    <col min="11782" max="11782" width="16.59765625" style="2" customWidth="1"/>
    <col min="11783" max="12032" width="9.1328125" style="2"/>
    <col min="12033" max="12033" width="19" style="2" customWidth="1"/>
    <col min="12034" max="12034" width="9.86328125" style="2" customWidth="1"/>
    <col min="12035" max="12036" width="12.3984375" style="2" customWidth="1"/>
    <col min="12037" max="12037" width="11.3984375" style="2" customWidth="1"/>
    <col min="12038" max="12038" width="16.59765625" style="2" customWidth="1"/>
    <col min="12039" max="12288" width="9.1328125" style="2"/>
    <col min="12289" max="12289" width="19" style="2" customWidth="1"/>
    <col min="12290" max="12290" width="9.86328125" style="2" customWidth="1"/>
    <col min="12291" max="12292" width="12.3984375" style="2" customWidth="1"/>
    <col min="12293" max="12293" width="11.3984375" style="2" customWidth="1"/>
    <col min="12294" max="12294" width="16.59765625" style="2" customWidth="1"/>
    <col min="12295" max="12544" width="9.1328125" style="2"/>
    <col min="12545" max="12545" width="19" style="2" customWidth="1"/>
    <col min="12546" max="12546" width="9.86328125" style="2" customWidth="1"/>
    <col min="12547" max="12548" width="12.3984375" style="2" customWidth="1"/>
    <col min="12549" max="12549" width="11.3984375" style="2" customWidth="1"/>
    <col min="12550" max="12550" width="16.59765625" style="2" customWidth="1"/>
    <col min="12551" max="12800" width="9.1328125" style="2"/>
    <col min="12801" max="12801" width="19" style="2" customWidth="1"/>
    <col min="12802" max="12802" width="9.86328125" style="2" customWidth="1"/>
    <col min="12803" max="12804" width="12.3984375" style="2" customWidth="1"/>
    <col min="12805" max="12805" width="11.3984375" style="2" customWidth="1"/>
    <col min="12806" max="12806" width="16.59765625" style="2" customWidth="1"/>
    <col min="12807" max="13056" width="9.1328125" style="2"/>
    <col min="13057" max="13057" width="19" style="2" customWidth="1"/>
    <col min="13058" max="13058" width="9.86328125" style="2" customWidth="1"/>
    <col min="13059" max="13060" width="12.3984375" style="2" customWidth="1"/>
    <col min="13061" max="13061" width="11.3984375" style="2" customWidth="1"/>
    <col min="13062" max="13062" width="16.59765625" style="2" customWidth="1"/>
    <col min="13063" max="13312" width="9.1328125" style="2"/>
    <col min="13313" max="13313" width="19" style="2" customWidth="1"/>
    <col min="13314" max="13314" width="9.86328125" style="2" customWidth="1"/>
    <col min="13315" max="13316" width="12.3984375" style="2" customWidth="1"/>
    <col min="13317" max="13317" width="11.3984375" style="2" customWidth="1"/>
    <col min="13318" max="13318" width="16.59765625" style="2" customWidth="1"/>
    <col min="13319" max="13568" width="9.1328125" style="2"/>
    <col min="13569" max="13569" width="19" style="2" customWidth="1"/>
    <col min="13570" max="13570" width="9.86328125" style="2" customWidth="1"/>
    <col min="13571" max="13572" width="12.3984375" style="2" customWidth="1"/>
    <col min="13573" max="13573" width="11.3984375" style="2" customWidth="1"/>
    <col min="13574" max="13574" width="16.59765625" style="2" customWidth="1"/>
    <col min="13575" max="13824" width="9.1328125" style="2"/>
    <col min="13825" max="13825" width="19" style="2" customWidth="1"/>
    <col min="13826" max="13826" width="9.86328125" style="2" customWidth="1"/>
    <col min="13827" max="13828" width="12.3984375" style="2" customWidth="1"/>
    <col min="13829" max="13829" width="11.3984375" style="2" customWidth="1"/>
    <col min="13830" max="13830" width="16.59765625" style="2" customWidth="1"/>
    <col min="13831" max="14080" width="9.1328125" style="2"/>
    <col min="14081" max="14081" width="19" style="2" customWidth="1"/>
    <col min="14082" max="14082" width="9.86328125" style="2" customWidth="1"/>
    <col min="14083" max="14084" width="12.3984375" style="2" customWidth="1"/>
    <col min="14085" max="14085" width="11.3984375" style="2" customWidth="1"/>
    <col min="14086" max="14086" width="16.59765625" style="2" customWidth="1"/>
    <col min="14087" max="14336" width="9.1328125" style="2"/>
    <col min="14337" max="14337" width="19" style="2" customWidth="1"/>
    <col min="14338" max="14338" width="9.86328125" style="2" customWidth="1"/>
    <col min="14339" max="14340" width="12.3984375" style="2" customWidth="1"/>
    <col min="14341" max="14341" width="11.3984375" style="2" customWidth="1"/>
    <col min="14342" max="14342" width="16.59765625" style="2" customWidth="1"/>
    <col min="14343" max="14592" width="9.1328125" style="2"/>
    <col min="14593" max="14593" width="19" style="2" customWidth="1"/>
    <col min="14594" max="14594" width="9.86328125" style="2" customWidth="1"/>
    <col min="14595" max="14596" width="12.3984375" style="2" customWidth="1"/>
    <col min="14597" max="14597" width="11.3984375" style="2" customWidth="1"/>
    <col min="14598" max="14598" width="16.59765625" style="2" customWidth="1"/>
    <col min="14599" max="14848" width="9.1328125" style="2"/>
    <col min="14849" max="14849" width="19" style="2" customWidth="1"/>
    <col min="14850" max="14850" width="9.86328125" style="2" customWidth="1"/>
    <col min="14851" max="14852" width="12.3984375" style="2" customWidth="1"/>
    <col min="14853" max="14853" width="11.3984375" style="2" customWidth="1"/>
    <col min="14854" max="14854" width="16.59765625" style="2" customWidth="1"/>
    <col min="14855" max="15104" width="9.1328125" style="2"/>
    <col min="15105" max="15105" width="19" style="2" customWidth="1"/>
    <col min="15106" max="15106" width="9.86328125" style="2" customWidth="1"/>
    <col min="15107" max="15108" width="12.3984375" style="2" customWidth="1"/>
    <col min="15109" max="15109" width="11.3984375" style="2" customWidth="1"/>
    <col min="15110" max="15110" width="16.59765625" style="2" customWidth="1"/>
    <col min="15111" max="15360" width="9.1328125" style="2"/>
    <col min="15361" max="15361" width="19" style="2" customWidth="1"/>
    <col min="15362" max="15362" width="9.86328125" style="2" customWidth="1"/>
    <col min="15363" max="15364" width="12.3984375" style="2" customWidth="1"/>
    <col min="15365" max="15365" width="11.3984375" style="2" customWidth="1"/>
    <col min="15366" max="15366" width="16.59765625" style="2" customWidth="1"/>
    <col min="15367" max="15616" width="9.1328125" style="2"/>
    <col min="15617" max="15617" width="19" style="2" customWidth="1"/>
    <col min="15618" max="15618" width="9.86328125" style="2" customWidth="1"/>
    <col min="15619" max="15620" width="12.3984375" style="2" customWidth="1"/>
    <col min="15621" max="15621" width="11.3984375" style="2" customWidth="1"/>
    <col min="15622" max="15622" width="16.59765625" style="2" customWidth="1"/>
    <col min="15623" max="15872" width="9.1328125" style="2"/>
    <col min="15873" max="15873" width="19" style="2" customWidth="1"/>
    <col min="15874" max="15874" width="9.86328125" style="2" customWidth="1"/>
    <col min="15875" max="15876" width="12.3984375" style="2" customWidth="1"/>
    <col min="15877" max="15877" width="11.3984375" style="2" customWidth="1"/>
    <col min="15878" max="15878" width="16.59765625" style="2" customWidth="1"/>
    <col min="15879" max="16128" width="9.1328125" style="2"/>
    <col min="16129" max="16129" width="19" style="2" customWidth="1"/>
    <col min="16130" max="16130" width="9.86328125" style="2" customWidth="1"/>
    <col min="16131" max="16132" width="12.3984375" style="2" customWidth="1"/>
    <col min="16133" max="16133" width="11.3984375" style="2" customWidth="1"/>
    <col min="16134" max="16134" width="16.59765625" style="2" customWidth="1"/>
    <col min="16135" max="16384" width="9.1328125" style="2"/>
  </cols>
  <sheetData>
    <row r="1" spans="1:7" x14ac:dyDescent="0.45">
      <c r="A1" s="1" t="s">
        <v>12</v>
      </c>
    </row>
    <row r="3" spans="1:7" x14ac:dyDescent="0.45">
      <c r="A3" s="1" t="s">
        <v>0</v>
      </c>
      <c r="F3" s="1"/>
    </row>
    <row r="4" spans="1:7" x14ac:dyDescent="0.45">
      <c r="A4" s="9" t="s">
        <v>1</v>
      </c>
      <c r="F4" s="3"/>
      <c r="G4" s="3"/>
    </row>
    <row r="5" spans="1:7" s="4" customFormat="1" x14ac:dyDescent="0.45">
      <c r="A5" s="2"/>
      <c r="B5" s="4" t="s">
        <v>2</v>
      </c>
      <c r="C5" s="4" t="s">
        <v>19</v>
      </c>
      <c r="D5" s="4" t="s">
        <v>3</v>
      </c>
      <c r="F5" s="3"/>
      <c r="G5" s="3"/>
    </row>
    <row r="6" spans="1:7" x14ac:dyDescent="0.45">
      <c r="A6" s="3" t="s">
        <v>13</v>
      </c>
      <c r="B6" s="2">
        <v>2.2530000000000001</v>
      </c>
      <c r="C6" s="2">
        <v>-1.2999999999999999E-2</v>
      </c>
      <c r="D6" s="2">
        <v>3.0000000000000139E-3</v>
      </c>
      <c r="F6" s="3"/>
      <c r="G6" s="3"/>
    </row>
    <row r="7" spans="1:7" x14ac:dyDescent="0.45">
      <c r="A7" s="2" t="s">
        <v>4</v>
      </c>
      <c r="B7" s="2">
        <v>1.1419999999999999</v>
      </c>
      <c r="C7" s="2">
        <v>5.0000000000000001E-3</v>
      </c>
      <c r="D7" s="2">
        <v>-1.4999999999999999E-2</v>
      </c>
      <c r="F7" s="3"/>
      <c r="G7" s="3"/>
    </row>
    <row r="8" spans="1:7" x14ac:dyDescent="0.45">
      <c r="F8" s="3"/>
      <c r="G8" s="3"/>
    </row>
    <row r="9" spans="1:7" x14ac:dyDescent="0.45">
      <c r="A9" s="9" t="s">
        <v>14</v>
      </c>
      <c r="B9" s="5">
        <v>75</v>
      </c>
    </row>
    <row r="11" spans="1:7" x14ac:dyDescent="0.45">
      <c r="A11" s="10" t="s">
        <v>5</v>
      </c>
    </row>
    <row r="12" spans="1:7" s="4" customFormat="1" x14ac:dyDescent="0.45">
      <c r="B12" s="4" t="s">
        <v>20</v>
      </c>
      <c r="C12" s="4" t="s">
        <v>6</v>
      </c>
      <c r="D12" s="6"/>
    </row>
    <row r="13" spans="1:7" x14ac:dyDescent="0.45">
      <c r="A13" s="2" t="s">
        <v>15</v>
      </c>
      <c r="B13" s="25">
        <v>137.57222109201663</v>
      </c>
      <c r="C13" s="25">
        <v>75.850001446911392</v>
      </c>
    </row>
    <row r="14" spans="1:7" x14ac:dyDescent="0.45">
      <c r="B14" s="7"/>
      <c r="C14" s="7"/>
      <c r="D14" s="8"/>
    </row>
    <row r="15" spans="1:7" x14ac:dyDescent="0.45">
      <c r="A15" s="2" t="s">
        <v>16</v>
      </c>
      <c r="B15" s="25">
        <v>0.69211109523290515</v>
      </c>
      <c r="C15" s="7"/>
      <c r="D15" s="8"/>
    </row>
    <row r="17" spans="1:7" x14ac:dyDescent="0.45">
      <c r="A17" s="10" t="s">
        <v>17</v>
      </c>
    </row>
    <row r="18" spans="1:7" x14ac:dyDescent="0.45">
      <c r="B18" s="4" t="s">
        <v>20</v>
      </c>
      <c r="C18" s="4" t="s">
        <v>6</v>
      </c>
      <c r="D18" s="4"/>
      <c r="E18" s="4"/>
      <c r="F18" s="4"/>
      <c r="G18" s="6"/>
    </row>
    <row r="19" spans="1:7" x14ac:dyDescent="0.45">
      <c r="A19" s="2" t="s">
        <v>8</v>
      </c>
      <c r="B19" s="23">
        <f>B6+SUMPRODUCT(Prices,C6:D6)</f>
        <v>0.6921111301445193</v>
      </c>
      <c r="C19" s="23">
        <f>B7+SUMPRODUCT(Prices,C7:D7)</f>
        <v>0.69211108375641217</v>
      </c>
    </row>
    <row r="20" spans="1:7" x14ac:dyDescent="0.45">
      <c r="B20" s="4" t="s">
        <v>21</v>
      </c>
      <c r="C20" s="4" t="s">
        <v>21</v>
      </c>
    </row>
    <row r="21" spans="1:7" x14ac:dyDescent="0.45">
      <c r="A21" s="2" t="s">
        <v>7</v>
      </c>
      <c r="B21" s="24">
        <f>Capacity</f>
        <v>0.69211109523290515</v>
      </c>
      <c r="C21" s="24">
        <f>Capacity</f>
        <v>0.69211109523290515</v>
      </c>
      <c r="D21" s="8"/>
    </row>
    <row r="22" spans="1:7" x14ac:dyDescent="0.45">
      <c r="B22" s="8"/>
    </row>
    <row r="23" spans="1:7" x14ac:dyDescent="0.45">
      <c r="A23" s="1" t="s">
        <v>18</v>
      </c>
    </row>
    <row r="24" spans="1:7" x14ac:dyDescent="0.45">
      <c r="A24" s="2" t="s">
        <v>9</v>
      </c>
      <c r="B24" s="21">
        <f>SUMPRODUCT(Demands,Prices)</f>
        <v>147.71189212083459</v>
      </c>
    </row>
    <row r="25" spans="1:7" x14ac:dyDescent="0.45">
      <c r="A25" s="2" t="s">
        <v>10</v>
      </c>
      <c r="B25" s="21">
        <f>Capacity*B9</f>
        <v>51.908332142467884</v>
      </c>
    </row>
    <row r="26" spans="1:7" x14ac:dyDescent="0.45">
      <c r="A26" s="2" t="s">
        <v>11</v>
      </c>
      <c r="B26" s="22">
        <f>B24-B25</f>
        <v>95.803559978366707</v>
      </c>
    </row>
    <row r="28" spans="1:7" x14ac:dyDescent="0.45">
      <c r="A28" s="1"/>
    </row>
  </sheetData>
  <printOptions horizontalCentered="1" verticalCentered="1" headings="1" gridLines="1" gridLinesSet="0"/>
  <pageMargins left="0.75" right="0.75" top="1" bottom="1" header="0.5" footer="0.5"/>
  <pageSetup orientation="portrait" horizontalDpi="1200" verticalDpi="1200" r:id="rId1"/>
  <headerFooter alignWithMargins="0">
    <oddFooter>&amp;C&amp;"Arial,Bold"Exhibit 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Answer Report 1</vt:lpstr>
      <vt:lpstr>Sensitivity Report 1</vt:lpstr>
      <vt:lpstr>Model</vt:lpstr>
      <vt:lpstr>Capacity</vt:lpstr>
      <vt:lpstr>Common_Capacity</vt:lpstr>
      <vt:lpstr>Demands</vt:lpstr>
      <vt:lpstr>Prices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pepec</cp:lastModifiedBy>
  <dcterms:created xsi:type="dcterms:W3CDTF">2007-05-15T20:22:01Z</dcterms:created>
  <dcterms:modified xsi:type="dcterms:W3CDTF">2023-03-16T21:17:52Z</dcterms:modified>
</cp:coreProperties>
</file>