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defaultThemeVersion="124226"/>
  <xr:revisionPtr revIDLastSave="0" documentId="8_{336FB1F7-D2B4-4E51-9AB7-92BE4C67B9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poorva's location GP" sheetId="14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'Apoorva''s location GP'!$X$6</definedName>
    <definedName name="solver_lhs2" localSheetId="0" hidden="1">'Apoorva''s location GP'!$X$6</definedName>
    <definedName name="solver_lhs3" localSheetId="0" hidden="1">'Apoorva''s location GP'!$X$6</definedName>
    <definedName name="solver_lhs4" localSheetId="0" hidden="1">'Apoorva''s location GP'!$X$8:$X$15</definedName>
    <definedName name="solver_lhs5" localSheetId="0" hidden="1">'Apoorva''s location GP'!$X$11:$X$13</definedName>
    <definedName name="solver_lhs6" localSheetId="0" hidden="1">'Apoorva''s location GP'!$X$11:$X$13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'Apoorva''s location GP'!$Y$8:$Y$15</definedName>
    <definedName name="solver_rhs5" localSheetId="0" hidden="1">'Apoorva''s location GP'!$Y$11:$Y$13</definedName>
    <definedName name="solver_rhs6" localSheetId="0" hidden="1">'Apoorva''s location GP'!$Y$11:$Y$13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14" l="1"/>
  <c r="M30" i="14"/>
  <c r="M31" i="14"/>
  <c r="M32" i="14"/>
  <c r="M33" i="14"/>
  <c r="M34" i="14"/>
  <c r="M35" i="14"/>
  <c r="L29" i="14"/>
  <c r="L30" i="14"/>
  <c r="L31" i="14"/>
  <c r="L32" i="14"/>
  <c r="L33" i="14"/>
  <c r="L34" i="14"/>
  <c r="L35" i="14"/>
  <c r="M28" i="14"/>
  <c r="L28" i="14"/>
  <c r="C23" i="14"/>
  <c r="D23" i="14"/>
  <c r="E23" i="14"/>
  <c r="F23" i="14"/>
  <c r="G23" i="14"/>
  <c r="B23" i="14"/>
</calcChain>
</file>

<file path=xl/sharedStrings.xml><?xml version="1.0" encoding="utf-8"?>
<sst xmlns="http://schemas.openxmlformats.org/spreadsheetml/2006/main" count="92" uniqueCount="78">
  <si>
    <t>Variables</t>
  </si>
  <si>
    <t>u1</t>
  </si>
  <si>
    <t>x1</t>
  </si>
  <si>
    <t>x2</t>
  </si>
  <si>
    <t>v1</t>
  </si>
  <si>
    <t>u2</t>
  </si>
  <si>
    <t>v2</t>
  </si>
  <si>
    <t>u3</t>
  </si>
  <si>
    <t>v3</t>
  </si>
  <si>
    <t>u4</t>
  </si>
  <si>
    <t>v4</t>
  </si>
  <si>
    <t>Objective Coefficient</t>
  </si>
  <si>
    <t>Solution Value</t>
  </si>
  <si>
    <t>Objective Value</t>
  </si>
  <si>
    <t>x3</t>
  </si>
  <si>
    <t>x4</t>
  </si>
  <si>
    <t>x5</t>
  </si>
  <si>
    <t>x6</t>
  </si>
  <si>
    <t>u5</t>
  </si>
  <si>
    <t>RHS</t>
  </si>
  <si>
    <t>v6</t>
  </si>
  <si>
    <t>v7</t>
  </si>
  <si>
    <t>v8</t>
  </si>
  <si>
    <t>v5</t>
  </si>
  <si>
    <t>u6</t>
  </si>
  <si>
    <t>u7</t>
  </si>
  <si>
    <t>u8</t>
  </si>
  <si>
    <t>LHS</t>
  </si>
  <si>
    <t>SF</t>
  </si>
  <si>
    <t>AI</t>
  </si>
  <si>
    <t>AP</t>
  </si>
  <si>
    <t>AR</t>
  </si>
  <si>
    <t>NC</t>
  </si>
  <si>
    <t>RT</t>
  </si>
  <si>
    <t>Hard Constraint</t>
  </si>
  <si>
    <t>Soft Constraints:</t>
  </si>
  <si>
    <t>Constraints:</t>
  </si>
  <si>
    <t>Kunjibettu</t>
  </si>
  <si>
    <t>Thenkpete</t>
  </si>
  <si>
    <t>Parkala</t>
  </si>
  <si>
    <t>Ambalpadi</t>
  </si>
  <si>
    <t>Apoorva's Location Selection Problem</t>
  </si>
  <si>
    <t>Functional Variables</t>
  </si>
  <si>
    <t>Deviational Variables</t>
  </si>
  <si>
    <t>STP</t>
  </si>
  <si>
    <t>DM</t>
  </si>
  <si>
    <t>SP (Ex-6)</t>
  </si>
  <si>
    <t>% Target Population (Ex-5A) (Locals excluded)</t>
  </si>
  <si>
    <t>STP (Rounded to 1 decimal)</t>
  </si>
  <si>
    <t>Slack(SF)</t>
  </si>
  <si>
    <t>Surplus(SF)</t>
  </si>
  <si>
    <t>Slack(AP)</t>
  </si>
  <si>
    <t>Surplus(AP)</t>
  </si>
  <si>
    <t>Surplus(RT)</t>
  </si>
  <si>
    <t>Slack(RT)</t>
  </si>
  <si>
    <t>Surplus(AI)</t>
  </si>
  <si>
    <t>Slack(AI)</t>
  </si>
  <si>
    <t>Surplus(STP)</t>
  </si>
  <si>
    <t>Slack(STP)</t>
  </si>
  <si>
    <t>Surplus(AR)</t>
  </si>
  <si>
    <t>Slack(AR)</t>
  </si>
  <si>
    <t>Slack(NC)</t>
  </si>
  <si>
    <t>Surplus(NC)</t>
  </si>
  <si>
    <t>Slack(DM)</t>
  </si>
  <si>
    <t>Surplus(DM)</t>
  </si>
  <si>
    <t>Parameters subject to senstivity analysis</t>
  </si>
  <si>
    <t>Sensitivity Analysis for Location Choice</t>
  </si>
  <si>
    <t>Weights/Target Level</t>
  </si>
  <si>
    <t>Rao's Choice (All equal)</t>
  </si>
  <si>
    <t>Survey Weights</t>
  </si>
  <si>
    <t>Mean</t>
  </si>
  <si>
    <t>Mean-SD</t>
  </si>
  <si>
    <t>Mean+SD</t>
  </si>
  <si>
    <t>Weights</t>
  </si>
  <si>
    <t>Target Level</t>
  </si>
  <si>
    <t>SD</t>
  </si>
  <si>
    <t>Hiriadka</t>
  </si>
  <si>
    <t>Chitpady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</si>
</sst>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4" borderId="0" xfId="0" applyFont="1" applyFill="1"/>
    <xf numFmtId="2" fontId="1" fillId="5" borderId="0" xfId="0" applyNumberFormat="1" applyFont="1" applyFill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3" fillId="0" borderId="1" xfId="0" applyFont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5"/>
  <sheetViews>
    <sheetView tabSelected="1" topLeftCell="B1" zoomScale="70" zoomScaleNormal="70" workbookViewId="0">
      <selection activeCell="P5" sqref="P5"/>
    </sheetView>
  </sheetViews>
  <sheetFormatPr defaultColWidth="5.42578125" defaultRowHeight="14.25" x14ac:dyDescent="0.2"/>
  <cols>
    <col min="1" max="1" width="38.7109375" style="1" bestFit="1" customWidth="1"/>
    <col min="2" max="2" width="13.85546875" style="1" bestFit="1" customWidth="1"/>
    <col min="3" max="3" width="13.42578125" style="1" bestFit="1" customWidth="1"/>
    <col min="4" max="4" width="12.5703125" style="1" bestFit="1" customWidth="1"/>
    <col min="5" max="5" width="11.7109375" style="1" bestFit="1" customWidth="1"/>
    <col min="6" max="6" width="13.5703125" style="1" bestFit="1" customWidth="1"/>
    <col min="7" max="7" width="10.28515625" style="1" bestFit="1" customWidth="1"/>
    <col min="8" max="8" width="12.85546875" style="1" bestFit="1" customWidth="1"/>
    <col min="9" max="9" width="23.85546875" style="1" bestFit="1" customWidth="1"/>
    <col min="10" max="10" width="13" style="1" bestFit="1" customWidth="1"/>
    <col min="11" max="11" width="15.28515625" style="1" bestFit="1" customWidth="1"/>
    <col min="12" max="12" width="12.85546875" style="1" bestFit="1" customWidth="1"/>
    <col min="13" max="13" width="15" style="1" bestFit="1" customWidth="1"/>
    <col min="14" max="14" width="12" style="1" bestFit="1" customWidth="1"/>
    <col min="15" max="15" width="14.28515625" style="1" bestFit="1" customWidth="1"/>
    <col min="16" max="16" width="14.42578125" style="1" bestFit="1" customWidth="1"/>
    <col min="17" max="17" width="16.85546875" style="1" bestFit="1" customWidth="1"/>
    <col min="18" max="18" width="13" style="1" bestFit="1" customWidth="1"/>
    <col min="19" max="19" width="15.28515625" style="1" bestFit="1" customWidth="1"/>
    <col min="20" max="20" width="13" style="1" bestFit="1" customWidth="1"/>
    <col min="21" max="21" width="15.28515625" style="1" bestFit="1" customWidth="1"/>
    <col min="22" max="22" width="13.140625" style="1" bestFit="1" customWidth="1"/>
    <col min="23" max="23" width="15.42578125" style="1" bestFit="1" customWidth="1"/>
    <col min="24" max="24" width="6.42578125" style="1" bestFit="1" customWidth="1"/>
    <col min="25" max="25" width="8.85546875" style="1" bestFit="1" customWidth="1"/>
    <col min="26" max="16384" width="5.42578125" style="1"/>
  </cols>
  <sheetData>
    <row r="1" spans="1:25" x14ac:dyDescent="0.2">
      <c r="A1" s="3" t="s">
        <v>41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">
      <c r="B2" s="3" t="s">
        <v>42</v>
      </c>
      <c r="C2" s="3"/>
      <c r="D2" s="3"/>
      <c r="E2" s="3"/>
      <c r="F2" s="3"/>
      <c r="G2" s="3"/>
      <c r="H2" s="3" t="s">
        <v>43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5" x14ac:dyDescent="0.2">
      <c r="A3" s="2" t="s">
        <v>0</v>
      </c>
      <c r="B3" s="7" t="s">
        <v>2</v>
      </c>
      <c r="C3" s="7" t="s">
        <v>3</v>
      </c>
      <c r="D3" s="7" t="s">
        <v>14</v>
      </c>
      <c r="E3" s="7" t="s">
        <v>15</v>
      </c>
      <c r="F3" s="7" t="s">
        <v>16</v>
      </c>
      <c r="G3" s="7" t="s">
        <v>17</v>
      </c>
      <c r="H3" s="2" t="s">
        <v>49</v>
      </c>
      <c r="I3" s="2" t="s">
        <v>50</v>
      </c>
      <c r="J3" s="2" t="s">
        <v>51</v>
      </c>
      <c r="K3" s="2" t="s">
        <v>52</v>
      </c>
      <c r="L3" s="2" t="s">
        <v>54</v>
      </c>
      <c r="M3" s="2" t="s">
        <v>53</v>
      </c>
      <c r="N3" s="2" t="s">
        <v>56</v>
      </c>
      <c r="O3" s="2" t="s">
        <v>55</v>
      </c>
      <c r="P3" s="2" t="s">
        <v>58</v>
      </c>
      <c r="Q3" s="2" t="s">
        <v>57</v>
      </c>
      <c r="R3" s="2" t="s">
        <v>60</v>
      </c>
      <c r="S3" s="2" t="s">
        <v>59</v>
      </c>
      <c r="T3" s="2" t="s">
        <v>61</v>
      </c>
      <c r="U3" s="2" t="s">
        <v>62</v>
      </c>
      <c r="V3" s="2" t="s">
        <v>63</v>
      </c>
      <c r="W3" s="2" t="s">
        <v>64</v>
      </c>
      <c r="X3" s="2" t="s">
        <v>27</v>
      </c>
      <c r="Y3" s="2" t="s">
        <v>19</v>
      </c>
    </row>
    <row r="4" spans="1:25" x14ac:dyDescent="0.2">
      <c r="A4" s="2" t="s">
        <v>11</v>
      </c>
      <c r="B4" s="2"/>
      <c r="C4" s="2"/>
      <c r="D4" s="2"/>
      <c r="E4" s="2"/>
      <c r="F4" s="2"/>
      <c r="G4" s="2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2"/>
      <c r="Y4" s="2"/>
    </row>
    <row r="5" spans="1:25" x14ac:dyDescent="0.2">
      <c r="A5" s="2" t="s">
        <v>36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A6" s="1" t="s">
        <v>34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X6" s="8"/>
      <c r="Y6" s="1">
        <v>1</v>
      </c>
    </row>
    <row r="7" spans="1:25" x14ac:dyDescent="0.2">
      <c r="A7" s="1" t="s">
        <v>35</v>
      </c>
    </row>
    <row r="8" spans="1:25" x14ac:dyDescent="0.2">
      <c r="A8" s="1" t="s">
        <v>28</v>
      </c>
      <c r="B8" s="1">
        <v>7.2</v>
      </c>
      <c r="C8" s="1">
        <v>10.4</v>
      </c>
      <c r="D8" s="1">
        <v>12.5</v>
      </c>
      <c r="E8" s="1">
        <v>10.5</v>
      </c>
      <c r="F8" s="1">
        <v>9.5</v>
      </c>
      <c r="G8" s="1">
        <v>11.7</v>
      </c>
      <c r="H8" s="1">
        <v>1</v>
      </c>
      <c r="I8" s="1">
        <v>-1</v>
      </c>
      <c r="X8" s="8"/>
      <c r="Y8" s="9"/>
    </row>
    <row r="9" spans="1:25" x14ac:dyDescent="0.2">
      <c r="A9" s="1" t="s">
        <v>30</v>
      </c>
      <c r="B9" s="1">
        <v>8</v>
      </c>
      <c r="C9" s="1">
        <v>12</v>
      </c>
      <c r="D9" s="1">
        <v>15</v>
      </c>
      <c r="E9" s="1">
        <v>8.5</v>
      </c>
      <c r="F9" s="1">
        <v>12</v>
      </c>
      <c r="G9" s="1">
        <v>15</v>
      </c>
      <c r="J9" s="1">
        <v>1</v>
      </c>
      <c r="K9" s="1">
        <v>-1</v>
      </c>
      <c r="X9" s="8"/>
      <c r="Y9" s="9"/>
    </row>
    <row r="10" spans="1:25" x14ac:dyDescent="0.2">
      <c r="A10" s="1" t="s">
        <v>33</v>
      </c>
      <c r="B10" s="1">
        <v>16</v>
      </c>
      <c r="C10" s="1">
        <v>16</v>
      </c>
      <c r="D10" s="1">
        <v>18</v>
      </c>
      <c r="E10" s="1">
        <v>16</v>
      </c>
      <c r="F10" s="1">
        <v>14.5</v>
      </c>
      <c r="G10" s="1">
        <v>18</v>
      </c>
      <c r="L10" s="1">
        <v>1</v>
      </c>
      <c r="M10" s="1">
        <v>-1</v>
      </c>
      <c r="X10" s="8"/>
      <c r="Y10" s="9"/>
    </row>
    <row r="11" spans="1:25" x14ac:dyDescent="0.2">
      <c r="A11" s="1" t="s">
        <v>29</v>
      </c>
      <c r="B11" s="1">
        <v>8.5</v>
      </c>
      <c r="C11" s="1">
        <v>9.5</v>
      </c>
      <c r="D11" s="1">
        <v>7</v>
      </c>
      <c r="E11" s="1">
        <v>8.5</v>
      </c>
      <c r="F11" s="1">
        <v>8.5</v>
      </c>
      <c r="G11" s="1">
        <v>7</v>
      </c>
      <c r="N11" s="1">
        <v>1</v>
      </c>
      <c r="O11" s="1">
        <v>-1</v>
      </c>
      <c r="X11" s="8"/>
      <c r="Y11" s="9"/>
    </row>
    <row r="12" spans="1:25" x14ac:dyDescent="0.2">
      <c r="A12" s="1" t="s">
        <v>44</v>
      </c>
      <c r="B12" s="1">
        <v>16.599999999999998</v>
      </c>
      <c r="C12" s="1">
        <v>14.4</v>
      </c>
      <c r="D12" s="1">
        <v>11.25</v>
      </c>
      <c r="E12" s="1">
        <v>11.125</v>
      </c>
      <c r="F12" s="1">
        <v>11.049999999999999</v>
      </c>
      <c r="G12" s="1">
        <v>10.08</v>
      </c>
      <c r="P12" s="1">
        <v>1</v>
      </c>
      <c r="Q12" s="1">
        <v>-1</v>
      </c>
      <c r="X12" s="8"/>
      <c r="Y12" s="9"/>
    </row>
    <row r="13" spans="1:25" x14ac:dyDescent="0.2">
      <c r="A13" s="1" t="s">
        <v>31</v>
      </c>
      <c r="B13" s="1">
        <v>9</v>
      </c>
      <c r="C13" s="1">
        <v>8</v>
      </c>
      <c r="D13" s="1">
        <v>6.5</v>
      </c>
      <c r="E13" s="1">
        <v>8.5</v>
      </c>
      <c r="F13" s="1">
        <v>8.5</v>
      </c>
      <c r="G13" s="1">
        <v>7</v>
      </c>
      <c r="R13" s="1">
        <v>1</v>
      </c>
      <c r="S13" s="1">
        <v>-1</v>
      </c>
      <c r="X13" s="8"/>
      <c r="Y13" s="9"/>
    </row>
    <row r="14" spans="1:25" x14ac:dyDescent="0.2">
      <c r="A14" s="1" t="s">
        <v>32</v>
      </c>
      <c r="B14" s="1">
        <v>9</v>
      </c>
      <c r="C14" s="1">
        <v>3</v>
      </c>
      <c r="D14" s="1">
        <v>5</v>
      </c>
      <c r="E14" s="1">
        <v>2</v>
      </c>
      <c r="F14" s="1">
        <v>1</v>
      </c>
      <c r="G14" s="1">
        <v>2</v>
      </c>
      <c r="T14" s="1">
        <v>1</v>
      </c>
      <c r="U14" s="1">
        <v>-1</v>
      </c>
      <c r="X14" s="8"/>
      <c r="Y14" s="9"/>
    </row>
    <row r="15" spans="1:25" x14ac:dyDescent="0.2">
      <c r="A15" s="1" t="s">
        <v>45</v>
      </c>
      <c r="B15" s="1">
        <v>2</v>
      </c>
      <c r="C15" s="1">
        <v>3.2</v>
      </c>
      <c r="D15" s="1">
        <v>15.4</v>
      </c>
      <c r="E15" s="1">
        <v>4</v>
      </c>
      <c r="F15" s="1">
        <v>2.5</v>
      </c>
      <c r="G15" s="1">
        <v>10.5</v>
      </c>
      <c r="V15" s="1">
        <v>1</v>
      </c>
      <c r="W15" s="1">
        <v>-1</v>
      </c>
      <c r="X15" s="8"/>
      <c r="Y15" s="9"/>
    </row>
    <row r="16" spans="1:25" x14ac:dyDescent="0.2">
      <c r="A16" s="2" t="s">
        <v>0</v>
      </c>
      <c r="B16" s="2" t="s">
        <v>2</v>
      </c>
      <c r="C16" s="2" t="s">
        <v>3</v>
      </c>
      <c r="D16" s="2" t="s">
        <v>14</v>
      </c>
      <c r="E16" s="2" t="s">
        <v>15</v>
      </c>
      <c r="F16" s="2" t="s">
        <v>16</v>
      </c>
      <c r="G16" s="2" t="s">
        <v>17</v>
      </c>
      <c r="H16" s="2" t="s">
        <v>1</v>
      </c>
      <c r="I16" s="2" t="s">
        <v>4</v>
      </c>
      <c r="J16" s="2" t="s">
        <v>5</v>
      </c>
      <c r="K16" s="2" t="s">
        <v>6</v>
      </c>
      <c r="L16" s="2" t="s">
        <v>7</v>
      </c>
      <c r="M16" s="2" t="s">
        <v>8</v>
      </c>
      <c r="N16" s="2" t="s">
        <v>9</v>
      </c>
      <c r="O16" s="2" t="s">
        <v>10</v>
      </c>
      <c r="P16" s="2" t="s">
        <v>18</v>
      </c>
      <c r="Q16" s="2" t="s">
        <v>23</v>
      </c>
      <c r="R16" s="2" t="s">
        <v>24</v>
      </c>
      <c r="S16" s="2" t="s">
        <v>20</v>
      </c>
      <c r="T16" s="2" t="s">
        <v>25</v>
      </c>
      <c r="U16" s="2" t="s">
        <v>21</v>
      </c>
      <c r="V16" s="2" t="s">
        <v>26</v>
      </c>
      <c r="W16" s="2" t="s">
        <v>22</v>
      </c>
      <c r="X16" s="2"/>
      <c r="Y16" s="2"/>
    </row>
    <row r="17" spans="1:25" x14ac:dyDescent="0.2">
      <c r="A17" s="2" t="s">
        <v>12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2"/>
      <c r="Y17" s="2"/>
    </row>
    <row r="18" spans="1:25" x14ac:dyDescent="0.2">
      <c r="A18" s="2" t="s">
        <v>13</v>
      </c>
      <c r="B18" s="5"/>
    </row>
    <row r="20" spans="1:25" x14ac:dyDescent="0.2">
      <c r="B20" s="1" t="s">
        <v>38</v>
      </c>
      <c r="C20" s="1" t="s">
        <v>37</v>
      </c>
      <c r="D20" s="1" t="s">
        <v>76</v>
      </c>
      <c r="E20" s="1" t="s">
        <v>77</v>
      </c>
      <c r="F20" s="1" t="s">
        <v>40</v>
      </c>
      <c r="G20" s="1" t="s">
        <v>39</v>
      </c>
    </row>
    <row r="21" spans="1:25" x14ac:dyDescent="0.2">
      <c r="A21" s="1" t="s">
        <v>46</v>
      </c>
      <c r="B21" s="1">
        <v>20</v>
      </c>
      <c r="C21" s="1">
        <v>16</v>
      </c>
      <c r="D21" s="1">
        <v>15</v>
      </c>
      <c r="E21" s="1">
        <v>12.5</v>
      </c>
      <c r="F21" s="1">
        <v>13</v>
      </c>
      <c r="G21" s="1">
        <v>14</v>
      </c>
    </row>
    <row r="22" spans="1:25" ht="42.75" x14ac:dyDescent="0.2">
      <c r="A22" s="4" t="s">
        <v>47</v>
      </c>
      <c r="B22" s="1">
        <v>0.83</v>
      </c>
      <c r="C22" s="1">
        <v>0.9</v>
      </c>
      <c r="D22" s="1">
        <v>0.75</v>
      </c>
      <c r="E22" s="1">
        <v>0.89</v>
      </c>
      <c r="F22" s="1">
        <v>0.85</v>
      </c>
      <c r="G22" s="1">
        <v>0.72</v>
      </c>
      <c r="I22" s="11" t="s">
        <v>65</v>
      </c>
    </row>
    <row r="23" spans="1:25" x14ac:dyDescent="0.2">
      <c r="A23" s="1" t="s">
        <v>48</v>
      </c>
      <c r="B23" s="1">
        <f>B21*B22</f>
        <v>16.599999999999998</v>
      </c>
      <c r="C23" s="1">
        <f t="shared" ref="C23:G23" si="0">C21*C22</f>
        <v>14.4</v>
      </c>
      <c r="D23" s="1">
        <f t="shared" si="0"/>
        <v>11.25</v>
      </c>
      <c r="E23" s="1">
        <f t="shared" si="0"/>
        <v>11.125</v>
      </c>
      <c r="F23" s="1">
        <f t="shared" si="0"/>
        <v>11.049999999999999</v>
      </c>
      <c r="G23" s="1">
        <f t="shared" si="0"/>
        <v>10.08</v>
      </c>
      <c r="I23" s="1" t="s">
        <v>73</v>
      </c>
    </row>
    <row r="24" spans="1:25" ht="15" x14ac:dyDescent="0.25">
      <c r="I24" t="s">
        <v>68</v>
      </c>
      <c r="J24" s="10">
        <v>0.125</v>
      </c>
      <c r="K24" s="10"/>
      <c r="L24" s="10">
        <v>0.125</v>
      </c>
      <c r="M24" s="10"/>
      <c r="N24" s="10"/>
      <c r="O24" s="10">
        <v>0.125</v>
      </c>
      <c r="P24" s="10">
        <v>0.125</v>
      </c>
      <c r="Q24" s="10"/>
      <c r="R24" s="10">
        <v>0.125</v>
      </c>
      <c r="S24" s="10"/>
      <c r="T24" s="10">
        <v>0.125</v>
      </c>
      <c r="U24" s="10"/>
      <c r="V24" s="10"/>
      <c r="W24" s="10">
        <v>0.125</v>
      </c>
      <c r="X24" s="10"/>
      <c r="Y24" s="10">
        <v>0.125</v>
      </c>
    </row>
    <row r="25" spans="1:25" ht="15" x14ac:dyDescent="0.25">
      <c r="I25" t="s">
        <v>69</v>
      </c>
      <c r="J25" s="10">
        <v>0.25</v>
      </c>
      <c r="K25" s="10"/>
      <c r="L25" s="10">
        <v>0.16</v>
      </c>
      <c r="M25" s="10"/>
      <c r="N25" s="10"/>
      <c r="O25" s="10">
        <v>0.14000000000000001</v>
      </c>
      <c r="P25" s="10">
        <v>0.09</v>
      </c>
      <c r="Q25" s="10"/>
      <c r="R25" s="10">
        <v>0.12</v>
      </c>
      <c r="S25" s="10"/>
      <c r="T25" s="10">
        <v>0.1</v>
      </c>
      <c r="U25" s="10"/>
      <c r="V25" s="10"/>
      <c r="W25" s="10">
        <v>0.1</v>
      </c>
      <c r="X25" s="10"/>
      <c r="Y25" s="10">
        <v>0.04</v>
      </c>
    </row>
    <row r="26" spans="1:25" ht="15" x14ac:dyDescent="0.25">
      <c r="A26" t="s">
        <v>66</v>
      </c>
      <c r="B26"/>
      <c r="C26"/>
      <c r="D26"/>
    </row>
    <row r="27" spans="1:25" ht="15" x14ac:dyDescent="0.25">
      <c r="A27" s="13" t="s">
        <v>67</v>
      </c>
      <c r="B27" s="13" t="s">
        <v>70</v>
      </c>
      <c r="C27" s="13" t="s">
        <v>71</v>
      </c>
      <c r="D27" s="13" t="s">
        <v>72</v>
      </c>
      <c r="I27" s="1" t="s">
        <v>74</v>
      </c>
      <c r="J27" t="s">
        <v>70</v>
      </c>
      <c r="K27" t="s">
        <v>75</v>
      </c>
      <c r="L27" t="s">
        <v>71</v>
      </c>
      <c r="M27" t="s">
        <v>72</v>
      </c>
    </row>
    <row r="28" spans="1:25" ht="15" x14ac:dyDescent="0.25">
      <c r="A28" s="13" t="s">
        <v>68</v>
      </c>
      <c r="B28" s="14"/>
      <c r="C28" s="14"/>
      <c r="D28" s="14"/>
      <c r="J28" s="12">
        <v>10.01</v>
      </c>
      <c r="K28" s="12">
        <v>0.5</v>
      </c>
      <c r="L28" s="12">
        <f>J28-K28</f>
        <v>9.51</v>
      </c>
      <c r="M28" s="12">
        <f>J28+K28</f>
        <v>10.51</v>
      </c>
    </row>
    <row r="29" spans="1:25" ht="15" x14ac:dyDescent="0.25">
      <c r="A29" s="7" t="s">
        <v>13</v>
      </c>
      <c r="B29" s="14"/>
      <c r="C29" s="14"/>
      <c r="D29" s="14"/>
      <c r="J29" s="12">
        <v>14.2</v>
      </c>
      <c r="K29" s="12">
        <v>2.15</v>
      </c>
      <c r="L29" s="12">
        <f t="shared" ref="L29:L35" si="1">J29-K29</f>
        <v>12.049999999999999</v>
      </c>
      <c r="M29" s="12">
        <f t="shared" ref="M29:M35" si="2">J29+K29</f>
        <v>16.349999999999998</v>
      </c>
    </row>
    <row r="30" spans="1:25" ht="15" x14ac:dyDescent="0.25">
      <c r="A30" s="13" t="s">
        <v>69</v>
      </c>
      <c r="B30" s="14"/>
      <c r="C30" s="14"/>
      <c r="D30" s="14"/>
      <c r="J30" s="12">
        <v>13.5</v>
      </c>
      <c r="K30" s="12">
        <v>0.75</v>
      </c>
      <c r="L30" s="12">
        <f t="shared" si="1"/>
        <v>12.75</v>
      </c>
      <c r="M30" s="12">
        <f t="shared" si="2"/>
        <v>14.25</v>
      </c>
    </row>
    <row r="31" spans="1:25" ht="15" x14ac:dyDescent="0.25">
      <c r="A31" s="7" t="s">
        <v>13</v>
      </c>
      <c r="B31" s="14"/>
      <c r="C31" s="14"/>
      <c r="D31" s="14"/>
      <c r="J31" s="12">
        <v>7.25</v>
      </c>
      <c r="K31" s="12">
        <v>1.25</v>
      </c>
      <c r="L31" s="12">
        <f t="shared" si="1"/>
        <v>6</v>
      </c>
      <c r="M31" s="12">
        <f t="shared" si="2"/>
        <v>8.5</v>
      </c>
    </row>
    <row r="32" spans="1:25" ht="15" x14ac:dyDescent="0.25">
      <c r="J32" s="12">
        <v>12.3</v>
      </c>
      <c r="K32" s="12">
        <v>1.21</v>
      </c>
      <c r="L32" s="12">
        <f t="shared" si="1"/>
        <v>11.09</v>
      </c>
      <c r="M32" s="12">
        <f t="shared" si="2"/>
        <v>13.510000000000002</v>
      </c>
    </row>
    <row r="33" spans="10:13" ht="15" x14ac:dyDescent="0.25">
      <c r="J33" s="12">
        <v>8.5</v>
      </c>
      <c r="K33" s="12">
        <v>0.5</v>
      </c>
      <c r="L33" s="12">
        <f t="shared" si="1"/>
        <v>8</v>
      </c>
      <c r="M33" s="12">
        <f t="shared" si="2"/>
        <v>9</v>
      </c>
    </row>
    <row r="34" spans="10:13" ht="15" x14ac:dyDescent="0.25">
      <c r="J34" s="12">
        <v>3.2</v>
      </c>
      <c r="K34" s="12">
        <v>1.34</v>
      </c>
      <c r="L34" s="12">
        <f t="shared" si="1"/>
        <v>1.86</v>
      </c>
      <c r="M34" s="12">
        <f t="shared" si="2"/>
        <v>4.54</v>
      </c>
    </row>
    <row r="35" spans="10:13" ht="15" x14ac:dyDescent="0.25">
      <c r="J35" s="12">
        <v>5.5</v>
      </c>
      <c r="K35" s="12">
        <v>0.03</v>
      </c>
      <c r="L35" s="12">
        <f t="shared" si="1"/>
        <v>5.47</v>
      </c>
      <c r="M35" s="12">
        <f t="shared" si="2"/>
        <v>5.53</v>
      </c>
    </row>
  </sheetData>
  <mergeCells count="3">
    <mergeCell ref="A1:Y1"/>
    <mergeCell ref="B2:G2"/>
    <mergeCell ref="H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Apoorva's location 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2022-03-13T23:07:15Z</dcterms:modified>
</cp:coreProperties>
</file>