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pec\Desktop\estudios\master\semester 2\Business decision optimization\group project\"/>
    </mc:Choice>
  </mc:AlternateContent>
  <xr:revisionPtr revIDLastSave="0" documentId="13_ncr:1_{86DAD64A-990A-4842-9200-2FD36CCD6AC3}" xr6:coauthVersionLast="47" xr6:coauthVersionMax="47" xr10:uidLastSave="{00000000-0000-0000-0000-000000000000}"/>
  <bookViews>
    <workbookView xWindow="-98" yWindow="-98" windowWidth="22695" windowHeight="14595" tabRatio="783" firstSheet="2" activeTab="2" xr2:uid="{00000000-000D-0000-FFFF-FFFF00000000}"/>
  </bookViews>
  <sheets>
    <sheet name="rsklibSimData" sheetId="28" state="hidden" r:id="rId1"/>
    <sheet name="RiskSerializationData8" sheetId="29" state="hidden" r:id="rId2"/>
    <sheet name="Model" sheetId="2" r:id="rId3"/>
    <sheet name="Summary Outputs" sheetId="8" r:id="rId4"/>
    <sheet name="Summary Outputs(1)" sheetId="9" r:id="rId5"/>
    <sheet name="Summary Outputs(2)" sheetId="10" r:id="rId6"/>
    <sheet name="Summary Outputs(3)" sheetId="11" r:id="rId7"/>
    <sheet name="Summary Outputs(4)" sheetId="12" r:id="rId8"/>
  </sheets>
  <definedNames>
    <definedName name="_AtRisk_ReportsSetting_ReportGraphOptions" hidden="1">"REP:VER:8.2.1GRA:OUT:00INS:00SUM:T00DET:T00SCE:02SC1:33DAT:2|TRUE,.75,1|TRUE,0,.25|TRUE,.9,1SE1:38DAT:3,10,2,.95,5,16,FALSE,0,TRUE,TRUE,TRUESE2:38DAT:3,10,2,.95,5,16,FALSE,0,TRUE,TRUE,TRUETSI:002SDA:FF"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"REP:VER:8.2.1MUL:OUT:T10INS:T11SUM:T11DET:T10SEN:T11SCE:T11TEM:FSDA:T10"</definedName>
    <definedName name="_AtRisk_ReportsSetting_ReportOptions" hidden="1">"REP:VER:8.2.1OPT:RAP:01RWE:01RLS:04ROT:00RST:00RRT:03AGR:FAFN:15DAT:DefaultFile.PDFOGR:T"</definedName>
    <definedName name="_AtRisk_ReportsSetting_ReportSelectedSimulationsDET" hidden="1">"AQAA"</definedName>
    <definedName name="_AtRisk_ReportsSetting_ReportSelectedSimulationsINS" hidden="1">"AQAA"</definedName>
    <definedName name="_AtRisk_ReportsSetting_ReportSelectedSimulationsOUT" hidden="1">"AQAA"</definedName>
    <definedName name="_AtRisk_ReportsSetting_ReportSelectedSimulationsSCE" hidden="1">"AQAA"</definedName>
    <definedName name="_AtRisk_ReportsSetting_ReportSelectedSimulationsSDA" hidden="1">"AQAA"</definedName>
    <definedName name="_AtRisk_ReportsSetting_ReportSelectedSimulationsSEN" hidden="1">"AQAA"</definedName>
    <definedName name="_AtRisk_ReportsSetting_ReportSelectedSimulationsSUM" hidden="1">"HwAA"</definedName>
    <definedName name="_AtRisk_RiskReport" localSheetId="3" hidden="1">"=true"</definedName>
    <definedName name="_AtRisk_RiskReport" localSheetId="4" hidden="1">"=true"</definedName>
    <definedName name="_AtRisk_RiskReport" localSheetId="5" hidden="1">"=true"</definedName>
    <definedName name="_AtRisk_RiskReport" localSheetId="6" hidden="1">"=true"</definedName>
    <definedName name="_AtRisk_RiskReport" localSheetId="7" hidden="1">"=true"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"AKLICVSETQE6DXBD12EYZU8W"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0" hidden="1">"UC1CBNH8"</definedName>
    <definedName name="SerializationHeader" localSheetId="1">RiskSerializationData8!$A$1:$B$3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29" l="1"/>
  <c r="A9" i="29"/>
  <c r="L8" i="29"/>
  <c r="A8" i="29"/>
  <c r="L7" i="29"/>
  <c r="A7" i="29"/>
  <c r="L6" i="29"/>
  <c r="A6" i="29"/>
  <c r="F14" i="2"/>
  <c r="G14" i="2" s="1"/>
  <c r="C5" i="2" a="1"/>
  <c r="C5" i="2" s="1"/>
  <c r="D15" i="2" s="1"/>
  <c r="E15" i="2" s="1"/>
  <c r="U17" i="2"/>
  <c r="U18" i="2" s="1"/>
  <c r="U19" i="2" s="1"/>
  <c r="U20" i="2" s="1"/>
  <c r="D16" i="2" l="1"/>
  <c r="F15" i="2"/>
  <c r="G15" i="2" s="1"/>
  <c r="D17" i="2" l="1"/>
  <c r="F16" i="2"/>
  <c r="G16" i="2" s="1"/>
  <c r="E16" i="2"/>
  <c r="D18" i="2" l="1"/>
  <c r="E17" i="2"/>
  <c r="F17" i="2"/>
  <c r="G17" i="2" s="1"/>
  <c r="E18" i="2" l="1"/>
  <c r="D19" i="2"/>
  <c r="F18" i="2"/>
  <c r="G18" i="2" s="1"/>
  <c r="D20" i="2" l="1"/>
  <c r="E19" i="2"/>
  <c r="F19" i="2"/>
  <c r="G19" i="2" s="1"/>
  <c r="D21" i="2" l="1"/>
  <c r="E20" i="2"/>
  <c r="F20" i="2"/>
  <c r="G20" i="2" s="1"/>
  <c r="D22" i="2" l="1"/>
  <c r="F21" i="2"/>
  <c r="G21" i="2" s="1"/>
  <c r="E21" i="2"/>
  <c r="D23" i="2" l="1"/>
  <c r="E22" i="2"/>
  <c r="F22" i="2"/>
  <c r="G22" i="2" s="1"/>
  <c r="D24" i="2" l="1"/>
  <c r="E23" i="2"/>
  <c r="F23" i="2"/>
  <c r="G23" i="2" s="1"/>
  <c r="D25" i="2" l="1"/>
  <c r="F24" i="2"/>
  <c r="G24" i="2" s="1"/>
  <c r="E24" i="2"/>
  <c r="E25" i="2" l="1"/>
  <c r="F25" i="2"/>
  <c r="G25" i="2" s="1"/>
  <c r="D26" i="2"/>
  <c r="F26" i="2" l="1"/>
  <c r="G26" i="2" s="1"/>
  <c r="E26" i="2"/>
  <c r="D27" i="2"/>
  <c r="D28" i="2" l="1"/>
  <c r="E27" i="2"/>
  <c r="F27" i="2"/>
  <c r="G27" i="2" s="1"/>
  <c r="E28" i="2" l="1"/>
  <c r="F28" i="2"/>
  <c r="G28" i="2" s="1"/>
  <c r="D29" i="2"/>
  <c r="F29" i="2" l="1"/>
  <c r="G29" i="2" s="1"/>
  <c r="E29" i="2"/>
  <c r="D30" i="2"/>
  <c r="E30" i="2" l="1"/>
  <c r="D31" i="2"/>
  <c r="F30" i="2"/>
  <c r="G30" i="2" s="1"/>
  <c r="E31" i="2" l="1"/>
  <c r="D32" i="2"/>
  <c r="F31" i="2"/>
  <c r="G31" i="2" s="1"/>
  <c r="F32" i="2" l="1"/>
  <c r="G32" i="2" s="1"/>
  <c r="D33" i="2"/>
  <c r="E32" i="2"/>
  <c r="E33" i="2" l="1"/>
  <c r="D34" i="2"/>
  <c r="F33" i="2"/>
  <c r="G33" i="2" s="1"/>
  <c r="D35" i="2" l="1"/>
  <c r="F34" i="2"/>
  <c r="G34" i="2" s="1"/>
  <c r="E34" i="2"/>
  <c r="F35" i="2" l="1"/>
  <c r="G35" i="2" s="1"/>
  <c r="E35" i="2"/>
  <c r="D36" i="2"/>
  <c r="D37" i="2" l="1"/>
  <c r="E36" i="2"/>
  <c r="F36" i="2"/>
  <c r="G36" i="2" s="1"/>
  <c r="D38" i="2" l="1"/>
  <c r="E37" i="2"/>
  <c r="F37" i="2"/>
  <c r="G37" i="2" s="1"/>
  <c r="D39" i="2" l="1"/>
  <c r="E38" i="2"/>
  <c r="F38" i="2"/>
  <c r="G38" i="2" s="1"/>
  <c r="F39" i="2" l="1"/>
  <c r="G39" i="2" s="1"/>
  <c r="E39" i="2"/>
  <c r="D40" i="2"/>
  <c r="F40" i="2" l="1"/>
  <c r="G40" i="2" s="1"/>
  <c r="E40" i="2"/>
  <c r="D41" i="2"/>
  <c r="D42" i="2" l="1"/>
  <c r="E41" i="2"/>
  <c r="F41" i="2"/>
  <c r="G41" i="2" s="1"/>
  <c r="E42" i="2" l="1"/>
  <c r="D43" i="2"/>
  <c r="F42" i="2"/>
  <c r="G42" i="2" s="1"/>
  <c r="J10" i="2" a="1"/>
  <c r="J10" i="2" l="1"/>
  <c r="E43" i="2"/>
  <c r="F43" i="2"/>
  <c r="G43" i="2" s="1"/>
  <c r="L10" i="2" a="1"/>
  <c r="J9" i="2" a="1"/>
  <c r="J11" i="2" a="1"/>
  <c r="J11" i="2" l="1"/>
  <c r="J9" i="2"/>
  <c r="L10" i="2"/>
  <c r="L11" i="2" a="1"/>
  <c r="L9" i="2" a="1"/>
  <c r="L9" i="2" l="1"/>
  <c r="L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C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still a customers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<sst xmlns="http://schemas.openxmlformats.org/spreadsheetml/2006/main" count="165" uniqueCount="73">
  <si>
    <t>Customer loyalty model in the credit card industry</t>
  </si>
  <si>
    <t>Inputs</t>
  </si>
  <si>
    <t>Discount rate</t>
  </si>
  <si>
    <t>Simulation</t>
  </si>
  <si>
    <t>Outputs</t>
  </si>
  <si>
    <t>Year</t>
  </si>
  <si>
    <t>Discounted profit</t>
  </si>
  <si>
    <t>NPV</t>
  </si>
  <si>
    <t>Years loyal</t>
  </si>
  <si>
    <t>Retention rates to try</t>
  </si>
  <si>
    <t>Retention rate</t>
  </si>
  <si>
    <t>Mean Profit</t>
  </si>
  <si>
    <t>Std dev % of mean</t>
  </si>
  <si>
    <t>Actual profit</t>
  </si>
  <si>
    <t>Outputs (Sim 1)</t>
  </si>
  <si>
    <t xml:space="preserve">Report: </t>
  </si>
  <si>
    <t>Summary Statistics Report</t>
  </si>
  <si>
    <t xml:space="preserve">Performed By: </t>
  </si>
  <si>
    <t>TALAYI</t>
  </si>
  <si>
    <t xml:space="preserve">Date: </t>
  </si>
  <si>
    <t>Wednesday 13 April 2022</t>
  </si>
  <si>
    <t>Summary Statistics</t>
  </si>
  <si>
    <t>Output</t>
  </si>
  <si>
    <t>Cell</t>
  </si>
  <si>
    <t>Graphs</t>
  </si>
  <si>
    <t>Function</t>
  </si>
  <si>
    <t>Minimum</t>
  </si>
  <si>
    <t>Maximum</t>
  </si>
  <si>
    <t>Mean</t>
  </si>
  <si>
    <t>Std Dev</t>
  </si>
  <si>
    <t>Model!J11</t>
  </si>
  <si>
    <t>RiskOutput()</t>
  </si>
  <si>
    <t>Model!J12</t>
  </si>
  <si>
    <t>Outputs (Sim 2)</t>
  </si>
  <si>
    <t>Outputs (Sim 3)</t>
  </si>
  <si>
    <t>Outputs (Sim 4)</t>
  </si>
  <si>
    <t>Outputs (Sim 5)</t>
  </si>
  <si>
    <t>Means</t>
  </si>
  <si>
    <t>Retention Rate</t>
  </si>
  <si>
    <t>Rejoin rate</t>
  </si>
  <si>
    <t>Stays</t>
  </si>
  <si>
    <t>Written By Version</t>
  </si>
  <si>
    <t>8.3.3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</si>
  <si>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</si>
  <si>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</si>
  <si>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</si>
  <si>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</si>
  <si>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</si>
  <si>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</si>
  <si>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</si>
  <si>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</si>
  <si>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</si>
  <si>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</si>
  <si>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</si>
  <si>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</si>
  <si>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</si>
  <si>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</si>
  <si>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</si>
  <si>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</si>
  <si>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</si>
  <si>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</si>
  <si>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</si>
  <si>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</si>
  <si>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AiAQwjACcAUQBfAHMAdACCAJAA/AAeARgBKwD//wAAAAAAAAEEAAAAABwkIywjIzAuMDBfKTtbUmVkXSgkIywjIzAuMDApAAAAAQNOUFYBBVNpbSAyAQEQAAIAAQpTdGF0aXN0aWNzAwEBAP8BAQEBAQABAQEABAAAAAEBAQEBAAEBAQAEAAAABaAAArQAAsYAAtgAAuoAAhAAA05QVgAAAP/cFDwBAAACAAIADgAFU2ltIDIAASUBAAACAAIADgAFU2ltIDMAAk8BAAACAAIADgAFU2ltIDQAA4wBAAACAAIADgAFU2ltIDUABEwBAAACAAIABAEOAQEBAwGamZmZmZmpPwAAZmZmZmZm7j8AAAUAAQEBAAEBAQA=</t>
  </si>
  <si>
    <t>GF1_rK0qDwEAEwAhAQwjACcAPABcAHAAcQB/AI0A+wAdARcBKwD//wAAAAAAAAEEAAAAAAdHZW5lcmFsAAAAAQtZZWFycyBsb3lhbAEPQWxsIFNpbXVsYXRpb25zAQEQAAIAAQpTdGF0aXN0aWNzAwEBAP8BAQEBAQABAQEABAAAAAEBAQEBAAEBAQAEAAAABZ0AArMAAsUAAtcAAukAAhIABVNpbSAxAAAA/9wUPAEAAAIAAgAOAAVTaW0gMgABJQEAAAIAAgAOAAVTaW0gMwACTwEAAAIAAgAOAAVTaW0gNAADjAEAAAIAAgAOAAVTaW0gNQAETAEAAAIAAgADAQ0BAQEDAZqZmZmZmak/AABmZmZmZmbuPwAABQABAQEAAQEBAA==</t>
  </si>
  <si>
    <t>Rejoin</t>
  </si>
  <si>
    <t>No</t>
  </si>
  <si>
    <t>GF1_rK0qDwEAEwAcAQwjACcAPABXAGsAbAB6AIgA9gAYARIBKwD//wAAAAAAAAEEAAAAAAdHZW5lcmFsAAAAAQZSZWpvaW4BD0FsbCBTaW11bGF0aW9ucwEBEAACAAEKU3RhdGlzdGljcwMBAQD/AQEBAQEAAQEBAAQAAAABAQEBAQABAQEABAAAAAWYAAKuAALAAALSAALkAAISAAVTaW0gMQAAAP/cFDwBAAACAAIADgAFU2ltIDIAASUBAAACAAIADgAFU2ltIDMAAk8BAAACAAIADgAFU2ltIDQAA4wBAAACAAIADgAFU2ltIDUABEwBAAACAAIA/gAIAQEBAwGamZmZmZmpPwAAZmZmZmZm7j8AAAUAAQEBAAEBAQA=</t>
  </si>
  <si>
    <t>Yes</t>
  </si>
  <si>
    <t>GF1_rK0qDwEAEwAdAQwjACcAUQBaAG4AbwB9AIsA9wAZARMBKwD//wAAAAAAAAEEAAAAABwkIywjIzAuMDBfKTtbUmVkXSgkIywjIzAuMDApAAAAAQNOUFYBAAEBEAACAAEKU3RhdGlzdGljcwMBAQD/AQEBAQEAAQEBAAQAAAABAQEBAQABAQEABAAAAAWbAAKvAALBAALTAALlAAIQAANOUFYAAAD/3BQ8AQAAAgACAA4ABVNpbSAyAAElAQAAAgACAA4ABVNpbSAzAAJPAQAAAgACAA4ABVNpbSA0AAOMAQAAAgACAA4ABVNpbSA1AARMAQAAAgACAP8ACQEBAQMBmpmZmZmZqT8AAGZmZmZmZu4/AAAFAAEBAQABAQEA</t>
  </si>
  <si>
    <t>3fb20db1ca04ce448be6d9ee62bcb4fa_x0004__x0005_ÐÏ_x0011_à¡±_x001A_á_x0004__x0004__x0004__x0004__x0004__x0004__x0004__x0004__x0004__x0004__x0004__x0004__x0004__x0004__x0004__x0004_&gt;_x0004__x0003__x0004_þÿ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þ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±$a!sÙ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Må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0006_ÿÿÿÿÿÿÿÿÿÿÿÿÿÿÿÿÿÿÿÿÿÿÿÿÿÿÿÿÿÿÿÿÀ.BÎût@Íõ%£Ks@g§c¥_x000F_p@Àx`»­z@Dë]Tt­a@_x001C_A¦F0]@_x001F_&lt;#RÝÒp@_x0018_ô?³Ñn@?æ|;°Ár@°)ÝÞKqa@_x0012__x0010__x0001_¸âCd@i¶Ût{@Ü_x0013_UäÇs@xAÿà.k@¡Ìl_x0005_°l^@Ä_x001C_1LZm@kÓ¶_x0015_í¼s@w_x001C_z¨Õ=t@'ïtºBB\@tyX¶_x0005__x0011_s@ô/æ·í´S@_x0018_]_éä_x000B_y@_x0005_r2Ãí¤r@:O_x0004_}a@+ïZ_x0002_|v@ðå¡_x000D__x0019_s@ë_x0003__x001C_óXm@aðk_x0001__x0003_Ö_x0004_}@tZq«Ü@¨qß¾õ\@é¨_x0012__x001D_æc@òVó?|6@8jètk%@?âå° u@jú}_x001B_´_x0017_q@4¹ÃÑ£g@&gt;z_x000B_YZ¾W@t*a:_x0011_pr@ðWM;ÛgQ@*4Îæu@%Ïn_x001E_£n@å¸h_x000B_±x@ñ'¢â_x0001_fu@DúvØºp@1_x0018_3`_x0016_q@Kêç­¸t@M_x0011_ìTy@ÐîmÃ_x0019_l@["5fÆ´A@dg!­Fn@ª(Ý_`p@ösÈÞê a@îr^*áy@xmú_x0002_ë_@Ë`_x000C_O_x0003_U@iÚ7Ýi@q4¦tj·i@àÍÈ¥Wj@½ÿ_x0005_&gt;W@_x0004__x0005_í·ç_x0003_u@êþÖ#_x001E_xp@_x0013_¼gòµi@2ô¿W,?v@_x001C_ð+ÎêÎs@_x0001__x0004__x0004__x0007_Q|_x0012__x0004__x0004__x0004__x0001__x0004__x0004__x0004__x0001__x0004__x0004__x0004_è_x0003__x0004__x0004_è_x0003__x0004__x0004_è_x0003__x0004__x0004__x0003__x0004__x0004__x0004__x0002__x0004__x0004__x0004__x0001__x0004__x0004__x0004__x0004__x0004__x0004__x0004__x0001__x0004__x0004__x0004__x0003__x0004__x0004__x0004_ª_x0011__x0001__x0004__x0004__x0004__x0003__x0004__x0004__x0004__x0004__x0004__x0004__x0004_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0004__x0004_è?_x0004__x0004__x0004__x0004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0002_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0002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0001__x0001__x0001__x0001__x0001__x0001_è?_x0003__x0006__x0003__x0003__x0003__x0003__x0003__x0003_è?_x0003__x0003__x0003__x0003__x0003__x0003_è?_x0003__x0003__x0003__x0003__x0003__x0003_è?_x0003__x0003__x0003__x0003__x0003__x0003_è?_x0003__x0003__x0003__x0003__x0003__x0003_è?_x0003__x0003__x0003__x0003__x0003__x0003_è?,núÚºîY@ªSú^`z@_x000D_¥®_x0016_Ïyp@%±n_x0004_£h@_x001A_ØÂãCw@_x0019__e=wÎd@;&lt;Íõtb@µðËÁ_x001A_u"Àyj¤åSd@o!v^dp@RÇ_x0004_u@Cn@¢E½iPx@Ú6³¥Bw@{ìN5a@Ìw²iÌ+q@b_x0015_É^_x0013_b@º_x0005_#^bc@F5îÅ¡r@vb¬_x0012_âu@z\õò_x0001_a@¼åÆçÙõh@NÂ8Vp@ÝbX6rx@_x0010_C@\³È\@çØÄÏ~´CÀ¨Þ_x0002_	_x000C_Áx@M.q¿z@_x000D__x0005_³pÔl_@_x0002__x0006_ãîzb@s_x0001_ì_x0008_ðôZ@_x001C_¢_x0011_\ÿ_x0010_f@PAèþòq@_x0010_§y:Qc@ëp¡-@¢&amp;B_x000B_X_x0005_t@ÌL2ØK@|×_x001D_?Im@Öí^i_x001F_b@çØ!Ë/çV@Ï_x001F_&lt;2xu@_x0004_F)_x000B_6q@rÆI­t&gt;@_x0014_£_x0010_"_x001E__x001D_@_x0011__x0003__x0007_X÷|@î_x0017__x000D_R&lt;t@½kWm¼a@±eVw@r{_x0002__x001D_`@T¾ä_x0007_@÷b_x0008_Sl@bû¶M_x0006_g@5Ä§y6&amp;d@RZá_x0010_p1k@èÔ!â7çk@_x000E_¢9uÊ÷@@-¼7_x0011_aÕ@@ÈÖ¶°ºr@_x0001__x0003__x0012_þxßq@_x000C_eê¹&gt;]}@_x0018_¶úËNgr@IjÓQà_x0005_i@ôÂüX_x0006_p@6*ñ½|_x000F_a@)çéw_x0016_æD@º_x0011_¥_x000D_ºl@&gt;N)#7g@nüQé]Òb@_x0002_¹Âû)s@}ÌIÎ(.e@_x0014_}®j6l@_x0018_ñJ){St@_x0019_ZÕ6ç¿c@´ðÿOr@å¦vNXs@_x001E_q¢_x0003_ d@áÎAÍá~@hÆí7MU@_x0017_±8Äc{@-öwz£p@Ò}&amp;ÜanP@_x001F__x001F_kÿ_x001D_@QÀ8«ç_x000C_t@²ó_x0011_O"À=U=_x0018_ÜÈq@Ôz*Þf@_x0015_ç=²´u@§tçú·w@_x000F__x001D_oOx@'U-_x0001__x0004_é¤f@ÌÑC_x000E_X¸.@_x0012_ebj%z@_x0017_"\14Nk@[Å,Ëùn@1´=WW@!xw_x0013_QÇ~@ÖÃK|@E£ó#ÛAx@Ô2_x0013__x0014_ðt@_x0002_Î1_x0008_]_@´Ò5ÕÑp@wXno@÷Ç.IÈÈw@jÔ¾^u@ê'K_x001D_÷Çc@áEq_x001D__x000C_£r@u_x000C_4ÄuZ@öãêm@DàÔÈ&lt;@Á²Õm¹:r@ô_x001A_éßýo@¸_x001F__x000E_*_x0016_r@í5¯&lt;k@ë-tY(Ïm@Ó_®NMÿr@[Ü©Ø|q@:ª_x0014__x0006_f@L_x0014_¹2_x001A_K&gt;@£§O_x000E__x000B_õp@ü]ùÕ¬WR@Ê¿êü_x0003_o@_x0001__x0003_ØùY7ui@"òÎÜTa@°¼_x0016_Ço&lt;p@è{óùÜ+@p»]|Î¾_x0014_À_x001E_jVe_@ç0&amp;àwl@?~xòh@ÛyæÖA?ÀôãÎG Àâ¡ø÷2Sw@Rò_x0019_YÁ¬?À_x0015_$_x0017__Jf@_x000B_ebvr@_x0004_[ÂF3¤e@_x0016__x0012__x0005_7ÍUD@ëõ?NK¹_@¥_x000F_ñbh@ø_x0014_§­Îéa@I5,kr@ws¶C_x0002_Ò]@Öbñ£t@z\n^Úwd@?_x0019_5®äf@:Äæ^Ln@©©Â£=Âq@Ï_x0011_h®©Bl@^ýÝàAp@K_x001F_iôàNu@kâmw@¬'#`ód@¶£Åo_x0001__x0003_HY@Ôó§®pv@1'_x001F_ìãás@»ô6µÛ@W@Òo_x000C__x0005_T@³½e3¶P@Åÿ_x0019_s@_x000B_¿Ên/Õl@_x0015_èÒ_x000B_"®d@©õv_x0002_Hg@&lt;_x0012_¥¡@7bO@`@wßó:Øt@¼($_x000C_Né[@îNDÜd_x001D_w@­Y8Mg@7½"Be@É¶_x001B_du@\ &lt;"Ýr@ô¿_x0014_\wn@ÜB_x0005_ÚàIW@.Ô	¦¨}@ÉO_x000F_._x001E_0{@_x0010_wsúLþ}@_x0013__x0004_ê»¶óX@®­,ja@_x001C_g_x0019_»×"ÀÔéº]oúe@T¢_x0012_ËÔt@_x0002_Ò{_x001E_à&amp;u@_x0015_üðÁ¸r@·q_x0003__x001D_ºÍs@_x0001__x0002_w9ëØtw@¬_x0005_¡ðÏüZ@ü#J©P)@÷_x0019_èÇ_x0010_Àg@Hí=ôåbP@À+_x0015_Þ4z@r_x0005_Í´ÑP@©?s¿Y^@rï_x0001_b_x0001_h@ø¦ºLÎk@_x0012_LP*°bj@_x0007_ðfÏ/U@L«×ÿULz@säD1¼³p@¾ÑÀpZ@:=%z@t2S	_x001C_ÀÅÁ:J3v@Äc_x001D__x0017_Úu@`OQº·Mr@_x0017__x0015_:}_x0002_Òm@[ð4ì_x0003_v@B0èQ_x000E_GV@ÜÜæXÀï_x0012_@æy#_x0003_ÅÅq@¸G¶'ÝAw@l#îO`@r"\§ãK}@ç_x0013_Împm@I@_x0013_cd@_x0010_Ëílªr@&gt;§úí_x0003__x000D_c@?~i_x001A_WõB@5ßÙÏ4G@Þ_x0008_yÑmz@SìP©Àå~@_x0018_·Å¶EU@;"öq«c@ay_x000C_Ú_x0014__x0006_Z@ävZ4á	v@ #Ll5y@_M_x0010_^+hp@ãÒ8Æ_x0011_y@ÉÃÚ÷nêl@=H¬|Gx@v_x0001__x000B_Nr÷v@ÞO·_x001A_iK@ÓàBÈô«q@¯#_x0002_}¤_x0012_l@04¥Ì:v@t_x0006_W2q@ÇJw@»ÃA1zq@¶°_x001D__x0014_Åh@½ýá_x001E_¹@@Ñ;5eAk@ÎÇXõ;r@ÂâZ]lf@_x0005__x0003_YZ@uje×~@+Ïä_x0007_]w@Ã_x0004_Âä^Gp@eÿÍfÞÎ\@_x0004__x0006_fÐ_x0002_0¼n@ÆË¹\J$Y@Imð¸~}@7ÜK%a@-P×ð@À v^ÈXÊm@û­RY_x001D_=p@ª1Ô«\@«%¦Òêf@_x0005__x0006_a_x0001_£z@O§î¼\@½Ñ;èw$g@cjKTÝv@'{åÝº z@s5·/x-z@`H$è¼&gt;@Yè¨ÎÌm@ÅÛïbJ²M@àYUºwZp@Ô°[IÕ[@Uç	ä"_x001A__@g[ýT*q@¤U_x0011_Ñ_x0003_¸t@g_x0006_g|_x0019_Xe@c_x001E_º_x0004__x0001_@¶ý_x0004_¯@q@'Úd_x0011_$Øp@s_x001A__x0005_NØFw@Ì[ ùú¶y@¸ð_x001F_l:G@¯*KÜÓF@ÖÄÜ_x0001__x0004_ZdU@\¦]Å7g@u¢MBUµc@ÎÍ²I3b|@qZ»Ytl@±½,@i.x@·²Æ3¤¼d@ûß½£q@µÎ_x001E_°+	`@Òö_x001B_6Dr@ó_x0018__x0010_&gt;M@_x0011_Þ_x001D_Ò¬×v@¢È_x001D__x000F_Õ_x001B_d@9Zî¶dY@_x0016_3ò_x001E_z@K_x001A_&lt;Ý¥ó_@ÏÞ¿ÅGi@ÌÉÓ]ÁÛR@ñ4ô@ßNr@¨Pð_x0004_z@:¶U&lt;ho@´CÈü_x0002_X@&gt;¡_x0003_¡0iy@_x001E_&lt;Y3óq@3î«B_x000C_7?@}êö&lt;{õa@¼_x001A_ SèSj@*?U©þ_x0019_}@àÓênËiq@H_x001F_ç,q@^}'_x0013_èio@Æ¨YúTÿe@_x0002__x0003_ÀöL×]@©pÃ_x0004_f:@èTÅ_x0010_þõZ@ô»\*ÕMa@Bøp«Rs@|ÎÙp8Ax@¡C¢_x001E_äp@|_x0007_¹_x0001_í h@Òá_x001B_ò_x000F_Ï]@lg« Ò¾t@åí_x0018_¼nj@Ôï_x0002_5f@&lt;_x0011_µßF_x0019_Y@*Ûj_x0005_8°r@÷_x0003_èÍCo@ðCnew@D=Õ_x000B_uZ@»_x0010_·_x000E_ ³S@_·sBìo@Ý@õÓ7Üv@¦fä÷®Lq@ñÀÑO®Àg@ðÅw8Äw@_x0007_ÔäçZ y@×óO4l!v@k_x0010__x0013_e?x@5_x0006_Ez@ábV¼M2@_x001B__x0005_~¹;u@ÔKíj&amp;Ûi@\_x0006_xóo_x0012_@ s(g_x0003__x0004_fúj@&amp;®ºQóÌx@Óø¯ÕOëw@¡ÅNp@Û·¢½íP@5hsBH,2À_x000F_º6dò`@H_x000F__x0011_ã)W@4 kÚy@È0aXªø@·v­+_x0001_x@_x000F_P|FÞe@éR$]¥s@5jni_x0003_h@½_x0007_ô¿Ìy@_x0019_ÏcÈ[¼g@ª¤_x001A_Òñ"y@"`¼ÛÙ_x0002_U@o~&amp;®Þu@-;c3Æ{@_x0007_ÿ_x0005_vh@j° jéÉv@\_x0019__x0018_óMÊd@_x000F_6ÍÑF@_x0019_&lt;¾îk@?}¢?"r@Æ#ñª)q@ÎØøk@_x0006_vµ;½V@G_x0004_K/b@Eð °Oy@iG_x0017__x000C_^bv@_x0003__x0004_ò^6!xp@%Ê_x000F_yÒ2r@ª_x001E_L¼{b_x0016_À£NJq_x001D_(u@é­_x000F_!_x0017_Áq@*åLþÜ_x001B_p@ÙÚ_x0012_ÉM_x0001_s@vHÈH3Mg@3_x0002_\"_x001E_¨O@U;©Pí]S@ÓR_x0010_£m8}@è&gt;Ðßn@ërk_x001E_§xT@*[ãÁây@_x0002_0Í­i@¬_x0011__x0016_Eáéy@¶_x0018_Öa$_x0014_s@ðÄ@_x001A_µp@P#3YÑ&gt;@ÆMññår@/+ö_x0007_s@nÜAÍ¡I@873Ì_x001D_c@gRïhÖ}p@n_x0011_àºHd@ª`!^Xöl@0Ã_x0012_û_x0011_s@%ª»ÑÞ¤}@M6²]l@h8¾"y@&gt;ën;·Õs@=_x0014_(_x0003__x0005_uÔ\@Ím¤ñ£_x000E_y@Á¦âøÈuI@ _x0004_z_x000D__x001E_*f@³h14t_x0014__@_x0013__x0015_ifq@¡TÉ_x000C_7W@_x0001_¾)ÜÅ]r@éÄáÄHu@o_x0019_vÔ."p@XÝìç-d@_x000F_úµ)_x0002_¦P@t¡_x000C_6ÿc@o*èéëþw@_x000C_Fl_x0015_$m@ÌM)rìe@â­CÈ^Dv@â_x0002_SÖ@^?4Jñq@5©¶u@ÿ_x001B_k_x0003_cs@	kS4_x0017__@_x001E_¤;¨£_x0010_b@úÕ&amp;!.;M@UCnJ/]@ôù_x0010_L~@4§ï_x0016_ÉYn@A}¦fr@Á·7­i@ßâñä-{@uÉt=X@(_x000E_EÚUÑ~@_x0002__x0005_³_x0002__x000E__x0005_Ö_@\|÷Gd2a@_x000E_û±`&gt;y@Ç:òóø_x0016_\@×ôðH_x0008_o@ALë]ÿp@p½âxP@*	¿|qS@¶\_x0004_ÐnÂu@8Êp_x0002_`@îj4V=`@äUºh2§f@%\ÈTZ]@)6nhS£h@;«µ_x0001_®zL@ò¹6_x000E_`@Ü7®#Jo@Úî·_x0005_Éõl@_x000E_õ*5¼g@Z_x0016_©Vèá[@£¹ç_x0015_e@Í=Ü¿qz@évC±_x0003_rQ@ÑÆr_x0013_Úp@_x0004__x0013_ònàY@&lt;»;uôe@/Y	©ªo@á Ý©_x000E_a@_x001F_MÁh=5t@Ö4_x0019_-RÌd@;·&lt;'×_x0014_t@_x0011_·_x0006_I_x0001__x0003_»Ûq@H*S¹t@¾°=Ó_x001D_w`@ÖB5H@_x001E_ó¬q4@³íâ°ê­d@_x000B_Ð&gt;óºg@´ª'/_x001C_Ýp@*s_x0016_Û_x0012_w@3v7&gt; l@pâ_x001C_Ë\,\@[¡ëÃµ1a@üTdÇ&lt;p@å¹D-ÌÇ{@ñ¬óÃõ¬h@LÞÿä_x000D_GW@ØîªIºáQ@_x001F_³_x0016_£ßo@ôëgò©lj@X¼=¥r@ÿfÎ_x0019_¨|@Ô_x0002_i@øØX¨0p@ý _x001C_8:_x0012_u@²y¶­ïk@(»«ÿ|iu@Zâ_x0004_eë^x@t&gt;_x0004_4²v@_x0007_½äZãs@ö_x001A_B¹Zz@àG.Ï(´t@êXãÔ_x001B_Êv@_x0001__x0005_1AC¯o@DÌÿ.¬¼o@yy_x000B_¨_x0006_b@´¹Eå a@øÿ,µ¼Ü|@L¦D_x0018__x0014_=y@3hôõb@bØÆ]|@±k_x0018_Ú¡z@Ýùè4½z@­_x0005__x0002_Bi]@(_x0014__x0011_7àOt@¾uL1Xéa@_x0003_¿ÎÑ-_x000C_:@\FÍõ¯X_x001B_@Ïßý'J*r@0IîÛu@MvrOUpp@l_x0010_°öqh@©_x0004_$_x000E_åÉx@×_x0010_/³w_x001C_^@Ân_x001E_Þg@õÙmY'¨g@â@±_x0011__x0004_X@_x0019_g]É1e@×A_x0011_,¥«X@@_)?&gt;g@BX_x001D_]_x0002_wt@_x000C_gÐ_x0007_S@,_x0018__x0010_Rj@t_x0015_É"q@Ñ_x001B_&gt;_x0004__x0005_·c@¸1_x0002_©_x001B_Fr@ÚPÎ¢©d@*¹Æç;``@îwF¾Xa@?Ì	J4EV@À÷_x0005_` ¡t@ý@ ð#t@}¡ã&amp;_x0003_ìq@¢+ìðUZv@Î)_x0011__x0019_Bl@_x0015_d©_x0011_§K@:`?º_x001A_×q@«ñ_x001C_V&gt;K@ø¾ÍW_x000C_çU@Å¾ÔßEð{@à"ËË«§G@»_x0003_ÄÔx@R9Îsâ&amp;@Òrõ&amp;/	n@ã&gt;5,)^@!ê_x0016_Xðy@_x0006_Ë0-S@ðËIÄl_x0001_u@Õ¸_x0011_!CÚv@j±~/þr@ÆSYÆ×&gt;@Þ±ÀZ¿Ís@úÇÂÃ®fm@×T_x001C_H³U_@é_ù¢JºN@VQí¨v@_x0003__x0004_:Unì^@P_x0003_ÀKU@³#¤_x0011_@ Ç¶ªZi@ aIºg	p@ën\}q×y@,X_x0002_áhñp@éuLL_x001C_M@Ì*í_x0001_×_x0011_o@]üë¬çÃ|@àJ_x0002_ê_x0011_!o@?%Ñ_x0015_	q@pÎ[«^=@À&amp;)7?U@#÷#üj@¦ã_x000F_û_x0019_i@´_x001A_¥]_x0016_ð\@8âµýrñ_x000F_ÀCY¬9LLz@_x0003_K&amp;£åz@ý¼p_x000D_\_x0005_l@ª_x0011_í°»j@çÂÉ6ó@@ïHWÆÙ&lt;j@â_x000B_QãÆv@ñäÒ¬Ùl@àíû{^@_x0003_¢LZß+B@µ	Y_x0013_t@|óBGum@þlñø*[@¶OÍN_x0002__x0003_bÖr@!ÝzZo@­µÝÊ»)T@x1ìØ.U@B94Fªq@IúS$°q@¬_x001B_óÖ_x0005_±{@½ÏÒíHFI@¢_x0007_±h@«ã¼6sL@KxÇ_x0003_¤`a@ç_x001F__x000D_Ð&amp;Ïa@À¶ö~.{@r_x0019_e·K@|rhU_x001F_®c@öE#¢øvf@_x001B_{z¯(I@¼w\©ËS@},q&amp;:t@7Í0(dXj@Üå!J)2@Åêyx%ßl@_x000F_Z×tn@ñçaèjq@eC£Æ_x0001_t@¨¨ßõO¢w@ü»`½Kv@m_x0015_O l@ä	:ÑNÀf@)&gt;Ê_x000D_6h@L_x0019_pRi*y@_x001A_æ,"T@_x0003__x0006_Â2^_x0014_Iwv@gD\à/@}@J­_x0007_R@Ý½__x0006_Cd`@_x001F_ÅäßG_x0002_@¾f9±/_x001F_p@j_x0001_R_x0007_Dr@ªõ{31*W@EÏ_x0005_aùùO@Ëpg©vÌl@¼Yy)_x001E_h@s89ïþz@@ÚzL_x0002_r@&lt;_x000B__~ÅÑs@._x0014_|íååj@có_x0008_|´qb@IH_x0004__x0007_ fi@ÌÜQ9L_x0015_b@éª:_x001B_[ae@­©æ`-UZ@KMÜ·Æv@¢ÝÂ®ãO@_x0002_èD²&amp;Àq@&gt;do`+cZ@_x0001_ ü ç.}@Yp|_x0005_&amp;w@¦¼6M]@¤^½ÕWX@ÌÀïÞZ@À_x0003_I_x0012_Ý_@J_x0014__x001C_·ör@|ïÁ_x0001__x0005_)¢w@]U¹%;Y@×_x001D__x001C_Lz@ÆOØÈNt@4]»ÅRC@GzvË&lt;x@_x0002_?ål@ìfId_x0018_n@[c¸Ç_x0004_±n@:_x001C_6Ô7g@_x0008__x0013_ôÄ&lt;f@Bà^c_x000D_äl@i&amp;(1«t@8ü!_x0012_2`@Ç¦ e°Y@nP%,_x001A_x@H§uÍ]y@áUXF_x0001_/u@¥Ya­ÿk@_x0016_o@Óg@Ïüy'~»c@E_x0010_Q_x000C_6@qý¬1&gt;Q@If_x0006_É¢y@vÂ÷_x0003__x0002_ùv@'B_x0013_&lt;Wa@_x000F_Î^eo@Ó¡²CZÅb@ÒÚJ_x001B_pú~@WGêõÝõo@JPI&lt;¶ïv@®ìC¼a_x0001_~@_x0002__x0003_m¹ê%Im@V2fó)Y@_x001B_009V@~¿S5B q@°=Û ¸_x0007_@Ó§_x000E_[ús@8K¨_x0011_²)x@­_x0011__x0006_}e@ýj_x000C_Ò_x0001_!f@Áµª_x0018__x0015_¨|@ÓL_x001C_+«L@¼èpF_x001D_r@¿auí-òp@UËýgûÆs@6¼_ÎHp7@_x001E_®Fs_x0014_RV@çÊvûv@Ã (µ_x0005__x0012_q@ÄÑ.Ô¡»[@¾ÙÞ_x0001__x0016_ÌO@v2ËuÚa@HFjÝ$qi@m®eý$Ri@íXXRït@TâàEÙ3c@h£xÏÜ;V@ns§Ôìg@_x000C_0ì]¿J@:ó8¥^;`@ÛRAöÆcN@æ}}·1g@¹%¯§_x0004__x0006_Ücr@õ©á~&amp;¿p@°þ*¹_x0013_U@àó¾ø7ñ_x000E_À¼×ü$/f@¨lüïl@­8F¯kôt@d¼7_x0017_+_x0018_@_x0015_³cgr%Q@mN8_x0019_2_x0015_y@³&amp;mý_x001D_qw@Í&gt;_x0003_²|@_x0003_þ-¸_x000E_]`@_x0002_l-,ìæR@î_x0007__x0019_"_x000C_B@³³?F{¯q@0_x000C_&gt;«¥·h@ìyn0&amp;`@íK9;Lg@ò_x000C_áz¦E@Ç¶_x000F_DÓ_x0018_y@_x0001__x001D__x0001__x001A_Ä|t@~±0_x0002_u`1Àô[Õµ_x0018__x0005_:@Eùi¤­e@éWÌÛß`@Khè(o@&lt;_x0015_8 ¿t@ÞÝôè_x0001_v@³_x0010_bö/t@¢"nH5tm@Bà1ðSu@_x0006__x000B_^_x000C_¬¬Þx@À}¯_x0008_=7@ÜÎÅÓär9@_x0003_-Ô	Ås@DÜÅ0g@¿M©?ÔRv@0Àí_x0011_«t@û_x001F_nX¾f@_x0001_K_x001F_¯Ôs@0£_x0006_¿ÌId@&gt;Ð´Ò¦àl@Rò¬)"s@cV_x0011_Â¿èe@éWjõ]T@ÄÜßúÊ_x000D_g@W_x0003_é_x0014_	6n@_x0013_&lt;³1o¯\@Þ+Kßj@.¨xz½a@}Ìv¯|ÌX@@î¶_x0007_d@[C_x0015_yÁg@E`Ñ_x0010_Á_x000D_|@Ð_x0002_®_x0004_èe@°N\(2]@ÏæOÛ÷4@îÎw¹l@è'_x0005_/ès@3«n©._x000D_n@	_x0013_Ê(O&amp;b@6w¶×u@H¡ÞÊ_x0002__x0004_ r@ÀæKç¿_x000E_y@¨p_x0007_¯_x000C_b@³ý!_x0014_LáQ@ø.eÚ_x0001_h@§¡ËóvK@ºjyÑxf@$4ìwLQ@ÿIx³Wa@_x0017__x001E__x0006_h^@¸¿f_x001A_òV@¨_x001A_o_x0006_{ÇX@_x0007_5XÉ°Ôg@xXÒw1u@_x000E_{mW_x0002_&lt;_x001D_À´n%Ô_¡o@|L äuk@É|ë¡ ít@l/M©&gt;_x001F_x@áY¬_x001F_u@ñüS½y@Þ|W-_x0004_¤`@þ¥gz_x0008_e@ÓÞ_x001C__x0006_ø_x0005_e@*#_x001B_Ø2_x0015_h@\¸{qLf@ðoØ`·l@Û]·bzSq@_x0006_øuÑ_x0007_¡h@_x001D_©ÿ_x0003__x001D_B@,î_x001A_ò²:q@Ó¨uï&amp;O{@_x0001__x0002_ÕrëÞx@õß¼D&amp;/l@ÀÇö{§p@ÁØ6`(äy@X¦¯è\v@îäWÂfõq@×}K¼hD5ÀØÃÃ'xr@gà§ëCwA@XúïÇ-v@_x0005_Áu8ÎÑq@(¹Jud|@sc¾ÜVTj@bà£]¢i ÀßØ¥#B-p@_x0008_´Z18@a¼ªVt®v@¦%¨¾&amp;t@¦* 69@0_x0016__x0019_s_x0004_.]@¤'ø¯ì_x0013_I@äèøæ`öu@.ó¿m@¨vi_x0019_ªu@îÂè`íÚo@m_x001D_`ÿKH@\ OÈ e@³9oBrr@ÖÅZúv@T(Ðÿ~Ïz@	l	CÍ\@CæQ_x0002__x0005_Ñ­g@_x0016_½s)	z@àû_x001A_·®0y@_x0011__x0013_É©Ûw@AM0`*w@uÅÙ5u@øm³êãt@_x0001_#8üî`n@XpÔß6å_@_x000B__x0011_¤¡Úyv@_x0006_ôÈJ@ìSZub@3_x001B_#k@qy_x0004_}ôÃe@à_x0010_º§&lt;_x0003_y@±i®°b@C¢4­&amp;ðv@­îe-Jt@v_x0011_ù_x000E_r@o&gt;_x0018_¬Ae@\äíyÒ`@\_x0003__x000C_sv@_x001F_)lá^6ÀÁ&amp;m_x0010__x0007_pD@é_x001E__x0014_yów@#Pi¾¤OS@=­¬i]·V@ËÅ¾¨ -g@6ZÉÇ¤)x@ÀÈ»_x001F_A]q@KÃ_x0005_õ|e@f&gt;AØ|@_x0002__x0005_`_x0005_ácn§z@qÉ«T_x0005_tb@ã^-"?¨c@_x0004_=º¬-q@×¯_x0011_¨_x001B_V@\2Ê4j}@2_x0011_e_x001F_l³u@æÉ¿`Ìc@Zýlu(G@m#7ùüôi@ÇÓÙÄ%_x0008_p@~_x0018__x001E__x0001_Y]@_x000F_5_x0003_~Pw@Ä_x0006_·&lt;&gt;m@|9£u~@Ð¦dÓ[z@[UI_x0004_f@_x0008_x4Yâw@94·Ø_x0010_gq@¥º~-_x001A_mk@j_x0007_22Æ¸s@v±G©P@¿jnªlÝf@e. \»f@_x0008_Î_x0008_à²¤y@"gÛñ8¼t@ËhÅ0Ãg@_x0019_¤Ã_x001B_ht@¬/äq;n@ãÒðB`òs@jjÓ5Õe@²_x000C_ºM_x0004__x0005_a`@&gt;~+ët@zû_x0002__x0018_æ_x000C_h@`O_.NI@_x0003_u_x0011_¯4o@_x0005_1NÂÿkk@ù_x0001_Jã\@×ÄÒ¹½õd@_x000B_b}¹p@ùïXPåO@¿L¤ÍÂZh@_x0018_J¡!u@ª½¾0ät@¨Z§Nm@Á©$ÜäV@ÆüæHSË`@þ- _x001B_²ôt@WÑ/Ê|.t@ã_x001F__x0011_½_q@[`ð¨ÐÉf@ôv2_x001F_Ò_x0007_v@Zª&amp;_x001B_+u@Øýûð|@~¸ûss@w(_x0016_À07t@^_x000D_ÚÉßqd@VÛ0áÿév@_x000E_îiå£Ôp@Z(ÇYjv@_x0004__x0004__x0004__x0004__x0004__x0004_0@_x0004__x0004__x0004__x0004__x0004__x0004_3@_x0004__x0004__x0004__x0004__x0004__x0004_2@_x0001__x0002__x0001__x0001__x0001__x0001__x0001__x0001_$@_x0001__x0001__x0001__x0001__x0001__x0001_0@_x0001__x0001__x0001__x0001__x0001__x0001_ @_x0001__x0001__x0001__x0001__x0001__x0001_&amp;@_x0001__x0001__x0001__x0001__x0001__x0001__x001C_@_x0001__x0001__x0001__x0001__x0001__x0001_(@_x0001__x0001__x0001__x0001__x0001__x0001_5@_x0001__x0001__x0001__x0001__x0001__x0001_$@_x0001__x0001__x0001__x0001__x0001__x0001_,@_x0001__x0001__x0001__x0001__x0001__x0001_.@_x0001__x0001__x0001__x0001__x0001__x0001_9@_x0001__x0001__x0001__x0001__x0001__x0001_ @_x0001__x0001__x0001__x0001__x0001__x0001_(@_x0001__x0001__x0001__x0001__x0001__x0001_(@_x0001__x0001__x0001__x0001__x0001__x0001_3@_x0001__x0001__x0001__x0001__x0001__x0001_4@_x0001__x0001__x0001__x0001__x0001__x0001_*@_x0001__x0001__x0001__x0001__x0001__x0001__x001C_@_x0001__x0001__x0001__x0001__x0001__x0001_,@_x0001__x0001__x0001__x0001__x0001__x0001_&amp;@_x0001__x0001__x0001__x0001__x0001__x0001_0@_x0001__x0001__x0001__x0001__x0001__x0001_ @_x0001__x0001__x0001__x0001__x0001__x0001_$@_x0001__x0001__x0001__x0001__x0001__x0001_5@_x0001__x0001__x0001__x0001__x0001__x0001_2@_x0001__x0001__x0001__x0001__x0001__x0001_"@_x0001__x0001__x0001__x0001__x0001__x0001_$@_x0001__x0001__x0001__x0001__x0001__x0001_(@_x0001__x0001__x0001__x0001__x0001__x0001_1@_x0001__x0001__x0001__x0001__x0001__x0001_0@_x0001__x0001__x0001__x0001__x0001__x0001__x001C_@_x0001__x0001__x0001__x0001__x0001__x0002__x0001__x0001_2@_x0001__x0001__x0001__x0001__x0001__x0001__x0014_@_x0001__x0001__x0001__x0001__x0001__x0001_,@_x0001__x0001__x0001__x0001__x0001__x0001_0@_x0001__x0001__x0001__x0001__x0001__x0001__x001C_@_x0001__x0001__x0001__x0001__x0001__x0001_2@_x0001__x0001__x0001__x0001__x0001__x0001_*@_x0001__x0001__x0001__x0001__x0001__x0001_*@_x0001__x0001__x0001__x0001__x0001__x0001_0@_x0001__x0001__x0001__x0001__x0001__x0001_&lt;@_x0001__x0001__x0001__x0001__x0001__x0001_"@_x0001__x0001__x0001__x0001__x0001__x0001_*@_x0001__x0001__x0001__x0001__x0001__x0001__x0018_@_x0001__x0001__x0001__x0001__x0001__x0001__x0001_@_x0001__x0001__x0001__x0001__x0001__x0001_.@_x0001__x0001__x0001__x0001__x0001__x0001_1@_x0001__x0001__x0001__x0001__x0001__x0001_,@_x0001__x0001__x0001__x0001__x0001__x0001__x0010_@_x0001__x0001__x0001__x0001__x0001__x0001_(@_x0001__x0001__x0001__x0001__x0001__x0001_(@_x0001__x0001__x0001__x0001__x0001__x0001_0@_x0001__x0001__x0001__x0001__x0001__x0001_,@_x0001__x0001__x0001__x0001__x0001__x0001_3@_x0001__x0001__x0001__x0001__x0001__x0001_(@_x0001__x0001__x0001__x0001__x0001__x0001_,@_x0001__x0001__x0001__x0001__x0001__x0001_3@_x0001__x0001__x0001__x0001__x0001__x0001_7@_x0001__x0001__x0001__x0001__x0001__x0001_,@_x0001__x0001__x0001__x0001__x0001__x0001_*@_x0001__x0001__x0001__x0001__x0001__x0001__x0018_@_x0001__x0001__x0001__x0001__x0001__x0001_1@_x0001__x0001__x0001__x0001__x0001__x0001_0@_x0001__x0002__x0001__x0001__x0001__x0001__x0001__x0001_$@_x0001__x0001__x0001__x0001__x0001__x0001_3@_x0001__x0001__x0001__x0001__x0001__x0001_*@_x0001__x0001__x0001__x0001__x0001__x0001_$@_x0001__x0001__x0001__x0001__x0001__x0001_(@_x0001__x0001__x0001__x0001__x0001__x0001_*@_x0001__x0001__x0001__x0001__x0001__x0001_&amp;@_x0001__x0001__x0001__x0001__x0001__x0001_$@_x0001__x0001__x0001__x0001__x0001__x0001_,@_x0001__x0001__x0001__x0001__x0001__x0001__x001C_@_x0001__x0001__x0001__x0001__x0001__x0001_.@_x0001__x0001__x0001__x0001__x0001__x0001_*@_x0001__x0001__x0001__x0001__x0001__x0001_&amp;@_x0001__x0001__x0001__x0001__x0001__x0001_(@_x0001__x0001__x0001__x0001__x0001__x0001_$@_x0001__x0001__x0001__x0001__x0001__x0001_(@_x0001__x0001__x0001__x0001__x0001__x0001_3@_x0001__x0001__x0001__x0001__x0001__x0001_(@_x0001__x0001__x0001__x0001__x0001__x0001_ @_x0001__x0001__x0001__x0001__x0001__x0001_1@_x0001__x0001__x0001__x0001__x0001__x0001_1@_x0001__x0001__x0001__x0001__x0001__x0001_"@_x0001__x0001__x0001__x0001__x0001__x0001_ð?_x0001__x0001__x0001__x0001__x0001__x0001_,@_x0001__x0001__x0001__x0001__x0001__x0001_1@_x0001__x0001__x0001__x0001__x0001__x0001_,@_x0001__x0001__x0001__x0001__x0001__x0001_$@_x0001__x0001__x0001__x0001__x0001__x0001__x0018_@_x0001__x0001__x0001__x0001__x0001__x0001_,@_x0001__x0001__x0001__x0001__x0001__x0001_$@_x0001__x0001__x0001__x0001__x0001__x0001_&amp;@_x0001__x0001__x0001__x0001__x0001__x0002__x0001__x0001__x001C_@_x0001__x0001__x0001__x0001__x0001__x0001_.@_x0001__x0001__x0001__x0001__x0001__x0001__x001C_@_x0001__x0001__x0001__x0001__x0001__x0001_(@_x0001__x0001__x0001__x0001__x0001__x0001_ @_x0001__x0001__x0001__x0001__x0001__x0001__x001C_@_x0001__x0001__x0001__x0001__x0001__x0001_,@_x0001__x0001__x0001__x0001__x0001__x0001_.@_x0001__x0001__x0001__x0001__x0001__x0001__x0014_@_x0001__x0001__x0001__x0001__x0001__x0001__x0001_@_x0001__x0001__x0001__x0001__x0001__x0001_2@_x0001__x0001__x0001__x0001__x0001__x0001_3@_x0001__x0001__x0001__x0001__x0001__x0001_&amp;@_x0001__x0001__x0001__x0001__x0001__x0001_.@_x0001__x0001__x0001__x0001__x0001__x0001_3@_x0001__x0001__x0001__x0001__x0001__x0001_9@_x0001__x0001__x0001__x0001__x0001__x0001_ @_x0001__x0001__x0001__x0001__x0001__x0001_*@_x0001__x0001__x0001__x0001__x0001__x0001__x001C_@_x0001__x0001__x0001__x0001__x0001__x0001_&amp;@_x0001__x0001__x0001__x0001__x0001__x0001_(@_x0001__x0001__x0001__x0001__x0001__x0001__x0008_@_x0001__x0001__x0001__x0001__x0001__x0001__x001C_@_x0001__x0001__x0001__x0001__x0001__x0001_0@_x0001__x0001__x0001__x0001__x0001__x0001_&amp;@_x0001__x0001__x0001__x0001__x0001__x0001_;@_x0001__x0001__x0001__x0001__x0001__x0001_&amp;@_x0001__x0001__x0001__x0001__x0001__x0001_*@_x0001__x0001__x0001__x0001__x0001__x0001_1@_x0001__x0001__x0001__x0001__x0001__x0001_.@_x0001__x0001__x0001__x0001__x0001__x0001_"@_x0001__x0001__x0001__x0001__x0001__x0001_(@_x0001__x0002__x0001__x0001__x0001__x0001__x0001__x0001_*@_x0001__x0001__x0001__x0001__x0001__x0001_&amp;@_x0001__x0001__x0001__x0001__x0001__x0001_*@_x0001__x0001__x0001__x0001__x0001__x0001_&amp;@_x0001__x0001__x0001__x0001__x0001__x0001_"@_x0001__x0001__x0001__x0001__x0001__x0001_0@_x0001__x0001__x0001__x0001__x0001__x0001_,@_x0001__x0001__x0001__x0001__x0001__x0001_1@_x0001__x0001__x0001__x0001__x0001__x0001_(@_x0001__x0001__x0001__x0001__x0001__x0001_*@_x0001__x0001__x0001__x0001__x0001__x0001_3@_x0001__x0001__x0001__x0001__x0001__x0001_ @_x0001__x0001__x0001__x0001__x0001__x0001_1@_x0001__x0001__x0001__x0001__x0001__x0001_(@_x0001__x0001__x0001__x0001__x0001__x0001__x0018_@_x0001__x0001__x0001__x0001__x0001__x0001__x0010_@_x0001__x0001__x0001__x0001__x0001__x0001_*@_x0001__x0001__x0001__x0001__x0001__x0001__x0010_@_x0001__x0001__x0001__x0001__x0001__x0001_0@_x0001__x0001__x0001__x0001__x0001__x0001__x001C_@_x0001__x0001__x0001__x0001__x0001__x0001_,@_x0001__x0001__x0001__x0001__x0001__x0001_3@_x0001__x0001__x0001__x0001__x0001__x0001_7@_x0001__x0001__x0001__x0001__x0001__x0001_(@_x0001__x0001__x0001__x0001__x0001__x0001_"@_x0001__x0001__x0001__x0001__x0001__x0001_,@_x0001__x0001__x0001__x0001__x0001__x0001_(@_x0001__x0001__x0001__x0001__x0001__x0001_(@_x0001__x0001__x0001__x0001__x0001__x0001_$@_x0001__x0001__x0001__x0001__x0001__x0001_4@_x0001__x0001__x0001__x0001__x0001__x0001_0@_x0001__x0001__x0001__x0001__x0001__x0002__x0001__x0001_1@_x0001__x0001__x0001__x0001__x0001__x0001_(@_x0001__x0001__x0001__x0001__x0001__x0001_$@_x0001__x0001__x0001__x0001__x0001__x0001_(@_x0001__x0001__x0001__x0001__x0001__x0001_1@_x0001__x0001__x0001__x0001__x0001__x0001_0@_x0001__x0001__x0001__x0001__x0001__x0001_0@_x0001__x0001__x0001__x0001__x0001__x0001_ @_x0001__x0001__x0001__x0001__x0001__x0001_0@_x0001__x0001__x0001__x0001__x0001__x0001_"@_x0001__x0001__x0001__x0001__x0001__x0001_(@_x0001__x0001__x0001__x0001__x0001__x0001_"@_x0001__x0001__x0001__x0001__x0001__x0001_*@_x0001__x0001__x0001__x0001__x0001__x0001_(@_x0001__x0001__x0001__x0001__x0001__x0001_5@_x0001__x0001__x0001__x0001__x0001__x0001_&amp;@_x0001__x0001__x0001__x0001__x0001__x0001_(@_x0001__x0001__x0001__x0001__x0001__x0001_.@_x0001__x0001__x0001__x0001__x0001__x0001_*@_x0001__x0001__x0001__x0001__x0001__x0001_1@_x0001__x0001__x0001__x0001__x0001__x0001__x001C_@_x0001__x0001__x0001__x0001__x0001__x0001_1@_x0001__x0001__x0001__x0001__x0001__x0001__x0018_@_x0001__x0001__x0001__x0001__x0001__x0001_ @_x0001__x0001__x0001__x0001__x0001__x0001_&amp;@_x0001__x0001__x0001__x0001__x0001__x0001_"@_x0001__x0001__x0001__x0001__x0001__x0001_,@_x0001__x0001__x0001__x0001__x0001__x0001_3@_x0001__x0001__x0001__x0001__x0001__x0001__x0008_@_x0001__x0001__x0001__x0001__x0001__x0001_ @_x0001__x0001__x0001__x0001__x0001__x0001_,@_x0001__x0001__x0001__x0001__x0001__x0001_ @_x0001__x0002__x0001__x0001__x0001__x0001__x0001__x0001__x0001_@_x0001__x0001__x0001__x0001__x0001__x0001__x0008_@_x0001__x0001__x0001__x0001__x0001__x0001_.@_x0001__x0001__x0001__x0001__x0001__x0001__x0010_@_x0001__x0001__x0001__x0001__x0001__x0001_"@_x0001__x0001__x0001__x0001__x0001__x0001_*@_x0001__x0001__x0001__x0001__x0001__x0001_"@_x0001__x0001__x0001__x0001__x0001__x0001__x0010_@_x0001__x0001__x0001__x0001__x0001__x0001_&amp;@_x0001__x0001__x0001__x0001__x0001__x0001_"@_x0001__x0001__x0001__x0001__x0001__x0001_$@_x0001__x0001__x0001__x0001__x0001__x0001_3@_x0001__x0001__x0001__x0001__x0001__x0001__x001C_@_x0001__x0001__x0001__x0001__x0001__x0001_0@_x0001__x0001__x0001__x0001__x0001__x0001_"@_x0001__x0001__x0001__x0001__x0001__x0001__x001C_@_x0001__x0001__x0001__x0001__x0001__x0001_0@_x0001__x0001__x0001__x0001__x0001__x0001_.@_x0001__x0001__x0001__x0001__x0001__x0001_&amp;@_x0001__x0001__x0001__x0001__x0001__x0001_0@_x0001__x0001__x0001__x0001__x0001__x0001_4@_x0001__x0001__x0001__x0001__x0001__x0001_0@_x0001__x0001__x0001__x0001__x0001__x0001_$@_x0001__x0001__x0001__x0001__x0001__x0001_"@_x0001__x0001__x0001__x0001__x0001__x0001_5@_x0001__x0001__x0001__x0001__x0001__x0001_1@_x0001__x0001__x0001__x0001__x0001__x0001__x001C_@_x0001__x0001__x0001__x0001__x0001__x0001_(@_x0001__x0001__x0001__x0001__x0001__x0001_$@_x0001__x0001__x0001__x0001__x0001__x0001_1@_x0001__x0001__x0001__x0001__x0001__x0001_(@_x0001__x0001__x0001__x0001__x0001__x0002__x0001__x0001__x0018_@_x0001__x0001__x0001__x0001__x0001__x0001_(@_x0001__x0001__x0001__x0001__x0001__x0001_&lt;@_x0001__x0001__x0001__x0001__x0001__x0001_*@_x0001__x0001__x0001__x0001__x0001__x0001_1@_x0001__x0001__x0001__x0001__x0001__x0001__x001C_@_x0001__x0001__x0001__x0001__x0001__x0001_*@_x0001__x0001__x0001__x0001__x0001__x0001_&amp;@_x0001__x0001__x0001__x0001__x0001__x0001_,@_x0001__x0001__x0001__x0001__x0001__x0001_6@_x0001__x0001__x0001__x0001__x0001__x0001_*@_x0001__x0001__x0001__x0001__x0001__x0001_$@_x0001__x0001__x0001__x0001__x0001__x0001_&amp;@_x0001__x0001__x0001__x0001__x0001__x0001_5@_x0001__x0001__x0001__x0001__x0001__x0001_,@_x0001__x0001__x0001__x0001__x0001__x0001_9@_x0001__x0001__x0001__x0001__x0001__x0001__x0014_@_x0001__x0001__x0001__x0001__x0001__x0001_"@_x0001__x0001__x0001__x0001__x0001__x0001__x0018_@_x0001__x0001__x0001__x0001__x0001__x0001_(@_x0001__x0001__x0001__x0001__x0001__x0001_,@_x0001__x0001__x0001__x0001__x0001__x0001_&amp;@_x0001__x0001__x0001__x0001__x0001__x0001_2@_x0001__x0001__x0001__x0001__x0001__x0001_4@_x0001__x0001__x0001__x0001__x0001__x0001_3@_x0001__x0001__x0001__x0001__x0001__x0001_ @_x0001__x0001__x0001__x0001__x0001__x0001__x0001_@_x0001__x0001__x0001__x0001__x0001__x0001_"@_x0001__x0001__x0001__x0001__x0001__x0001_ @_x0001__x0001__x0001__x0001__x0001__x0001_5@_x0001__x0001__x0001__x0001__x0001__x0001__x0018_@_x0001__x0001__x0001__x0001__x0001__x0001_$@_x0001__x0002__x0001__x0001__x0001__x0001__x0001__x0001_*@_x0001__x0001__x0001__x0001__x0001__x0001_0@_x0001__x0001__x0001__x0001__x0001__x0001_$@_x0001__x0001__x0001__x0001__x0001__x0001_.@_x0001__x0001__x0001__x0001__x0001__x0001_.@_x0001__x0001__x0001__x0001__x0001__x0001_"@_x0001__x0001__x0001__x0001__x0001__x0001_ @_x0001__x0001__x0001__x0001__x0001__x0001_4@_x0001__x0001__x0001__x0001__x0001__x0001__x001C_@_x0001__x0001__x0001__x0001__x0001__x0001_1@_x0001__x0001__x0001__x0001__x0001__x0001_.@_x0001__x0001__x0001__x0001__x0001__x0001_.@_x0001__x0001__x0001__x0001__x0001__x0001_*@_x0001__x0001__x0001__x0001__x0001__x0001_&amp;@_x0001__x0001__x0001__x0001__x0001__x0001__x0014_@_x0001__x0001__x0001__x0001__x0001__x0001_"@_x0001__x0001__x0001__x0001__x0001__x0001_1@_x0001__x0001__x0001__x0001__x0001__x0001_,@_x0001__x0001__x0001__x0001__x0001__x0001_3@_x0001__x0001__x0001__x0001__x0001__x0001_8@_x0001__x0001__x0001__x0001__x0001__x0001_*@_x0001__x0001__x0001__x0001__x0001__x0001_(@_x0001__x0001__x0001__x0001__x0001__x0001_$@_x0001__x0001__x0001__x0001__x0001__x0001_$@_x0001__x0001__x0001__x0001__x0001__x0001__x0018_@_x0001__x0001__x0001__x0001__x0001__x0001__x0018_@_x0001__x0001__x0001__x0001__x0001__x0001_4@_x0001__x0001__x0001__x0001__x0001__x0001_7@_x0001__x0001__x0001__x0001__x0001__x0001__x0014_@_x0001__x0001__x0001__x0001__x0001__x0001_3@_x0001__x0001__x0001__x0001__x0001__x0001_"@_x0001__x0001__x0001__x0001__x0001__x0002__x0001__x0001_(@_x0001__x0001__x0001__x0001__x0001__x0001_4@_x0001__x0001__x0001__x0001__x0001__x0001_,@_x0001__x0001__x0001__x0001__x0001__x0001_,@_x0001__x0001__x0001__x0001__x0001__x0001_"@_x0001__x0001__x0001__x0001__x0001__x0001_,@_x0001__x0001__x0001__x0001__x0001__x0001_6@_x0001__x0001__x0001__x0001__x0001__x0001__x0018_@_x0001__x0001__x0001__x0001__x0001__x0001_0@_x0001__x0001__x0001__x0001__x0001__x0001_$@_x0001__x0001__x0001__x0001__x0001__x0001_1@_x0001__x0001__x0001__x0001__x0001__x0001_(@_x0001__x0001__x0001__x0001__x0001__x0001_0@_x0001__x0001__x0001__x0001__x0001__x0001_1@_x0001__x0001__x0001__x0001__x0001__x0001__x0018_@_x0001__x0001__x0001__x0001__x0001__x0001__x0008_@_x0001__x0001__x0001__x0001__x0001__x0001_$@_x0001__x0001__x0001__x0001__x0001__x0001_1@_x0001__x0001__x0001__x0001__x0001__x0001_"@_x0001__x0001__x0001__x0001__x0001__x0001__x001C_@_x0001__x0001__x0001__x0001__x0001__x0001_6@_x0001__x0001__x0001__x0001__x0001__x0001_0@_x0001__x0001__x0001__x0001__x0001__x0001_*@_x0001__x0001__x0001__x0001__x0001__x0001__x0014_@_x0001__x0001__x0001__x0001__x0001__x0001_$@_x0001__x0001__x0001__x0001__x0001__x0001_$@_x0001__x0001__x0001__x0001__x0001__x0001_5@_x0001__x0001__x0001__x0001__x0001__x0001_&amp;@_x0001__x0001__x0001__x0001__x0001__x0001_ð?_x0001__x0001__x0001__x0001__x0001__x0001_,@_x0001__x0001__x0001__x0001__x0001__x0001_0@_x0001__x0001__x0001__x0001__x0001__x0001__x0014_@_x0001__x0002__x0001__x0001__x0001__x0001__x0001__x0001_(@_x0001__x0001__x0001__x0001__x0001__x0001_4@_x0001__x0001__x0001__x0001__x0001__x0001_&amp;@_x0001__x0001__x0001__x0001__x0001__x0001_"@_x0001__x0001__x0001__x0001__x0001__x0001_6@_x0001__x0001__x0001__x0001__x0001__x0001_5@_x0001__x0001__x0001__x0001__x0001__x0001_.@_x0001__x0001__x0001__x0001__x0001__x0001__x0018_@_x0001__x0001__x0001__x0001__x0001__x0001_.@_x0001__x0001__x0001__x0001__x0001__x0001__x0018_@_x0001__x0001__x0001__x0001__x0001__x0001_&amp;@_x0001__x0001__x0001__x0001__x0001__x0001_,@_x0001__x0001__x0001__x0001__x0001__x0001_(@_x0001__x0001__x0001__x0001__x0001__x0001_,@_x0001__x0001__x0001__x0001__x0001__x0001_0@_x0001__x0001__x0001__x0001__x0001__x0001__x001C_@_x0001__x0001__x0001__x0001__x0001__x0001_7@_x0001__x0001__x0001__x0001__x0001__x0001_,@_x0001__x0001__x0001__x0001__x0001__x0001_,@_x0001__x0001__x0001__x0001__x0001__x0001_0@_x0001__x0001__x0001__x0001__x0001__x0001_0@_x0001__x0001__x0001__x0001__x0001__x0001_7@_x0001__x0001__x0001__x0001__x0001__x0001_(@_x0001__x0001__x0001__x0001__x0001__x0001_"@_x0001__x0001__x0001__x0001__x0001__x0001__x0014_@_x0001__x0001__x0001__x0001__x0001__x0001_*@_x0001__x0001__x0001__x0001__x0001__x0001_3@_x0001__x0001__x0001__x0001__x0001__x0001_0@_x0001__x0001__x0001__x0001__x0001__x0001_2@_x0001__x0001__x0001__x0001__x0001__x0001_&amp;@_x0001__x0001__x0001__x0001__x0001__x0001_&amp;@_x0001__x0001__x0001__x0001__x0001__x0002__x0001__x0001_ @_x0001__x0001__x0001__x0001__x0001__x0001_0@_x0001__x0001__x0001__x0001__x0001__x0001__x001C_@_x0001__x0001__x0001__x0001__x0001__x0001_,@_x0001__x0001__x0001__x0001__x0001__x0001_,@_x0001__x0001__x0001__x0001__x0001__x0001__x001C_@_x0001__x0001__x0001__x0001__x0001__x0001_.@_x0001__x0001__x0001__x0001__x0001__x0001__x001C_@_x0001__x0001__x0001__x0001__x0001__x0001_*@_x0001__x0001__x0001__x0001__x0001__x0001__x0014_@_x0001__x0001__x0001__x0001__x0001__x0001_&amp;@_x0001__x0001__x0001__x0001__x0001__x0001_5@_x0001__x0001__x0001__x0001__x0001__x0001_"@_x0001__x0001__x0001__x0001__x0001__x0001_"@_x0001__x0001__x0001__x0001__x0001__x0001_1@_x0001__x0001__x0001__x0001__x0001__x0001_3@_x0001__x0001__x0001__x0001__x0001__x0001__x0014_@_x0001__x0001__x0001__x0001__x0001__x0001__x0018_@_x0001__x0001__x0001__x0001__x0001__x0001_&amp;@_x0001__x0001__x0001__x0001__x0001__x0001_0@_x0001__x0001__x0001__x0001__x0001__x0001_,@_x0001__x0001__x0001__x0001__x0001__x0001_ @_x0001__x0001__x0001__x0001__x0001__x0001_0@_x0001__x0001__x0001__x0001__x0001__x0001_(@_x0001__x0001__x0001__x0001__x0001__x0001_.@_x0001__x0001__x0001__x0001__x0001__x0001__x0014_@_x0001__x0001__x0001__x0001__x0001__x0001__x001C_@_x0001__x0001__x0001__x0001__x0001__x0001__x0018_@_x0001__x0001__x0001__x0001__x0001__x0001_(@_x0001__x0001__x0001__x0001__x0001__x0001_1@_x0001__x0001__x0001__x0001__x0001__x0001_(@_x0001__x0001__x0001__x0001__x0001__x0001_ @_x0001__x0002__x0001__x0001__x0001__x0001__x0001__x0001_*@_x0001__x0001__x0001__x0001__x0001__x0001_,@_x0001__x0001__x0001__x0001__x0001__x0001_0@_x0001__x0001__x0001__x0001__x0001__x0001_ @_x0001__x0001__x0001__x0001__x0001__x0001__x001C_@_x0001__x0001__x0001__x0001__x0001__x0001_4@_x0001__x0001__x0001__x0001__x0001__x0001_*@_x0001__x0001__x0001__x0001__x0001__x0001_0@_x0001__x0001__x0001__x0001__x0001__x0001_(@_x0001__x0001__x0001__x0001__x0001__x0001_(@_x0001__x0001__x0001__x0001__x0001__x0001_&amp;@_x0001__x0001__x0001__x0001__x0001__x0001_,@_x0001__x0001__x0001__x0001__x0001__x0001_,@_x0001__x0001__x0001__x0001__x0001__x0001_.@_x0001__x0001__x0001__x0001__x0001__x0001_7@_x0001__x0001__x0001__x0001__x0001__x0001_3@_x0001__x0001__x0001__x0001__x0001__x0001_*@_x0001__x0001__x0001__x0001__x0001__x0001_0@_x0001__x0001__x0001__x0001__x0001__x0001_2@_x0001__x0001__x0001__x0001__x0001__x0001__x0010_@_x0001__x0001__x0001__x0001__x0001__x0001_,@_x0001__x0001__x0001__x0001__x0001__x0001_"@_x0001__x0001__x0001__x0001__x0001__x0001_"@_x0001__x0001__x0001__x0001__x0001__x0001_&amp;@_x0001__x0001__x0001__x0001__x0001__x0001_.@_x0001__x0001__x0001__x0001__x0001__x0001_4@_x0001__x0001__x0001__x0001__x0001__x0001_&amp;@_x0001__x0001__x0001__x0001__x0001__x0001__x0008_@_x0001__x0001__x0001__x0001__x0001__x0001__x0014_@_x0001__x0001__x0001__x0001__x0001__x0001_"@_x0001__x0001__x0001__x0001__x0001__x0001__x001C_@_x0001__x0001__x0001__x0001__x0001__x0002__x0001__x0001_0@_x0001__x0001__x0001__x0001__x0001__x0001_:@_x0001__x0001__x0001__x0001__x0001__x0001_3@_x0001__x0001__x0001__x0001__x0001__x0001_&amp;@_x0001__x0001__x0001__x0001__x0001__x0001_3@_x0001__x0001__x0001__x0001__x0001__x0001_*@_x0001__x0001__x0001__x0001__x0001__x0001_1@_x0001__x0001__x0001__x0001__x0001__x0001_0@_x0001__x0001__x0001__x0001__x0001__x0001_3@_x0001__x0001__x0001__x0001__x0001__x0001_*@_x0001__x0001__x0001__x0001__x0001__x0001_,@_x0001__x0001__x0001__x0001__x0001__x0001_1@_x0001__x0001__x0001__x0001__x0001__x0001_.@_x0001__x0001__x0001__x0001__x0001__x0001_,@_x0001__x0001__x0001__x0001__x0001__x0001_&amp;@_x0001__x0001__x0001__x0001__x0001__x0001_$@_x0001__x0001__x0001__x0001__x0001__x0001_&amp;@_x0001__x0001__x0001__x0001__x0001__x0001_*@_x0001__x0001__x0001__x0001__x0001__x0001_,@_x0001__x0001__x0001__x0001__x0001__x0001_(@_x0001__x0001__x0001__x0001__x0001__x0001_(@_x0001__x0001__x0001__x0001__x0001__x0001_.@_x0001__x0001__x0001__x0001__x0001__x0001_6@_x0001__x0001__x0001__x0001__x0001__x0001_0@_x0001__x0001__x0001__x0001__x0001__x0001_*@_x0001__x0001__x0001__x0001__x0001__x0001_5@_x0001__x0001__x0001__x0001__x0001__x0001__x0018_@_x0001__x0001__x0001__x0001__x0001__x0001_(@_x0001__x0001__x0001__x0001__x0001__x0001_2@_x0001__x0001__x0001__x0001__x0001__x0001__x001C_@_x0001__x0001__x0001__x0001__x0001__x0001_7@_x0001__x0001__x0001__x0001__x0001__x0001_ @_x0001__x0002__x0001__x0001__x0001__x0001__x0001__x0001__x001C_@_x0001__x0001__x0001__x0001__x0001__x0001__x0014_@_x0001__x0001__x0001__x0001__x0001__x0001_6@_x0001__x0001__x0001__x0001__x0001__x0001_,@_x0001__x0001__x0001__x0001__x0001__x0001__x0010_@_x0001__x0001__x0001__x0001__x0001__x0001_0@_x0001__x0001__x0001__x0001__x0001__x0001__x001C_@_x0001__x0001__x0001__x0001__x0001__x0001_2@_x0001__x0001__x0001__x0001__x0001__x0001_,@_x0001__x0001__x0001__x0001__x0001__x0001_4@_x0001__x0001__x0001__x0001__x0001__x0001_9@_x0001__x0001__x0001__x0001__x0001__x0001_.@_x0001__x0001__x0001__x0001__x0001__x0001_"@_x0001__x0001__x0001__x0001__x0001__x0001_ @_x0001__x0001__x0001__x0001__x0001__x0001_&amp;@_x0001__x0001__x0001__x0001__x0001__x0001_,@_x0001__x0001__x0001__x0001__x0001__x0001__x0014_@_x0001__x0001__x0001__x0001__x0001__x0001_(@_x0001__x0001__x0001__x0001__x0001__x0001_(@_x0001__x0001__x0001__x0001__x0001__x0001_9@_x0001__x0001__x0001__x0001__x0001__x0001_4@_x0001__x0001__x0001__x0001__x0001__x0001_6@_x0001__x0001__x0001__x0001__x0001__x0001_4@_x0001__x0001__x0001__x0001__x0001__x0001__x0014_@_x0001__x0001__x0001__x0001__x0001__x0001_.@_x0001__x0001__x0001__x0001__x0001__x0001_ @_x0001__x0001__x0001__x0001__x0001__x0001_"@_x0001__x0001__x0001__x0001__x0001__x0001_ @_x0001__x0001__x0001__x0001__x0001__x0001_3@_x0001__x0001__x0001__x0001__x0001__x0001_&amp;@_x0001__x0001__x0001__x0001__x0001__x0001_1@_x0001__x0001__x0001__x0001__x0001__x0002__x0001__x0001_2@_x0001__x0001__x0001__x0001__x0001__x0001_3@_x0001__x0001__x0001__x0001__x0001__x0001_*@_x0001__x0001__x0001__x0001__x0001__x0001_(@_x0001__x0001__x0001__x0001__x0001__x0001_&amp;@_x0001__x0001__x0001__x0001__x0001__x0001_3@_x0001__x0001__x0001__x0001__x0001__x0001_(@_x0001__x0001__x0001__x0001__x0001__x0001_*@_x0001__x0001__x0001__x0001__x0001__x0001_*@_x0001__x0001__x0001__x0001__x0001__x0001_9@_x0001__x0001__x0001__x0001__x0001__x0001_*@_x0001__x0001__x0001__x0001__x0001__x0001_0@_x0001__x0001__x0001__x0001__x0001__x0001_0@_x0001__x0001__x0001__x0001__x0001__x0001_&amp;@_x0001__x0001__x0001__x0001__x0001__x0001__x0014_@_x0001__x0001__x0001__x0001__x0001__x0001_ @_x0001__x0001__x0001__x0001__x0001__x0001_$@_x0001__x0001__x0001__x0001__x0001__x0001_7@_x0001__x0001__x0001__x0001__x0001__x0001_,@_x0001__x0001__x0001__x0001__x0001__x0001_"@_x0001__x0001__x0001__x0001__x0001__x0001_3@_x0001__x0001__x0001__x0001__x0001__x0001_4@_x0001__x0001__x0001__x0001__x0001__x0001__x0018_@_x0001__x0001__x0001__x0001__x0001__x0001_4@_x0001__x0001__x0001__x0001__x0001__x0001__x0018_@_x0001__x0001__x0001__x0001__x0001__x0001__x0018_@_x0001__x0001__x0001__x0001__x0001__x0001_2@_x0001__x0001__x0001__x0001__x0001__x0001_ @_x0001__x0001__x0001__x0001__x0001__x0001_1@_x0001__x0001__x0001__x0001__x0001__x0001_&amp;@_x0001__x0001__x0001__x0001__x0001__x0001__x0010_@_x0001__x0001__x0001__x0001__x0001__x0001_9@_x0001__x0002__x0001__x0001__x0001__x0001__x0001__x0001_*@_x0001__x0001__x0001__x0001__x0001__x0001_"@_x0001__x0001__x0001__x0001__x0001__x0001_"@_x0001__x0001__x0001__x0001__x0001__x0001_ @_x0001__x0001__x0001__x0001__x0001__x0001_&amp;@_x0001__x0001__x0001__x0001__x0001__x0001_&amp;@_x0001__x0001__x0001__x0001__x0001__x0001__x001C_@_x0001__x0001__x0001__x0001__x0001__x0001_;@_x0001__x0001__x0001__x0001__x0001__x0001_&amp;@_x0001__x0001__x0001__x0001__x0001__x0001_"@_x0001__x0001__x0001__x0001__x0001__x0001_&amp;@_x0001__x0001__x0001__x0001__x0001__x0001_ @_x0001__x0001__x0001__x0001__x0001__x0001_"@_x0001__x0001__x0001__x0001__x0001__x0001_3@_x0001__x0001__x0001__x0001__x0001__x0001__x0018_@_x0001__x0001__x0001__x0001__x0001__x0001_0@_x0001__x0001__x0001__x0001__x0001__x0001_"@_x0001__x0001__x0001__x0001__x0001__x0001_,@_x0001__x0001__x0001__x0001__x0001__x0001_.@_x0001__x0001__x0001__x0001__x0001__x0001__x0014_@_x0001__x0001__x0001__x0001__x0001__x0001_.@_x0001__x0001__x0001__x0001__x0001__x0001_"@_x0001__x0001__x0001__x0001__x0001__x0001_2@_x0001__x0001__x0001__x0001__x0001__x0001_1@_x0001__x0001__x0001__x0001__x0001__x0001_5@_x0001__x0001__x0001__x0001__x0001__x0001__x0014_@_x0001__x0001__x0001__x0001__x0001__x0001__x0018_@_x0001__x0001__x0001__x0001__x0001__x0001__x0008_@_x0001__x0001__x0001__x0001__x0001__x0001_.@_x0001__x0001__x0001__x0001__x0001__x0001_"@_x0001__x0001__x0001__x0001__x0001__x0001_,@_x0001__x0001__x0001__x0001__x0001__x0002__x0001__x0001_*@_x0001__x0001__x0001__x0001__x0001__x0001_&amp;@_x0001__x0001__x0001__x0001__x0001__x0001_"@_x0001__x0001__x0001__x0001__x0001__x0001_*@_x0001__x0001__x0001__x0001__x0001__x0001_&amp;@_x0001__x0001__x0001__x0001__x0001__x0001_9@_x0001__x0001__x0001__x0001__x0001__x0001_0@_x0001__x0001__x0001__x0001__x0001__x0001_(@_x0001__x0001__x0001__x0001__x0001__x0001__x0014_@_x0001__x0001__x0001__x0001__x0001__x0001_0@_x0001__x0001__x0001__x0001__x0001__x0001_"@_x0001__x0001__x0001__x0001__x0001__x0001_2@_x0001__x0001__x0001__x0001__x0001__x0001_3@_x0001__x0001__x0001__x0001__x0001__x0001_&amp;@_x0001__x0001__x0001__x0001__x0001__x0001_2@_x0001__x0001__x0001__x0001__x0001__x0001_3@_x0001__x0001__x0001__x0001__x0001__x0001_&amp;@_x0001__x0001__x0001__x0001__x0001__x0001_0@_x0001__x0001__x0001__x0001__x0001__x0001_3@_x0001__x0001__x0001__x0001__x0001__x0001_1@_x0001__x0001__x0001__x0001__x0001__x0001_4@_x0001__x0001__x0001__x0001__x0001__x0001_5@_x0001__x0001__x0001__x0001__x0001__x0001_*@_x0001__x0001__x0001__x0001__x0001__x0001_,@_x0001__x0001__x0001__x0001__x0001__x0001_&amp;@_x0001__x0001__x0001__x0001__x0001__x0001_1@_x0001__x0001__x0001__x0001__x0001__x0001_$@_x0001__x0001__x0001__x0001__x0001__x0001_"@_x0001__x0001__x0001__x0001__x0001__x0001_5@_x0001__x0001__x0001__x0001__x0001__x0001_1@_x0001__x0001__x0001__x0001__x0001__x0001_$@_x0001__x0001__x0001__x0001__x0001__x0001_4@_x0001__x0002__x0001__x0001__x0001__x0001__x0001__x0001_5@_x0001__x0001__x0001__x0001__x0001__x0001_,@_x0001__x0001__x0001__x0001__x0001__x0001_(@_x0001__x0001__x0001__x0001__x0001__x0001_(@_x0001__x0001__x0001__x0001__x0001__x0001_(@_x0001__x0001__x0001__x0001__x0001__x0001__x0014_@_x0001__x0001__x0001__x0001__x0001__x0001__x001C_@_x0001__x0001__x0001__x0001__x0001__x0001_,@_x0001__x0001__x0001__x0001__x0001__x0001_2@_x0001__x0001__x0001__x0001__x0001__x0001_(@_x0001__x0001__x0001__x0001__x0001__x0001_ @_x0001__x0001__x0001__x0001__x0001__x0001_.@_x0001__x0001__x0001__x0001__x0001__x0001__x0018_@_x0001__x0001__x0001__x0001__x0001__x0001__x0018_@_x0001__x0001__x0001__x0001__x0001__x0001_ @_x0001__x0001__x0001__x0001__x0001__x0001__x001C_@_x0001__x0001__x0001__x0001__x0001__x0001_$@_x0001__x0001__x0001__x0001__x0001__x0001_&amp;@_x0001__x0001__x0001__x0001__x0001__x0001_.@_x0001__x0001__x0001__x0001__x0001__x0001_(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 @_x0001__x0001__x0001__x0001__x0001__x0001_.@_x0001__x0001__x0001__x0001__x0001__x0001_*@_x0001__x0001__x0001__x0001__x0001__x0001_(@_x0001__x0001__x0001__x0001__x0001__x0001_(@_x0001__x0001__x0001__x0001__x0001__x0001_.@_x0001__x0001__x0001__x0001__x0001__x0002__x0001__x0001_2@_x0001__x0001__x0001__x0001__x0001__x0001_*@_x0001__x0001__x0001__x0001__x0001__x0001_$@_x0001__x0001__x0001__x0001__x0001__x0001_9@_x0001__x0001__x0001__x0001__x0001__x0001_"@_x0001__x0001__x0001__x0001__x0001__x0001__x0010_@_x0001__x0001__x0001__x0001__x0001__x0001__x0018_@_x0001__x0001__x0001__x0001__x0001__x0001_4@_x0001__x0001__x0001__x0001__x0001__x0001__x0014_@_x0001__x0001__x0001__x0001__x0001__x0001_1@_x0001__x0001__x0001__x0001__x0001__x0001__x0008_@_x0001__x0001__x0001__x0001__x0001__x0001_*@_x0001__x0001__x0001__x0001__x0001__x0001_$@_x0001__x0001__x0001__x0001__x0001__x0001_0@_x0001__x0001__x0001__x0001__x0001__x0001_$@_x0001__x0001__x0001__x0001__x0001__x0001_,@_x0001__x0001__x0001__x0001__x0001__x0001_1@_x0001__x0001__x0001__x0001__x0001__x0001_.@_x0001__x0001__x0001__x0001__x0001__x0001__x001C_@_x0001__x0001__x0001__x0001__x0001__x0001_1@_x0001__x0001__x0001__x0001__x0001__x0001_&amp;@_x0001__x0001__x0001__x0001__x0001__x0001_*@_x0001__x0001__x0001__x0001__x0001__x0001_"@_x0001__x0001__x0001__x0001__x0001__x0001_4@_x0001__x0001__x0001__x0001__x0001__x0001_"@_x0001__x0001__x0001__x0001__x0001__x0001_"@_x0001__x0001__x0001__x0001__x0001__x0001_8@_x0001__x0001__x0001__x0001__x0001__x0001_2@_x0001__x0001__x0001__x0001__x0001__x0001_1@_x0001__x0001__x0001__x0001__x0001__x0001_,@_x0001__x0001__x0001__x0001__x0001__x0001_1@_x0001__x0001__x0001__x0001__x0001__x0001__x0018_@_x0001__x0002__x0001__x0001__x0001__x0001__x0001__x0001_$@_x0001__x0001__x0001__x0001__x0001__x0001_6@_x0001__x0001__x0001__x0001__x0001__x0001_"@_x0001__x0001__x0001__x0001__x0001__x0001_*@_x0001__x0001__x0001__x0001__x0001__x0001__x0014_@_x0001__x0001__x0001__x0001__x0001__x0001_"@_x0001__x0001__x0001__x0001__x0001__x0001_&amp;@_x0001__x0001__x0001__x0001__x0001__x0001_(@_x0001__x0001__x0001__x0001__x0001__x0001_$@_x0001__x0001__x0001__x0001__x0001__x0001__x0010_@_x0001__x0001__x0001__x0001__x0001__x0001_3@_x0001__x0001__x0001__x0001__x0001__x0001_4@_x0001__x0001__x0001__x0001__x0001__x0001_&amp;@_x0001__x0001__x0001__x0001__x0001__x0001_$@_x0001__x0001__x0001__x0001__x0001__x0001__x0008_@_x0001__x0001__x0001__x0001__x0001__x0001_&amp;@_x0001__x0001__x0001__x0001__x0001__x0001_(@_x0001__x0001__x0001__x0001__x0001__x0001_0@_x0001__x0001__x0001__x0001__x0001__x0001_"@_x0001__x0001__x0001__x0001__x0001__x0001__x0014_@_x0001__x0001__x0001__x0001__x0001__x0001_1@_x0001__x0001__x0001__x0001__x0001__x0001_(@_x0001__x0001__x0001__x0001__x0001__x0001__x0018_@_x0001__x0001__x0001__x0001__x0001__x0001_&amp;@_x0001__x0001__x0001__x0001__x0001__x0001_2@_x0001__x0001__x0001__x0001__x0001__x0001__x001C_@_x0001__x0001__x0001__x0001__x0001__x0001__x0014_@_x0001__x0001__x0001__x0001__x0001__x0001_.@_x0001__x0001__x0001__x0001__x0001__x0001_,@_x0001__x0001__x0001__x0001__x0001__x0001_0@_x0001__x0001__x0001__x0001__x0001__x0001_ @_x0001__x0001__x0001__x0001__x0001__x0002__x0001__x0001_,@_x0001__x0001__x0001__x0001__x0001__x0001_$@_x0001__x0001__x0001__x0001__x0001__x0001_0@_x0001__x0001__x0001__x0001__x0001__x0001_&amp;@_x0001__x0001__x0001__x0001__x0001__x0001_2@_x0001__x0001__x0001__x0001__x0001__x0001_ @_x0001__x0001__x0001__x0001__x0001__x0001_"@_x0001__x0001__x0001__x0001__x0001__x0001_1@_x0001__x0001__x0001__x0001__x0001__x0001__x001C_@_x0001__x0001__x0001__x0001__x0001__x0001_$@_x0001__x0001__x0001__x0001__x0001__x0001_0@_x0001__x0001__x0001__x0001__x0001__x0001_ @_x0001__x0001__x0001__x0001__x0001__x0001__x001C_@_x0001__x0001__x0001__x0001__x0001__x0001_(@_x0001__x0001__x0001__x0001__x0001__x0001_"@_x0001__x0001__x0001__x0001__x0001__x0001_1@_x0001__x0001__x0001__x0001__x0001__x0001_,@_x0001__x0001__x0001__x0001__x0001__x0001_2@_x0001__x0001__x0001__x0001__x0001__x0001_,@_x0001__x0001__x0001__x0001__x0001__x0001_0@_x0001__x0001__x0001__x0001__x0001__x0001__x0018_@_x0001__x0001__x0001__x0001__x0001__x0001__x001C_@_x0001__x0001__x0001__x0001__x0001__x0001_0@_x0001__x0001__x0001__x0001__x0001__x0001_&amp;@_x0001__x0001__x0001__x0001__x0001__x0001_3@_x0001__x0001__x0001__x0001__x0001__x0001_,@_x0001__x0001__x0001__x0001__x0001__x0001_ @_x0001__x0001__x0001__x0001__x0001__x0001_(@_x0001__x0001__x0001__x0001__x0001__x0001_&lt;@_x0001__x0001__x0001__x0001__x0001__x0001_0@_x0001__x0001__x0001__x0001__x0001__x0001_"@_x0001__x0001__x0001__x0001__x0001__x0001__x0018_@_x0001__x0002__x0001__x0001__x0001__x0001__x0001__x0001_$@_x0001__x0001__x0001__x0001__x0001__x0001_,@_x0001__x0001__x0001__x0001__x0001__x0001_"@_x0001__x0001__x0001__x0001__x0001__x0001_3@_x0001__x0001__x0001__x0001__x0001__x0001_0@_x0001__x0001__x0001__x0001__x0001__x0001_5@_x0001__x0001__x0001__x0001__x0001__x0001_,@_x0001__x0001__x0001__x0001__x0001__x0001__x0014_@_x0001__x0001__x0001__x0001__x0001__x0001_$@_x0001__x0001__x0001__x0001__x0001__x0001_(@_x0001__x0001__x0001__x0001__x0001__x0001__x0014_@_x0001__x0001__x0001__x0001__x0001__x0001_$@_x0001__x0001__x0001__x0001__x0001__x0001_(@_x0001__x0001__x0001__x0001__x0001__x0001__x0018_@_x0001__x0001__x0001__x0001__x0001__x0001_5@_x0001__x0001__x0001__x0001__x0001__x0001_*@_x0001__x0001__x0001__x0001__x0001__x0001_3@_x0001__x0001__x0001__x0001__x0001__x0001_2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0@_x0001__x0001__x0001__x0001__x0001__x0001_&amp;@_x0001__x0001__x0001__x0001__x0001__x0001_6@_x0001__x0001__x0001__x0001__x0001__x0001_,@_x0001__x0001__x0001__x0001__x0001__x0001__x0014_@_x0001__x0001__x0001__x0001__x0001__x0001_0@_x0001__x0001__x0001__x0001__x0001__x0001_0@_x0001__x0001__x0001__x0001__x0001__x0001_(@_x0001__x0001__x0001__x0001__x0001__x0002__x0001__x0001_(@_x0001__x0001__x0001__x0001__x0001__x0001_&amp;@_x0001__x0001__x0001__x0001__x0001__x0001_(@_x0001__x0001__x0001__x0001__x0001__x0001_1@_x0001__x0001__x0001__x0001__x0001__x0001_&amp;@_x0001__x0001__x0001__x0001__x0001__x0001__x0018_@_x0001__x0001__x0001__x0001__x0001__x0001_.@_x0001__x0001__x0001__x0001__x0001__x0001_4@_x0001__x0001__x0001__x0001__x0001__x0001_0@_x0001__x0001__x0001__x0001__x0001__x0001_2@_x0001__x0001__x0001__x0001__x0001__x0001__x001C_@_x0001__x0001__x0001__x0001__x0001__x0001_(@_x0001__x0001__x0001__x0001__x0001__x0001_(@_x0001__x0001__x0001__x0001__x0001__x0001__x0014_@_x0001__x0001__x0001__x0001__x0001__x0001_ @_x0001__x0001__x0001__x0001__x0001__x0001_5@_x0001__x0001__x0001__x0001__x0001__x0001_,@_x0001__x0001__x0001__x0001__x0001__x0001_(@_x0001__x0001__x0001__x0001__x0001__x0001_0@_x0001__x0001__x0001__x0001__x0001__x0001_$@_x0001__x0001__x0001__x0001__x0001__x0001_:@_x0001__x0001__x0001__x0001__x0001__x0001_$@_x0001__x0001__x0001__x0001__x0001__x0001_1@_x0001__x0001__x0001__x0001__x0001__x0001_6@_x0001__x0001__x0001__x0001__x0001__x0001_ @_x0001__x0001__x0001__x0001__x0001__x0001_"@_x0001__x0001__x0001__x0001__x0001__x0001_ @_x0001__x0001__x0001__x0001__x0001__x0001_2@_x0001__x0001__x0001__x0001__x0001__x0001_8@_x0001__x0001__x0001__x0001__x0001__x0001_2@_x0001__x0001__x0001__x0001__x0001__x0001_3@_x0001__x0001__x0001__x0001__x0001__x0001_&amp;@_x0001__x0002__x0001__x0001__x0001__x0001__x0001__x0001_&amp;@_x0001__x0001__x0001__x0001__x0001__x0001_4@_x0001__x0001__x0001__x0001__x0001__x0001__x0010_@_x0001__x0001__x0001__x0001__x0001__x0001_0@_x0001__x0001__x0001__x0001__x0001__x0001_0@_x0001__x0001__x0001__x0001__x0001__x0001_&amp;@_x0001__x0001__x0001__x0001__x0001__x0001_ @_x0001__x0001__x0001__x0001__x0001__x0001_$@_x0001__x0001__x0001__x0001__x0001__x0001_4@_x0001__x0001__x0001__x0001__x0001__x0001_.@_x0001__x0001__x0001__x0001__x0001__x0001_*@_x0001__x0001__x0001__x0001__x0001__x0001__x0010_@_x0001__x0001__x0001__x0001__x0001__x0001_&amp;@_x0001__x0001__x0001__x0001__x0001__x0001_,@_x0001__x0001__x0001__x0001__x0001__x0001_(@_x0001__x0001__x0001__x0001__x0001__x0001_.@_x0001__x0001__x0001__x0001__x0001__x0001_&amp;@_x0001__x0001__x0001__x0001__x0001__x0001__x0018_@_x0001__x0001__x0001__x0001__x0001__x0001_*@_x0001__x0001__x0001__x0001__x0001__x0001_"@_x0001__x0001__x0001__x0001__x0001__x0001_(@_x0001__x0001__x0001__x0001__x0001__x0001__x001C_@_x0001__x0001__x0001__x0001__x0001__x0001_,@_x0001__x0001__x0001__x0001__x0001__x0001_1@_x0001__x0001__x0001__x0001__x0001__x0001_,@_x0001__x0001__x0001__x0001__x0001__x0001__x0008_@_x0001__x0001__x0001__x0001__x0001__x0001__x0014_@_x0001__x0001__x0001__x0001__x0001__x0001_*@_x0001__x0001__x0001__x0001__x0001__x0001_"@_x0001__x0001__x0001__x0001__x0001__x0001_.@_x0001__x0001__x0001__x0001__x0001__x0001_9@_x0001__x0001__x0001__x0001__x0001__x0002__x0001__x0001__x0014_@_x0001__x0001__x0001__x0001__x0001__x0001_4@_x0001__x0001__x0001__x0001__x0001__x0001_5@_x0001__x0001__x0001__x0001__x0001__x0001_6@_x0001__x0001__x0001__x0001__x0001__x0001_"@_x0001__x0001__x0001__x0001__x0001__x0001__x001C_@_x0001__x0001__x0001__x0001__x0001__x0001_"@_x0001__x0001__x0001__x0001__x0001__x0001_(@_x0001__x0001__x0001__x0001__x0001__x0001_,@_x0001__x0001__x0001__x0001__x0001__x0001_ @_x0001__x0001__x0001__x0001__x0001__x0001_&amp;@_x0001__x0001__x0001__x0001__x0001__x0001__x0010_@_x0001__x0001__x0001__x0001__x0001__x0001_4@_x0001__x0001__x0001__x0001__x0001__x0001_1@_x0001__x0001__x0001__x0001__x0001__x0001__x0008_@_x0001__x0001__x0001__x0001__x0001__x0001__x0010_@_x0001__x0001__x0001__x0001__x0001__x0001_$@_x0001__x0001__x0001__x0001__x0001__x0001_&amp;@_x0001__x0001__x0001__x0001__x0001__x0001_*@_x0001__x0001__x0001__x0001__x0001__x0001_2@_x0001__x0001__x0001__x0001__x0001__x0001_,@_x0001__x0001__x0001__x0001__x0001__x0001_,@_x0001__x0001__x0001__x0001__x0001__x0001_*@_x0001__x0001__x0001__x0001__x0001__x0001_3@_x0001__x0001__x0001__x0001__x0001__x0001_9@_x0001__x0001__x0001__x0001__x0001__x0001_$@_x0001__x0001__x0001__x0001__x0001__x0001__x0010_@_x0001__x0001__x0001__x0001__x0001__x0001_5@_x0001__x0001__x0001__x0001__x0001__x0001_ @_x0001__x0001__x0001__x0001__x0001__x0001_&amp;@_x0001__x0001__x0001__x0001__x0001__x0001_6@_x0001__x0001__x0001__x0001__x0001__x0001_$@_x0001__x0002__x0001__x0001__x0001__x0001__x0001__x0001_1@_x0001__x0001__x0001__x0001__x0001__x0001_"@_x0001__x0001__x0001__x0001__x0001__x0001_,@_x0001__x0001__x0001__x0001__x0001__x0001_4@_x0001__x0001__x0001__x0001__x0001__x0001_&amp;@_x0001__x0001__x0001__x0001__x0001__x0001_ @_x0001__x0001__x0001__x0001__x0001__x0001_$@_x0001__x0001__x0001__x0001__x0001__x0001_2@_x0001__x0001__x0001__x0001__x0001__x0001_ @_x0001__x0001__x0001__x0001__x0001__x0001_ @_x0001__x0001__x0001__x0001__x0001__x0001_"@_x0001__x0001__x0001__x0001__x0001__x0001__x0018_@_x0001__x0001__x0001__x0001__x0001__x0001_.@_x0001__x0001__x0001__x0001__x0001__x0001_*@_x0001__x0001__x0001__x0001__x0001__x0001_9@_x0001__x0001__x0001__x0001__x0001__x0001__x001C_@_x0001__x0001__x0001__x0001__x0001__x0001_ @_x0001__x0001__x0001__x0001__x0001__x0001__x001C_@_x0001__x0001__x0001__x0001__x0001__x0001_(@_x0001__x0001__x0001__x0001__x0001__x0001_*@_x0001__x0001__x0001__x0001__x0001__x0001_,@_x0001__x0001__x0001__x0001__x0001__x0001_(@_x0001__x0001__x0001__x0001__x0001__x0001_*@_x0001__x0001__x0001__x0001__x0001__x0001_(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@_x0001__x0001__x0001__x0001__x0001__x0001_"@_x0001__x0001__x0001__x0001__x0001__x0001__x0010_@_x0001__x0001__x0001__x0001__x0001__x0002__x0001__x0001_ @_x0001__x0001__x0001__x0001__x0001__x0001_ @_x0001__x0001__x0001__x0001__x0001__x0001__x001C_@_x0001__x0001__x0001__x0001__x0001__x0001_*@_x0001__x0001__x0001__x0001__x0001__x0001_"@_x0001__x0001__x0001__x0001__x0001__x0001_4@_x0001__x0001__x0001__x0001__x0001__x0001__x001C_@_x0001__x0001__x0001__x0001__x0001__x0001_$@_x0001__x0001__x0001__x0001__x0001__x0001_1@_x0001__x0001__x0001__x0001__x0001__x0001_*@_x0001__x0001__x0001__x0001__x0001__x0001_2@_x0001__x0001__x0001__x0001__x0001__x0001_4@_x0001__x0001__x0001__x0001__x0001__x0001_5@_x0001__x0001__x0001__x0001__x0001__x0001_"@_x0001__x0001__x0001__x0001__x0001__x0001_$@_x0001__x0001__x0001__x0001__x0001__x0001_(@_x0001__x0001__x0001__x0001__x0001__x0001_*@_x0001__x0001__x0001__x0001__x0001__x0001_$@_x0001__x0001__x0001__x0001__x0001__x0001_"@_x0001__x0001__x0001__x0001__x0001__x0001_.@_x0001__x0001__x0001__x0001__x0001__x0001_$@_x0001__x0001__x0001__x0001__x0001__x0001__x0010_@_x0001__x0001__x0001__x0001__x0001__x0001_.@_x0001__x0001__x0001__x0001__x0001__x0001_4@_x0001__x0001__x0001__x0001__x0001__x0001_4@_x0001__x0001__x0001__x0001__x0001__x0001_"@_x0001__x0001__x0001__x0001__x0001__x0001_.@_x0001__x0001__x0001__x0001__x0001__x0001_2@_x0001__x0001__x0001__x0001__x0001__x0001_5@_x0001__x0001__x0001__x0001__x0001__x0001_5@_x0001__x0001__x0001__x0001__x0001__x0001__x0010_@_x0001__x0001__x0001__x0001__x0001__x0001_0@_x0001__x0002__x0001__x0001__x0001__x0001__x0001__x0001__x001C_@_x0001__x0001__x0001__x0001__x0001__x0001_.@_x0001__x0001__x0001__x0001__x0001__x0001_,@_x0001__x0001__x0001__x0001__x0001__x0001_1@_x0001__x0001__x0001__x0001__x0001__x0001_*@_x0001__x0001__x0001__x0001__x0001__x0001__x0010_@_x0001__x0001__x0001__x0001__x0001__x0001_(@_x0001__x0001__x0001__x0001__x0001__x0001__x0018_@_x0001__x0001__x0001__x0001__x0001__x0001_0@_x0001__x0001__x0001__x0001__x0001__x0001_5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,@_x0001__x0001__x0001__x0001__x0001__x0001_1@_x0001__x0001__x0001__x0001__x0001__x0001__x001C_@_x0001__x0001__x0001__x0001__x0001__x0001_$@_x0001__x0001__x0001__x0001__x0001__x0001_3@_x0001__x0001__x0001__x0001__x0001__x0001_6@_x0001__x0001__x0001__x0001__x0001__x0001_0@_x0001__x0001__x0001__x0001__x0001__x0001__x0018_@_x0001__x0001__x0001__x0001__x0001__x0001_&amp;@_x0001__x0001__x0001__x0001__x0001__x0001_1@_x0001__x0001__x0001__x0001__x0001__x0001_0@_x0001__x0001__x0001__x0001__x0001__x0001_2@_x0001__x0001__x0001__x0001__x0001__x0001_.@_x0001__x0001__x0001__x0001__x0001__x0001_,@_x0001__x0001__x0001__x0001__x0001__x0001_1@_x0001__x0001__x0001__x0001__x0001__x0001_2@_x0001__x0001__x0001__x0001__x0001__x0002__x0001__x0001_ @_x0001__x0001__x0001__x0001__x0001__x0001_5@_x0001__x0001__x0001__x0001__x0001__x0001_$@_x0001__x0001__x0001__x0001__x0001__x0001_(@_x0001__x0001__x0001__x0001__x0001__x0001_,@_x0001__x0001__x0001__x0001__x0001__x0001_$@_x0001__x0001__x0001__x0001__x0001__x0001_1@_x0001__x0001__x0001__x0001__x0001__x0001_ @_x0001__x0001__x0001__x0001__x0001__x0001_6@_x0001__x0001__x0001__x0001__x0001__x0001_(@_x0001__x0001__x0001__x0001__x0001__x0001_(@_x0001__x0001__x0001__x0001__x0001__x0001_4@_x0001__x0001__x0001__x0001__x0001__x0001__x0018_@_x0001__x0001__x0001__x0001__x0001__x0001_7@_x0001__x0001__x0001__x0001__x0001__x0001__x0008_@_x0001__x0001__x0001__x0001__x0001__x0001_$@_x0001__x0001__x0001__x0001__x0001__x0001_2@_x0001__x0001__x0001__x0001__x0001__x0001__x0008_@_x0001__x0001__x0001__x0001__x0001__x0001__x0010_@_x0001__x0001__x0001__x0001__x0001__x0001_(@_x0001__x0001__x0001__x0001__x0001__x0001_0@_x0001__x0001__x0001__x0001__x0001__x0001_&amp;@_x0001__x0001__x0001__x0001__x0001__x0001_"@_x0001__x0001__x0001__x0001__x0001__x0001_4@_x0001__x0001__x0001__x0001__x0001__x0001_:@_x0001__x0001__x0001__x0001__x0001__x0001_"@_x0001__x0001__x0001__x0001__x0001__x0001_"@_x0001__x0001__x0001__x0001__x0001__x0001_(@_x0001__x0001__x0001__x0001__x0001__x0001__x0018_@_x0001__x0001__x0001__x0001__x0001__x0001_;@_x0001__x0001__x0001__x0001__x0001__x0001_3@_x0001__x0001__x0001__x0001__x0001__x0001__x001C_@_x0001__x0002__x0001__x0001__x0001__x0001__x0001__x0001__x0014_@_x0001__x0001__x0001__x0001__x0001__x0001__x001C_@_x0001__x0001__x0001__x0001__x0001__x0001_(@_x0001__x0001__x0001__x0001__x0001__x0001_*@_x0001__x0001__x0001__x0001__x0001__x0001_,@_x0001__x0001__x0001__x0001__x0001__x0001_*@_x0001__x0001__x0001__x0001__x0001__x0001_9@_x0001__x0001__x0001__x0001__x0001__x0001_2@_x0001__x0001__x0001__x0001__x0001__x0001_.@_x0001__x0001__x0001__x0001__x0001__x0001_0@_x0001__x0001__x0001__x0001__x0001__x0001_1@_x0001__x0001__x0001__x0001__x0001__x0001_,@_x0001__x0001__x0001__x0001__x0001__x0001_1@_x0001__x0001__x0001__x0001__x0001__x0001__x001C_@_x0001__x0001__x0001__x0001__x0001__x0001_"@_x0001__x0001__x0001__x0001__x0001__x0001_*@_x0001__x0001__x0001__x0001__x0001__x0001_,@_x0001__x0001__x0001__x0001__x0001__x0001_1@_x0001__x0001__x0001__x0001__x0001__x0001_(@_x0001__x0001__x0001__x0001__x0001__x0001_.@_x0001__x0001__x0001__x0001__x0001__x0001_"@_x0001__x0001__x0001__x0001__x0001__x0001_0@_x0001__x0001__x0001__x0001__x0001__x0001_$@_x0001__x0001__x0001__x0001__x0001__x0001__x0014_@_x0001__x0001__x0001__x0001__x0001__x0001_(@_x0001__x0001__x0001__x0001__x0001__x0001_"@_x0001__x0001__x0001__x0001__x0001__x0001_7@_x0001__x0001__x0001__x0001__x0001__x0001_1@_x0001__x0001__x0001__x0001__x0001__x0001_5@_x0001__x0001__x0001__x0001__x0001__x0001_(@_x0001__x0001__x0001__x0001__x0001__x0001_"@_x0001__x0001__x0001__x0001__x0001__x0002__x0001__x0001_*@_x0001__x0001__x0001__x0001__x0001__x0001_(@_x0001__x0001__x0001__x0001__x0001__x0001_.@_x0001__x0001__x0001__x0001__x0001__x0001_,@_x0001__x0001__x0001__x0001__x0001__x0001_.@_x0001__x0001__x0001__x0001__x0001__x0001_0@_x0001__x0001__x0001__x0001__x0001__x0001__x0018_@_x0001__x0001__x0001__x0001__x0001__x0001_0@_x0001__x0001__x0001__x0001__x0001__x0001_0@_x0001__x0001__x0001__x0001__x0001__x0001_,@_x0001__x0001__x0001__x0001__x0001__x0001_&amp;@_x0001__x0001__x0001__x0001__x0001__x0001_&amp;@_x0001__x0001__x0001__x0001__x0001__x0001_,@_x0001__x0001__x0001__x0001__x0001__x0001_2@_x0001__x0001__x0001__x0001__x0001__x0001_7@_x0001__x0001__x0001__x0001__x0001__x0001_(@_x0001__x0001__x0001__x0001__x0001__x0001_(@_x0001__x0001__x0001__x0001__x0001__x0001__x0014_@_x0001__x0001__x0001__x0001__x0001__x0001_0@_x0001__x0001__x0001__x0001__x0001__x0001_$@_x0001__x0001__x0001__x0001__x0001__x0001_3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0002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0002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0002__x0001__x0001__x0008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0002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0002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_x0010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0002_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_x0001__x0001__x0002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</t>
  </si>
  <si>
    <t>5ec6d2daa1999d7a829500fa9eee1ed0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0014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@,núÚºîY@ªSú^`z@_x000D_¥®_x0016_Ïyp@%±n_x0004_£h@_x001A_ØÂãCw@_x0019__e=wÎd@;&lt;Íõtb@µðËÁ_x001A_u"Àyj¤åSd@o!v^dp@RÇ_x0004_u@Cn@¢E½iPx@Ú6³¥Bw@{ìN5a@Ìw²iÌ+q@À.BÎût@Íõ%£Ks@g§c¥_x000F_p@Àx`»­z@_x0002__x0006_Dë]Tt­a@_x001C_A¦F0]@_x001F_&lt;#RÝÒp@_x0018_ô?³Ñn@?æ|;°Ár@°)ÝÞKqa@_x0012__x0010__x0001_¸âCd@i¶Ût{@Ü_x0013_UäÇs@xAÿà.k@¡Ìl_x0005_°l^@Ä_x001C_1LZm@kÓ¶_x0015_í¼s@w_x001C_z¨Õ=t@'ïtºBB\@tyX¶_x0005__x0011_s@ô/æ·í´S@_x0018_]_éä_x000B_y@_x0005_r2Ãí¤r@:O_x0004_}a@+ïZ_x0002_|v@ðå¡_x000D__x0019_s@ë_x0003__x001C_óXm@aðkÖ_x0004_}@tZq«Ü@¨qß¾õ\@é¨_x0012__x001D_æc@òVó?|6@8jètk%@?âå° u@jú}_x001B_´_x0017_q@4¹Ã_x0001__x0004_Ñ£g@&gt;z_x000B_YZ¾W@t*a:_x0011_pr@ðWM;ÛgQ@*4Îæu@%Ïn_x001E_£n@å¸h_x000B_±x@ñ'¢â_x0001_fu@DúvØºp@1_x0018_3`_x0016_q@Kêç­¸t@M_x0011_ìTy@ÐîmÃ_x0019_l@["5fÆ´A@dg!­Fn@ª(Ý_`p@ösÈÞê a@îr^*áy@xmú_x0002_ë_@Ë`_x000C_O_x0004_U@iÚ7Ýi@q4¦tj·i@àÍÈ¥Wj@½ÿ_x0005_&gt;W@í·ç_x0003_u@êþÖ#_x001E_xp@_x0013_¼gòµi@2ô¿W,?v@_x001C_ð+ÎêÎs@b_x0015_É^_x0013_b@º_x0005_#^bc@F5îÅ¡r@	_x000C_vb¬_x0012_âu@z\õò_x0001_a@¼åÆçÙõh@NÂ8Vp@ÝbX6rx@_x0010_C@\³È\@çØÄÏ~´CÀ¨Þ_x0002_Áx@M.q¿z@_x000D__x0005_³pÔl_@_x0002__x0006_ãîzb@s_x0001_ì_x0008_ðôZ@_x001C_¢_x0011_\ÿ_x0010_f@PAèþòq@_x0010_§y:Qc@ëp¡-@¢&amp;B_x000B_X_x0005_t@ÌL2ØK@|×_x001D_?Im@Öí^i_x001F_b@çØ!Ë/çV@Ï_x001F_&lt;2xu@_x0004_F)_x000B_6q@rÆI­t&gt;@_x0014_£_x0010_"_x001E__x001D_@_x0011__x0003__x0007_X÷|@î_x0017__x000D_R&lt;t@½kWm¼a@±eVw@r{_x0002__x001D_`@T¾ä_x0007_@÷b_x0008_S_x0001__x0003_l@bû¶M_x0006_g@5Ä§y6&amp;d@RZá_x0010_p1k@èÔ!â7çk@_x000E_¢9uÊ÷@@-¼7_x0011_aÕ@@ÈÖ¶°ºr@_x0012_þxßq@_x000C_eê¹&gt;]}@_x0018_¶úËNgr@IjÓQà_x0005_i@ôÂüX_x0006_p@6*ñ½|_x000F_a@)çéw_x0016_æD@º_x0011_¥_x000D_ºl@&gt;N)#7g@nüQé]Òb@_x0002_¹Âû)s@}ÌIÎ(.e@_x0014_}®j6l@_x0018_ñJ){St@_x0019_ZÕ6ç¿c@´ðÿOr@å¦vNXs@_x001E_q¢_x0003_ d@áÎAÍá~@hÆí7MU@_x0017_±8Äc{@-öwz£p@Ò}&amp;ÜanP@_x001F__x001F_kÿ_x001D_@_x0001__x0003_QÀ8«ç_x000C_t@²ó_x0011_O"À=U=_x0018_ÜÈq@Ôz*Þf@_x0015_ç=²´u@§tçú·w@_x000F__x001D_oOx@'U-é¤f@ÌÑC_x000E_X¸.@_x0012_ebj%z@_x0017_"\14Nk@[Å,Ëùn@1´=WW@!xw_x0013_QÇ~@ÖÃK|@E£ó#ÛAx@Ô2_x0013__x0014_ðt@_x0002_Î1_x0008_]_@´Ò5ÕÑp@wXno@÷Ç.IÈÈw@jÔ¾^u@ê'K_x001D_÷Çc@áEq_x001D__x000C_£r@u_x000C_4ÄuZ@öãêm@DàÔÈ&lt;@Á²Õm¹:r@ô_x001A_éßýo@¸_x001F__x000E_*_x0016_r@í5¯&lt;k@ë-tY_x0001__x0007_(Ïm@Ó_®NMÿr@[Ü©Ø|q@:ª_x0014__x0006_f@L_x0014_¹2_x001A_K&gt;@£§O_x000E__x000B_õp@ü]ùÕ¬WR@Ê¿êü_x0003_o@ØùY7ui@"òÎÜTa@°¼_x0016_Ço&lt;p@è{óùÜ+@p»]|Î¾_x0014_À_x001E_jVe_@ç0&amp;àwl@?~xòh@ÛyæÖA?ÀôãÎG Àâ¡ø÷2Sw@Rò_x0019_YÁ¬?À_x0015_$_x0017__Jf@_x000B_ebvr@_x0004_[ÂF3¤e@_x0016__x0012__x0005_7ÍUD@ëõ?NK¹_@¥_x000F_ñbh@ø_x0014_§­Îéa@I5,kr@ws¶C_x0002_Ò]@Öbñ£t@z\n^Úwd@?_x0019_5®äf@_x0001__x0003_:Äæ^Ln@©©Â£=Âq@Ï_x0011_h®©Bl@^ýÝàAp@K_x001F_iôàNu@kâmw@¬'#`ód@¶£ÅoHY@Ôó§®pv@1'_x001F_ìãás@»ô6µÛ@W@Òo_x000C__x0005_T@³½e3¶P@Åÿ_x0019_s@_x000B_¿Ên/Õl@_x0015_èÒ_x000B_"®d@©õv_x0002_Hg@&lt;_x0012_¥¡@7bO@`@wßó:Øt@¼($_x000C_Né[@îNDÜd_x001D_w@­Y8Mg@7½"Be@É¶_x001B_du@\ &lt;"Ýr@ô¿_x0014_\wn@ÜB_x0005_ÚàIW@.Ô	¦¨}@ÉO_x000F_._x001E_0{@_x0010_wsúLþ}@_x0013__x0004_ê»_x0001__x0004_¶óX@®­,ja@_x001C_g_x0019_»×"ÀÔéº]oúe@T¢_x0012_ËÔt@_x0002_Ò{_x001E_à&amp;u@_x0015_üðÁ¸r@·q_x0004__x001D_ºÍs@w9ëØtw@¬_x0005_¡ðÏüZ@ü#J©P)@÷_x0019_èÇ_x0010_Àg@Hí=ôåbP@À+_x0015_Þ4z@r_x0005_Í´ÑP@©?s¿Y^@rï_x0001_b_x0001_h@ø¦ºLÎk@_x0012_LP*°bj@_x0007_ðfÏ/U@L«×ÿULz@säD1¼³p@¾ÑÀpZ@:=%z@t2S	_x001C_ÀÅÁ:J3v@Äc_x001D__x0017_Úu@`OQº·Mr@_x0017__x0015_:}_x0004_Òm@[ð4ì_x0003_v@B0èQ_x000E_GV@ÜÜæXÀï_x0012_@_x0004__x0005_æy#_x0003_ÅÅq@¸G¶'ÝAw@l#îO`@r"\§ãK}@ç_x0013_Împm@I@_x0013_cd@_x0010_Ëílªr@&gt;§úíc@?~i_x001A_WõB@5ßÙÏ4G@Þ_x0008_yÑmz@SìP©Àå~@_x0018_·Å¶EU@;"öq«c@ay_x000C_Ú_x0014__x0006_Z@ävZ4á	v@ #Ll5y@_M_x0010_^+hp@ãÒ8Æ_x0011_y@ÉÃÚ÷nêl@=H¬|Gx@v_x0001__x000B_Nr÷v@ÞO·_x001A_iK@ÓàBÈô«q@¯#_x0002_}¤_x0012_l@04¥Ì:v@t_x0006_W2q@ÇJw@»ÃA1zq@¶°_x001D__x0014_Åh@½ýá_x001E_¹@@Ñ;5e_x0006__x0008_Ak@ÎÇXõ;r@ÂâZ]lf@_x0005__x0006_YZ@uje×~@+Ïä_x0007_]w@Ã_x0004_Âä^Gp@eÿÍfÞÎ\@fÐ_x0002_0¼n@ÆË¹\J$Y@Imð¸~}@7ÜK%a@-P×ð@À v^ÈXÊm@û­RY_x001D_=p@ª1Ô«\@«%¦Òêf@_x0005__x0008_a_x0001_£z@O§î¼\@½Ñ;èw$g@cjKTÝv@'{åÝº z@s5·/x-z@`H$è¼&gt;@Yè¨ÎÌm@ÅÛïbJ²M@àYUºwZp@Ô°[IÕ[@Uç	ä"_x001A__@g[ýT*q@¤U_x0011_Ñ_x0003_¸t@g_x0008_g|_x0019_Xe@_x0004__x0006_c_x001E_º_x0004__x0001_@¶ý_x0004_¯@q@'Úd_x0011_$Øp@s_x001A__x0005_NØFw@Ì[ ùú¶y@¸ð_x001F_l:G@¯*KÜÓF@ÖÄÜZdU@\¦]Å7g@u¢MBUµc@ÎÍ²I3b|@qZ»Ytl@±½,@i.x@·²Æ3¤¼d@ûß½£q@µÎ_x001E_°+	`@Òö_x001B_6Dr@ó_x0018__x0010_&gt;M@_x0011_Þ_x001D_Ò¬×v@¢È_x001D__x000F_Õ_x001B_d@9Zî¶dY@_x0016_3ò_x001E_z@K_x001A_&lt;Ý¥ó_@ÏÞ¿ÅGi@ÌÉÓ]ÁÛR@ñ4ô@ßNr@¨Pð_x0006_z@:¶U&lt;ho@´CÈü_x0002_X@&gt;¡_x0003_¡0iy@_x001E_&lt;Y3óq@3î«B_x0002__x0003__x000C_7?@}êö&lt;{õa@¼_x001A_ SèSj@*?U©þ_x0019_}@àÓênËiq@H_x001F_ç,q@^}'_x0013_èio@Æ¨YúTÿe@ÀöL×]@©pÃ_x0004_f:@èTÅ_x0010_þõZ@ô»\*ÕMa@Bøp«Rs@|ÎÙp8Ax@¡C¢_x001E_äp@|_x0007_¹_x0001_í h@Òá_x001B_ò_x000F_Ï]@lg« Ò¾t@åí_x0018_¼nj@Ôï_x0002_5f@&lt;_x0011_µßF_x0019_Y@*Ûj_x0005_8°r@÷_x0003_èÍCo@ðCnew@D=Õ_x000B_uZ@»_x0010_·_x000E_ ³S@_·sBìo@Ý@õÓ7Üv@¦fä÷®Lq@ñÀÑO®Àg@ðÅw8Äw@_x0007_ÔäçZ y@_x0003__x0004_×óO4l!v@k_x0010__x0013_e?x@5_x0006_Ez@ábV¼M2@_x001B__x0005_~¹;u@ÔKíj&amp;Ûi@\_x0006_xóo_x0012_@ s(gfúj@&amp;®ºQóÌx@Óø¯ÕOëw@¡ÅNp@Û·¢½íP@5hsBH,2À_x000F_º6dò`@H_x000F__x0011_ã)W@4 kÚy@È0aXªø@·v­+_x0001_x@_x000F_P|FÞe@éR$]¥s@5jni_x0003_h@½_x0007_ô¿Ìy@_x0019_ÏcÈ[¼g@ª¤_x001A_Òñ"y@"`¼ÛÙ_x0002_U@o~&amp;®Þu@-;c3Æ{@_x0007_ÿ_x0005_vh@j° jéÉv@\_x0019__x0018_óMÊd@_x000F_6ÍÑF@_x0019_&lt;¾_x0003__x0004_îk@?}¢?"r@Æ#ñª)q@ÎØøk@_x0006_vµ;½V@G_x0004_K/b@Eð °Oy@iG_x0017__x000C_^bv@ò^6!xp@%Ê_x000F_yÒ2r@ª_x001E_L¼{b_x0016_À£NJq_x001D_(u@é­_x000F_!_x0017_Áq@*åLþÜ_x001B_p@ÙÚ_x0012_ÉM_x0001_s@vHÈH3Mg@3_x0002_\"_x001E_¨O@U;©Pí]S@ÓR_x0010_£m8}@è&gt;Ðßn@ërk_x001E_§xT@*[ãÁây@_x0002_0Í­i@¬_x0011__x0016_Eáéy@¶_x0018_Öa$_x0014_s@ðÄ@_x001A_µp@P#3YÑ&gt;@ÆMññår@/+ö_x0007_s@nÜAÍ¡I@873Ì_x001D_c@gRïhÖ}p@_x0003__x0005_n_x0011_àºHd@ª`!^Xöl@0Ã_x0012_û_x0011_s@%ª»ÑÞ¤}@M6²]l@h8¾"y@&gt;ën;·Õs@=_x0014_(uÔ\@Ím¤ñ£_x000E_y@Á¦âøÈuI@ _x0004_z_x000D__x001E_*f@³h14t_x0014__@_x0013__x0015_ifq@¡TÉ_x000C_7W@_x0001_¾)ÜÅ]r@éÄáÄHu@o_x0019_vÔ."p@XÝìç-d@_x000F_úµ)_x0002_¦P@t¡_x000C_6ÿc@o*èéëþw@_x000C_Fl_x0015_$m@ÌM)rìe@â­CÈ^Dv@â_x0002_SÖ@^?4Jñq@5©¶u@ÿ_x001B_k_x0003_cs@	kS4_x0017__@_x001E_¤;¨£_x0010_b@úÕ&amp;!.;M@UCn_x0002__x0005_J/]@ôù_x0010_L~@4§ï_x0016_ÉYn@A}¦fr@Á·7­i@ßâñä-{@uÉt=X@(_x000E_EÚUÑ~@³_x0002__x000E__x0005_Ö_@\|÷Gd2a@_x000E_û±`&gt;y@Ç:òóø_x0016_\@×ôðH_x0008_o@ALë]ÿp@p½âxP@*	¿|qS@¶\_x0004_ÐnÂu@8Êp_x0002_`@îj4V=`@äUºh2§f@%\ÈTZ]@)6nhS£h@;«µ_x0001_®zL@ò¹6_x000E_`@Ü7®#Jo@Úî·_x0005_Éõl@_x000E_õ*5¼g@Z_x0016_©Vèá[@£¹ç_x0015_e@Í=Ü¿qz@évC±_x0003_rQ@ÑÆr_x0013_Úp@_x0001__x0003__x0004__x0013_ònàY@&lt;»;uôe@/Y	©ªo@á Ý©_x000E_a@_x001F_MÁh=5t@Ö4_x0019_-RÌd@;·&lt;'×_x0014_t@_x0011_·_x0006_I»Ûq@H*S¹t@¾°=Ó_x001D_w`@ÖB5H@_x001E_ó¬q4@³íâ°ê­d@_x000B_Ð&gt;óºg@´ª'/_x001C_Ýp@*s_x0016_Û_x0012_w@3v7&gt; l@pâ_x001C_Ë\,\@[¡ëÃµ1a@üTdÇ&lt;p@å¹D-ÌÇ{@ñ¬óÃõ¬h@LÞÿä_x000D_GW@ØîªIºáQ@_x001F_³_x0016_£ßo@ôëgò©lj@X¼=¥r@ÿfÎ_x0019_¨|@Ô_x0002_i@øØX¨0p@ý _x001C_8:_x0012_u@²y¶­_x0001__x0005_ïk@(»«ÿ|iu@Zâ_x0004_eë^x@t&gt;_x0004_4²v@_x0007_½äZãs@ö_x001A_B¹Zz@àG.Ï(´t@êXãÔ_x001B_Êv@1AC¯o@DÌÿ.¬¼o@yy_x000B_¨_x0006_b@´¹Eå a@øÿ,µ¼Ü|@L¦D_x0018__x0014_=y@3hôõb@bØÆ]|@±k_x0018_Ú¡z@Ýùè4½z@­_x0005__x0002_Bi]@(_x0014__x0011_7àOt@¾uL1Xéa@_x0003_¿ÎÑ-_x000C_:@\FÍõ¯X_x001B_@Ïßý'J*r@0IîÛu@MvrOUpp@l_x0010_°öqh@©_x0004_$_x000E_åÉx@×_x0010_/³w_x001C_^@Ân_x001E_Þg@õÙmY'¨g@â@±_x0011__x0004_X@_x0004__x0005__x0019_g]É1e@×A_x0011_,¥«X@@_)?&gt;g@BX_x001D_]_x0002_wt@_x000C_gÐ_x0007_S@,_x0018__x0010_Rj@t_x0015_É"q@Ñ_x001B_&gt;·c@¸1_x0002_©_x001B_Fr@ÚPÎ¢©d@*¹Æç;``@îwF¾Xa@?Ì	J4EV@À÷_x0005_` ¡t@ý@ ð#t@}¡ã&amp;_x0003_ìq@¢+ìðUZv@Î)_x0011__x0019_Bl@_x0015_d©_x0011_§K@:`?º_x001A_×q@«ñ_x001C_V&gt;K@ø¾ÍW_x000C_çU@Å¾ÔßEð{@à"ËË«§G@»_x0003_ÄÔx@R9Îsâ&amp;@Òrõ&amp;/	n@ã&gt;5,)^@!ê_x0016_Xðy@_x0006_Ë0-S@ðËIÄl_x0001_u@Õ¸_x0011_!_x0003__x0004_CÚv@j±~/þr@ÆSYÆ×&gt;@Þ±ÀZ¿Ís@úÇÂÃ®fm@×T_x001C_H³U_@é_ù¢JºN@VQí¨v@:Unì^@P_x0003_ÀKU@³#¤_x0011_@ Ç¶ªZi@ aIºg	p@ën\}q×y@,X_x0002_áhñp@éuLL_x001C_M@Ì*í_x0001_×_x0011_o@]üë¬çÃ|@àJ_x0002_ê_x0011_!o@?%Ñ_x0015_	q@pÎ[«^=@À&amp;)7?U@#÷#üj@¦ã_x000F_û_x0019_i@´_x001A_¥]_x0016_ð\@8âµýrñ_x000F_ÀCY¬9LLz@_x0003_K&amp;£åz@ý¼p_x000D_\_x0005_l@ª_x0011_í°»j@çÂÉ6ó@@ïHWÆÙ&lt;j@_x0001__x0002_â_x000B_QãÆv@ñäÒ¬Ùl@àíû{^@_x0001_¢LZß+B@µ	Y_x0013_t@|óBGum@þlñø*[@¶OÍNbÖr@!ÝzZo@­µÝÊ»)T@x1ìØ.U@B94Fªq@IúS$°q@¬_x001B_óÖ_x0005_±{@½ÏÒíHFI@¢_x0007_±h@«ã¼6sL@KxÇ_x0002_¤`a@ç_x001F__x000D_Ð&amp;Ïa@À¶ö~.{@r_x0019_e·K@|rhU_x001F_®c@öE#¢øvf@_x001B_{z¯(I@¼w\©ËS@},q&amp;:t@7Í0(dXj@Üå!J)2@Åêyx%ßl@_x000F_Z×tn@ñçaèjq@eC£_x0003__x0006_Æ_x0001_t@¨¨ßõO¢w@ü»`½Kv@m_x0015_O l@ä	:ÑNÀf@)&gt;Ê_x000D_6h@L_x0019_pRi*y@_x001A_æ,"T@Â2^_x0014_Iwv@gD\à/@}@J­_x0007_R@Ý½__x0006_Cd`@_x001F_ÅäßG_x0002_@¾f9±/_x001F_p@j_x0001_R_x0007_Dr@ªõ{31*W@EÏ_x0005_aùùO@Ëpg©vÌl@¼Yy)_x001E_h@s89ïþz@@ÚzL_x0002_r@&lt;_x000B__~ÅÑs@._x0014_|íååj@có_x0008_|´qb@IH_x0004__x0007_ fi@ÌÜQ9L_x0015_b@éª:_x001B_[ae@­©æ`-UZ@KMÜ·Æv@¢ÝÂ®ãO@_x0002_èD²&amp;Àq@&gt;do`+cZ@_x0007_	_x0001_ ü ç.}@Yp|_x0005_&amp;w@¦¼6M]@¤^½ÕWX@ÌÀïÞZ@À_x0007_I_x0012_Ý_@J_x0014__x001C_·ör@|ïÁ)¢w@]U¹%;Y@×_x001D__x001C_Lz@ÆOØÈNt@4]»ÅRC@GzvË&lt;x@_x0002_?ål@ìfId_x0018_n@[c¸Ç_x0004_±n@:_x001C_6Ô7g@_x0008__x0013_ôÄ&lt;f@Bà^c_x000D_äl@i&amp;(1«t@8ü!_x0012_2`@Ç¦ e°Y@nP%,_x001A_x@H§uÍ]y@áUXF_x0007_/u@¥Ya­ÿk@_x0016_o@Óg@Ïüy'~»c@E_x0010_Q_x000C_6@qý¬1&gt;Q@If_x0006_É¢y@vÂ÷_x0003__x0003__x0004__x0002_ùv@'B_x0013_&lt;Wa@_x000F_Î^eo@Ó¡²CZÅb@ÒÚJ_x001B_pú~@WGêõÝõo@JPI&lt;¶ïv@®ìC¼a_x0003_~@m¹ê%Im@V2fó)Y@_x001B_009V@~¿S5B q@°=Û ¸_x0007_@Ó§_x000E_[ús@8K¨_x0011_²)x@­_x0011__x0006_}e@ýj_x000C_Ò_x0001_!f@Áµª_x0018__x0015_¨|@ÓL_x001C_+«L@¼èpF_x001D_r@¿auí-òp@UËýgûÆs@6¼_ÎHp7@_x001E_®Fs_x0014_RV@çÊvûv@Ã (µ_x0005__x0012_q@ÄÑ.Ô¡»[@¾ÙÞ_x0001__x0016_ÌO@v2ËuÚa@HFjÝ$qi@m®eý$Ri@íXXRït@_x0004__x0006_TâàEÙ3c@h£xÏÜ;V@ns§Ôìg@_x000C_0ì]¿J@:ó8¥^;`@ÛRAöÆcN@æ}}·1g@¹%¯§Ücr@õ©á~&amp;¿p@°þ*¹_x0013_U@àó¾ø7ñ_x000E_À¼×ü$/f@¨lüïl@­8F¯kôt@d¼7_x0017_+_x0018_@_x0015_³cgr%Q@mN8_x0019_2_x0015_y@³&amp;mý_x001D_qw@Í&gt;_x0003_²|@_x0003_þ-¸_x000E_]`@_x0002_l-,ìæR@î_x0007__x0019_"_x000C_B@³³?F{¯q@0_x000C_&gt;«¥·h@ìyn0&amp;`@íK9;Lg@ò_x000C_áz¦E@Ç¶_x000F_DÓ_x0018_y@_x0001__x001D__x0001__x001A_Ä|t@~±0_x0002_u`1Àô[Õµ_x0018__x0005_:@Eùi_x0005__x0006_¤­e@éWÌÛß`@Khè(o@&lt;_x0015_8 ¿t@ÞÝôè_x0001_v@³_x0010_bö/t@¢"nH5tm@Bà1ðSu@^_x000C_¬¬Þx@À}¯_x0008_=7@ÜÎÅÓär9@_x0003_-Ô	Ås@DÜÅ0g@¿M©?ÔRv@0Àí_x0011_«t@û_x001F_nX¾f@_x0001_K_x001F_¯Ôs@0£_x0005_¿ÌId@&gt;Ð´Ò¦àl@Rò¬)"s@cV_x0011_Â¿èe@éWjõ]T@ÄÜßúÊ_x000D_g@W_x0003_é_x0014_	6n@_x0013_&lt;³1o¯\@Þ+Kßj@.¨xz½a@}Ìv¯|ÌX@@î¶_x0007_d@[C_x0015_yÁg@E`Ñ_x0010_Á_x000D_|@Ð_x0002_®_x0004_èe@_x0002__x0003_°N\(2]@ÏæOÛ÷4@îÎw¹l@è'_x0005_/ès@3«n©._x000D_n@	_x0013_Ê(O&amp;b@6w¶×u@H¡ÞÊ r@ÀæKç¿_x000E_y@¨p_x0007_¯_x000C_b@³ý!_x0014_LáQ@ø.eÚ_x0001_h@§¡ËóvK@ºjyÑxf@$4ìwLQ@ÿIx³Wa@_x0017__x001E__x0006_h^@¸¿f_x001A_òV@¨_x001A_o_x0006_{ÇX@_x0007_5XÉ°Ôg@xXÒw1u@_x000E_{mW_x0002_&lt;_x001D_À´n%Ô_¡o@|L äuk@É|ë¡ ít@l/M©&gt;_x001F_x@áY¬_x001F_u@ñüS½y@Þ|W-_x0003_¤`@þ¥gz_x0008_e@ÓÞ_x001C__x0006_ø_x0005_e@*#_x001B_Ø_x0001__x0002_2_x0015_h@\¸{qLf@ðoØ`·l@Û]·bzSq@_x0006_øuÑ_x0007_¡h@_x001D_©ÿ_x0003__x001D_B@,î_x001A_ò²:q@Ó¨uï&amp;O{@ÕrëÞx@õß¼D&amp;/l@ÀÇö{§p@ÁØ6`(äy@X¦¯è\v@îäWÂfõq@×}K¼hD5ÀØÃÃ'xr@gà§ëCwA@XúïÇ-v@_x0005_Áu8ÎÑq@(¹Jud|@sc¾ÜVTj@bà£]¢i ÀßØ¥#B-p@_x0008_´Z18@a¼ªVt®v@¦%¨¾&amp;t@¦* 69@0_x0016__x0019_s_x0004_.]@¤'ø¯ì_x0013_I@äèøæ`öu@.ó¿m@¨vi_x0019_ªu@_x0002__x0005_îÂè`íÚo@m_x001D_`ÿKH@\ OÈ e@³9oBrr@ÖÅZúv@T(Ðÿ~Ïz@	l	CÍ\@CæQÑ­g@_x0016_½s)	z@àû_x001A_·®0y@_x0011__x0013_É©Ûw@AM0`*w@uÅÙ5u@øm³êãt@_x0001_#8üî`n@XpÔß6å_@_x000B__x0011_¤¡Úyv@_x0006_ôÈJ@ìSZub@3_x001B_#k@qy_x0004_}ôÃe@à_x0010_º§&lt;_x0003_y@±i®°b@C¢4­&amp;ðv@­îe-Jt@v_x0011_ù_x000E_r@o&gt;_x0018_¬Ae@\äíyÒ`@\_x0003__x000C_sv@_x001F_)lá^6ÀÁ&amp;m_x0010__x0007_pD@é_x001E__x0014__x0002__x0005_yów@#Pi¾¤OS@=­¬i]·V@ËÅ¾¨ -g@6ZÉÇ¤)x@ÀÈ»_x001F_A]q@KÃ_x0005_õ|e@f&gt;AØ|@`_x0005_ácn§z@qÉ«T_x0005_tb@ã^-"?¨c@_x0004_=º¬-q@×¯_x0011_¨_x001B_V@\2Ê4j}@2_x0011_e_x001F_l³u@æÉ¿`Ìc@Zýlu(G@m#7ùüôi@ÇÓÙÄ%_x0008_p@~_x0018__x001E__x0001_Y]@_x000F_5_x0003_~Pw@Ä_x0006_·&lt;&gt;m@|9£u~@Ð¦dÓ[z@[UI_x0004_f@_x0008_x4Yâw@94·Ø_x0010_gq@¥º~-_x001A_mk@j_x0007_22Æ¸s@v±G©P@¿jnªlÝf@e. \»f@_x0004__x0005__x0008_Î_x0008_à²¤y@"gÛñ8¼t@ËhÅ0Ãg@_x0019_¤Ã_x001B_ht@¬/äq;n@ãÒðB`òs@jjÓ5Õe@²_x000C_ºMa`@&gt;~+ët@zû_x0002__x0018_æ_x000C_h@`O_.NI@_x0003_u_x0011_¯4o@_x0005_1NÂÿkk@ù_x0001_Jã\@×ÄÒ¹½õd@_x000B_b}¹p@ùïXPåO@¿L¤ÍÂZh@_x0018_J¡!u@ª½¾0ät@¨Z§Nm@Á©$ÜäV@ÆüæHSË`@þ- _x001B_²ôt@WÑ/Ê|.t@ã_x001F__x0011_½_q@[`ð¨ÐÉf@ôv2_x001F_Ò_x0007_v@Zª&amp;_x001B_+u@Øýûð|@~¸ûss@w(_x0016_À_x0001__x0002_07t@^_x000D_ÚÉßqd@VÛ0áÿév@_x000E_îiå£Ôp@Z(ÇYjv@_x0001__x0001__x0001__x0001__x0001__x0001_0@_x0001__x0001__x0001__x0001__x0001__x0001_3@_x0001__x0001__x0001__x0001__x0001__x0001_2@_x0001__x0001__x0001__x0001__x0001__x0001_$@_x0001__x0001__x0001__x0001__x0001__x0001_0@_x0001__x0001__x0001__x0001__x0001__x0001_ @_x0001__x0001__x0001__x0001__x0001__x0001_&amp;@_x0001__x0001__x0001__x0001__x0001__x0001__x001C_@_x0001__x0001__x0001__x0001__x0001__x0001_(@_x0001__x0001__x0001__x0001__x0001__x0001_5@_x0001__x0001__x0001__x0001__x0001__x0001_$@_x0001__x0001__x0001__x0001__x0001__x0001_,@_x0001__x0001__x0001__x0001__x0001__x0001_.@_x0001__x0001__x0001__x0001__x0001__x0001_9@_x0001__x0001__x0001__x0001__x0001__x0001_ @_x0001__x0001__x0001__x0001__x0001__x0001_(@_x0001__x0001__x0001__x0001__x0001__x0001_(@_x0001__x0001__x0001__x0001__x0001__x0001_3@_x0001__x0001__x0001__x0001__x0001__x0001_4@_x0001__x0001__x0001__x0001__x0001__x0001_*@_x0001__x0001__x0001__x0001__x0001__x0001__x001C_@_x0001__x0001__x0001__x0001__x0001__x0001_,@_x0001__x0001__x0001__x0001__x0001__x0001_&amp;@_x0001__x0001__x0001__x0001__x0001__x0001_0@_x0001__x0001__x0001__x0001__x0001__x0001_ @_x0001__x0001__x0001__x0001__x0001__x0001_$@_x0001__x0001__x0001__x0001__x0001__x0001_5@_x0001__x0002__x0001__x0001__x0001__x0001__x0001__x0001_2@_x0001__x0001__x0001__x0001__x0001__x0001_"@_x0001__x0001__x0001__x0001__x0001__x0001_$@_x0001__x0001__x0001__x0001__x0001__x0001_(@_x0001__x0001__x0001__x0001__x0001__x0001_1@_x0001__x0001__x0001__x0001__x0001__x0001_0@_x0001__x0001__x0001__x0001__x0001__x0001__x001C_@_x0001__x0001__x0001__x0001__x0001__x0001_2@_x0001__x0001__x0001__x0001__x0001__x0001__x0014_@_x0001__x0001__x0001__x0001__x0001__x0001_,@_x0001__x0001__x0001__x0001__x0001__x0001_0@_x0001__x0001__x0001__x0001__x0001__x0001__x001C_@_x0001__x0001__x0001__x0001__x0001__x0001_2@_x0001__x0001__x0001__x0001__x0001__x0001_*@_x0001__x0001__x0001__x0001__x0001__x0001_*@_x0001__x0001__x0001__x0001__x0001__x0001_0@_x0001__x0001__x0001__x0001__x0001__x0001_&lt;@_x0001__x0001__x0001__x0001__x0001__x0001_"@_x0001__x0001__x0001__x0001__x0001__x0001_*@_x0001__x0001__x0001__x0001__x0001__x0001__x0018_@_x0001__x0001__x0001__x0001__x0001__x0001__x0001_@_x0001__x0001__x0001__x0001__x0001__x0001_.@_x0001__x0001__x0001__x0001__x0001__x0001_1@_x0001__x0001__x0001__x0001__x0001__x0001_,@_x0001__x0001__x0001__x0001__x0001__x0001__x0010_@_x0001__x0001__x0001__x0001__x0001__x0001_(@_x0001__x0001__x0001__x0001__x0001__x0001_(@_x0001__x0001__x0001__x0001__x0001__x0001_0@_x0001__x0001__x0001__x0001__x0001__x0001_,@_x0001__x0001__x0001__x0001__x0001__x0001_3@_x0001__x0001__x0001__x0001__x0001__x0001_(@_x0001__x0001__x0001__x0001__x0001__x0002__x0001__x0001_,@_x0001__x0001__x0001__x0001__x0001__x0001_3@_x0001__x0001__x0001__x0001__x0001__x0001_7@_x0001__x0001__x0001__x0001__x0001__x0001_,@_x0001__x0001__x0001__x0001__x0001__x0001_*@_x0001__x0001__x0001__x0001__x0001__x0001__x0018_@_x0001__x0001__x0001__x0001__x0001__x0001_1@_x0001__x0001__x0001__x0001__x0001__x0001_0@_x0001__x0001__x0001__x0001__x0001__x0001_$@_x0001__x0001__x0001__x0001__x0001__x0001_3@_x0001__x0001__x0001__x0001__x0001__x0001_*@_x0001__x0001__x0001__x0001__x0001__x0001_$@_x0001__x0001__x0001__x0001__x0001__x0001_(@_x0001__x0001__x0001__x0001__x0001__x0001_*@_x0001__x0001__x0001__x0001__x0001__x0001_&amp;@_x0001__x0001__x0001__x0001__x0001__x0001_$@_x0001__x0001__x0001__x0001__x0001__x0001_,@_x0001__x0001__x0001__x0001__x0001__x0001__x001C_@_x0001__x0001__x0001__x0001__x0001__x0001_.@_x0001__x0001__x0001__x0001__x0001__x0001_*@_x0001__x0001__x0001__x0001__x0001__x0001_&amp;@_x0001__x0001__x0001__x0001__x0001__x0001_(@_x0001__x0001__x0001__x0001__x0001__x0001_$@_x0001__x0001__x0001__x0001__x0001__x0001_(@_x0001__x0001__x0001__x0001__x0001__x0001_3@_x0001__x0001__x0001__x0001__x0001__x0001_(@_x0001__x0001__x0001__x0001__x0001__x0001_ @_x0001__x0001__x0001__x0001__x0001__x0001_1@_x0001__x0001__x0001__x0001__x0001__x0001_1@_x0001__x0001__x0001__x0001__x0001__x0001_"@_x0001__x0001__x0001__x0001__x0001__x0001_ð?_x0001__x0001__x0001__x0001__x0001__x0001_,@_x0001__x0002__x0001__x0001__x0001__x0001__x0001__x0001_1@_x0001__x0001__x0001__x0001__x0001__x0001_,@_x0001__x0001__x0001__x0001__x0001__x0001_$@_x0001__x0001__x0001__x0001__x0001__x0001__x0018_@_x0001__x0001__x0001__x0001__x0001__x0001_,@_x0001__x0001__x0001__x0001__x0001__x0001_$@_x0001__x0001__x0001__x0001__x0001__x0001_&amp;@_x0001__x0001__x0001__x0001__x0001__x0001__x001C_@_x0001__x0001__x0001__x0001__x0001__x0001_.@_x0001__x0001__x0001__x0001__x0001__x0001__x001C_@_x0001__x0001__x0001__x0001__x0001__x0001_(@_x0001__x0001__x0001__x0001__x0001__x0001_ @_x0001__x0001__x0001__x0001__x0001__x0001__x001C_@_x0001__x0001__x0001__x0001__x0001__x0001_,@_x0001__x0001__x0001__x0001__x0001__x0001_.@_x0001__x0001__x0001__x0001__x0001__x0001__x0014_@_x0001__x0001__x0001__x0001__x0001__x0001__x0001_@_x0001__x0001__x0001__x0001__x0001__x0001_2@_x0001__x0001__x0001__x0001__x0001__x0001_3@_x0001__x0001__x0001__x0001__x0001__x0001_&amp;@_x0001__x0001__x0001__x0001__x0001__x0001_.@_x0001__x0001__x0001__x0001__x0001__x0001_3@_x0001__x0001__x0001__x0001__x0001__x0001_9@_x0001__x0001__x0001__x0001__x0001__x0001_ @_x0001__x0001__x0001__x0001__x0001__x0001_*@_x0001__x0001__x0001__x0001__x0001__x0001__x001C_@_x0001__x0001__x0001__x0001__x0001__x0001_&amp;@_x0001__x0001__x0001__x0001__x0001__x0001_(@_x0001__x0001__x0001__x0001__x0001__x0001__x0008_@_x0001__x0001__x0001__x0001__x0001__x0001__x001C_@_x0001__x0001__x0001__x0001__x0001__x0001_0@_x0001__x0001__x0001__x0001__x0001__x0002__x0001__x0001_&amp;@_x0001__x0001__x0001__x0001__x0001__x0001_;@_x0001__x0001__x0001__x0001__x0001__x0001_&amp;@_x0001__x0001__x0001__x0001__x0001__x0001_*@_x0001__x0001__x0001__x0001__x0001__x0001_1@_x0001__x0001__x0001__x0001__x0001__x0001_.@_x0001__x0001__x0001__x0001__x0001__x0001_"@_x0001__x0001__x0001__x0001__x0001__x0001_(@_x0001__x0001__x0001__x0001__x0001__x0001_*@_x0001__x0001__x0001__x0001__x0001__x0001_&amp;@_x0001__x0001__x0001__x0001__x0001__x0001_*@_x0001__x0001__x0001__x0001__x0001__x0001_&amp;@_x0001__x0001__x0001__x0001__x0001__x0001_"@_x0001__x0001__x0001__x0001__x0001__x0001_0@_x0001__x0001__x0001__x0001__x0001__x0001_,@_x0001__x0001__x0001__x0001__x0001__x0001_1@_x0001__x0001__x0001__x0001__x0001__x0001_(@_x0001__x0001__x0001__x0001__x0001__x0001_*@_x0001__x0001__x0001__x0001__x0001__x0001_3@_x0001__x0001__x0001__x0001__x0001__x0001_ @_x0001__x0001__x0001__x0001__x0001__x0001_1@_x0001__x0001__x0001__x0001__x0001__x0001_(@_x0001__x0001__x0001__x0001__x0001__x0001__x0018_@_x0001__x0001__x0001__x0001__x0001__x0001__x0010_@_x0001__x0001__x0001__x0001__x0001__x0001_*@_x0001__x0001__x0001__x0001__x0001__x0001__x0010_@_x0001__x0001__x0001__x0001__x0001__x0001_0@_x0001__x0001__x0001__x0001__x0001__x0001__x001C_@_x0001__x0001__x0001__x0001__x0001__x0001_,@_x0001__x0001__x0001__x0001__x0001__x0001_3@_x0001__x0001__x0001__x0001__x0001__x0001_7@_x0001__x0001__x0001__x0001__x0001__x0001_(@_x0001__x0002__x0001__x0001__x0001__x0001__x0001__x0001_"@_x0001__x0001__x0001__x0001__x0001__x0001_,@_x0001__x0001__x0001__x0001__x0001__x0001_(@_x0001__x0001__x0001__x0001__x0001__x0001_(@_x0001__x0001__x0001__x0001__x0001__x0001_$@_x0001__x0001__x0001__x0001__x0001__x0001_4@_x0001__x0001__x0001__x0001__x0001__x0001_0@_x0001__x0001__x0001__x0001__x0001__x0001_1@_x0001__x0001__x0001__x0001__x0001__x0001_(@_x0001__x0001__x0001__x0001__x0001__x0001_$@_x0001__x0001__x0001__x0001__x0001__x0001_(@_x0001__x0001__x0001__x0001__x0001__x0001_1@_x0001__x0001__x0001__x0001__x0001__x0001_0@_x0001__x0001__x0001__x0001__x0001__x0001_0@_x0001__x0001__x0001__x0001__x0001__x0001_ @_x0001__x0001__x0001__x0001__x0001__x0001_0@_x0001__x0001__x0001__x0001__x0001__x0001_"@_x0001__x0001__x0001__x0001__x0001__x0001_(@_x0001__x0001__x0001__x0001__x0001__x0001_"@_x0001__x0001__x0001__x0001__x0001__x0001_*@_x0001__x0001__x0001__x0001__x0001__x0001_(@_x0001__x0001__x0001__x0001__x0001__x0001_5@_x0001__x0001__x0001__x0001__x0001__x0001_&amp;@_x0001__x0001__x0001__x0001__x0001__x0001_(@_x0001__x0001__x0001__x0001__x0001__x0001_.@_x0001__x0001__x0001__x0001__x0001__x0001_*@_x0001__x0001__x0001__x0001__x0001__x0001_1@_x0001__x0001__x0001__x0001__x0001__x0001__x001C_@_x0001__x0001__x0001__x0001__x0001__x0001_1@_x0001__x0001__x0001__x0001__x0001__x0001__x0018_@_x0001__x0001__x0001__x0001__x0001__x0001_ @_x0001__x0001__x0001__x0001__x0001__x0002__x0001__x0001_&amp;@_x0001__x0001__x0001__x0001__x0001__x0001_"@_x0001__x0001__x0001__x0001__x0001__x0001_,@_x0001__x0001__x0001__x0001__x0001__x0001_3@_x0001__x0001__x0001__x0001__x0001__x0001__x0008_@_x0001__x0001__x0001__x0001__x0001__x0001_ @_x0001__x0001__x0001__x0001__x0001__x0001_,@_x0001__x0001__x0001__x0001__x0001__x0001_ @_x0001__x0001__x0001__x0001__x0001__x0001__x0001_@_x0001__x0001__x0001__x0001__x0001__x0001__x0008_@_x0001__x0001__x0001__x0001__x0001__x0001_.@_x0001__x0001__x0001__x0001__x0001__x0001__x0010_@_x0001__x0001__x0001__x0001__x0001__x0001_"@_x0001__x0001__x0001__x0001__x0001__x0001_*@_x0001__x0001__x0001__x0001__x0001__x0001_"@_x0001__x0001__x0001__x0001__x0001__x0001__x0010_@_x0001__x0001__x0001__x0001__x0001__x0001_&amp;@_x0001__x0001__x0001__x0001__x0001__x0001_"@_x0001__x0001__x0001__x0001__x0001__x0001_$@_x0001__x0001__x0001__x0001__x0001__x0001_3@_x0001__x0001__x0001__x0001__x0001__x0001__x001C_@_x0001__x0001__x0001__x0001__x0001__x0001_0@_x0001__x0001__x0001__x0001__x0001__x0001_"@_x0001__x0001__x0001__x0001__x0001__x0001__x001C_@_x0001__x0001__x0001__x0001__x0001__x0001_0@_x0001__x0001__x0001__x0001__x0001__x0001_.@_x0001__x0001__x0001__x0001__x0001__x0001_&amp;@_x0001__x0001__x0001__x0001__x0001__x0001_0@_x0001__x0001__x0001__x0001__x0001__x0001_4@_x0001__x0001__x0001__x0001__x0001__x0001_0@_x0001__x0001__x0001__x0001__x0001__x0001_$@_x0001__x0001__x0001__x0001__x0001__x0001_"@_x0001__x0002__x0001__x0001__x0001__x0001__x0001__x0001_5@_x0001__x0001__x0001__x0001__x0001__x0001_1@_x0001__x0001__x0001__x0001__x0001__x0001__x001C_@_x0001__x0001__x0001__x0001__x0001__x0001_(@_x0001__x0001__x0001__x0001__x0001__x0001_$@_x0001__x0001__x0001__x0001__x0001__x0001_1@_x0001__x0001__x0001__x0001__x0001__x0001_(@_x0001__x0001__x0001__x0001__x0001__x0001__x0018_@_x0001__x0001__x0001__x0001__x0001__x0001_(@_x0001__x0001__x0001__x0001__x0001__x0001_&lt;@_x0001__x0001__x0001__x0001__x0001__x0001_*@_x0001__x0001__x0001__x0001__x0001__x0001_1@_x0001__x0001__x0001__x0001__x0001__x0001__x001C_@_x0001__x0001__x0001__x0001__x0001__x0001_*@_x0001__x0001__x0001__x0001__x0001__x0001_&amp;@_x0001__x0001__x0001__x0001__x0001__x0001_,@_x0001__x0001__x0001__x0001__x0001__x0001_6@_x0001__x0001__x0001__x0001__x0001__x0001_*@_x0001__x0001__x0001__x0001__x0001__x0001_$@_x0001__x0001__x0001__x0001__x0001__x0001_&amp;@_x0001__x0001__x0001__x0001__x0001__x0001_5@_x0001__x0001__x0001__x0001__x0001__x0001_,@_x0001__x0001__x0001__x0001__x0001__x0001_9@_x0001__x0001__x0001__x0001__x0001__x0001__x0014_@_x0001__x0001__x0001__x0001__x0001__x0001_"@_x0001__x0001__x0001__x0001__x0001__x0001__x0018_@_x0001__x0001__x0001__x0001__x0001__x0001_(@_x0001__x0001__x0001__x0001__x0001__x0001_,@_x0001__x0001__x0001__x0001__x0001__x0001_&amp;@_x0001__x0001__x0001__x0001__x0001__x0001_2@_x0001__x0001__x0001__x0001__x0001__x0001_4@_x0001__x0001__x0001__x0001__x0001__x0002__x0001__x0001_3@_x0001__x0001__x0001__x0001__x0001__x0001_ @_x0001__x0001__x0001__x0001__x0001__x0001__x0001_@_x0001__x0001__x0001__x0001__x0001__x0001_"@_x0001__x0001__x0001__x0001__x0001__x0001_ @_x0001__x0001__x0001__x0001__x0001__x0001_5@_x0001__x0001__x0001__x0001__x0001__x0001__x0018_@_x0001__x0001__x0001__x0001__x0001__x0001_$@_x0001__x0001__x0001__x0001__x0001__x0001_*@_x0001__x0001__x0001__x0001__x0001__x0001_0@_x0001__x0001__x0001__x0001__x0001__x0001_$@_x0001__x0001__x0001__x0001__x0001__x0001_.@_x0001__x0001__x0001__x0001__x0001__x0001_.@_x0001__x0001__x0001__x0001__x0001__x0001_"@_x0001__x0001__x0001__x0001__x0001__x0001_ @_x0001__x0001__x0001__x0001__x0001__x0001_4@_x0001__x0001__x0001__x0001__x0001__x0001__x001C_@_x0001__x0001__x0001__x0001__x0001__x0001_1@_x0001__x0001__x0001__x0001__x0001__x0001_.@_x0001__x0001__x0001__x0001__x0001__x0001_.@_x0001__x0001__x0001__x0001__x0001__x0001_*@_x0001__x0001__x0001__x0001__x0001__x0001_&amp;@_x0001__x0001__x0001__x0001__x0001__x0001__x0014_@_x0001__x0001__x0001__x0001__x0001__x0001_"@_x0001__x0001__x0001__x0001__x0001__x0001_1@_x0001__x0001__x0001__x0001__x0001__x0001_,@_x0001__x0001__x0001__x0001__x0001__x0001_3@_x0001__x0001__x0001__x0001__x0001__x0001_8@_x0001__x0001__x0001__x0001__x0001__x0001_*@_x0001__x0001__x0001__x0001__x0001__x0001_(@_x0001__x0001__x0001__x0001__x0001__x0001_$@_x0001__x0001__x0001__x0001__x0001__x0001_$@_x0001__x0002__x0001__x0001__x0001__x0001__x0001__x0001__x0018_@_x0001__x0001__x0001__x0001__x0001__x0001__x0018_@_x0001__x0001__x0001__x0001__x0001__x0001_4@_x0001__x0001__x0001__x0001__x0001__x0001_7@_x0001__x0001__x0001__x0001__x0001__x0001__x0014_@_x0001__x0001__x0001__x0001__x0001__x0001_3@_x0001__x0001__x0001__x0001__x0001__x0001_"@_x0001__x0001__x0001__x0001__x0001__x0001_(@_x0001__x0001__x0001__x0001__x0001__x0001_4@_x0001__x0001__x0001__x0001__x0001__x0001_,@_x0001__x0001__x0001__x0001__x0001__x0001_,@_x0001__x0001__x0001__x0001__x0001__x0001_"@_x0001__x0001__x0001__x0001__x0001__x0001_,@_x0001__x0001__x0001__x0001__x0001__x0001_6@_x0001__x0001__x0001__x0001__x0001__x0001__x0018_@_x0001__x0001__x0001__x0001__x0001__x0001_0@_x0001__x0001__x0001__x0001__x0001__x0001_$@_x0001__x0001__x0001__x0001__x0001__x0001_1@_x0001__x0001__x0001__x0001__x0001__x0001_(@_x0001__x0001__x0001__x0001__x0001__x0001_0@_x0001__x0001__x0001__x0001__x0001__x0001_1@_x0001__x0001__x0001__x0001__x0001__x0001__x0018_@_x0001__x0001__x0001__x0001__x0001__x0001__x0008_@_x0001__x0001__x0001__x0001__x0001__x0001_$@_x0001__x0001__x0001__x0001__x0001__x0001_1@_x0001__x0001__x0001__x0001__x0001__x0001_"@_x0001__x0001__x0001__x0001__x0001__x0001__x001C_@_x0001__x0001__x0001__x0001__x0001__x0001_6@_x0001__x0001__x0001__x0001__x0001__x0001_0@_x0001__x0001__x0001__x0001__x0001__x0001_*@_x0001__x0001__x0001__x0001__x0001__x0001__x0014_@_x0001__x0001__x0001__x0001__x0001__x0002__x0001__x0001_$@_x0001__x0001__x0001__x0001__x0001__x0001_$@_x0001__x0001__x0001__x0001__x0001__x0001_5@_x0001__x0001__x0001__x0001__x0001__x0001_&amp;@_x0001__x0001__x0001__x0001__x0001__x0001_ð?_x0001__x0001__x0001__x0001__x0001__x0001_,@_x0001__x0001__x0001__x0001__x0001__x0001_0@_x0001__x0001__x0001__x0001__x0001__x0001__x0014_@_x0001__x0001__x0001__x0001__x0001__x0001_(@_x0001__x0001__x0001__x0001__x0001__x0001_4@_x0001__x0001__x0001__x0001__x0001__x0001_&amp;@_x0001__x0001__x0001__x0001__x0001__x0001_"@_x0001__x0001__x0001__x0001__x0001__x0001_6@_x0001__x0001__x0001__x0001__x0001__x0001_5@_x0001__x0001__x0001__x0001__x0001__x0001_.@_x0001__x0001__x0001__x0001__x0001__x0001__x0018_@_x0001__x0001__x0001__x0001__x0001__x0001_.@_x0001__x0001__x0001__x0001__x0001__x0001__x0018_@_x0001__x0001__x0001__x0001__x0001__x0001_&amp;@_x0001__x0001__x0001__x0001__x0001__x0001_,@_x0001__x0001__x0001__x0001__x0001__x0001_(@_x0001__x0001__x0001__x0001__x0001__x0001_,@_x0001__x0001__x0001__x0001__x0001__x0001_0@_x0001__x0001__x0001__x0001__x0001__x0001__x001C_@_x0001__x0001__x0001__x0001__x0001__x0001_7@_x0001__x0001__x0001__x0001__x0001__x0001_,@_x0001__x0001__x0001__x0001__x0001__x0001_,@_x0001__x0001__x0001__x0001__x0001__x0001_0@_x0001__x0001__x0001__x0001__x0001__x0001_0@_x0001__x0001__x0001__x0001__x0001__x0001_7@_x0001__x0001__x0001__x0001__x0001__x0001_(@_x0001__x0001__x0001__x0001__x0001__x0001_"@_x0001__x0002__x0001__x0001__x0001__x0001__x0001__x0001__x0014_@_x0001__x0001__x0001__x0001__x0001__x0001_*@_x0001__x0001__x0001__x0001__x0001__x0001_3@_x0001__x0001__x0001__x0001__x0001__x0001_0@_x0001__x0001__x0001__x0001__x0001__x0001_2@_x0001__x0001__x0001__x0001__x0001__x0001_&amp;@_x0001__x0001__x0001__x0001__x0001__x0001_&amp;@_x0001__x0001__x0001__x0001__x0001__x0001_ @_x0001__x0001__x0001__x0001__x0001__x0001_0@_x0001__x0001__x0001__x0001__x0001__x0001__x001C_@_x0001__x0001__x0001__x0001__x0001__x0001_,@_x0001__x0001__x0001__x0001__x0001__x0001_,@_x0001__x0001__x0001__x0001__x0001__x0001__x001C_@_x0001__x0001__x0001__x0001__x0001__x0001_.@_x0001__x0001__x0001__x0001__x0001__x0001__x001C_@_x0001__x0001__x0001__x0001__x0001__x0001_*@_x0001__x0001__x0001__x0001__x0001__x0001__x0014_@_x0001__x0001__x0001__x0001__x0001__x0001_&amp;@_x0001__x0001__x0001__x0001__x0001__x0001_5@_x0001__x0001__x0001__x0001__x0001__x0001_"@_x0001__x0001__x0001__x0001__x0001__x0001_"@_x0001__x0001__x0001__x0001__x0001__x0001_1@_x0001__x0001__x0001__x0001__x0001__x0001_3@_x0001__x0001__x0001__x0001__x0001__x0001__x0014_@_x0001__x0001__x0001__x0001__x0001__x0001__x0018_@_x0001__x0001__x0001__x0001__x0001__x0001_&amp;@_x0001__x0001__x0001__x0001__x0001__x0001_0@_x0001__x0001__x0001__x0001__x0001__x0001_,@_x0001__x0001__x0001__x0001__x0001__x0001_ @_x0001__x0001__x0001__x0001__x0001__x0001_0@_x0001__x0001__x0001__x0001__x0001__x0001_(@_x0001__x0001__x0001__x0001__x0001__x0002__x0001__x0001_.@_x0001__x0001__x0001__x0001__x0001__x0001__x0014_@_x0001__x0001__x0001__x0001__x0001__x0001__x001C_@_x0001__x0001__x0001__x0001__x0001__x0001__x0018_@_x0001__x0001__x0001__x0001__x0001__x0001_(@_x0001__x0001__x0001__x0001__x0001__x0001_1@_x0001__x0001__x0001__x0001__x0001__x0001_(@_x0001__x0001__x0001__x0001__x0001__x0001_ @_x0001__x0001__x0001__x0001__x0001__x0001_*@_x0001__x0001__x0001__x0001__x0001__x0001_,@_x0001__x0001__x0001__x0001__x0001__x0001_0@_x0001__x0001__x0001__x0001__x0001__x0001_ @_x0001__x0001__x0001__x0001__x0001__x0001__x001C_@_x0001__x0001__x0001__x0001__x0001__x0001_4@_x0001__x0001__x0001__x0001__x0001__x0001_*@_x0001__x0001__x0001__x0001__x0001__x0001_0@_x0001__x0001__x0001__x0001__x0001__x0001_(@_x0001__x0001__x0001__x0001__x0001__x0001_(@_x0001__x0001__x0001__x0001__x0001__x0001_&amp;@_x0001__x0001__x0001__x0001__x0001__x0001_,@_x0001__x0001__x0001__x0001__x0001__x0001_,@_x0001__x0001__x0001__x0001__x0001__x0001_.@_x0001__x0001__x0001__x0001__x0001__x0001_7@_x0001__x0001__x0001__x0001__x0001__x0001_3@_x0001__x0001__x0001__x0001__x0001__x0001_*@_x0001__x0001__x0001__x0001__x0001__x0001_0@_x0001__x0001__x0001__x0001__x0001__x0001_2@_x0001__x0001__x0001__x0001__x0001__x0001__x0010_@_x0001__x0001__x0001__x0001__x0001__x0001_,@_x0001__x0001__x0001__x0001__x0001__x0001_"@_x0001__x0001__x0001__x0001__x0001__x0001_"@_x0001__x0001__x0001__x0001__x0001__x0001_&amp;@_x0001__x0002__x0001__x0001__x0001__x0001__x0001__x0001_.@_x0001__x0001__x0001__x0001__x0001__x0001_4@_x0001__x0001__x0001__x0001__x0001__x0001_&amp;@_x0001__x0001__x0001__x0001__x0001__x0001__x0008_@_x0001__x0001__x0001__x0001__x0001__x0001__x0014_@_x0001__x0001__x0001__x0001__x0001__x0001_"@_x0001__x0001__x0001__x0001__x0001__x0001__x001C_@_x0001__x0001__x0001__x0001__x0001__x0001_0@_x0001__x0001__x0001__x0001__x0001__x0001_:@_x0001__x0001__x0001__x0001__x0001__x0001_3@_x0001__x0001__x0001__x0001__x0001__x0001_&amp;@_x0001__x0001__x0001__x0001__x0001__x0001_3@_x0001__x0001__x0001__x0001__x0001__x0001_*@_x0001__x0001__x0001__x0001__x0001__x0001_1@_x0001__x0001__x0001__x0001__x0001__x0001_0@_x0001__x0001__x0001__x0001__x0001__x0001_3@_x0001__x0001__x0001__x0001__x0001__x0001_*@_x0001__x0001__x0001__x0001__x0001__x0001_,@_x0001__x0001__x0001__x0001__x0001__x0001_1@_x0001__x0001__x0001__x0001__x0001__x0001_.@_x0001__x0001__x0001__x0001__x0001__x0001_,@_x0001__x0001__x0001__x0001__x0001__x0001_&amp;@_x0001__x0001__x0001__x0001__x0001__x0001_$@_x0001__x0001__x0001__x0001__x0001__x0001_&amp;@_x0001__x0001__x0001__x0001__x0001__x0001_*@_x0001__x0001__x0001__x0001__x0001__x0001_,@_x0001__x0001__x0001__x0001__x0001__x0001_(@_x0001__x0001__x0001__x0001__x0001__x0001_(@_x0001__x0001__x0001__x0001__x0001__x0001_.@_x0001__x0001__x0001__x0001__x0001__x0001_6@_x0001__x0001__x0001__x0001__x0001__x0001_0@_x0001__x0001__x0001__x0001__x0001__x0002__x0001__x0001_*@_x0001__x0001__x0001__x0001__x0001__x0001_5@_x0001__x0001__x0001__x0001__x0001__x0001__x0018_@_x0001__x0001__x0001__x0001__x0001__x0001_(@_x0001__x0001__x0001__x0001__x0001__x0001_2@_x0001__x0001__x0001__x0001__x0001__x0001__x001C_@_x0001__x0001__x0001__x0001__x0001__x0001_7@_x0001__x0001__x0001__x0001__x0001__x0001_ @_x0001__x0001__x0001__x0001__x0001__x0001__x001C_@_x0001__x0001__x0001__x0001__x0001__x0001__x0014_@_x0001__x0001__x0001__x0001__x0001__x0001_6@_x0001__x0001__x0001__x0001__x0001__x0001_,@_x0001__x0001__x0001__x0001__x0001__x0001__x0010_@_x0001__x0001__x0001__x0001__x0001__x0001_0@_x0001__x0001__x0001__x0001__x0001__x0001__x001C_@_x0001__x0001__x0001__x0001__x0001__x0001_2@_x0001__x0001__x0001__x0001__x0001__x0001_,@_x0001__x0001__x0001__x0001__x0001__x0001_4@_x0001__x0001__x0001__x0001__x0001__x0001_9@_x0001__x0001__x0001__x0001__x0001__x0001_.@_x0001__x0001__x0001__x0001__x0001__x0001_"@_x0001__x0001__x0001__x0001__x0001__x0001_ @_x0001__x0001__x0001__x0001__x0001__x0001_&amp;@_x0001__x0001__x0001__x0001__x0001__x0001_,@_x0001__x0001__x0001__x0001__x0001__x0001__x0014_@_x0001__x0001__x0001__x0001__x0001__x0001_(@_x0001__x0001__x0001__x0001__x0001__x0001_(@_x0001__x0001__x0001__x0001__x0001__x0001_9@_x0001__x0001__x0001__x0001__x0001__x0001_4@_x0001__x0001__x0001__x0001__x0001__x0001_6@_x0001__x0001__x0001__x0001__x0001__x0001_4@_x0001__x0001__x0001__x0001__x0001__x0001__x0014_@_x0001__x0002__x0001__x0001__x0001__x0001__x0001__x0001_.@_x0001__x0001__x0001__x0001__x0001__x0001_ @_x0001__x0001__x0001__x0001__x0001__x0001_"@_x0001__x0001__x0001__x0001__x0001__x0001_ @_x0001__x0001__x0001__x0001__x0001__x0001_3@_x0001__x0001__x0001__x0001__x0001__x0001_&amp;@_x0001__x0001__x0001__x0001__x0001__x0001_1@_x0001__x0001__x0001__x0001__x0001__x0001_2@_x0001__x0001__x0001__x0001__x0001__x0001_3@_x0001__x0001__x0001__x0001__x0001__x0001_*@_x0001__x0001__x0001__x0001__x0001__x0001_(@_x0001__x0001__x0001__x0001__x0001__x0001_&amp;@_x0001__x0001__x0001__x0001__x0001__x0001_3@_x0001__x0001__x0001__x0001__x0001__x0001_(@_x0001__x0001__x0001__x0001__x0001__x0001_*@_x0001__x0001__x0001__x0001__x0001__x0001_*@_x0001__x0001__x0001__x0001__x0001__x0001_9@_x0001__x0001__x0001__x0001__x0001__x0001_*@_x0001__x0001__x0001__x0001__x0001__x0001_0@_x0001__x0001__x0001__x0001__x0001__x0001_0@_x0001__x0001__x0001__x0001__x0001__x0001_&amp;@_x0001__x0001__x0001__x0001__x0001__x0001__x0014_@_x0001__x0001__x0001__x0001__x0001__x0001_ @_x0001__x0001__x0001__x0001__x0001__x0001_$@_x0001__x0001__x0001__x0001__x0001__x0001_7@_x0001__x0001__x0001__x0001__x0001__x0001_,@_x0001__x0001__x0001__x0001__x0001__x0001_"@_x0001__x0001__x0001__x0001__x0001__x0001_3@_x0001__x0001__x0001__x0001__x0001__x0001_4@_x0001__x0001__x0001__x0001__x0001__x0001__x0018_@_x0001__x0001__x0001__x0001__x0001__x0001_4@_x0001__x0001__x0001__x0001__x0001__x0002__x0001__x0001__x0018_@_x0001__x0001__x0001__x0001__x0001__x0001__x0018_@_x0001__x0001__x0001__x0001__x0001__x0001_2@_x0001__x0001__x0001__x0001__x0001__x0001_ @_x0001__x0001__x0001__x0001__x0001__x0001_1@_x0001__x0001__x0001__x0001__x0001__x0001_&amp;@_x0001__x0001__x0001__x0001__x0001__x0001__x0010_@_x0001__x0001__x0001__x0001__x0001__x0001_9@_x0001__x0001__x0001__x0001__x0001__x0001_*@_x0001__x0001__x0001__x0001__x0001__x0001_"@_x0001__x0001__x0001__x0001__x0001__x0001_"@_x0001__x0001__x0001__x0001__x0001__x0001_ @_x0001__x0001__x0001__x0001__x0001__x0001_&amp;@_x0001__x0001__x0001__x0001__x0001__x0001_&amp;@_x0001__x0001__x0001__x0001__x0001__x0001__x001C_@_x0001__x0001__x0001__x0001__x0001__x0001_;@_x0001__x0001__x0001__x0001__x0001__x0001_&amp;@_x0001__x0001__x0001__x0001__x0001__x0001_"@_x0001__x0001__x0001__x0001__x0001__x0001_&amp;@_x0001__x0001__x0001__x0001__x0001__x0001_ @_x0001__x0001__x0001__x0001__x0001__x0001_"@_x0001__x0001__x0001__x0001__x0001__x0001_3@_x0001__x0001__x0001__x0001__x0001__x0001__x0018_@_x0001__x0001__x0001__x0001__x0001__x0001_0@_x0001__x0001__x0001__x0001__x0001__x0001_"@_x0001__x0001__x0001__x0001__x0001__x0001_,@_x0001__x0001__x0001__x0001__x0001__x0001_.@_x0001__x0001__x0001__x0001__x0001__x0001__x0014_@_x0001__x0001__x0001__x0001__x0001__x0001_.@_x0001__x0001__x0001__x0001__x0001__x0001_"@_x0001__x0001__x0001__x0001__x0001__x0001_2@_x0001__x0001__x0001__x0001__x0001__x0001_1@_x0001__x0002__x0001__x0001__x0001__x0001__x0001__x0001_5@_x0001__x0001__x0001__x0001__x0001__x0001__x0014_@_x0001__x0001__x0001__x0001__x0001__x0001__x0018_@_x0001__x0001__x0001__x0001__x0001__x0001__x0008_@_x0001__x0001__x0001__x0001__x0001__x0001_.@_x0001__x0001__x0001__x0001__x0001__x0001_"@_x0001__x0001__x0001__x0001__x0001__x0001_,@_x0001__x0001__x0001__x0001__x0001__x0001_*@_x0001__x0001__x0001__x0001__x0001__x0001_&amp;@_x0001__x0001__x0001__x0001__x0001__x0001_"@_x0001__x0001__x0001__x0001__x0001__x0001_*@_x0001__x0001__x0001__x0001__x0001__x0001_&amp;@_x0001__x0001__x0001__x0001__x0001__x0001_9@_x0001__x0001__x0001__x0001__x0001__x0001_0@_x0001__x0001__x0001__x0001__x0001__x0001_(@_x0001__x0001__x0001__x0001__x0001__x0001__x0014_@_x0001__x0001__x0001__x0001__x0001__x0001_0@_x0001__x0001__x0001__x0001__x0001__x0001_"@_x0001__x0001__x0001__x0001__x0001__x0001_2@_x0001__x0001__x0001__x0001__x0001__x0001_3@_x0001__x0001__x0001__x0001__x0001__x0001_&amp;@_x0001__x0001__x0001__x0001__x0001__x0001_2@_x0001__x0001__x0001__x0001__x0001__x0001_3@_x0001__x0001__x0001__x0001__x0001__x0001_&amp;@_x0001__x0001__x0001__x0001__x0001__x0001_0@_x0001__x0001__x0001__x0001__x0001__x0001_3@_x0001__x0001__x0001__x0001__x0001__x0001_1@_x0001__x0001__x0001__x0001__x0001__x0001_4@_x0001__x0001__x0001__x0001__x0001__x0001_5@_x0001__x0001__x0001__x0001__x0001__x0001_*@_x0001__x0001__x0001__x0001__x0001__x0001_,@_x0001__x0001__x0001__x0001__x0001__x0002__x0001__x0001_&amp;@_x0001__x0001__x0001__x0001__x0001__x0001_1@_x0001__x0001__x0001__x0001__x0001__x0001_$@_x0001__x0001__x0001__x0001__x0001__x0001_"@_x0001__x0001__x0001__x0001__x0001__x0001_5@_x0001__x0001__x0001__x0001__x0001__x0001_1@_x0001__x0001__x0001__x0001__x0001__x0001_$@_x0001__x0001__x0001__x0001__x0001__x0001_4@_x0001__x0001__x0001__x0001__x0001__x0001_5@_x0001__x0001__x0001__x0001__x0001__x0001_,@_x0001__x0001__x0001__x0001__x0001__x0001_(@_x0001__x0001__x0001__x0001__x0001__x0001_(@_x0001__x0001__x0001__x0001__x0001__x0001_(@_x0001__x0001__x0001__x0001__x0001__x0001__x0014_@_x0001__x0001__x0001__x0001__x0001__x0001__x001C_@_x0001__x0001__x0001__x0001__x0001__x0001_,@_x0001__x0001__x0001__x0001__x0001__x0001_2@_x0001__x0001__x0001__x0001__x0001__x0001_(@_x0001__x0001__x0001__x0001__x0001__x0001_ @_x0001__x0001__x0001__x0001__x0001__x0001_.@_x0001__x0001__x0001__x0001__x0001__x0001__x0018_@_x0001__x0001__x0001__x0001__x0001__x0001__x0018_@_x0001__x0001__x0001__x0001__x0001__x0001_ @_x0001__x0001__x0001__x0001__x0001__x0001__x001C_@_x0001__x0001__x0001__x0001__x0001__x0001_$@_x0001__x0001__x0001__x0001__x0001__x0001_&amp;@_x0001__x0001__x0001__x0001__x0001__x0001_.@_x0001__x0001__x0001__x0001__x0001__x0001_(@_x0001__x0001__x0001__x0001__x0001__x0001__x0018_@_x0001__x0001__x0001__x0001__x0001__x0001_$@_x0001__x0001__x0001__x0001__x0001__x0001_&amp;@_x0001__x0001__x0001__x0001__x0001__x0001__x001C_@_x0001__x0002__x0001__x0001__x0001__x0001__x0001__x0001_&amp;@_x0001__x0001__x0001__x0001__x0001__x0001_ @_x0001__x0001__x0001__x0001__x0001__x0001_.@_x0001__x0001__x0001__x0001__x0001__x0001_*@_x0001__x0001__x0001__x0001__x0001__x0001_(@_x0001__x0001__x0001__x0001__x0001__x0001_(@_x0001__x0001__x0001__x0001__x0001__x0001_.@_x0001__x0001__x0001__x0001__x0001__x0001_2@_x0001__x0001__x0001__x0001__x0001__x0001_*@_x0001__x0001__x0001__x0001__x0001__x0001_$@_x0001__x0001__x0001__x0001__x0001__x0001_9@_x0001__x0001__x0001__x0001__x0001__x0001_"@_x0001__x0001__x0001__x0001__x0001__x0001__x0010_@_x0001__x0001__x0001__x0001__x0001__x0001__x0018_@_x0001__x0001__x0001__x0001__x0001__x0001_4@_x0001__x0001__x0001__x0001__x0001__x0001__x0014_@_x0001__x0001__x0001__x0001__x0001__x0001_1@_x0001__x0001__x0001__x0001__x0001__x0001__x0008_@_x0001__x0001__x0001__x0001__x0001__x0001_*@_x0001__x0001__x0001__x0001__x0001__x0001_$@_x0001__x0001__x0001__x0001__x0001__x0001_0@_x0001__x0001__x0001__x0001__x0001__x0001_$@_x0001__x0001__x0001__x0001__x0001__x0001_,@_x0001__x0001__x0001__x0001__x0001__x0001_1@_x0001__x0001__x0001__x0001__x0001__x0001_.@_x0001__x0001__x0001__x0001__x0001__x0001__x001C_@_x0001__x0001__x0001__x0001__x0001__x0001_1@_x0001__x0001__x0001__x0001__x0001__x0001_&amp;@_x0001__x0001__x0001__x0001__x0001__x0001_*@_x0001__x0001__x0001__x0001__x0001__x0001_"@_x0001__x0001__x0001__x0001__x0001__x0001_4@_x0001__x0001__x0001__x0001__x0001__x0002__x0001__x0001_"@_x0001__x0001__x0001__x0001__x0001__x0001_"@_x0001__x0001__x0001__x0001__x0001__x0001_8@_x0001__x0001__x0001__x0001__x0001__x0001_2@_x0001__x0001__x0001__x0001__x0001__x0001_1@_x0001__x0001__x0001__x0001__x0001__x0001_,@_x0001__x0001__x0001__x0001__x0001__x0001_1@_x0001__x0001__x0001__x0001__x0001__x0001__x0018_@_x0001__x0001__x0001__x0001__x0001__x0001_$@_x0001__x0001__x0001__x0001__x0001__x0001_6@_x0001__x0001__x0001__x0001__x0001__x0001_"@_x0001__x0001__x0001__x0001__x0001__x0001_*@_x0001__x0001__x0001__x0001__x0001__x0001__x0014_@_x0001__x0001__x0001__x0001__x0001__x0001_"@_x0001__x0001__x0001__x0001__x0001__x0001_&amp;@_x0001__x0001__x0001__x0001__x0001__x0001_(@_x0001__x0001__x0001__x0001__x0001__x0001_$@_x0001__x0001__x0001__x0001__x0001__x0001__x0010_@_x0001__x0001__x0001__x0001__x0001__x0001_3@_x0001__x0001__x0001__x0001__x0001__x0001_4@_x0001__x0001__x0001__x0001__x0001__x0001_&amp;@_x0001__x0001__x0001__x0001__x0001__x0001_$@_x0001__x0001__x0001__x0001__x0001__x0001__x0008_@_x0001__x0001__x0001__x0001__x0001__x0001_&amp;@_x0001__x0001__x0001__x0001__x0001__x0001_(@_x0001__x0001__x0001__x0001__x0001__x0001_0@_x0001__x0001__x0001__x0001__x0001__x0001_"@_x0001__x0001__x0001__x0001__x0001__x0001__x0014_@_x0001__x0001__x0001__x0001__x0001__x0001_1@_x0001__x0001__x0001__x0001__x0001__x0001_(@_x0001__x0001__x0001__x0001__x0001__x0001__x0018_@_x0001__x0001__x0001__x0001__x0001__x0001_&amp;@_x0001__x0002__x0001__x0001__x0001__x0001__x0001__x0001_2@_x0001__x0001__x0001__x0001__x0001__x0001__x001C_@_x0001__x0001__x0001__x0001__x0001__x0001__x0014_@_x0001__x0001__x0001__x0001__x0001__x0001_.@_x0001__x0001__x0001__x0001__x0001__x0001_,@_x0001__x0001__x0001__x0001__x0001__x0001_0@_x0001__x0001__x0001__x0001__x0001__x0001_ @_x0001__x0001__x0001__x0001__x0001__x0001_,@_x0001__x0001__x0001__x0001__x0001__x0001_$@_x0001__x0001__x0001__x0001__x0001__x0001_0@_x0001__x0001__x0001__x0001__x0001__x0001_&amp;@_x0001__x0001__x0001__x0001__x0001__x0001_2@_x0001__x0001__x0001__x0001__x0001__x0001_ @_x0001__x0001__x0001__x0001__x0001__x0001_"@_x0001__x0001__x0001__x0001__x0001__x0001_1@_x0001__x0001__x0001__x0001__x0001__x0001__x001C_@_x0001__x0001__x0001__x0001__x0001__x0001_$@_x0001__x0001__x0001__x0001__x0001__x0001_0@_x0001__x0001__x0001__x0001__x0001__x0001_ @_x0001__x0001__x0001__x0001__x0001__x0001__x001C_@_x0001__x0001__x0001__x0001__x0001__x0001_(@_x0001__x0001__x0001__x0001__x0001__x0001_"@_x0001__x0001__x0001__x0001__x0001__x0001_1@_x0001__x0001__x0001__x0001__x0001__x0001_,@_x0001__x0001__x0001__x0001__x0001__x0001_2@_x0001__x0001__x0001__x0001__x0001__x0001_,@_x0001__x0001__x0001__x0001__x0001__x0001_0@_x0001__x0001__x0001__x0001__x0001__x0001__x0018_@_x0001__x0001__x0001__x0001__x0001__x0001__x001C_@_x0001__x0001__x0001__x0001__x0001__x0001_0@_x0001__x0001__x0001__x0001__x0001__x0001_&amp;@_x0001__x0001__x0001__x0001__x0001__x0002__x0001__x0001_3@_x0001__x0001__x0001__x0001__x0001__x0001_,@_x0001__x0001__x0001__x0001__x0001__x0001_ @_x0001__x0001__x0001__x0001__x0001__x0001_(@_x0001__x0001__x0001__x0001__x0001__x0001_&lt;@_x0001__x0001__x0001__x0001__x0001__x0001_0@_x0001__x0001__x0001__x0001__x0001__x0001_"@_x0001__x0001__x0001__x0001__x0001__x0001__x0018_@_x0001__x0001__x0001__x0001__x0001__x0001_$@_x0001__x0001__x0001__x0001__x0001__x0001_,@_x0001__x0001__x0001__x0001__x0001__x0001_"@_x0001__x0001__x0001__x0001__x0001__x0001_3@_x0001__x0001__x0001__x0001__x0001__x0001_0@_x0001__x0001__x0001__x0001__x0001__x0001_5@_x0001__x0001__x0001__x0001__x0001__x0001_,@_x0001__x0001__x0001__x0001__x0001__x0001__x0014_@_x0001__x0001__x0001__x0001__x0001__x0001_$@_x0001__x0001__x0001__x0001__x0001__x0001_(@_x0001__x0001__x0001__x0001__x0001__x0001__x0014_@_x0001__x0001__x0001__x0001__x0001__x0001_$@_x0001__x0001__x0001__x0001__x0001__x0001_(@_x0001__x0001__x0001__x0001__x0001__x0001__x0018_@_x0001__x0001__x0001__x0001__x0001__x0001_5@_x0001__x0001__x0001__x0001__x0001__x0001_*@_x0001__x0001__x0001__x0001__x0001__x0001_3@_x0001__x0001__x0001__x0001__x0001__x0001_2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0@_x0001__x0002__x0001__x0001__x0001__x0001__x0001__x0001_&amp;@_x0001__x0001__x0001__x0001__x0001__x0001_6@_x0001__x0001__x0001__x0001__x0001__x0001_,@_x0001__x0001__x0001__x0001__x0001__x0001__x0014_@_x0001__x0001__x0001__x0001__x0001__x0001_0@_x0001__x0001__x0001__x0001__x0001__x0001_0@_x0001__x0001__x0001__x0001__x0001__x0001_(@_x0001__x0001__x0001__x0001__x0001__x0001_(@_x0001__x0001__x0001__x0001__x0001__x0001_&amp;@_x0001__x0001__x0001__x0001__x0001__x0001_(@_x0001__x0001__x0001__x0001__x0001__x0001_1@_x0001__x0001__x0001__x0001__x0001__x0001_&amp;@_x0001__x0001__x0001__x0001__x0001__x0001__x0018_@_x0001__x0001__x0001__x0001__x0001__x0001_.@_x0001__x0001__x0001__x0001__x0001__x0001_4@_x0001__x0001__x0001__x0001__x0001__x0001_0@_x0001__x0001__x0001__x0001__x0001__x0001_2@_x0001__x0001__x0001__x0001__x0001__x0001__x001C_@_x0001__x0001__x0001__x0001__x0001__x0001_(@_x0001__x0001__x0001__x0001__x0001__x0001_(@_x0001__x0001__x0001__x0001__x0001__x0001__x0014_@_x0001__x0001__x0001__x0001__x0001__x0001_ @_x0001__x0001__x0001__x0001__x0001__x0001_5@_x0001__x0001__x0001__x0001__x0001__x0001_,@_x0001__x0001__x0001__x0001__x0001__x0001_(@_x0001__x0001__x0001__x0001__x0001__x0001_0@_x0001__x0001__x0001__x0001__x0001__x0001_$@_x0001__x0001__x0001__x0001__x0001__x0001_:@_x0001__x0001__x0001__x0001__x0001__x0001_$@_x0001__x0001__x0001__x0001__x0001__x0001_1@_x0001__x0001__x0001__x0001__x0001__x0001_6@_x0001__x0001__x0001__x0001__x0001__x0002__x0001__x0001_ @_x0001__x0001__x0001__x0001__x0001__x0001_"@_x0001__x0001__x0001__x0001__x0001__x0001_ @_x0001__x0001__x0001__x0001__x0001__x0001_2@_x0001__x0001__x0001__x0001__x0001__x0001_8@_x0001__x0001__x0001__x0001__x0001__x0001_2@_x0001__x0001__x0001__x0001__x0001__x0001_3@_x0001__x0001__x0001__x0001__x0001__x0001_&amp;@_x0001__x0001__x0001__x0001__x0001__x0001_&amp;@_x0001__x0001__x0001__x0001__x0001__x0001_4@_x0001__x0001__x0001__x0001__x0001__x0001__x0010_@_x0001__x0001__x0001__x0001__x0001__x0001_0@_x0001__x0001__x0001__x0001__x0001__x0001_0@_x0001__x0001__x0001__x0001__x0001__x0001_&amp;@_x0001__x0001__x0001__x0001__x0001__x0001_ @_x0001__x0001__x0001__x0001__x0001__x0001_$@_x0001__x0001__x0001__x0001__x0001__x0001_4@_x0001__x0001__x0001__x0001__x0001__x0001_.@_x0001__x0001__x0001__x0001__x0001__x0001_*@_x0001__x0001__x0001__x0001__x0001__x0001__x0010_@_x0001__x0001__x0001__x0001__x0001__x0001_&amp;@_x0001__x0001__x0001__x0001__x0001__x0001_,@_x0001__x0001__x0001__x0001__x0001__x0001_(@_x0001__x0001__x0001__x0001__x0001__x0001_.@_x0001__x0001__x0001__x0001__x0001__x0001_&amp;@_x0001__x0001__x0001__x0001__x0001__x0001__x0018_@_x0001__x0001__x0001__x0001__x0001__x0001_*@_x0001__x0001__x0001__x0001__x0001__x0001_"@_x0001__x0001__x0001__x0001__x0001__x0001_(@_x0001__x0001__x0001__x0001__x0001__x0001__x001C_@_x0001__x0001__x0001__x0001__x0001__x0001_,@_x0001__x0001__x0001__x0001__x0001__x0001_1@_x0001__x0002__x0001__x0001__x0001__x0001__x0001__x0001_,@_x0001__x0001__x0001__x0001__x0001__x0001__x0008_@_x0001__x0001__x0001__x0001__x0001__x0001__x0014_@_x0001__x0001__x0001__x0001__x0001__x0001_*@_x0001__x0001__x0001__x0001__x0001__x0001_"@_x0001__x0001__x0001__x0001__x0001__x0001_.@_x0001__x0001__x0001__x0001__x0001__x0001_9@_x0001__x0001__x0001__x0001__x0001__x0001__x0014_@_x0001__x0001__x0001__x0001__x0001__x0001_4@_x0001__x0001__x0001__x0001__x0001__x0001_5@_x0001__x0001__x0001__x0001__x0001__x0001_6@_x0001__x0001__x0001__x0001__x0001__x0001_"@_x0001__x0001__x0001__x0001__x0001__x0001__x001C_@_x0001__x0001__x0001__x0001__x0001__x0001_"@_x0001__x0001__x0001__x0001__x0001__x0001_(@_x0001__x0001__x0001__x0001__x0001__x0001_,@_x0001__x0001__x0001__x0001__x0001__x0001_ @_x0001__x0001__x0001__x0001__x0001__x0001_&amp;@_x0001__x0001__x0001__x0001__x0001__x0001__x0010_@_x0001__x0001__x0001__x0001__x0001__x0001_4@_x0001__x0001__x0001__x0001__x0001__x0001_1@_x0001__x0001__x0001__x0001__x0001__x0001__x0008_@_x0001__x0001__x0001__x0001__x0001__x0001__x0010_@_x0001__x0001__x0001__x0001__x0001__x0001_$@_x0001__x0001__x0001__x0001__x0001__x0001_&amp;@_x0001__x0001__x0001__x0001__x0001__x0001_*@_x0001__x0001__x0001__x0001__x0001__x0001_2@_x0001__x0001__x0001__x0001__x0001__x0001_,@_x0001__x0001__x0001__x0001__x0001__x0001_,@_x0001__x0001__x0001__x0001__x0001__x0001_*@_x0001__x0001__x0001__x0001__x0001__x0001_3@_x0001__x0001__x0001__x0001__x0001__x0002__x0001__x0001_9@_x0001__x0001__x0001__x0001__x0001__x0001_$@_x0001__x0001__x0001__x0001__x0001__x0001__x0010_@_x0001__x0001__x0001__x0001__x0001__x0001_5@_x0001__x0001__x0001__x0001__x0001__x0001_ @_x0001__x0001__x0001__x0001__x0001__x0001_&amp;@_x0001__x0001__x0001__x0001__x0001__x0001_6@_x0001__x0001__x0001__x0001__x0001__x0001_$@_x0001__x0001__x0001__x0001__x0001__x0001_1@_x0001__x0001__x0001__x0001__x0001__x0001_"@_x0001__x0001__x0001__x0001__x0001__x0001_,@_x0001__x0001__x0001__x0001__x0001__x0001_4@_x0001__x0001__x0001__x0001__x0001__x0001_&amp;@_x0001__x0001__x0001__x0001__x0001__x0001_ @_x0001__x0001__x0001__x0001__x0001__x0001_$@_x0001__x0001__x0001__x0001__x0001__x0001_2@_x0001__x0001__x0001__x0001__x0001__x0001_ @_x0001__x0001__x0001__x0001__x0001__x0001_ @_x0001__x0001__x0001__x0001__x0001__x0001_"@_x0001__x0001__x0001__x0001__x0001__x0001__x0018_@_x0001__x0001__x0001__x0001__x0001__x0001_.@_x0001__x0001__x0001__x0001__x0001__x0001_*@_x0001__x0001__x0001__x0001__x0001__x0001_9@_x0001__x0001__x0001__x0001__x0001__x0001__x001C_@_x0001__x0001__x0001__x0001__x0001__x0001_ @_x0001__x0001__x0001__x0001__x0001__x0001__x001C_@_x0001__x0001__x0001__x0001__x0001__x0001_(@_x0001__x0001__x0001__x0001__x0001__x0001_*@_x0001__x0001__x0001__x0001__x0001__x0001_,@_x0001__x0001__x0001__x0001__x0001__x0001_(@_x0001__x0001__x0001__x0001__x0001__x0001_*@_x0001__x0001__x0001__x0001__x0001__x0001_(@_x0001__x0002_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@_x0001__x0001__x0001__x0001__x0001__x0001_"@_x0001__x0001__x0001__x0001__x0001__x0001__x0010_@_x0001__x0001__x0001__x0001__x0001__x0001_ @_x0001__x0001__x0001__x0001__x0001__x0001_ @_x0001__x0001__x0001__x0001__x0001__x0001__x001C_@_x0001__x0001__x0001__x0001__x0001__x0001_*@_x0001__x0001__x0001__x0001__x0001__x0001_"@_x0001__x0001__x0001__x0001__x0001__x0001_4@_x0001__x0001__x0001__x0001__x0001__x0001__x001C_@_x0001__x0001__x0001__x0001__x0001__x0001_$@_x0001__x0001__x0001__x0001__x0001__x0001_1@_x0001__x0001__x0001__x0001__x0001__x0001_*@_x0001__x0001__x0001__x0001__x0001__x0001_2@_x0001__x0001__x0001__x0001__x0001__x0001_4@_x0001__x0001__x0001__x0001__x0001__x0001_5@_x0001__x0001__x0001__x0001__x0001__x0001_"@_x0001__x0001__x0001__x0001__x0001__x0001_$@_x0001__x0001__x0001__x0001__x0001__x0001_(@_x0001__x0001__x0001__x0001__x0001__x0001_*@_x0001__x0001__x0001__x0001__x0001__x0001_$@_x0001__x0001__x0001__x0001__x0001__x0001_"@_x0001__x0001__x0001__x0001__x0001__x0001_.@_x0001__x0001__x0001__x0001__x0001__x0001_$@_x0001__x0001__x0001__x0001__x0001__x0001__x0010_@_x0001__x0001__x0001__x0001__x0001__x0001_.@_x0001__x0001__x0001__x0001__x0001__x0001_4@_x0001__x0001__x0001__x0001__x0001__x0002__x0001__x0001_4@_x0001__x0001__x0001__x0001__x0001__x0001_"@_x0001__x0001__x0001__x0001__x0001__x0001_.@_x0001__x0001__x0001__x0001__x0001__x0001_2@_x0001__x0001__x0001__x0001__x0001__x0001_5@_x0001__x0001__x0001__x0001__x0001__x0001_5@_x0001__x0001__x0001__x0001__x0001__x0001__x0010_@_x0001__x0001__x0001__x0001__x0001__x0001_0@_x0001__x0001__x0001__x0001__x0001__x0001__x001C_@_x0001__x0001__x0001__x0001__x0001__x0001_.@_x0001__x0001__x0001__x0001__x0001__x0001_,@_x0001__x0001__x0001__x0001__x0001__x0001_1@_x0001__x0001__x0001__x0001__x0001__x0001_*@_x0001__x0001__x0001__x0001__x0001__x0001__x0010_@_x0001__x0001__x0001__x0001__x0001__x0001_(@_x0001__x0001__x0001__x0001__x0001__x0001__x0018_@_x0001__x0001__x0001__x0001__x0001__x0001_0@_x0001__x0001__x0001__x0001__x0001__x0001_5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,@_x0001__x0001__x0001__x0001__x0001__x0001_1@_x0001__x0001__x0001__x0001__x0001__x0001__x001C_@_x0001__x0001__x0001__x0001__x0001__x0001_$@_x0001__x0001__x0001__x0001__x0001__x0001_3@_x0001__x0001__x0001__x0001__x0001__x0001_6@_x0001__x0001__x0001__x0001__x0001__x0001_0@_x0001__x0001__x0001__x0001__x0001__x0001__x0018_@_x0001__x0001__x0001__x0001__x0001__x0001_&amp;@_x0001__x0002__x0001__x0001__x0001__x0001__x0001__x0001_1@_x0001__x0001__x0001__x0001__x0001__x0001_0@_x0001__x0001__x0001__x0001__x0001__x0001_2@_x0001__x0001__x0001__x0001__x0001__x0001_.@_x0001__x0001__x0001__x0001__x0001__x0001_,@_x0001__x0001__x0001__x0001__x0001__x0001_1@_x0001__x0001__x0001__x0001__x0001__x0001_2@_x0001__x0001__x0001__x0001__x0001__x0001_ @_x0001__x0001__x0001__x0001__x0001__x0001_5@_x0001__x0001__x0001__x0001__x0001__x0001_$@_x0001__x0001__x0001__x0001__x0001__x0001_(@_x0001__x0001__x0001__x0001__x0001__x0001_,@_x0001__x0001__x0001__x0001__x0001__x0001_$@_x0001__x0001__x0001__x0001__x0001__x0001_1@_x0001__x0001__x0001__x0001__x0001__x0001_ @_x0001__x0001__x0001__x0001__x0001__x0001_6@_x0001__x0001__x0001__x0001__x0001__x0001_(@_x0001__x0001__x0001__x0001__x0001__x0001_(@_x0001__x0001__x0001__x0001__x0001__x0001_4@_x0001__x0001__x0001__x0001__x0001__x0001__x0018_@_x0001__x0001__x0001__x0001__x0001__x0001_7@_x0001__x0001__x0001__x0001__x0001__x0001__x0008_@_x0001__x0001__x0001__x0001__x0001__x0001_$@_x0001__x0001__x0001__x0001__x0001__x0001_2@_x0001__x0001__x0001__x0001__x0001__x0001__x0008_@_x0001__x0001__x0001__x0001__x0001__x0001__x0010_@_x0001__x0001__x0001__x0001__x0001__x0001_(@_x0001__x0001__x0001__x0001__x0001__x0001_0@_x0001__x0001__x0001__x0001__x0001__x0001_&amp;@_x0001__x0001__x0001__x0001__x0001__x0001_"@_x0001__x0001__x0001__x0001__x0001__x0001_4@_x0001__x0001__x0001__x0001__x0001__x0002__x0001__x0001_:@_x0001__x0001__x0001__x0001__x0001__x0001_"@_x0001__x0001__x0001__x0001__x0001__x0001_"@_x0001__x0001__x0001__x0001__x0001__x0001_(@_x0001__x0001__x0001__x0001__x0001__x0001__x0018_@_x0001__x0001__x0001__x0001__x0001__x0001_;@_x0001__x0001__x0001__x0001__x0001__x0001_3@_x0001__x0001__x0001__x0001__x0001__x0001__x001C_@_x0001__x0001__x0001__x0001__x0001__x0001__x0014_@_x0001__x0001__x0001__x0001__x0001__x0001__x001C_@_x0001__x0001__x0001__x0001__x0001__x0001_(@_x0001__x0001__x0001__x0001__x0001__x0001_*@_x0001__x0001__x0001__x0001__x0001__x0001_,@_x0001__x0001__x0001__x0001__x0001__x0001_*@_x0001__x0001__x0001__x0001__x0001__x0001_9@_x0001__x0001__x0001__x0001__x0001__x0001_2@_x0001__x0001__x0001__x0001__x0001__x0001_.@_x0001__x0001__x0001__x0001__x0001__x0001_0@_x0001__x0001__x0001__x0001__x0001__x0001_1@_x0001__x0001__x0001__x0001__x0001__x0001_,@_x0001__x0001__x0001__x0001__x0001__x0001_1@_x0001__x0001__x0001__x0001__x0001__x0001__x001C_@_x0001__x0001__x0001__x0001__x0001__x0001_"@_x0001__x0001__x0001__x0001__x0001__x0001_*@_x0001__x0001__x0001__x0001__x0001__x0001_,@_x0001__x0001__x0001__x0001__x0001__x0001_1@_x0001__x0001__x0001__x0001__x0001__x0001_(@_x0001__x0001__x0001__x0001__x0001__x0001_.@_x0001__x0001__x0001__x0001__x0001__x0001_"@_x0001__x0001__x0001__x0001__x0001__x0001_0@_x0001__x0001__x0001__x0001__x0001__x0001_$@_x0001__x0001__x0001__x0001__x0001__x0001__x0014_@_x0001__x0002__x0001__x0001__x0001__x0001__x0001__x0001_(@_x0001__x0001__x0001__x0001__x0001__x0001_"@_x0001__x0001__x0001__x0001__x0001__x0001_7@_x0001__x0001__x0001__x0001__x0001__x0001_1@_x0001__x0001__x0001__x0001__x0001__x0001_5@_x0001__x0001__x0001__x0001__x0001__x0001_(@_x0001__x0001__x0001__x0001__x0001__x0001_"@_x0001__x0001__x0001__x0001__x0001__x0001_*@_x0001__x0001__x0001__x0001__x0001__x0001_(@_x0001__x0001__x0001__x0001__x0001__x0001_.@_x0001__x0001__x0001__x0001__x0001__x0001_,@_x0001__x0001__x0001__x0001__x0001__x0001_.@_x0001__x0001__x0001__x0001__x0001__x0001_0@_x0001__x0001__x0001__x0001__x0001__x0001__x0018_@_x0001__x0001__x0001__x0001__x0001__x0001_0@_x0001__x0001__x0001__x0001__x0001__x0001_0@_x0001__x0001__x0001__x0001__x0001__x0001_,@_x0001__x0001__x0001__x0001__x0001__x0001_&amp;@_x0001__x0001__x0001__x0001__x0001__x0001_&amp;@_x0001__x0001__x0001__x0001__x0001__x0001_,@_x0001__x0001__x0001__x0001__x0001__x0001_2@_x0001__x0001__x0001__x0001__x0001__x0001_7@_x0001__x0001__x0001__x0001__x0001__x0001_(@_x0001__x0001__x0001__x0001__x0001__x0001_(@_x0001__x0001__x0001__x0001__x0001__x0001__x0014_@_x0001__x0001__x0001__x0001__x0001__x0001_0@_x0001__x0001__x0001__x0001__x0001__x0001_$@_x0001__x0001__x0001__x0001__x0001__x0001_3@_x0001__x0001__x0001__x0001__x0001__x0001__x0001_@_x0001__x0001__x0001__x0001__x0001__x0001__x0001_@_x0001__x0001__x0001__x0001__x0001__x0001__x0014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0002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0002_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0002_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0002__x0001__x0001__x0010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0001_@_x0001__x0002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0010_@_x0001__x0002_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0002__x0001__x0001__x0010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0014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0002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0003__x0004__x0003__x0003__x0003__x0003__x0003__x0003__x0003_@_x0003__x0003__x0003__x0003__x0003__x0003__x0010_@_x0003__x0003__x0003__x0003__x0003__x0003__x0003_@_x0003__x0003__x0003__x0003__x0003__x0003__x0003_@_x0003__x0003__x0003__x0003__x0003__x0003__x0003_@_x0003__x0003__x0003__x0003__x0003__x0003__x0003_@_x0003__x0003__x0003__x0003__x0003__x0003__x0008_@_x0003__x0003__x0003__x0003__x0003__x0003_ð?_x0003__x0003__x0003__x0003__x0003__x0003__x0010_@_x0003__x0003__x0003__x0003__x0003__x0003_ð?_x0003__x0003__x0003__x0003__x0003__x0003__x0003_@_x0003__x0003__x0003__x0003__x0003__x0003__x0008_@_x0003__x0003__x0003__x0003__x0003__x0003__x0003_@_x0003__x0003__x0003__x0003__x0003__x0003__x0008_@_x0003__x0003__x0003__x0003__x0003__x0003__x0010_@_x0003__x0003__x0003__x0003__x0003__x0003__x0003_@_x0003__x0003__x0003__x0003__x0003__x0003__x0003__x0003__x0003__x0003__x0003__x0003__x0003__x0003__x0008_@_x0003__x0003__x0003__x0003__x0003__x0003__x0008_@_x0003__x0003__x0003__x0003__x0003__x0003__x0003_@_x0001__x0003__x0003__x0003_ _x0003__x0003__x0003_Customer Loyalty - Recorded.xlsx_x0001__x0003__x0003__x0003__x0005__x0003__x0003__x0003_Model_x0007__x0003__x0003__x0003__x0002__x0003__x0003__x0003_C5_x0015__x0003__x0003__x0003_=+RiskSimtable(E5:I5)_x0013__x0003__x0003__x0003__x0004__x0005_Retention rate_x0001_B5_x0001__x0001__x0001__x0004__x0004__x0004__x0004__x0004__x0004__x0004__x0004__x0004__x0004__x0004__x0002__x0004__x0004__x0004__x0015__x0004__x0004__x0004__x000E__x0004__x0004__x0004_Retention rate_x0001__x0004__x0004__x0004__x0004__x0004__x0004__x0004__x0004__x0004__x0004__x0004__x0004__x0004__x0004__x0004__x0004__x0004__x0004__x0004__x0002__x0004__x0004__x0004_J9_x001A__x0004__x0004__x0004_=RiskOutput()+SUM(G14:G43)_x0008__x0004__x0004__x0004_NPV_x0001_I9_x0001__x0001__x0004__x0004__x0004__x0004__x0001__x0004__x0004__x0004__x0004__x0004__x0004__x0004__x0001__x0004__x0004__x0004__x000D__x0004__x0004__x0004__x0004__x0004__x0004__x0004__x0003__x0004__x0004__x0004_NPV_x0004__x0004__x0004__x0004__x0004__x0004__x0004__x0004__x0001__x0004_ÿÿÿÿÿÿÿÿÿÿÿÿÿÿÿÿÿÿÿÿÿÿÿÿÿÿÿÿÿÿÿÿÿÿÿÿÿÿÿÿÿÿ_x0004__x0004__x0002__x0004__x0004__x0004_L9_x000D__x0004__x0004__x0004_=RiskMean(J9)_x0004__x0004__x0004__x0004__x0004__x0004__x0004__x0004__x0004__x0004__x0004__x0004__x0003__x0004__x0004__x0004_J10_x0002__x0004_$_x0002__x0002__x0002_=RiskOutput()+COUNTIF(D14:D43,"Yes")_x0011__x0002__x0002__x0002_Years loyal_x0001_I10_x0001__x0001__x0002__x0002__x0002__x0002__x0001__x0002__x0002__x0002__x0001__x0002__x0002__x0002__x0001__x0002__x0002__x0002__x000D__x0002__x0002__x0002__x0002__x0002__x0002__x0002__x000B__x0002__x0002__x0002_Years loyal_x0002__x0002__x0002__x0002__x0002__x0002__x0002__x0002__x0001__x0002_ÿÿÿÿÿÿÿÿÿÿÿÿÿÿÿÿÿÿÿÿÿÿÿÿÿÿÿÿÿÿÿÿÿÿÿÿÿÿÿÿÿÿ_x0002__x0002__x0003__x0002__x0002__x0002_L10_x000E__x0002__x0002__x0002_=RiskMean(J10)_x0002__x0002__x0002__x0002__x0002__x0002__x0002__x0002__x0002__x0002__x0002__x0002__x0003__x0002__x0002__x0002_J11$_x0002__x0002__x0002_=RiskOutput()+COUNTIF(E14:E43,"Yes")_x000C__x0002__x0002__x0002_Rejoin_x0001_I11_x0004__x0005__x0001__x0001__x0004__x0004__x0004__x0004__x0001__x0004__x0004__x0004__x0002__x0004__x0004__x0004__x0001__x0004__x0004__x0004__x000D__x0004__x0004__x0004__x0004__x0004__x0004__x0004__x0006__x0004__x0004__x0004_Rejoin_x0004__x0004__x0004__x0004__x0004__x0004__x0004__x0004__x0001__x0004_ÿÿÿÿÿÿÿÿÿÿÿÿÿÿÿÿÿÿÿÿÿÿÿÿÿÿÿÿÿÿÿÿÿÿÿÿÿÿÿÿÿÿ_x0004__x0004__x0003__x0004__x0004__x0004_L11_x000E__x0004__x0004__x0004_=RiskMean(J11)_x0004__x0004__x0004__x0004__x0004__x0004__x0004__x0004__x0004__x0004__x0004__x0004__x0003__x0004__x0004__x0004_,_x0004__x0004__x0004_'[Customer Loyalty - Recorded.xlsx]Model'!J9-_x0004__x0004__x0004_'[Customer Loyalty - Recorded.xlsx]Model'!J10-_x0004__x0004__x0004_'[Customer Loyalty -_x0002__x0006_ Recorded.xlsx]Model'!J11_x0001__x0002__x0002__x0002__x0005__x0002__x0002__x0002_Sim 1_x0002__x0002__x0002__x0002__x0002__x0002__x0008__x0002__x0002__x0002_UC1CBNH8_x0003__x0002__x0002__x0002__x0004__x0002__x0002__x0002__x0002__x0002__x0002__x0002__x0004__x0002__x0002__x0002__x0002__x0002__x0002__x0002__x0004__x0002__x0002__x0002__x0002__x0002__x0002__x0002__x0002__x0002__x0001__x0002__x0002_9_x0002__x0002__x0002_AKLICVSETQE6DXBD12EYZU8W_x0002__x0002__x0002_ÿÿÿÿ_x0002__x0002_ÿÿ_x0002__x0002__x0002__x0002_ÿÿ_x0002__x0002__x0002__x0002_ÿÿ_x0002__x0002_ _x0001__x0002__x0002_ _x0002__x0002__x0002_%QvG­NØ_x0001_E:_x0019_D_x0011_sÙ_x0001_3_x000E_H_x0011_sÙ_x0001__x0010_'_x0002__x0002_O_x0003__x0002__x0002__x0002__x0001__x0002__x0002__x0010__x0001__x0002__x0002__x0002__x0002_ _x0002__x0002_Customer Loyalty - Recorded.xlsx_x0018__x0002__x0002__x0002_AKLICVSETQE6DXBD12E_x0003__x0006_YZU8W_x0001__x0003__x0003__x0003__x0003__x0005__x0003__x0003_Model_x0007__x0003__x0003__x0003__x0003__x0004__x0003__x0003__x0003__x0002__x0003__x0015__x0003__x0003_=+RiskSimtable(E5:I5)_x0013__x0003__x0003_Retention rate_x0001_B5_x0001__x0001__x0003__x0001__x0003__x0003__x0003__x0003__x0003__x0003__x0003__x0003__x0002__x0003__x0003__x0003__x0015__x0003__x0003__x0003__x0003__x0003__x0003__x0001__x0003_ÿÿÿÿ_x0003__x0003__x0003__x0003__x0003__x0003__x0003__x0003__x0003__x0003__x0003__x0003__x0003__x0003__x0003__x0003__x0003__x0008__x0003__x0003__x0003_	_x0003__x001A__x0003__x0003_=RiskOutput()+SUM(G14:G43)_x0008__x0003__x0003_NPV_x0001_I9_x0001__x0001__x0003__x0003__x0003__x0003__x0003__x0001__x0003__x0003__x0003__x0003__x0003__x0003__x0003__x0003__x0001__x0003__x0003__x0003__x000D__x0003__x0003__x0003__x0003__x0003__x0003__x0003__x0003__x0003__x0003__x0003__x0003__x0003__x0003__x0003__x0001_ÿÿÿÿÿÿÿÿÿÿÿÿÿÿÿÿÿÿÿÿÿÿÿÿÿÿÿÿÿÿÿÿÿÿÿÿÿÿÿÿ_x0002__x0003_ÿÿ_x0002_ÿÿ_x0002__x0008__x0002__x0002__x0002__x000B__x0002__x000D__x0002__x0002_=RiskMean(J9)_x0002__x0002__x0002__x0002__x0002__x0002__x0002__x0002__x0002__x0002__x0002__x0002__x0002_	_x0002__x0002__x0002_	_x0002_$_x0002__x0002_=RiskOutput()+COUNTIF(D14:D43,"Yes")_x0011__x0002__x0002_Years loyal_x0001_I10_x0001__x0001__x0002__x0002__x0002__x0002__x0002__x0001__x0002__x0002__x0002__x0002__x0001__x0002__x0002__x0002__x0001__x0002__x0002__x0002__x000D__x0002__x0002__x0002__x0002__x0002__x0002__x0002__x0002__x0002__x0002__x0002__x0002__x0002__x0002__x0002__x0001_ÿÿÿÿÿÿÿÿÿÿÿÿÿÿÿÿÿÿÿÿÿÿÿÿÿÿÿÿÿÿÿÿÿÿÿÿÿÿÿÿÿÿ_x0002_ÿÿ_x0002_	_x0002__x0002__x0002__x000B__x0002__x000E__x0002__x0002_=RiskMean(J10)_x0002__x0002__x0002__x0002__x0002__x0002__x0002__x0002__x0002__x0002__x0002__x0002__x0002__x0003__x0002__x0002__x0002_	_x0002_$_x0002__x0002_=RiskOutput_x0004__x0006_()+COUNTIF(E14:E43,"Yes")_x000C__x0004__x0004_Rejoin_x0001_I11_x0001__x0001__x0004__x0004__x0004__x0004__x0004__x0001__x0004__x0004__x0004__x0004__x0002__x0004__x0004__x0004__x0001__x0004__x0004__x0004__x000D__x0004__x0004__x0004__x0004__x0004__x0004__x0004__x0004__x0004__x0004__x0004__x0004__x0004__x0004__x0004__x0001_ÿÿÿÿÿÿÿÿÿÿÿÿÿÿÿÿÿÿÿÿÿÿÿÿÿÿÿÿÿÿÿÿÿÿÿÿÿÿÿÿÿÿ_x0004_ÿÿ_x0004__x0006__x0004__x0004__x0004__x000B__x0004__x000E__x0004__x0004_=RiskMean(J11)_x0004__x0004__x0004__x0004__x0004__x0004__x0004__x0004__x0004__x0004__x0004__x0004__x0001__x0004__x0004__x0004__x0004__x0004__x0004__x0004__x0003__x0004__x0004__x0004__x0003__x0004__x0004__x0004__x0001__x0004__x0004__x0004__x0004__x0004__x0004__x0004__x0004__x0004__x0004__x0004__x0004__x0004__x0003__x0004__x0004__x0004__x0004__x0004__x0004__x0004__x0001__x0004__x0004__x0004__x0004__x0004__x0004__x0004__x0004__x0004__x0003__x0004__x0004__x0004__x0004__x0004__x0004__x0004__x0004__x0004__x0005__x0004__x0004__x0004__x0004__x0004__x0004__x0004__x0004__x0004__x0003__x0004__x0004__x0004__x0004__x0004__x0004__x0004__x0004__x0008__x0004__x0004__x0004_	_x0004__x0004__x0004__x0004__x0004__x0004_	_x0004__x0004__x0005__x000B__x0005_	_x0005__x0005__x0005__x0005__x0005__x0005__x000B__x0005__x0005__x0005_	_x0005__x0012_'_x0005__x0005__x0014__x0005__x0005__x0005_ÿÿÿÿÿÿÿÿ_x0005__x0005__x0005__x0005_ N_x0005__x0005_­_x0005__x0005__x0005__x0005__x0005__x0005__x0005__x0005__x0005__x0005__x0005__x0001__x0005__x0005__x0005__x0005__x0010__x0005__x0005__x0002__x0005__x0005__x0005__x0005__x0005__x0001__x0005__x0005__x0005__x000D__x0005__x0005__x0005__x0005__x0005__x0005__x0005__x0001__x0005__x0005__x0005__x0005__x0010__x0005__x0005__x0002__x0005__x0001__x0005__x0005__x0005__x0001__x0005__x0005__x0005__x000E__x0005__x0005__x0005__x0005__x0005__x0005__x0005__x0001__x0005__x0005__x0005__x0005__x0010__x0005__x0005__x0002__x0005__x0002__x0005__x0005__x0005__x0001__x0005__x0005__x0005__x000E__x0005__x0005__x0005__x0008__x0005__x0005_NPV_x0001_I9_x0001__x0001__x0011__x0005__x0005_Years loyal_x0001_I10_x0001__x0001__x000C__x0005__x0005_Rejoin_x0001_I11_x0001__x0001__x0003__x0005__x0005__x0005__x0005__x0005__x0005__x0005__x0002__x0005__x0005__x0005__x0005__x0005__x0005__x0005__x0005__x0005__x0004__x0005__x0005__x0005__x0005__x0005__x0005__x0005__x0005__x0005__x0006__x0005__x0005__x0005__x0005__x0005_!N_x0005__x0005__x0005__x0005__x0005__x0007__x0005__x0005_General_x001C__x0005__x0005_$#,##0.00_);[Red]($#,#_x0004__x0006_#0.00)_x0007__x0004__x0004_General_x0007__x0004__x0004_General_x0007__x0004__x0004_General_x0007__x0004__x0004_General_x0007__x0004__x0004_General_x0003__x0004__x0004__x0004__x0004__x0004__x0004__x0004__x0001__x0004__x0004__x0004__x0004__x0004__x0004__x0004__x0003__x0004__x0004__x0004__x0004__x0004__x0004__x0004__x0005__x0004__x0004__x0004_"N_x0004__x0004_&lt;_x0004__x0004__x0004__x0004__x0004__x0004__x0004__x0004__x0004_ÿÿÿÿ_x0004__x0004__x0004_ÿÿÿÿÿÿÿÿ_x0004__x0004__x0004_ÿÿÿÿÿÿÿÿ_x0004__x0004__x0004_ÿÿÿÿÿÿÿÿ_x0004__x0004__x0004__x0004_#N_x0004__x0004__x0010__x0004__x0004__x0004_÷ÿÿÿÿÿÿÿ$N_x0004__x0004_&amp;_x0004__x0004__x0004__x0001__x0004__x0004__x0004__x0002__x0004__x0004__x0004__x0004__x0004__x0001__x0004__x0004__x0004__x0002__x0004__x0001__x0004__x0004__x0004__x0001__x0004__x0004__x0004__x0002__x0004__x0002__x0004__x0004__x0004__x0011_'_x0004__x0004__x000C__x0004__x0004__x0004__x0001__x0004__x0004__x0004__x0013_'_x0004__x0004__x0010__x0004__x0004__x0004__x0001__x0004__x0004__x0004_ª_x0011__x0015_'_x0004__x0004__x0004__x0004__x0004__x0004__x0004__x0004__x0004__x0004__x0004__x0004__x0004__x0001_d_x0004__x0004__x0002__x0004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0002__x0007__x0002__x0002__x0002_ÿÿÿÿÿÿÿÿÿÿÿÿÿÿÿÿÿÿÿÿÿÿÿÿÿÿÿÿ_x0002__x0002__x0002__x0002__x0002__x0003__x0002__x0002__x0002_ÿÿÿÿÿÿÿÿÿÿÿÿ_x0002__x0002__x0002__x0002_ÿÿÿÿ_x0016_'_x0002__x0002_0_x0002__x0002__x0002__x0003__x0002__x0002__x0002__x0001__x0002__x0002__x0002__x001A_fìeUtm@_x0001__x0002__x0002__x0002_çû©ñÒ)@_x0001__x0002__x0002__x0002_é&amp;1_x0008_¬_x001C__x0003_@_x0017_'_x0002__x0002_:_x0002__x0002__x0002__x0001__x0002__x0002__x0002__x0001__x0002__x0002__x0002_&amp;_x0002__x0002_RiskSimtable({0.75,0.8,0.85,0.9,0.95})_x0018_'_x0002__x0002__x000C__x0002__x0002__x0002_,_x0002_._x0002__x0019_'_x0002__x0002__x000C__x0002__x0002__x0002__x0001__x0002__x0002__x0002__x001A_'_x0002__x0002__x0003__x0002__x000C__x0002__x0002__x0002__x0002__x0002__x0002__x0002__x0001__x0002__x0002_ÿÿÿÿ</t>
  </si>
  <si>
    <t>9b1a56310d8143759a4ff5d51fa2510e0|1|60749|ef88d9dd25577e1c3da973e9c565ca70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</si>
</sst>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"/>
    <numFmt numFmtId="167" formatCode="[$$-409]\ #,##0.00"/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imes New Roman"/>
      <family val="1"/>
    </font>
    <font>
      <i/>
      <sz val="8"/>
      <color rgb="FF000000"/>
      <name val="Tahoma"/>
      <family val="2"/>
    </font>
    <font>
      <sz val="8"/>
      <color rgb="FF000000"/>
      <name val="Tahoma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58">
    <xf numFmtId="0" fontId="0" fillId="0" borderId="0" xfId="0"/>
    <xf numFmtId="8" fontId="10" fillId="0" borderId="0" xfId="1" applyNumberFormat="1" applyFont="1"/>
    <xf numFmtId="0" fontId="10" fillId="0" borderId="0" xfId="1" applyFont="1"/>
    <xf numFmtId="0" fontId="10" fillId="0" borderId="0" xfId="1" applyFont="1" applyAlignment="1">
      <alignment horizontal="right"/>
    </xf>
    <xf numFmtId="0" fontId="11" fillId="0" borderId="0" xfId="2" applyFont="1" applyFill="1" applyAlignment="1" applyProtection="1"/>
    <xf numFmtId="2" fontId="10" fillId="0" borderId="0" xfId="1" applyNumberFormat="1" applyFont="1"/>
    <xf numFmtId="0" fontId="10" fillId="0" borderId="0" xfId="1" applyFont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17" fillId="0" borderId="0" xfId="0" applyFont="1" applyAlignment="1">
      <alignment horizontal="left" vertical="top" wrapText="1" shrinkToFit="1" readingOrder="1"/>
    </xf>
    <xf numFmtId="0" fontId="19" fillId="4" borderId="19" xfId="0" applyFont="1" applyFill="1" applyBorder="1" applyAlignment="1">
      <alignment horizontal="left" vertical="center" wrapText="1" shrinkToFit="1" readingOrder="1"/>
    </xf>
    <xf numFmtId="0" fontId="19" fillId="4" borderId="20" xfId="0" applyFont="1" applyFill="1" applyBorder="1" applyAlignment="1">
      <alignment horizontal="left" vertical="center" wrapText="1" shrinkToFit="1" readingOrder="1"/>
    </xf>
    <xf numFmtId="0" fontId="19" fillId="4" borderId="20" xfId="0" applyFont="1" applyFill="1" applyBorder="1" applyAlignment="1">
      <alignment horizontal="right" vertical="center" wrapText="1" shrinkToFit="1" readingOrder="1"/>
    </xf>
    <xf numFmtId="9" fontId="19" fillId="4" borderId="20" xfId="0" applyNumberFormat="1" applyFont="1" applyFill="1" applyBorder="1" applyAlignment="1">
      <alignment horizontal="right" vertical="center" wrapText="1" shrinkToFit="1" readingOrder="1"/>
    </xf>
    <xf numFmtId="0" fontId="19" fillId="0" borderId="19" xfId="0" applyFont="1" applyBorder="1" applyAlignment="1">
      <alignment horizontal="left" vertical="center" wrapText="1" shrinkToFit="1" readingOrder="1"/>
    </xf>
    <xf numFmtId="167" fontId="19" fillId="0" borderId="20" xfId="0" applyNumberFormat="1" applyFont="1" applyBorder="1" applyAlignment="1">
      <alignment horizontal="right" vertical="center" wrapText="1" shrinkToFit="1" readingOrder="1"/>
    </xf>
    <xf numFmtId="0" fontId="19" fillId="0" borderId="21" xfId="0" applyFont="1" applyBorder="1" applyAlignment="1">
      <alignment horizontal="left" vertical="center" wrapText="1" shrinkToFit="1" readingOrder="1"/>
    </xf>
    <xf numFmtId="168" fontId="19" fillId="0" borderId="22" xfId="0" applyNumberFormat="1" applyFont="1" applyBorder="1" applyAlignment="1">
      <alignment horizontal="right" vertical="center" wrapText="1" shrinkToFit="1" readingOrder="1"/>
    </xf>
    <xf numFmtId="0" fontId="0" fillId="0" borderId="0" xfId="0" quotePrefix="1"/>
    <xf numFmtId="2" fontId="10" fillId="0" borderId="0" xfId="1" applyNumberFormat="1" applyFont="1" applyAlignment="1">
      <alignment horizontal="center"/>
    </xf>
    <xf numFmtId="1" fontId="10" fillId="0" borderId="0" xfId="1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21" fillId="0" borderId="0" xfId="1" applyFont="1"/>
    <xf numFmtId="0" fontId="20" fillId="0" borderId="0" xfId="1" applyFont="1" applyAlignment="1">
      <alignment horizontal="center"/>
    </xf>
    <xf numFmtId="0" fontId="20" fillId="0" borderId="0" xfId="0" applyFont="1"/>
    <xf numFmtId="0" fontId="10" fillId="5" borderId="0" xfId="1" applyFont="1" applyFill="1"/>
    <xf numFmtId="9" fontId="10" fillId="5" borderId="0" xfId="1" applyNumberFormat="1" applyFont="1" applyFill="1"/>
    <xf numFmtId="0" fontId="10" fillId="5" borderId="0" xfId="1" applyFont="1" applyFill="1" applyAlignment="1">
      <alignment horizontal="center"/>
    </xf>
    <xf numFmtId="166" fontId="8" fillId="5" borderId="0" xfId="3" applyNumberFormat="1" applyFont="1" applyFill="1" applyBorder="1" applyAlignment="1">
      <alignment horizontal="center"/>
    </xf>
    <xf numFmtId="2" fontId="10" fillId="6" borderId="0" xfId="1" applyNumberFormat="1" applyFont="1" applyFill="1"/>
    <xf numFmtId="2" fontId="10" fillId="6" borderId="0" xfId="0" applyNumberFormat="1" applyFont="1" applyFill="1"/>
    <xf numFmtId="0" fontId="10" fillId="7" borderId="0" xfId="0" applyFont="1" applyFill="1" applyAlignment="1">
      <alignment horizontal="center"/>
    </xf>
    <xf numFmtId="0" fontId="10" fillId="7" borderId="0" xfId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8" fontId="10" fillId="8" borderId="0" xfId="1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8" fontId="10" fillId="9" borderId="0" xfId="1" applyNumberFormat="1" applyFont="1" applyFill="1" applyAlignment="1">
      <alignment horizontal="center"/>
    </xf>
    <xf numFmtId="8" fontId="10" fillId="10" borderId="0" xfId="1" applyNumberFormat="1" applyFont="1" applyFill="1" applyAlignment="1">
      <alignment horizontal="center"/>
    </xf>
    <xf numFmtId="0" fontId="10" fillId="10" borderId="0" xfId="1" applyFont="1" applyFill="1" applyAlignment="1">
      <alignment horizontal="center"/>
    </xf>
    <xf numFmtId="0" fontId="20" fillId="10" borderId="0" xfId="1" applyFont="1" applyFill="1" applyAlignment="1">
      <alignment horizontal="center"/>
    </xf>
    <xf numFmtId="0" fontId="20" fillId="6" borderId="0" xfId="1" applyFont="1" applyFill="1"/>
    <xf numFmtId="0" fontId="20" fillId="5" borderId="0" xfId="1" applyFont="1" applyFill="1"/>
    <xf numFmtId="0" fontId="10" fillId="11" borderId="0" xfId="0" applyFont="1" applyFill="1" applyAlignment="1">
      <alignment horizontal="center"/>
    </xf>
    <xf numFmtId="0" fontId="10" fillId="11" borderId="0" xfId="1" applyFont="1" applyFill="1" applyAlignment="1">
      <alignment horizontal="center"/>
    </xf>
    <xf numFmtId="0" fontId="19" fillId="0" borderId="20" xfId="0" applyFont="1" applyBorder="1" applyAlignment="1">
      <alignment horizontal="left" vertical="center" wrapText="1" shrinkToFit="1" readingOrder="1"/>
    </xf>
    <xf numFmtId="0" fontId="19" fillId="0" borderId="20" xfId="0" applyFont="1" applyBorder="1" applyAlignment="1">
      <alignment horizontal="right" vertical="center" wrapText="1" shrinkToFit="1" readingOrder="1"/>
    </xf>
    <xf numFmtId="167" fontId="19" fillId="0" borderId="20" xfId="0" applyNumberFormat="1" applyFont="1" applyBorder="1" applyAlignment="1">
      <alignment horizontal="right" vertical="center" wrapText="1" shrinkToFit="1" readingOrder="1"/>
    </xf>
    <xf numFmtId="0" fontId="19" fillId="0" borderId="22" xfId="0" applyFont="1" applyBorder="1" applyAlignment="1">
      <alignment horizontal="left" vertical="center" wrapText="1" shrinkToFit="1" readingOrder="1"/>
    </xf>
    <xf numFmtId="0" fontId="19" fillId="0" borderId="22" xfId="0" applyFont="1" applyBorder="1" applyAlignment="1">
      <alignment horizontal="right" vertical="center" wrapText="1" shrinkToFit="1" readingOrder="1"/>
    </xf>
    <xf numFmtId="168" fontId="19" fillId="0" borderId="22" xfId="0" applyNumberFormat="1" applyFont="1" applyBorder="1" applyAlignment="1">
      <alignment horizontal="right" vertical="center" wrapText="1" shrinkToFit="1" readingOrder="1"/>
    </xf>
    <xf numFmtId="0" fontId="17" fillId="0" borderId="0" xfId="0" applyFont="1" applyAlignment="1">
      <alignment horizontal="left" vertical="top" wrapText="1" shrinkToFit="1" readingOrder="1"/>
    </xf>
    <xf numFmtId="0" fontId="18" fillId="3" borderId="19" xfId="0" applyFont="1" applyFill="1" applyBorder="1" applyAlignment="1">
      <alignment horizontal="left" vertical="top" wrapText="1" shrinkToFit="1" readingOrder="1"/>
    </xf>
    <xf numFmtId="0" fontId="19" fillId="4" borderId="20" xfId="0" applyFont="1" applyFill="1" applyBorder="1" applyAlignment="1">
      <alignment horizontal="left" vertical="center" wrapText="1" shrinkToFit="1" readingOrder="1"/>
    </xf>
    <xf numFmtId="0" fontId="19" fillId="4" borderId="20" xfId="0" applyFont="1" applyFill="1" applyBorder="1" applyAlignment="1">
      <alignment horizontal="right" vertical="center" wrapText="1" shrinkToFit="1" readingOrder="1"/>
    </xf>
    <xf numFmtId="9" fontId="19" fillId="4" borderId="20" xfId="0" applyNumberFormat="1" applyFont="1" applyFill="1" applyBorder="1" applyAlignment="1">
      <alignment horizontal="right" vertical="center" wrapText="1" shrinkToFit="1" readingOrder="1"/>
    </xf>
    <xf numFmtId="0" fontId="15" fillId="0" borderId="0" xfId="0" applyFont="1" applyAlignment="1">
      <alignment horizontal="left" vertical="top" wrapText="1" shrinkToFit="1" readingOrder="1"/>
    </xf>
    <xf numFmtId="0" fontId="16" fillId="0" borderId="0" xfId="0" applyFont="1" applyAlignment="1">
      <alignment horizontal="left" vertical="top" wrapText="1" shrinkToFit="1" readingOrder="1"/>
    </xf>
    <xf numFmtId="0" fontId="14" fillId="0" borderId="0" xfId="0" applyFont="1" applyAlignment="1">
      <alignment horizontal="left" vertical="top" readingOrder="1"/>
    </xf>
  </cellXfs>
  <cellStyles count="35">
    <cellStyle name="Currency 2" xfId="3" xr:uid="{00000000-0005-0000-0000-000000000000}"/>
    <cellStyle name="Hyperlink" xfId="2" builtinId="8"/>
    <cellStyle name="Normal" xfId="0" builtinId="0"/>
    <cellStyle name="Normal 2" xfId="1" xr:uid="{00000000-0005-0000-0000-000003000000}"/>
    <cellStyle name="RISKbigPercent" xfId="4" xr:uid="{00000000-0005-0000-0000-000004000000}"/>
    <cellStyle name="RISKblandrEdge" xfId="5" xr:uid="{00000000-0005-0000-0000-000005000000}"/>
    <cellStyle name="RISKblCorner" xfId="6" xr:uid="{00000000-0005-0000-0000-000006000000}"/>
    <cellStyle name="RISKbottomEdge" xfId="7" xr:uid="{00000000-0005-0000-0000-000007000000}"/>
    <cellStyle name="RISKbrCorner" xfId="8" xr:uid="{00000000-0005-0000-0000-000008000000}"/>
    <cellStyle name="RISKdarkBoxed" xfId="9" xr:uid="{00000000-0005-0000-0000-000009000000}"/>
    <cellStyle name="RISKdarkShade" xfId="10" xr:uid="{00000000-0005-0000-0000-00000A000000}"/>
    <cellStyle name="RISKdbottomEdge" xfId="11" xr:uid="{00000000-0005-0000-0000-00000B000000}"/>
    <cellStyle name="RISKdrightEdge" xfId="12" xr:uid="{00000000-0005-0000-0000-00000C000000}"/>
    <cellStyle name="RISKdurationTime" xfId="13" xr:uid="{00000000-0005-0000-0000-00000D000000}"/>
    <cellStyle name="RISKinNumber" xfId="14" xr:uid="{00000000-0005-0000-0000-00000E000000}"/>
    <cellStyle name="RISKlandrEdge" xfId="15" xr:uid="{00000000-0005-0000-0000-00000F000000}"/>
    <cellStyle name="RISKleftEdge" xfId="16" xr:uid="{00000000-0005-0000-0000-000010000000}"/>
    <cellStyle name="RISKlightBoxed" xfId="17" xr:uid="{00000000-0005-0000-0000-000011000000}"/>
    <cellStyle name="RISKltandbEdge" xfId="18" xr:uid="{00000000-0005-0000-0000-000012000000}"/>
    <cellStyle name="RISKnormBoxed" xfId="19" xr:uid="{00000000-0005-0000-0000-000013000000}"/>
    <cellStyle name="RISKnormCenter" xfId="20" xr:uid="{00000000-0005-0000-0000-000014000000}"/>
    <cellStyle name="RISKnormHeading" xfId="21" xr:uid="{00000000-0005-0000-0000-000015000000}"/>
    <cellStyle name="RISKnormItal" xfId="22" xr:uid="{00000000-0005-0000-0000-000016000000}"/>
    <cellStyle name="RISKnormLabel" xfId="23" xr:uid="{00000000-0005-0000-0000-000017000000}"/>
    <cellStyle name="RISKnormShade" xfId="24" xr:uid="{00000000-0005-0000-0000-000018000000}"/>
    <cellStyle name="RISKnormTitle" xfId="25" xr:uid="{00000000-0005-0000-0000-000019000000}"/>
    <cellStyle name="RISKoutNumber" xfId="26" xr:uid="{00000000-0005-0000-0000-00001A000000}"/>
    <cellStyle name="RISKrightEdge" xfId="27" xr:uid="{00000000-0005-0000-0000-00001B000000}"/>
    <cellStyle name="RISKrtandbEdge" xfId="28" xr:uid="{00000000-0005-0000-0000-00001C000000}"/>
    <cellStyle name="RISKssTime" xfId="29" xr:uid="{00000000-0005-0000-0000-00001D000000}"/>
    <cellStyle name="RISKtandbEdge" xfId="30" xr:uid="{00000000-0005-0000-0000-00001E000000}"/>
    <cellStyle name="RISKtlandrEdge" xfId="31" xr:uid="{00000000-0005-0000-0000-00001F000000}"/>
    <cellStyle name="RISKtlCorner" xfId="32" xr:uid="{00000000-0005-0000-0000-000020000000}"/>
    <cellStyle name="RISKtopEdge" xfId="33" xr:uid="{00000000-0005-0000-0000-000021000000}"/>
    <cellStyle name="RISKtrCorner" xfId="34" xr:uid="{00000000-0005-0000-0000-000022000000}"/>
  </cellStyles>
  <dxfs count="0"/>
  <tableStyles count="0" defaultTableStyle="TableStyleMedium9" defaultPivotStyle="PivotStyleLight16"/>
  <colors>
    <mruColors>
      <color rgb="FFFFCCFF"/>
      <color rgb="FFFF99FF"/>
      <color rgb="FFFF66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Years Loyal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A5E-43E8-8086-3B828F9A7F8E}"/>
            </c:ext>
          </c:extLst>
        </c:ser>
        <c:ser>
          <c:idx val="5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A5E-43E8-8086-3B828F9A7F8E}"/>
            </c:ext>
          </c:extLst>
        </c:ser>
        <c:ser>
          <c:idx val="6"/>
          <c:order val="2"/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A5E-43E8-8086-3B828F9A7F8E}"/>
            </c:ext>
          </c:extLst>
        </c:ser>
        <c:ser>
          <c:idx val="7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A5E-43E8-8086-3B828F9A7F8E}"/>
            </c:ext>
          </c:extLst>
        </c:ser>
        <c:ser>
          <c:idx val="2"/>
          <c:order val="4"/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5E-43E8-8086-3B828F9A7F8E}"/>
            </c:ext>
          </c:extLst>
        </c:ser>
        <c:ser>
          <c:idx val="3"/>
          <c:order val="5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A5E-43E8-8086-3B828F9A7F8E}"/>
            </c:ext>
          </c:extLst>
        </c:ser>
        <c:ser>
          <c:idx val="1"/>
          <c:order val="6"/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A5E-43E8-8086-3B828F9A7F8E}"/>
            </c:ext>
          </c:extLst>
        </c:ser>
        <c:ser>
          <c:idx val="0"/>
          <c:order val="7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Model!$X$16:$X$20</c:f>
              <c:numCache>
                <c:formatCode>General</c:formatCode>
                <c:ptCount val="5"/>
                <c:pt idx="0">
                  <c:v>12.22</c:v>
                </c:pt>
                <c:pt idx="1">
                  <c:v>13.94</c:v>
                </c:pt>
                <c:pt idx="2">
                  <c:v>16.16</c:v>
                </c:pt>
                <c:pt idx="3">
                  <c:v>19.07</c:v>
                </c:pt>
                <c:pt idx="4">
                  <c:v>23.57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A5E-43E8-8086-3B828F9A7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898463"/>
        <c:axId val="1874197471"/>
      </c:lineChart>
      <c:catAx>
        <c:axId val="1706898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Retention</a:t>
                </a:r>
                <a:r>
                  <a:rPr lang="en-GB" baseline="0"/>
                  <a:t> Rate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8119349664625257"/>
              <c:y val="0.84237226596675419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97471"/>
        <c:crosses val="autoZero"/>
        <c:auto val="1"/>
        <c:lblAlgn val="ctr"/>
        <c:lblOffset val="100"/>
        <c:noMultiLvlLbl val="0"/>
      </c:catAx>
      <c:valAx>
        <c:axId val="18741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984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NPV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Model!$W$16:$W$20</c:f>
              <c:numCache>
                <c:formatCode>General</c:formatCode>
                <c:ptCount val="5"/>
                <c:pt idx="0">
                  <c:v>221.13</c:v>
                </c:pt>
                <c:pt idx="1">
                  <c:v>259.10000000000002</c:v>
                </c:pt>
                <c:pt idx="2">
                  <c:v>307.25</c:v>
                </c:pt>
                <c:pt idx="3">
                  <c:v>363.8</c:v>
                </c:pt>
                <c:pt idx="4">
                  <c:v>446.25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B-4DBD-8BB9-305D9345E460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Model!$W$16:$W$20</c:f>
              <c:numCache>
                <c:formatCode>General</c:formatCode>
                <c:ptCount val="5"/>
                <c:pt idx="0">
                  <c:v>221.13</c:v>
                </c:pt>
                <c:pt idx="1">
                  <c:v>259.10000000000002</c:v>
                </c:pt>
                <c:pt idx="2">
                  <c:v>307.25</c:v>
                </c:pt>
                <c:pt idx="3">
                  <c:v>363.8</c:v>
                </c:pt>
                <c:pt idx="4">
                  <c:v>446.25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B-4DBD-8BB9-305D9345E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898463"/>
        <c:axId val="1874197471"/>
      </c:lineChart>
      <c:catAx>
        <c:axId val="1706898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Retention Rate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97471"/>
        <c:crosses val="autoZero"/>
        <c:auto val="1"/>
        <c:lblAlgn val="ctr"/>
        <c:lblOffset val="100"/>
        <c:noMultiLvlLbl val="0"/>
      </c:catAx>
      <c:valAx>
        <c:axId val="18741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NPV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984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Rejoin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940660691493149"/>
          <c:y val="0.15801287327686517"/>
          <c:w val="0.78946019230312892"/>
          <c:h val="0.5697747609769174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Model!$V$16:$V$20</c:f>
              <c:numCache>
                <c:formatCode>0.00</c:formatCode>
                <c:ptCount val="5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</c:numCache>
            </c:numRef>
          </c:cat>
          <c:val>
            <c:numRef>
              <c:f>Model!$Y$16:$Y$20</c:f>
              <c:numCache>
                <c:formatCode>General</c:formatCode>
                <c:ptCount val="5"/>
                <c:pt idx="0">
                  <c:v>2.58</c:v>
                </c:pt>
                <c:pt idx="1">
                  <c:v>2.3199999999999998</c:v>
                </c:pt>
                <c:pt idx="2">
                  <c:v>2</c:v>
                </c:pt>
                <c:pt idx="3">
                  <c:v>1.56</c:v>
                </c:pt>
                <c:pt idx="4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3-490D-99AA-007D96D56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898463"/>
        <c:axId val="1874197471"/>
      </c:lineChart>
      <c:catAx>
        <c:axId val="1706898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Retention Rate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97471"/>
        <c:crosses val="autoZero"/>
        <c:auto val="1"/>
        <c:lblAlgn val="ctr"/>
        <c:lblOffset val="100"/>
        <c:noMultiLvlLbl val="0"/>
      </c:catAx>
      <c:valAx>
        <c:axId val="18741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Times Rejoined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984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97692</xdr:colOff>
      <xdr:row>20</xdr:row>
      <xdr:rowOff>90486</xdr:rowOff>
    </xdr:from>
    <xdr:to>
      <xdr:col>22</xdr:col>
      <xdr:colOff>665479</xdr:colOff>
      <xdr:row>32</xdr:row>
      <xdr:rowOff>178409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6EA2E7-EC9C-41BF-ABE4-3B1E75AFF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811912</xdr:colOff>
      <xdr:row>33</xdr:row>
      <xdr:rowOff>71588</xdr:rowOff>
    </xdr:from>
    <xdr:to>
      <xdr:col>24</xdr:col>
      <xdr:colOff>665324</xdr:colOff>
      <xdr:row>45</xdr:row>
      <xdr:rowOff>159511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E5D97D-D5CD-424A-AD8A-E22BCD70B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56029</xdr:colOff>
      <xdr:row>52</xdr:row>
      <xdr:rowOff>150587</xdr:rowOff>
    </xdr:from>
    <xdr:to>
      <xdr:col>7</xdr:col>
      <xdr:colOff>819586</xdr:colOff>
      <xdr:row>76</xdr:row>
      <xdr:rowOff>104853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34B9-71FE-9978-5FAB-28F8688A0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" y="9294587"/>
          <a:ext cx="8241186" cy="4257325"/>
        </a:xfrm>
        <a:prstGeom prst="rect">
          <a:avLst/>
        </a:prstGeom>
      </xdr:spPr>
    </xdr:pic>
    <xdr:clientData/>
  </xdr:twoCellAnchor>
  <xdr:twoCellAnchor editAs="oneCell">
    <xdr:from>
      <xdr:col>7</xdr:col>
      <xdr:colOff>565898</xdr:colOff>
      <xdr:row>54</xdr:row>
      <xdr:rowOff>21654</xdr:rowOff>
    </xdr:from>
    <xdr:to>
      <xdr:col>16</xdr:col>
      <xdr:colOff>643694</xdr:colOff>
      <xdr:row>77</xdr:row>
      <xdr:rowOff>167835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86CB3-573C-1926-DED9-8EE16220A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58369" y="9344948"/>
          <a:ext cx="8236324" cy="4269945"/>
        </a:xfrm>
        <a:prstGeom prst="rect">
          <a:avLst/>
        </a:prstGeom>
      </xdr:spPr>
    </xdr:pic>
    <xdr:clientData/>
  </xdr:twoCellAnchor>
  <xdr:twoCellAnchor editAs="oneCell">
    <xdr:from>
      <xdr:col>3</xdr:col>
      <xdr:colOff>346582</xdr:colOff>
      <xdr:row>77</xdr:row>
      <xdr:rowOff>67878</xdr:rowOff>
    </xdr:from>
    <xdr:to>
      <xdr:col>9</xdr:col>
      <xdr:colOff>699315</xdr:colOff>
      <xdr:row>97</xdr:row>
      <xdr:rowOff>107557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A9199F-9296-FEFD-3830-82A288E5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06779" y="14314557"/>
          <a:ext cx="7933655" cy="3713607"/>
        </a:xfrm>
        <a:prstGeom prst="rect">
          <a:avLst/>
        </a:prstGeom>
      </xdr:spPr>
    </xdr:pic>
    <xdr:clientData/>
  </xdr:twoCellAnchor>
  <xdr:twoCellAnchor>
    <xdr:from>
      <xdr:col>22</xdr:col>
      <xdr:colOff>740076</xdr:colOff>
      <xdr:row>20</xdr:row>
      <xdr:rowOff>91585</xdr:rowOff>
    </xdr:from>
    <xdr:to>
      <xdr:col>27</xdr:col>
      <xdr:colOff>343152</xdr:colOff>
      <xdr:row>32</xdr:row>
      <xdr:rowOff>179508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AE69F6-EDB7-44B8-8C17-974504D7F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B53CD2-7DF8-4B67-A211-797E9C14E863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F224E-8E33-4164-8E8F-A533F38E00EB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23925" y="1619250"/>
          <a:ext cx="666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676275</xdr:colOff>
      <xdr:row>9</xdr:row>
      <xdr:rowOff>771525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5E3A4E-0FE9-4215-A72A-E707169B32F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23925" y="2400300"/>
          <a:ext cx="666750" cy="76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8A085D-5114-4F9D-8269-04AD34C747FD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E2E245-942E-42B1-A4CE-91E187D8162F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23925" y="1619250"/>
          <a:ext cx="666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676275</xdr:colOff>
      <xdr:row>9</xdr:row>
      <xdr:rowOff>771525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F0C68B-DC8C-4751-BCF6-86D1F184C49C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23925" y="2400300"/>
          <a:ext cx="666750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5099C9-3C6C-42A1-B641-27107445AA4E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4EFA5-14F6-45EC-93FD-063CE2363149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23925" y="1619250"/>
          <a:ext cx="666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676275</xdr:colOff>
      <xdr:row>9</xdr:row>
      <xdr:rowOff>771525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EEF40C-9B7B-4AA0-A199-243E90430B3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23925" y="2400300"/>
          <a:ext cx="666750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D03A2-AAE7-4433-A728-45078F354FFB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999123-0DB9-44AB-92E8-25895DAB4C83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23925" y="1619250"/>
          <a:ext cx="666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676275</xdr:colOff>
      <xdr:row>9</xdr:row>
      <xdr:rowOff>771525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1F13C4-9CFE-4935-AD6C-15515EBFD601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23925" y="2400300"/>
          <a:ext cx="666750" cy="76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1B0C34-AEFC-477A-A4BA-04DF9C669B67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</xdr:rowOff>
    </xdr:from>
    <xdr:to>
      <xdr:col>3</xdr:col>
      <xdr:colOff>676275</xdr:colOff>
      <xdr:row>8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11C5E5-E581-476B-93E6-DF4B52A5261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23925" y="1619250"/>
          <a:ext cx="666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676275</xdr:colOff>
      <xdr:row>9</xdr:row>
      <xdr:rowOff>771525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429E8D-DF97-4EBC-ABB6-4AA3EA60A45D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23925" y="2400300"/>
          <a:ext cx="6667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F3F5-E142-4C02-9524-64DD58EA34DD}">
  <dimension ref="A1:C1"/>
  <sheetViews>
    <sheetView workbookViewId="0"/>
  </sheetViews>
  <sheetFormatPr defaultRowHeight="14.25" x14ac:dyDescent="0.45"/>
  <sheetData>
    <row r="1" spans="1:3" x14ac:dyDescent="0.45">
      <c r="A1" s="18" t="s">
        <v>72</v>
      </c>
      <c r="B1" s="18" t="s">
        <v>70</v>
      </c>
      <c r="C1" s="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6362-9141-4AF7-985E-F8AFB620E905}">
  <dimension ref="A1:X9"/>
  <sheetViews>
    <sheetView workbookViewId="0"/>
  </sheetViews>
  <sheetFormatPr defaultColWidth="25.59765625" defaultRowHeight="14.25" x14ac:dyDescent="0.45"/>
  <sheetData>
    <row r="1" spans="1:24" x14ac:dyDescent="0.45">
      <c r="A1" t="s">
        <v>41</v>
      </c>
      <c r="B1" t="s">
        <v>42</v>
      </c>
    </row>
    <row r="2" spans="1:24" x14ac:dyDescent="0.45">
      <c r="A2" t="s">
        <v>43</v>
      </c>
      <c r="B2">
        <v>4</v>
      </c>
    </row>
    <row r="3" spans="1:24" x14ac:dyDescent="0.45">
      <c r="A3" t="s">
        <v>44</v>
      </c>
      <c r="B3">
        <v>0</v>
      </c>
    </row>
    <row r="5" spans="1:24" x14ac:dyDescent="0.4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J5" t="s">
        <v>51</v>
      </c>
      <c r="K5" t="s">
        <v>52</v>
      </c>
      <c r="L5" t="s">
        <v>53</v>
      </c>
      <c r="N5" t="s">
        <v>54</v>
      </c>
      <c r="O5" t="s">
        <v>55</v>
      </c>
      <c r="P5" t="s">
        <v>56</v>
      </c>
      <c r="R5" t="s">
        <v>57</v>
      </c>
      <c r="S5" t="s">
        <v>58</v>
      </c>
      <c r="T5" t="s">
        <v>59</v>
      </c>
      <c r="V5" t="s">
        <v>60</v>
      </c>
      <c r="W5" t="s">
        <v>61</v>
      </c>
      <c r="X5" t="s">
        <v>62</v>
      </c>
    </row>
    <row r="6" spans="1:24" x14ac:dyDescent="0.45">
      <c r="A6" t="e">
        <f ca="1">ModelRef(Model!$J$11,1,0,0)</f>
        <v>#NAME?</v>
      </c>
      <c r="B6">
        <v>0</v>
      </c>
      <c r="C6">
        <v>3</v>
      </c>
      <c r="F6">
        <v>0</v>
      </c>
      <c r="J6" t="b">
        <v>1</v>
      </c>
      <c r="K6" t="s">
        <v>67</v>
      </c>
      <c r="L6" t="e">
        <f ca="1">ModelRef(Model!$J$11,1,0,-1)</f>
        <v>#NAME?</v>
      </c>
    </row>
    <row r="7" spans="1:24" x14ac:dyDescent="0.45">
      <c r="A7" t="e">
        <f ca="1">ModelRef(Model!$J$10,1,0,0)</f>
        <v>#NAME?</v>
      </c>
      <c r="B7">
        <v>0</v>
      </c>
      <c r="C7">
        <v>3</v>
      </c>
      <c r="F7">
        <v>0</v>
      </c>
      <c r="J7" t="b">
        <v>1</v>
      </c>
      <c r="K7" t="s">
        <v>64</v>
      </c>
      <c r="L7" t="e">
        <f ca="1">ModelRef(Model!$J$10,1,0,-1)</f>
        <v>#NAME?</v>
      </c>
    </row>
    <row r="8" spans="1:24" x14ac:dyDescent="0.45">
      <c r="A8" t="e">
        <f ca="1">ModelRef(Model!$J$9,1,0,0)</f>
        <v>#NAME?</v>
      </c>
      <c r="B8">
        <v>0</v>
      </c>
      <c r="C8">
        <v>3</v>
      </c>
      <c r="F8">
        <v>0</v>
      </c>
      <c r="J8" t="b">
        <v>1</v>
      </c>
      <c r="K8" t="s">
        <v>69</v>
      </c>
      <c r="L8" t="e">
        <f ca="1">ModelRef(Model!$J$9,1,0,0)</f>
        <v>#NAME?</v>
      </c>
    </row>
    <row r="9" spans="1:24" x14ac:dyDescent="0.45">
      <c r="A9" t="e">
        <f ca="1">ModelRef(Model!$J$9,1,0,1)</f>
        <v>#NAME?</v>
      </c>
      <c r="B9">
        <v>0</v>
      </c>
      <c r="C9">
        <v>3</v>
      </c>
      <c r="F9">
        <v>0</v>
      </c>
      <c r="J9" t="b">
        <v>1</v>
      </c>
      <c r="K9" t="s">
        <v>63</v>
      </c>
      <c r="L9" t="e">
        <f ca="1">ModelRef(Model!$J$9,1,0,1)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AB47"/>
  <sheetViews>
    <sheetView showGridLines="0" tabSelected="1" zoomScale="85" zoomScaleNormal="85" workbookViewId="0">
      <selection activeCell="J24" sqref="J24"/>
    </sheetView>
  </sheetViews>
  <sheetFormatPr defaultColWidth="8.796875" defaultRowHeight="14.25" x14ac:dyDescent="0.45"/>
  <cols>
    <col min="1" max="1" width="2.796875" style="2" customWidth="1"/>
    <col min="2" max="2" width="17.1328125" style="2" customWidth="1"/>
    <col min="3" max="3" width="11.33203125" style="2" bestFit="1" customWidth="1"/>
    <col min="4" max="4" width="20.33203125" style="3" customWidth="1"/>
    <col min="5" max="5" width="20.3984375" style="2" bestFit="1" customWidth="1"/>
    <col min="6" max="6" width="18.6640625" style="2" bestFit="1" customWidth="1"/>
    <col min="7" max="7" width="16.73046875" style="2" customWidth="1"/>
    <col min="8" max="8" width="16.6640625" style="2" bestFit="1" customWidth="1"/>
    <col min="9" max="9" width="13.1328125" style="2" customWidth="1"/>
    <col min="10" max="10" width="16" style="2" customWidth="1"/>
    <col min="11" max="11" width="14.33203125" style="2" bestFit="1" customWidth="1"/>
    <col min="12" max="12" width="12.33203125" style="2" customWidth="1"/>
    <col min="13" max="13" width="14.3984375" style="2" customWidth="1"/>
    <col min="14" max="257" width="9.1328125" style="2"/>
    <col min="258" max="258" width="14.6640625" style="2" customWidth="1"/>
    <col min="259" max="259" width="20.33203125" style="2" bestFit="1" customWidth="1"/>
    <col min="260" max="260" width="18.6640625" style="2" bestFit="1" customWidth="1"/>
    <col min="261" max="261" width="10.796875" style="2" bestFit="1" customWidth="1"/>
    <col min="262" max="262" width="15" style="2" bestFit="1" customWidth="1"/>
    <col min="263" max="263" width="9.1328125" style="2"/>
    <col min="264" max="264" width="13.33203125" style="2" customWidth="1"/>
    <col min="265" max="265" width="9.1328125" style="2"/>
    <col min="266" max="266" width="10.33203125" style="2" bestFit="1" customWidth="1"/>
    <col min="267" max="513" width="9.1328125" style="2"/>
    <col min="514" max="514" width="14.6640625" style="2" customWidth="1"/>
    <col min="515" max="515" width="20.33203125" style="2" bestFit="1" customWidth="1"/>
    <col min="516" max="516" width="18.6640625" style="2" bestFit="1" customWidth="1"/>
    <col min="517" max="517" width="10.796875" style="2" bestFit="1" customWidth="1"/>
    <col min="518" max="518" width="15" style="2" bestFit="1" customWidth="1"/>
    <col min="519" max="519" width="9.1328125" style="2"/>
    <col min="520" max="520" width="13.33203125" style="2" customWidth="1"/>
    <col min="521" max="521" width="9.1328125" style="2"/>
    <col min="522" max="522" width="10.33203125" style="2" bestFit="1" customWidth="1"/>
    <col min="523" max="769" width="9.1328125" style="2"/>
    <col min="770" max="770" width="14.6640625" style="2" customWidth="1"/>
    <col min="771" max="771" width="20.33203125" style="2" bestFit="1" customWidth="1"/>
    <col min="772" max="772" width="18.6640625" style="2" bestFit="1" customWidth="1"/>
    <col min="773" max="773" width="10.796875" style="2" bestFit="1" customWidth="1"/>
    <col min="774" max="774" width="15" style="2" bestFit="1" customWidth="1"/>
    <col min="775" max="775" width="9.1328125" style="2"/>
    <col min="776" max="776" width="13.33203125" style="2" customWidth="1"/>
    <col min="777" max="777" width="9.1328125" style="2"/>
    <col min="778" max="778" width="10.33203125" style="2" bestFit="1" customWidth="1"/>
    <col min="779" max="1025" width="9.1328125" style="2"/>
    <col min="1026" max="1026" width="14.6640625" style="2" customWidth="1"/>
    <col min="1027" max="1027" width="20.33203125" style="2" bestFit="1" customWidth="1"/>
    <col min="1028" max="1028" width="18.6640625" style="2" bestFit="1" customWidth="1"/>
    <col min="1029" max="1029" width="10.796875" style="2" bestFit="1" customWidth="1"/>
    <col min="1030" max="1030" width="15" style="2" bestFit="1" customWidth="1"/>
    <col min="1031" max="1031" width="9.1328125" style="2"/>
    <col min="1032" max="1032" width="13.33203125" style="2" customWidth="1"/>
    <col min="1033" max="1033" width="9.1328125" style="2"/>
    <col min="1034" max="1034" width="10.33203125" style="2" bestFit="1" customWidth="1"/>
    <col min="1035" max="1281" width="9.1328125" style="2"/>
    <col min="1282" max="1282" width="14.6640625" style="2" customWidth="1"/>
    <col min="1283" max="1283" width="20.33203125" style="2" bestFit="1" customWidth="1"/>
    <col min="1284" max="1284" width="18.6640625" style="2" bestFit="1" customWidth="1"/>
    <col min="1285" max="1285" width="10.796875" style="2" bestFit="1" customWidth="1"/>
    <col min="1286" max="1286" width="15" style="2" bestFit="1" customWidth="1"/>
    <col min="1287" max="1287" width="9.1328125" style="2"/>
    <col min="1288" max="1288" width="13.33203125" style="2" customWidth="1"/>
    <col min="1289" max="1289" width="9.1328125" style="2"/>
    <col min="1290" max="1290" width="10.33203125" style="2" bestFit="1" customWidth="1"/>
    <col min="1291" max="1537" width="9.1328125" style="2"/>
    <col min="1538" max="1538" width="14.6640625" style="2" customWidth="1"/>
    <col min="1539" max="1539" width="20.33203125" style="2" bestFit="1" customWidth="1"/>
    <col min="1540" max="1540" width="18.6640625" style="2" bestFit="1" customWidth="1"/>
    <col min="1541" max="1541" width="10.796875" style="2" bestFit="1" customWidth="1"/>
    <col min="1542" max="1542" width="15" style="2" bestFit="1" customWidth="1"/>
    <col min="1543" max="1543" width="9.1328125" style="2"/>
    <col min="1544" max="1544" width="13.33203125" style="2" customWidth="1"/>
    <col min="1545" max="1545" width="9.1328125" style="2"/>
    <col min="1546" max="1546" width="10.33203125" style="2" bestFit="1" customWidth="1"/>
    <col min="1547" max="1793" width="9.1328125" style="2"/>
    <col min="1794" max="1794" width="14.6640625" style="2" customWidth="1"/>
    <col min="1795" max="1795" width="20.33203125" style="2" bestFit="1" customWidth="1"/>
    <col min="1796" max="1796" width="18.6640625" style="2" bestFit="1" customWidth="1"/>
    <col min="1797" max="1797" width="10.796875" style="2" bestFit="1" customWidth="1"/>
    <col min="1798" max="1798" width="15" style="2" bestFit="1" customWidth="1"/>
    <col min="1799" max="1799" width="9.1328125" style="2"/>
    <col min="1800" max="1800" width="13.33203125" style="2" customWidth="1"/>
    <col min="1801" max="1801" width="9.1328125" style="2"/>
    <col min="1802" max="1802" width="10.33203125" style="2" bestFit="1" customWidth="1"/>
    <col min="1803" max="2049" width="9.1328125" style="2"/>
    <col min="2050" max="2050" width="14.6640625" style="2" customWidth="1"/>
    <col min="2051" max="2051" width="20.33203125" style="2" bestFit="1" customWidth="1"/>
    <col min="2052" max="2052" width="18.6640625" style="2" bestFit="1" customWidth="1"/>
    <col min="2053" max="2053" width="10.796875" style="2" bestFit="1" customWidth="1"/>
    <col min="2054" max="2054" width="15" style="2" bestFit="1" customWidth="1"/>
    <col min="2055" max="2055" width="9.1328125" style="2"/>
    <col min="2056" max="2056" width="13.33203125" style="2" customWidth="1"/>
    <col min="2057" max="2057" width="9.1328125" style="2"/>
    <col min="2058" max="2058" width="10.33203125" style="2" bestFit="1" customWidth="1"/>
    <col min="2059" max="2305" width="9.1328125" style="2"/>
    <col min="2306" max="2306" width="14.6640625" style="2" customWidth="1"/>
    <col min="2307" max="2307" width="20.33203125" style="2" bestFit="1" customWidth="1"/>
    <col min="2308" max="2308" width="18.6640625" style="2" bestFit="1" customWidth="1"/>
    <col min="2309" max="2309" width="10.796875" style="2" bestFit="1" customWidth="1"/>
    <col min="2310" max="2310" width="15" style="2" bestFit="1" customWidth="1"/>
    <col min="2311" max="2311" width="9.1328125" style="2"/>
    <col min="2312" max="2312" width="13.33203125" style="2" customWidth="1"/>
    <col min="2313" max="2313" width="9.1328125" style="2"/>
    <col min="2314" max="2314" width="10.33203125" style="2" bestFit="1" customWidth="1"/>
    <col min="2315" max="2561" width="9.1328125" style="2"/>
    <col min="2562" max="2562" width="14.6640625" style="2" customWidth="1"/>
    <col min="2563" max="2563" width="20.33203125" style="2" bestFit="1" customWidth="1"/>
    <col min="2564" max="2564" width="18.6640625" style="2" bestFit="1" customWidth="1"/>
    <col min="2565" max="2565" width="10.796875" style="2" bestFit="1" customWidth="1"/>
    <col min="2566" max="2566" width="15" style="2" bestFit="1" customWidth="1"/>
    <col min="2567" max="2567" width="9.1328125" style="2"/>
    <col min="2568" max="2568" width="13.33203125" style="2" customWidth="1"/>
    <col min="2569" max="2569" width="9.1328125" style="2"/>
    <col min="2570" max="2570" width="10.33203125" style="2" bestFit="1" customWidth="1"/>
    <col min="2571" max="2817" width="9.1328125" style="2"/>
    <col min="2818" max="2818" width="14.6640625" style="2" customWidth="1"/>
    <col min="2819" max="2819" width="20.33203125" style="2" bestFit="1" customWidth="1"/>
    <col min="2820" max="2820" width="18.6640625" style="2" bestFit="1" customWidth="1"/>
    <col min="2821" max="2821" width="10.796875" style="2" bestFit="1" customWidth="1"/>
    <col min="2822" max="2822" width="15" style="2" bestFit="1" customWidth="1"/>
    <col min="2823" max="2823" width="9.1328125" style="2"/>
    <col min="2824" max="2824" width="13.33203125" style="2" customWidth="1"/>
    <col min="2825" max="2825" width="9.1328125" style="2"/>
    <col min="2826" max="2826" width="10.33203125" style="2" bestFit="1" customWidth="1"/>
    <col min="2827" max="3073" width="9.1328125" style="2"/>
    <col min="3074" max="3074" width="14.6640625" style="2" customWidth="1"/>
    <col min="3075" max="3075" width="20.33203125" style="2" bestFit="1" customWidth="1"/>
    <col min="3076" max="3076" width="18.6640625" style="2" bestFit="1" customWidth="1"/>
    <col min="3077" max="3077" width="10.796875" style="2" bestFit="1" customWidth="1"/>
    <col min="3078" max="3078" width="15" style="2" bestFit="1" customWidth="1"/>
    <col min="3079" max="3079" width="9.1328125" style="2"/>
    <col min="3080" max="3080" width="13.33203125" style="2" customWidth="1"/>
    <col min="3081" max="3081" width="9.1328125" style="2"/>
    <col min="3082" max="3082" width="10.33203125" style="2" bestFit="1" customWidth="1"/>
    <col min="3083" max="3329" width="9.1328125" style="2"/>
    <col min="3330" max="3330" width="14.6640625" style="2" customWidth="1"/>
    <col min="3331" max="3331" width="20.33203125" style="2" bestFit="1" customWidth="1"/>
    <col min="3332" max="3332" width="18.6640625" style="2" bestFit="1" customWidth="1"/>
    <col min="3333" max="3333" width="10.796875" style="2" bestFit="1" customWidth="1"/>
    <col min="3334" max="3334" width="15" style="2" bestFit="1" customWidth="1"/>
    <col min="3335" max="3335" width="9.1328125" style="2"/>
    <col min="3336" max="3336" width="13.33203125" style="2" customWidth="1"/>
    <col min="3337" max="3337" width="9.1328125" style="2"/>
    <col min="3338" max="3338" width="10.33203125" style="2" bestFit="1" customWidth="1"/>
    <col min="3339" max="3585" width="9.1328125" style="2"/>
    <col min="3586" max="3586" width="14.6640625" style="2" customWidth="1"/>
    <col min="3587" max="3587" width="20.33203125" style="2" bestFit="1" customWidth="1"/>
    <col min="3588" max="3588" width="18.6640625" style="2" bestFit="1" customWidth="1"/>
    <col min="3589" max="3589" width="10.796875" style="2" bestFit="1" customWidth="1"/>
    <col min="3590" max="3590" width="15" style="2" bestFit="1" customWidth="1"/>
    <col min="3591" max="3591" width="9.1328125" style="2"/>
    <col min="3592" max="3592" width="13.33203125" style="2" customWidth="1"/>
    <col min="3593" max="3593" width="9.1328125" style="2"/>
    <col min="3594" max="3594" width="10.33203125" style="2" bestFit="1" customWidth="1"/>
    <col min="3595" max="3841" width="9.1328125" style="2"/>
    <col min="3842" max="3842" width="14.6640625" style="2" customWidth="1"/>
    <col min="3843" max="3843" width="20.33203125" style="2" bestFit="1" customWidth="1"/>
    <col min="3844" max="3844" width="18.6640625" style="2" bestFit="1" customWidth="1"/>
    <col min="3845" max="3845" width="10.796875" style="2" bestFit="1" customWidth="1"/>
    <col min="3846" max="3846" width="15" style="2" bestFit="1" customWidth="1"/>
    <col min="3847" max="3847" width="9.1328125" style="2"/>
    <col min="3848" max="3848" width="13.33203125" style="2" customWidth="1"/>
    <col min="3849" max="3849" width="9.1328125" style="2"/>
    <col min="3850" max="3850" width="10.33203125" style="2" bestFit="1" customWidth="1"/>
    <col min="3851" max="4097" width="9.1328125" style="2"/>
    <col min="4098" max="4098" width="14.6640625" style="2" customWidth="1"/>
    <col min="4099" max="4099" width="20.33203125" style="2" bestFit="1" customWidth="1"/>
    <col min="4100" max="4100" width="18.6640625" style="2" bestFit="1" customWidth="1"/>
    <col min="4101" max="4101" width="10.796875" style="2" bestFit="1" customWidth="1"/>
    <col min="4102" max="4102" width="15" style="2" bestFit="1" customWidth="1"/>
    <col min="4103" max="4103" width="9.1328125" style="2"/>
    <col min="4104" max="4104" width="13.33203125" style="2" customWidth="1"/>
    <col min="4105" max="4105" width="9.1328125" style="2"/>
    <col min="4106" max="4106" width="10.33203125" style="2" bestFit="1" customWidth="1"/>
    <col min="4107" max="4353" width="9.1328125" style="2"/>
    <col min="4354" max="4354" width="14.6640625" style="2" customWidth="1"/>
    <col min="4355" max="4355" width="20.33203125" style="2" bestFit="1" customWidth="1"/>
    <col min="4356" max="4356" width="18.6640625" style="2" bestFit="1" customWidth="1"/>
    <col min="4357" max="4357" width="10.796875" style="2" bestFit="1" customWidth="1"/>
    <col min="4358" max="4358" width="15" style="2" bestFit="1" customWidth="1"/>
    <col min="4359" max="4359" width="9.1328125" style="2"/>
    <col min="4360" max="4360" width="13.33203125" style="2" customWidth="1"/>
    <col min="4361" max="4361" width="9.1328125" style="2"/>
    <col min="4362" max="4362" width="10.33203125" style="2" bestFit="1" customWidth="1"/>
    <col min="4363" max="4609" width="9.1328125" style="2"/>
    <col min="4610" max="4610" width="14.6640625" style="2" customWidth="1"/>
    <col min="4611" max="4611" width="20.33203125" style="2" bestFit="1" customWidth="1"/>
    <col min="4612" max="4612" width="18.6640625" style="2" bestFit="1" customWidth="1"/>
    <col min="4613" max="4613" width="10.796875" style="2" bestFit="1" customWidth="1"/>
    <col min="4614" max="4614" width="15" style="2" bestFit="1" customWidth="1"/>
    <col min="4615" max="4615" width="9.1328125" style="2"/>
    <col min="4616" max="4616" width="13.33203125" style="2" customWidth="1"/>
    <col min="4617" max="4617" width="9.1328125" style="2"/>
    <col min="4618" max="4618" width="10.33203125" style="2" bestFit="1" customWidth="1"/>
    <col min="4619" max="4865" width="9.1328125" style="2"/>
    <col min="4866" max="4866" width="14.6640625" style="2" customWidth="1"/>
    <col min="4867" max="4867" width="20.33203125" style="2" bestFit="1" customWidth="1"/>
    <col min="4868" max="4868" width="18.6640625" style="2" bestFit="1" customWidth="1"/>
    <col min="4869" max="4869" width="10.796875" style="2" bestFit="1" customWidth="1"/>
    <col min="4870" max="4870" width="15" style="2" bestFit="1" customWidth="1"/>
    <col min="4871" max="4871" width="9.1328125" style="2"/>
    <col min="4872" max="4872" width="13.33203125" style="2" customWidth="1"/>
    <col min="4873" max="4873" width="9.1328125" style="2"/>
    <col min="4874" max="4874" width="10.33203125" style="2" bestFit="1" customWidth="1"/>
    <col min="4875" max="5121" width="9.1328125" style="2"/>
    <col min="5122" max="5122" width="14.6640625" style="2" customWidth="1"/>
    <col min="5123" max="5123" width="20.33203125" style="2" bestFit="1" customWidth="1"/>
    <col min="5124" max="5124" width="18.6640625" style="2" bestFit="1" customWidth="1"/>
    <col min="5125" max="5125" width="10.796875" style="2" bestFit="1" customWidth="1"/>
    <col min="5126" max="5126" width="15" style="2" bestFit="1" customWidth="1"/>
    <col min="5127" max="5127" width="9.1328125" style="2"/>
    <col min="5128" max="5128" width="13.33203125" style="2" customWidth="1"/>
    <col min="5129" max="5129" width="9.1328125" style="2"/>
    <col min="5130" max="5130" width="10.33203125" style="2" bestFit="1" customWidth="1"/>
    <col min="5131" max="5377" width="9.1328125" style="2"/>
    <col min="5378" max="5378" width="14.6640625" style="2" customWidth="1"/>
    <col min="5379" max="5379" width="20.33203125" style="2" bestFit="1" customWidth="1"/>
    <col min="5380" max="5380" width="18.6640625" style="2" bestFit="1" customWidth="1"/>
    <col min="5381" max="5381" width="10.796875" style="2" bestFit="1" customWidth="1"/>
    <col min="5382" max="5382" width="15" style="2" bestFit="1" customWidth="1"/>
    <col min="5383" max="5383" width="9.1328125" style="2"/>
    <col min="5384" max="5384" width="13.33203125" style="2" customWidth="1"/>
    <col min="5385" max="5385" width="9.1328125" style="2"/>
    <col min="5386" max="5386" width="10.33203125" style="2" bestFit="1" customWidth="1"/>
    <col min="5387" max="5633" width="9.1328125" style="2"/>
    <col min="5634" max="5634" width="14.6640625" style="2" customWidth="1"/>
    <col min="5635" max="5635" width="20.33203125" style="2" bestFit="1" customWidth="1"/>
    <col min="5636" max="5636" width="18.6640625" style="2" bestFit="1" customWidth="1"/>
    <col min="5637" max="5637" width="10.796875" style="2" bestFit="1" customWidth="1"/>
    <col min="5638" max="5638" width="15" style="2" bestFit="1" customWidth="1"/>
    <col min="5639" max="5639" width="9.1328125" style="2"/>
    <col min="5640" max="5640" width="13.33203125" style="2" customWidth="1"/>
    <col min="5641" max="5641" width="9.1328125" style="2"/>
    <col min="5642" max="5642" width="10.33203125" style="2" bestFit="1" customWidth="1"/>
    <col min="5643" max="5889" width="9.1328125" style="2"/>
    <col min="5890" max="5890" width="14.6640625" style="2" customWidth="1"/>
    <col min="5891" max="5891" width="20.33203125" style="2" bestFit="1" customWidth="1"/>
    <col min="5892" max="5892" width="18.6640625" style="2" bestFit="1" customWidth="1"/>
    <col min="5893" max="5893" width="10.796875" style="2" bestFit="1" customWidth="1"/>
    <col min="5894" max="5894" width="15" style="2" bestFit="1" customWidth="1"/>
    <col min="5895" max="5895" width="9.1328125" style="2"/>
    <col min="5896" max="5896" width="13.33203125" style="2" customWidth="1"/>
    <col min="5897" max="5897" width="9.1328125" style="2"/>
    <col min="5898" max="5898" width="10.33203125" style="2" bestFit="1" customWidth="1"/>
    <col min="5899" max="6145" width="9.1328125" style="2"/>
    <col min="6146" max="6146" width="14.6640625" style="2" customWidth="1"/>
    <col min="6147" max="6147" width="20.33203125" style="2" bestFit="1" customWidth="1"/>
    <col min="6148" max="6148" width="18.6640625" style="2" bestFit="1" customWidth="1"/>
    <col min="6149" max="6149" width="10.796875" style="2" bestFit="1" customWidth="1"/>
    <col min="6150" max="6150" width="15" style="2" bestFit="1" customWidth="1"/>
    <col min="6151" max="6151" width="9.1328125" style="2"/>
    <col min="6152" max="6152" width="13.33203125" style="2" customWidth="1"/>
    <col min="6153" max="6153" width="9.1328125" style="2"/>
    <col min="6154" max="6154" width="10.33203125" style="2" bestFit="1" customWidth="1"/>
    <col min="6155" max="6401" width="9.1328125" style="2"/>
    <col min="6402" max="6402" width="14.6640625" style="2" customWidth="1"/>
    <col min="6403" max="6403" width="20.33203125" style="2" bestFit="1" customWidth="1"/>
    <col min="6404" max="6404" width="18.6640625" style="2" bestFit="1" customWidth="1"/>
    <col min="6405" max="6405" width="10.796875" style="2" bestFit="1" customWidth="1"/>
    <col min="6406" max="6406" width="15" style="2" bestFit="1" customWidth="1"/>
    <col min="6407" max="6407" width="9.1328125" style="2"/>
    <col min="6408" max="6408" width="13.33203125" style="2" customWidth="1"/>
    <col min="6409" max="6409" width="9.1328125" style="2"/>
    <col min="6410" max="6410" width="10.33203125" style="2" bestFit="1" customWidth="1"/>
    <col min="6411" max="6657" width="9.1328125" style="2"/>
    <col min="6658" max="6658" width="14.6640625" style="2" customWidth="1"/>
    <col min="6659" max="6659" width="20.33203125" style="2" bestFit="1" customWidth="1"/>
    <col min="6660" max="6660" width="18.6640625" style="2" bestFit="1" customWidth="1"/>
    <col min="6661" max="6661" width="10.796875" style="2" bestFit="1" customWidth="1"/>
    <col min="6662" max="6662" width="15" style="2" bestFit="1" customWidth="1"/>
    <col min="6663" max="6663" width="9.1328125" style="2"/>
    <col min="6664" max="6664" width="13.33203125" style="2" customWidth="1"/>
    <col min="6665" max="6665" width="9.1328125" style="2"/>
    <col min="6666" max="6666" width="10.33203125" style="2" bestFit="1" customWidth="1"/>
    <col min="6667" max="6913" width="9.1328125" style="2"/>
    <col min="6914" max="6914" width="14.6640625" style="2" customWidth="1"/>
    <col min="6915" max="6915" width="20.33203125" style="2" bestFit="1" customWidth="1"/>
    <col min="6916" max="6916" width="18.6640625" style="2" bestFit="1" customWidth="1"/>
    <col min="6917" max="6917" width="10.796875" style="2" bestFit="1" customWidth="1"/>
    <col min="6918" max="6918" width="15" style="2" bestFit="1" customWidth="1"/>
    <col min="6919" max="6919" width="9.1328125" style="2"/>
    <col min="6920" max="6920" width="13.33203125" style="2" customWidth="1"/>
    <col min="6921" max="6921" width="9.1328125" style="2"/>
    <col min="6922" max="6922" width="10.33203125" style="2" bestFit="1" customWidth="1"/>
    <col min="6923" max="7169" width="9.1328125" style="2"/>
    <col min="7170" max="7170" width="14.6640625" style="2" customWidth="1"/>
    <col min="7171" max="7171" width="20.33203125" style="2" bestFit="1" customWidth="1"/>
    <col min="7172" max="7172" width="18.6640625" style="2" bestFit="1" customWidth="1"/>
    <col min="7173" max="7173" width="10.796875" style="2" bestFit="1" customWidth="1"/>
    <col min="7174" max="7174" width="15" style="2" bestFit="1" customWidth="1"/>
    <col min="7175" max="7175" width="9.1328125" style="2"/>
    <col min="7176" max="7176" width="13.33203125" style="2" customWidth="1"/>
    <col min="7177" max="7177" width="9.1328125" style="2"/>
    <col min="7178" max="7178" width="10.33203125" style="2" bestFit="1" customWidth="1"/>
    <col min="7179" max="7425" width="9.1328125" style="2"/>
    <col min="7426" max="7426" width="14.6640625" style="2" customWidth="1"/>
    <col min="7427" max="7427" width="20.33203125" style="2" bestFit="1" customWidth="1"/>
    <col min="7428" max="7428" width="18.6640625" style="2" bestFit="1" customWidth="1"/>
    <col min="7429" max="7429" width="10.796875" style="2" bestFit="1" customWidth="1"/>
    <col min="7430" max="7430" width="15" style="2" bestFit="1" customWidth="1"/>
    <col min="7431" max="7431" width="9.1328125" style="2"/>
    <col min="7432" max="7432" width="13.33203125" style="2" customWidth="1"/>
    <col min="7433" max="7433" width="9.1328125" style="2"/>
    <col min="7434" max="7434" width="10.33203125" style="2" bestFit="1" customWidth="1"/>
    <col min="7435" max="7681" width="9.1328125" style="2"/>
    <col min="7682" max="7682" width="14.6640625" style="2" customWidth="1"/>
    <col min="7683" max="7683" width="20.33203125" style="2" bestFit="1" customWidth="1"/>
    <col min="7684" max="7684" width="18.6640625" style="2" bestFit="1" customWidth="1"/>
    <col min="7685" max="7685" width="10.796875" style="2" bestFit="1" customWidth="1"/>
    <col min="7686" max="7686" width="15" style="2" bestFit="1" customWidth="1"/>
    <col min="7687" max="7687" width="9.1328125" style="2"/>
    <col min="7688" max="7688" width="13.33203125" style="2" customWidth="1"/>
    <col min="7689" max="7689" width="9.1328125" style="2"/>
    <col min="7690" max="7690" width="10.33203125" style="2" bestFit="1" customWidth="1"/>
    <col min="7691" max="7937" width="9.1328125" style="2"/>
    <col min="7938" max="7938" width="14.6640625" style="2" customWidth="1"/>
    <col min="7939" max="7939" width="20.33203125" style="2" bestFit="1" customWidth="1"/>
    <col min="7940" max="7940" width="18.6640625" style="2" bestFit="1" customWidth="1"/>
    <col min="7941" max="7941" width="10.796875" style="2" bestFit="1" customWidth="1"/>
    <col min="7942" max="7942" width="15" style="2" bestFit="1" customWidth="1"/>
    <col min="7943" max="7943" width="9.1328125" style="2"/>
    <col min="7944" max="7944" width="13.33203125" style="2" customWidth="1"/>
    <col min="7945" max="7945" width="9.1328125" style="2"/>
    <col min="7946" max="7946" width="10.33203125" style="2" bestFit="1" customWidth="1"/>
    <col min="7947" max="8193" width="9.1328125" style="2"/>
    <col min="8194" max="8194" width="14.6640625" style="2" customWidth="1"/>
    <col min="8195" max="8195" width="20.33203125" style="2" bestFit="1" customWidth="1"/>
    <col min="8196" max="8196" width="18.6640625" style="2" bestFit="1" customWidth="1"/>
    <col min="8197" max="8197" width="10.796875" style="2" bestFit="1" customWidth="1"/>
    <col min="8198" max="8198" width="15" style="2" bestFit="1" customWidth="1"/>
    <col min="8199" max="8199" width="9.1328125" style="2"/>
    <col min="8200" max="8200" width="13.33203125" style="2" customWidth="1"/>
    <col min="8201" max="8201" width="9.1328125" style="2"/>
    <col min="8202" max="8202" width="10.33203125" style="2" bestFit="1" customWidth="1"/>
    <col min="8203" max="8449" width="9.1328125" style="2"/>
    <col min="8450" max="8450" width="14.6640625" style="2" customWidth="1"/>
    <col min="8451" max="8451" width="20.33203125" style="2" bestFit="1" customWidth="1"/>
    <col min="8452" max="8452" width="18.6640625" style="2" bestFit="1" customWidth="1"/>
    <col min="8453" max="8453" width="10.796875" style="2" bestFit="1" customWidth="1"/>
    <col min="8454" max="8454" width="15" style="2" bestFit="1" customWidth="1"/>
    <col min="8455" max="8455" width="9.1328125" style="2"/>
    <col min="8456" max="8456" width="13.33203125" style="2" customWidth="1"/>
    <col min="8457" max="8457" width="9.1328125" style="2"/>
    <col min="8458" max="8458" width="10.33203125" style="2" bestFit="1" customWidth="1"/>
    <col min="8459" max="8705" width="9.1328125" style="2"/>
    <col min="8706" max="8706" width="14.6640625" style="2" customWidth="1"/>
    <col min="8707" max="8707" width="20.33203125" style="2" bestFit="1" customWidth="1"/>
    <col min="8708" max="8708" width="18.6640625" style="2" bestFit="1" customWidth="1"/>
    <col min="8709" max="8709" width="10.796875" style="2" bestFit="1" customWidth="1"/>
    <col min="8710" max="8710" width="15" style="2" bestFit="1" customWidth="1"/>
    <col min="8711" max="8711" width="9.1328125" style="2"/>
    <col min="8712" max="8712" width="13.33203125" style="2" customWidth="1"/>
    <col min="8713" max="8713" width="9.1328125" style="2"/>
    <col min="8714" max="8714" width="10.33203125" style="2" bestFit="1" customWidth="1"/>
    <col min="8715" max="8961" width="9.1328125" style="2"/>
    <col min="8962" max="8962" width="14.6640625" style="2" customWidth="1"/>
    <col min="8963" max="8963" width="20.33203125" style="2" bestFit="1" customWidth="1"/>
    <col min="8964" max="8964" width="18.6640625" style="2" bestFit="1" customWidth="1"/>
    <col min="8965" max="8965" width="10.796875" style="2" bestFit="1" customWidth="1"/>
    <col min="8966" max="8966" width="15" style="2" bestFit="1" customWidth="1"/>
    <col min="8967" max="8967" width="9.1328125" style="2"/>
    <col min="8968" max="8968" width="13.33203125" style="2" customWidth="1"/>
    <col min="8969" max="8969" width="9.1328125" style="2"/>
    <col min="8970" max="8970" width="10.33203125" style="2" bestFit="1" customWidth="1"/>
    <col min="8971" max="9217" width="9.1328125" style="2"/>
    <col min="9218" max="9218" width="14.6640625" style="2" customWidth="1"/>
    <col min="9219" max="9219" width="20.33203125" style="2" bestFit="1" customWidth="1"/>
    <col min="9220" max="9220" width="18.6640625" style="2" bestFit="1" customWidth="1"/>
    <col min="9221" max="9221" width="10.796875" style="2" bestFit="1" customWidth="1"/>
    <col min="9222" max="9222" width="15" style="2" bestFit="1" customWidth="1"/>
    <col min="9223" max="9223" width="9.1328125" style="2"/>
    <col min="9224" max="9224" width="13.33203125" style="2" customWidth="1"/>
    <col min="9225" max="9225" width="9.1328125" style="2"/>
    <col min="9226" max="9226" width="10.33203125" style="2" bestFit="1" customWidth="1"/>
    <col min="9227" max="9473" width="9.1328125" style="2"/>
    <col min="9474" max="9474" width="14.6640625" style="2" customWidth="1"/>
    <col min="9475" max="9475" width="20.33203125" style="2" bestFit="1" customWidth="1"/>
    <col min="9476" max="9476" width="18.6640625" style="2" bestFit="1" customWidth="1"/>
    <col min="9477" max="9477" width="10.796875" style="2" bestFit="1" customWidth="1"/>
    <col min="9478" max="9478" width="15" style="2" bestFit="1" customWidth="1"/>
    <col min="9479" max="9479" width="9.1328125" style="2"/>
    <col min="9480" max="9480" width="13.33203125" style="2" customWidth="1"/>
    <col min="9481" max="9481" width="9.1328125" style="2"/>
    <col min="9482" max="9482" width="10.33203125" style="2" bestFit="1" customWidth="1"/>
    <col min="9483" max="9729" width="9.1328125" style="2"/>
    <col min="9730" max="9730" width="14.6640625" style="2" customWidth="1"/>
    <col min="9731" max="9731" width="20.33203125" style="2" bestFit="1" customWidth="1"/>
    <col min="9732" max="9732" width="18.6640625" style="2" bestFit="1" customWidth="1"/>
    <col min="9733" max="9733" width="10.796875" style="2" bestFit="1" customWidth="1"/>
    <col min="9734" max="9734" width="15" style="2" bestFit="1" customWidth="1"/>
    <col min="9735" max="9735" width="9.1328125" style="2"/>
    <col min="9736" max="9736" width="13.33203125" style="2" customWidth="1"/>
    <col min="9737" max="9737" width="9.1328125" style="2"/>
    <col min="9738" max="9738" width="10.33203125" style="2" bestFit="1" customWidth="1"/>
    <col min="9739" max="9985" width="9.1328125" style="2"/>
    <col min="9986" max="9986" width="14.6640625" style="2" customWidth="1"/>
    <col min="9987" max="9987" width="20.33203125" style="2" bestFit="1" customWidth="1"/>
    <col min="9988" max="9988" width="18.6640625" style="2" bestFit="1" customWidth="1"/>
    <col min="9989" max="9989" width="10.796875" style="2" bestFit="1" customWidth="1"/>
    <col min="9990" max="9990" width="15" style="2" bestFit="1" customWidth="1"/>
    <col min="9991" max="9991" width="9.1328125" style="2"/>
    <col min="9992" max="9992" width="13.33203125" style="2" customWidth="1"/>
    <col min="9993" max="9993" width="9.1328125" style="2"/>
    <col min="9994" max="9994" width="10.33203125" style="2" bestFit="1" customWidth="1"/>
    <col min="9995" max="10241" width="9.1328125" style="2"/>
    <col min="10242" max="10242" width="14.6640625" style="2" customWidth="1"/>
    <col min="10243" max="10243" width="20.33203125" style="2" bestFit="1" customWidth="1"/>
    <col min="10244" max="10244" width="18.6640625" style="2" bestFit="1" customWidth="1"/>
    <col min="10245" max="10245" width="10.796875" style="2" bestFit="1" customWidth="1"/>
    <col min="10246" max="10246" width="15" style="2" bestFit="1" customWidth="1"/>
    <col min="10247" max="10247" width="9.1328125" style="2"/>
    <col min="10248" max="10248" width="13.33203125" style="2" customWidth="1"/>
    <col min="10249" max="10249" width="9.1328125" style="2"/>
    <col min="10250" max="10250" width="10.33203125" style="2" bestFit="1" customWidth="1"/>
    <col min="10251" max="10497" width="9.1328125" style="2"/>
    <col min="10498" max="10498" width="14.6640625" style="2" customWidth="1"/>
    <col min="10499" max="10499" width="20.33203125" style="2" bestFit="1" customWidth="1"/>
    <col min="10500" max="10500" width="18.6640625" style="2" bestFit="1" customWidth="1"/>
    <col min="10501" max="10501" width="10.796875" style="2" bestFit="1" customWidth="1"/>
    <col min="10502" max="10502" width="15" style="2" bestFit="1" customWidth="1"/>
    <col min="10503" max="10503" width="9.1328125" style="2"/>
    <col min="10504" max="10504" width="13.33203125" style="2" customWidth="1"/>
    <col min="10505" max="10505" width="9.1328125" style="2"/>
    <col min="10506" max="10506" width="10.33203125" style="2" bestFit="1" customWidth="1"/>
    <col min="10507" max="10753" width="9.1328125" style="2"/>
    <col min="10754" max="10754" width="14.6640625" style="2" customWidth="1"/>
    <col min="10755" max="10755" width="20.33203125" style="2" bestFit="1" customWidth="1"/>
    <col min="10756" max="10756" width="18.6640625" style="2" bestFit="1" customWidth="1"/>
    <col min="10757" max="10757" width="10.796875" style="2" bestFit="1" customWidth="1"/>
    <col min="10758" max="10758" width="15" style="2" bestFit="1" customWidth="1"/>
    <col min="10759" max="10759" width="9.1328125" style="2"/>
    <col min="10760" max="10760" width="13.33203125" style="2" customWidth="1"/>
    <col min="10761" max="10761" width="9.1328125" style="2"/>
    <col min="10762" max="10762" width="10.33203125" style="2" bestFit="1" customWidth="1"/>
    <col min="10763" max="11009" width="9.1328125" style="2"/>
    <col min="11010" max="11010" width="14.6640625" style="2" customWidth="1"/>
    <col min="11011" max="11011" width="20.33203125" style="2" bestFit="1" customWidth="1"/>
    <col min="11012" max="11012" width="18.6640625" style="2" bestFit="1" customWidth="1"/>
    <col min="11013" max="11013" width="10.796875" style="2" bestFit="1" customWidth="1"/>
    <col min="11014" max="11014" width="15" style="2" bestFit="1" customWidth="1"/>
    <col min="11015" max="11015" width="9.1328125" style="2"/>
    <col min="11016" max="11016" width="13.33203125" style="2" customWidth="1"/>
    <col min="11017" max="11017" width="9.1328125" style="2"/>
    <col min="11018" max="11018" width="10.33203125" style="2" bestFit="1" customWidth="1"/>
    <col min="11019" max="11265" width="9.1328125" style="2"/>
    <col min="11266" max="11266" width="14.6640625" style="2" customWidth="1"/>
    <col min="11267" max="11267" width="20.33203125" style="2" bestFit="1" customWidth="1"/>
    <col min="11268" max="11268" width="18.6640625" style="2" bestFit="1" customWidth="1"/>
    <col min="11269" max="11269" width="10.796875" style="2" bestFit="1" customWidth="1"/>
    <col min="11270" max="11270" width="15" style="2" bestFit="1" customWidth="1"/>
    <col min="11271" max="11271" width="9.1328125" style="2"/>
    <col min="11272" max="11272" width="13.33203125" style="2" customWidth="1"/>
    <col min="11273" max="11273" width="9.1328125" style="2"/>
    <col min="11274" max="11274" width="10.33203125" style="2" bestFit="1" customWidth="1"/>
    <col min="11275" max="11521" width="9.1328125" style="2"/>
    <col min="11522" max="11522" width="14.6640625" style="2" customWidth="1"/>
    <col min="11523" max="11523" width="20.33203125" style="2" bestFit="1" customWidth="1"/>
    <col min="11524" max="11524" width="18.6640625" style="2" bestFit="1" customWidth="1"/>
    <col min="11525" max="11525" width="10.796875" style="2" bestFit="1" customWidth="1"/>
    <col min="11526" max="11526" width="15" style="2" bestFit="1" customWidth="1"/>
    <col min="11527" max="11527" width="9.1328125" style="2"/>
    <col min="11528" max="11528" width="13.33203125" style="2" customWidth="1"/>
    <col min="11529" max="11529" width="9.1328125" style="2"/>
    <col min="11530" max="11530" width="10.33203125" style="2" bestFit="1" customWidth="1"/>
    <col min="11531" max="11777" width="9.1328125" style="2"/>
    <col min="11778" max="11778" width="14.6640625" style="2" customWidth="1"/>
    <col min="11779" max="11779" width="20.33203125" style="2" bestFit="1" customWidth="1"/>
    <col min="11780" max="11780" width="18.6640625" style="2" bestFit="1" customWidth="1"/>
    <col min="11781" max="11781" width="10.796875" style="2" bestFit="1" customWidth="1"/>
    <col min="11782" max="11782" width="15" style="2" bestFit="1" customWidth="1"/>
    <col min="11783" max="11783" width="9.1328125" style="2"/>
    <col min="11784" max="11784" width="13.33203125" style="2" customWidth="1"/>
    <col min="11785" max="11785" width="9.1328125" style="2"/>
    <col min="11786" max="11786" width="10.33203125" style="2" bestFit="1" customWidth="1"/>
    <col min="11787" max="12033" width="9.1328125" style="2"/>
    <col min="12034" max="12034" width="14.6640625" style="2" customWidth="1"/>
    <col min="12035" max="12035" width="20.33203125" style="2" bestFit="1" customWidth="1"/>
    <col min="12036" max="12036" width="18.6640625" style="2" bestFit="1" customWidth="1"/>
    <col min="12037" max="12037" width="10.796875" style="2" bestFit="1" customWidth="1"/>
    <col min="12038" max="12038" width="15" style="2" bestFit="1" customWidth="1"/>
    <col min="12039" max="12039" width="9.1328125" style="2"/>
    <col min="12040" max="12040" width="13.33203125" style="2" customWidth="1"/>
    <col min="12041" max="12041" width="9.1328125" style="2"/>
    <col min="12042" max="12042" width="10.33203125" style="2" bestFit="1" customWidth="1"/>
    <col min="12043" max="12289" width="9.1328125" style="2"/>
    <col min="12290" max="12290" width="14.6640625" style="2" customWidth="1"/>
    <col min="12291" max="12291" width="20.33203125" style="2" bestFit="1" customWidth="1"/>
    <col min="12292" max="12292" width="18.6640625" style="2" bestFit="1" customWidth="1"/>
    <col min="12293" max="12293" width="10.796875" style="2" bestFit="1" customWidth="1"/>
    <col min="12294" max="12294" width="15" style="2" bestFit="1" customWidth="1"/>
    <col min="12295" max="12295" width="9.1328125" style="2"/>
    <col min="12296" max="12296" width="13.33203125" style="2" customWidth="1"/>
    <col min="12297" max="12297" width="9.1328125" style="2"/>
    <col min="12298" max="12298" width="10.33203125" style="2" bestFit="1" customWidth="1"/>
    <col min="12299" max="12545" width="9.1328125" style="2"/>
    <col min="12546" max="12546" width="14.6640625" style="2" customWidth="1"/>
    <col min="12547" max="12547" width="20.33203125" style="2" bestFit="1" customWidth="1"/>
    <col min="12548" max="12548" width="18.6640625" style="2" bestFit="1" customWidth="1"/>
    <col min="12549" max="12549" width="10.796875" style="2" bestFit="1" customWidth="1"/>
    <col min="12550" max="12550" width="15" style="2" bestFit="1" customWidth="1"/>
    <col min="12551" max="12551" width="9.1328125" style="2"/>
    <col min="12552" max="12552" width="13.33203125" style="2" customWidth="1"/>
    <col min="12553" max="12553" width="9.1328125" style="2"/>
    <col min="12554" max="12554" width="10.33203125" style="2" bestFit="1" customWidth="1"/>
    <col min="12555" max="12801" width="9.1328125" style="2"/>
    <col min="12802" max="12802" width="14.6640625" style="2" customWidth="1"/>
    <col min="12803" max="12803" width="20.33203125" style="2" bestFit="1" customWidth="1"/>
    <col min="12804" max="12804" width="18.6640625" style="2" bestFit="1" customWidth="1"/>
    <col min="12805" max="12805" width="10.796875" style="2" bestFit="1" customWidth="1"/>
    <col min="12806" max="12806" width="15" style="2" bestFit="1" customWidth="1"/>
    <col min="12807" max="12807" width="9.1328125" style="2"/>
    <col min="12808" max="12808" width="13.33203125" style="2" customWidth="1"/>
    <col min="12809" max="12809" width="9.1328125" style="2"/>
    <col min="12810" max="12810" width="10.33203125" style="2" bestFit="1" customWidth="1"/>
    <col min="12811" max="13057" width="9.1328125" style="2"/>
    <col min="13058" max="13058" width="14.6640625" style="2" customWidth="1"/>
    <col min="13059" max="13059" width="20.33203125" style="2" bestFit="1" customWidth="1"/>
    <col min="13060" max="13060" width="18.6640625" style="2" bestFit="1" customWidth="1"/>
    <col min="13061" max="13061" width="10.796875" style="2" bestFit="1" customWidth="1"/>
    <col min="13062" max="13062" width="15" style="2" bestFit="1" customWidth="1"/>
    <col min="13063" max="13063" width="9.1328125" style="2"/>
    <col min="13064" max="13064" width="13.33203125" style="2" customWidth="1"/>
    <col min="13065" max="13065" width="9.1328125" style="2"/>
    <col min="13066" max="13066" width="10.33203125" style="2" bestFit="1" customWidth="1"/>
    <col min="13067" max="13313" width="9.1328125" style="2"/>
    <col min="13314" max="13314" width="14.6640625" style="2" customWidth="1"/>
    <col min="13315" max="13315" width="20.33203125" style="2" bestFit="1" customWidth="1"/>
    <col min="13316" max="13316" width="18.6640625" style="2" bestFit="1" customWidth="1"/>
    <col min="13317" max="13317" width="10.796875" style="2" bestFit="1" customWidth="1"/>
    <col min="13318" max="13318" width="15" style="2" bestFit="1" customWidth="1"/>
    <col min="13319" max="13319" width="9.1328125" style="2"/>
    <col min="13320" max="13320" width="13.33203125" style="2" customWidth="1"/>
    <col min="13321" max="13321" width="9.1328125" style="2"/>
    <col min="13322" max="13322" width="10.33203125" style="2" bestFit="1" customWidth="1"/>
    <col min="13323" max="13569" width="9.1328125" style="2"/>
    <col min="13570" max="13570" width="14.6640625" style="2" customWidth="1"/>
    <col min="13571" max="13571" width="20.33203125" style="2" bestFit="1" customWidth="1"/>
    <col min="13572" max="13572" width="18.6640625" style="2" bestFit="1" customWidth="1"/>
    <col min="13573" max="13573" width="10.796875" style="2" bestFit="1" customWidth="1"/>
    <col min="13574" max="13574" width="15" style="2" bestFit="1" customWidth="1"/>
    <col min="13575" max="13575" width="9.1328125" style="2"/>
    <col min="13576" max="13576" width="13.33203125" style="2" customWidth="1"/>
    <col min="13577" max="13577" width="9.1328125" style="2"/>
    <col min="13578" max="13578" width="10.33203125" style="2" bestFit="1" customWidth="1"/>
    <col min="13579" max="13825" width="9.1328125" style="2"/>
    <col min="13826" max="13826" width="14.6640625" style="2" customWidth="1"/>
    <col min="13827" max="13827" width="20.33203125" style="2" bestFit="1" customWidth="1"/>
    <col min="13828" max="13828" width="18.6640625" style="2" bestFit="1" customWidth="1"/>
    <col min="13829" max="13829" width="10.796875" style="2" bestFit="1" customWidth="1"/>
    <col min="13830" max="13830" width="15" style="2" bestFit="1" customWidth="1"/>
    <col min="13831" max="13831" width="9.1328125" style="2"/>
    <col min="13832" max="13832" width="13.33203125" style="2" customWidth="1"/>
    <col min="13833" max="13833" width="9.1328125" style="2"/>
    <col min="13834" max="13834" width="10.33203125" style="2" bestFit="1" customWidth="1"/>
    <col min="13835" max="14081" width="9.1328125" style="2"/>
    <col min="14082" max="14082" width="14.6640625" style="2" customWidth="1"/>
    <col min="14083" max="14083" width="20.33203125" style="2" bestFit="1" customWidth="1"/>
    <col min="14084" max="14084" width="18.6640625" style="2" bestFit="1" customWidth="1"/>
    <col min="14085" max="14085" width="10.796875" style="2" bestFit="1" customWidth="1"/>
    <col min="14086" max="14086" width="15" style="2" bestFit="1" customWidth="1"/>
    <col min="14087" max="14087" width="9.1328125" style="2"/>
    <col min="14088" max="14088" width="13.33203125" style="2" customWidth="1"/>
    <col min="14089" max="14089" width="9.1328125" style="2"/>
    <col min="14090" max="14090" width="10.33203125" style="2" bestFit="1" customWidth="1"/>
    <col min="14091" max="14337" width="9.1328125" style="2"/>
    <col min="14338" max="14338" width="14.6640625" style="2" customWidth="1"/>
    <col min="14339" max="14339" width="20.33203125" style="2" bestFit="1" customWidth="1"/>
    <col min="14340" max="14340" width="18.6640625" style="2" bestFit="1" customWidth="1"/>
    <col min="14341" max="14341" width="10.796875" style="2" bestFit="1" customWidth="1"/>
    <col min="14342" max="14342" width="15" style="2" bestFit="1" customWidth="1"/>
    <col min="14343" max="14343" width="9.1328125" style="2"/>
    <col min="14344" max="14344" width="13.33203125" style="2" customWidth="1"/>
    <col min="14345" max="14345" width="9.1328125" style="2"/>
    <col min="14346" max="14346" width="10.33203125" style="2" bestFit="1" customWidth="1"/>
    <col min="14347" max="14593" width="9.1328125" style="2"/>
    <col min="14594" max="14594" width="14.6640625" style="2" customWidth="1"/>
    <col min="14595" max="14595" width="20.33203125" style="2" bestFit="1" customWidth="1"/>
    <col min="14596" max="14596" width="18.6640625" style="2" bestFit="1" customWidth="1"/>
    <col min="14597" max="14597" width="10.796875" style="2" bestFit="1" customWidth="1"/>
    <col min="14598" max="14598" width="15" style="2" bestFit="1" customWidth="1"/>
    <col min="14599" max="14599" width="9.1328125" style="2"/>
    <col min="14600" max="14600" width="13.33203125" style="2" customWidth="1"/>
    <col min="14601" max="14601" width="9.1328125" style="2"/>
    <col min="14602" max="14602" width="10.33203125" style="2" bestFit="1" customWidth="1"/>
    <col min="14603" max="14849" width="9.1328125" style="2"/>
    <col min="14850" max="14850" width="14.6640625" style="2" customWidth="1"/>
    <col min="14851" max="14851" width="20.33203125" style="2" bestFit="1" customWidth="1"/>
    <col min="14852" max="14852" width="18.6640625" style="2" bestFit="1" customWidth="1"/>
    <col min="14853" max="14853" width="10.796875" style="2" bestFit="1" customWidth="1"/>
    <col min="14854" max="14854" width="15" style="2" bestFit="1" customWidth="1"/>
    <col min="14855" max="14855" width="9.1328125" style="2"/>
    <col min="14856" max="14856" width="13.33203125" style="2" customWidth="1"/>
    <col min="14857" max="14857" width="9.1328125" style="2"/>
    <col min="14858" max="14858" width="10.33203125" style="2" bestFit="1" customWidth="1"/>
    <col min="14859" max="15105" width="9.1328125" style="2"/>
    <col min="15106" max="15106" width="14.6640625" style="2" customWidth="1"/>
    <col min="15107" max="15107" width="20.33203125" style="2" bestFit="1" customWidth="1"/>
    <col min="15108" max="15108" width="18.6640625" style="2" bestFit="1" customWidth="1"/>
    <col min="15109" max="15109" width="10.796875" style="2" bestFit="1" customWidth="1"/>
    <col min="15110" max="15110" width="15" style="2" bestFit="1" customWidth="1"/>
    <col min="15111" max="15111" width="9.1328125" style="2"/>
    <col min="15112" max="15112" width="13.33203125" style="2" customWidth="1"/>
    <col min="15113" max="15113" width="9.1328125" style="2"/>
    <col min="15114" max="15114" width="10.33203125" style="2" bestFit="1" customWidth="1"/>
    <col min="15115" max="15361" width="9.1328125" style="2"/>
    <col min="15362" max="15362" width="14.6640625" style="2" customWidth="1"/>
    <col min="15363" max="15363" width="20.33203125" style="2" bestFit="1" customWidth="1"/>
    <col min="15364" max="15364" width="18.6640625" style="2" bestFit="1" customWidth="1"/>
    <col min="15365" max="15365" width="10.796875" style="2" bestFit="1" customWidth="1"/>
    <col min="15366" max="15366" width="15" style="2" bestFit="1" customWidth="1"/>
    <col min="15367" max="15367" width="9.1328125" style="2"/>
    <col min="15368" max="15368" width="13.33203125" style="2" customWidth="1"/>
    <col min="15369" max="15369" width="9.1328125" style="2"/>
    <col min="15370" max="15370" width="10.33203125" style="2" bestFit="1" customWidth="1"/>
    <col min="15371" max="15617" width="9.1328125" style="2"/>
    <col min="15618" max="15618" width="14.6640625" style="2" customWidth="1"/>
    <col min="15619" max="15619" width="20.33203125" style="2" bestFit="1" customWidth="1"/>
    <col min="15620" max="15620" width="18.6640625" style="2" bestFit="1" customWidth="1"/>
    <col min="15621" max="15621" width="10.796875" style="2" bestFit="1" customWidth="1"/>
    <col min="15622" max="15622" width="15" style="2" bestFit="1" customWidth="1"/>
    <col min="15623" max="15623" width="9.1328125" style="2"/>
    <col min="15624" max="15624" width="13.33203125" style="2" customWidth="1"/>
    <col min="15625" max="15625" width="9.1328125" style="2"/>
    <col min="15626" max="15626" width="10.33203125" style="2" bestFit="1" customWidth="1"/>
    <col min="15627" max="15873" width="9.1328125" style="2"/>
    <col min="15874" max="15874" width="14.6640625" style="2" customWidth="1"/>
    <col min="15875" max="15875" width="20.33203125" style="2" bestFit="1" customWidth="1"/>
    <col min="15876" max="15876" width="18.6640625" style="2" bestFit="1" customWidth="1"/>
    <col min="15877" max="15877" width="10.796875" style="2" bestFit="1" customWidth="1"/>
    <col min="15878" max="15878" width="15" style="2" bestFit="1" customWidth="1"/>
    <col min="15879" max="15879" width="9.1328125" style="2"/>
    <col min="15880" max="15880" width="13.33203125" style="2" customWidth="1"/>
    <col min="15881" max="15881" width="9.1328125" style="2"/>
    <col min="15882" max="15882" width="10.33203125" style="2" bestFit="1" customWidth="1"/>
    <col min="15883" max="16129" width="9.1328125" style="2"/>
    <col min="16130" max="16130" width="14.6640625" style="2" customWidth="1"/>
    <col min="16131" max="16131" width="20.33203125" style="2" bestFit="1" customWidth="1"/>
    <col min="16132" max="16132" width="18.6640625" style="2" bestFit="1" customWidth="1"/>
    <col min="16133" max="16133" width="10.796875" style="2" bestFit="1" customWidth="1"/>
    <col min="16134" max="16134" width="15" style="2" bestFit="1" customWidth="1"/>
    <col min="16135" max="16135" width="9.1328125" style="2"/>
    <col min="16136" max="16136" width="13.33203125" style="2" customWidth="1"/>
    <col min="16137" max="16137" width="9.1328125" style="2"/>
    <col min="16138" max="16138" width="10.33203125" style="2" bestFit="1" customWidth="1"/>
    <col min="16139" max="16384" width="9.1328125" style="2"/>
  </cols>
  <sheetData>
    <row r="1" spans="2:28" ht="5.25" customHeight="1" x14ac:dyDescent="0.45"/>
    <row r="2" spans="2:28" ht="18" x14ac:dyDescent="0.55000000000000004">
      <c r="B2" s="22" t="s">
        <v>0</v>
      </c>
      <c r="K2" s="4"/>
    </row>
    <row r="3" spans="2:28" x14ac:dyDescent="0.45">
      <c r="K3" s="4"/>
    </row>
    <row r="4" spans="2:28" ht="15.75" x14ac:dyDescent="0.5">
      <c r="B4" s="41" t="s">
        <v>1</v>
      </c>
      <c r="E4" s="40" t="s">
        <v>9</v>
      </c>
    </row>
    <row r="5" spans="2:28" x14ac:dyDescent="0.45">
      <c r="B5" s="25" t="s">
        <v>10</v>
      </c>
      <c r="C5" s="25" cm="1">
        <f t="array" aca="1" ref="C5" ca="1">+_xll.RiskSimtable(E5:I5)</f>
        <v>0.75</v>
      </c>
      <c r="E5" s="29">
        <v>0.75</v>
      </c>
      <c r="F5" s="30">
        <v>0.8</v>
      </c>
      <c r="G5" s="30">
        <v>0.85</v>
      </c>
      <c r="H5" s="30">
        <v>0.9</v>
      </c>
      <c r="I5" s="30">
        <v>0.95</v>
      </c>
    </row>
    <row r="6" spans="2:28" x14ac:dyDescent="0.45">
      <c r="B6" s="25" t="s">
        <v>39</v>
      </c>
      <c r="C6" s="25">
        <v>0.15</v>
      </c>
      <c r="E6" s="5"/>
    </row>
    <row r="7" spans="2:28" x14ac:dyDescent="0.45">
      <c r="E7" s="5"/>
    </row>
    <row r="8" spans="2:28" ht="15.75" x14ac:dyDescent="0.5">
      <c r="B8" s="25" t="s">
        <v>2</v>
      </c>
      <c r="C8" s="25">
        <v>0.15</v>
      </c>
      <c r="E8" s="5"/>
      <c r="I8" s="39" t="s">
        <v>4</v>
      </c>
      <c r="J8" s="6"/>
      <c r="K8" s="6"/>
      <c r="L8" s="6"/>
    </row>
    <row r="9" spans="2:28" x14ac:dyDescent="0.45">
      <c r="B9" s="25" t="s">
        <v>12</v>
      </c>
      <c r="C9" s="26">
        <v>0.1</v>
      </c>
      <c r="E9" s="5"/>
      <c r="I9" s="38" t="s">
        <v>7</v>
      </c>
      <c r="J9" s="37" cm="1">
        <f t="array" aca="1" ref="J9" ca="1">_xll.RiskOutput()+SUM(G14:G43)</f>
        <v>254.6448586559892</v>
      </c>
      <c r="K9" s="6"/>
      <c r="L9" s="6" cm="1">
        <f t="array" aca="1" ref="L9" ca="1">_xll.RiskMean(J9)</f>
        <v>235.63542457744262</v>
      </c>
    </row>
    <row r="10" spans="2:28" x14ac:dyDescent="0.45">
      <c r="E10" s="5"/>
      <c r="I10" s="38" t="s">
        <v>8</v>
      </c>
      <c r="J10" s="38" cm="1">
        <f t="array" aca="1" ref="J10" ca="1">_xll.RiskOutput()+COUNTIF(D14:D43,"Yes")</f>
        <v>14</v>
      </c>
      <c r="K10" s="6"/>
      <c r="L10" s="6" cm="1">
        <f t="array" aca="1" ref="L10" ca="1">_xll.RiskMean(J10)</f>
        <v>12.776999999999999</v>
      </c>
    </row>
    <row r="11" spans="2:28" x14ac:dyDescent="0.45">
      <c r="D11" s="8"/>
      <c r="I11" s="38" t="s">
        <v>65</v>
      </c>
      <c r="J11" s="38" cm="1">
        <f t="array" aca="1" ref="J11" ca="1">_xll.RiskOutput()+COUNTIF(E14:E43,"Yes")</f>
        <v>3</v>
      </c>
      <c r="K11" s="6"/>
      <c r="L11" s="6" cm="1">
        <f t="array" aca="1" ref="L11" ca="1">_xll.RiskMean(J11)</f>
        <v>2.3889999999999998</v>
      </c>
    </row>
    <row r="12" spans="2:28" ht="15.75" x14ac:dyDescent="0.5">
      <c r="B12" s="24" t="s">
        <v>3</v>
      </c>
      <c r="C12" s="8"/>
      <c r="G12" s="7"/>
    </row>
    <row r="13" spans="2:28" x14ac:dyDescent="0.45">
      <c r="B13" s="6" t="s">
        <v>5</v>
      </c>
      <c r="C13" s="27" t="s">
        <v>11</v>
      </c>
      <c r="D13" s="31" t="s">
        <v>40</v>
      </c>
      <c r="E13" s="42" t="s">
        <v>65</v>
      </c>
      <c r="F13" s="33" t="s">
        <v>13</v>
      </c>
      <c r="G13" s="35" t="s">
        <v>6</v>
      </c>
      <c r="T13" s="3"/>
      <c r="U13" s="3"/>
      <c r="V13" s="3"/>
      <c r="W13" s="3"/>
    </row>
    <row r="14" spans="2:28" s="3" customFormat="1" ht="15.75" x14ac:dyDescent="0.5">
      <c r="B14" s="6">
        <v>1</v>
      </c>
      <c r="C14" s="28">
        <v>-40</v>
      </c>
      <c r="D14" s="32" t="s">
        <v>68</v>
      </c>
      <c r="E14" s="43" t="s">
        <v>66</v>
      </c>
      <c r="F14" s="34">
        <f ca="1">IF(D14="Yes",_xlfn.NORM.INV(RAND(),C14,$C$9*ABS(C14)),0)</f>
        <v>-41.210102108554359</v>
      </c>
      <c r="G14" s="36">
        <f ca="1">F14/(1+$C$8)^(B14-0.5)</f>
        <v>-38.428618364301229</v>
      </c>
      <c r="T14" s="2"/>
      <c r="U14" s="23" t="s">
        <v>37</v>
      </c>
      <c r="V14" s="6"/>
      <c r="W14" s="6"/>
      <c r="X14" s="6"/>
      <c r="Y14" s="6"/>
      <c r="Z14" s="2"/>
      <c r="AA14" s="2"/>
      <c r="AB14" s="2"/>
    </row>
    <row r="15" spans="2:28" s="3" customFormat="1" x14ac:dyDescent="0.45">
      <c r="B15" s="6">
        <v>2</v>
      </c>
      <c r="C15" s="28">
        <v>66</v>
      </c>
      <c r="D15" s="32" t="str">
        <f ca="1">IF(D14&lt;&gt;"No",IF(RAND()&lt;1-$C$5,"No","Yes"),IF(RAND()&lt;1-$C$6,"No","Yes"))</f>
        <v>Yes</v>
      </c>
      <c r="E15" s="43" t="str">
        <f ca="1">IF(AND(D15="Yes", D14="No"), "Yes", "No")</f>
        <v>No</v>
      </c>
      <c r="F15" s="34">
        <f t="shared" ref="F15:F43" ca="1" si="0">IF(D15="Yes",_xlfn.NORM.INV(RAND(),C15,$C$9*ABS(C15)),0)</f>
        <v>73.589598198472999</v>
      </c>
      <c r="G15" s="36">
        <f ca="1">F15/(1+$C$8)^(B15-0.5)</f>
        <v>59.671873179607665</v>
      </c>
      <c r="U15" s="19" t="s">
        <v>3</v>
      </c>
      <c r="V15" s="6" t="s">
        <v>38</v>
      </c>
      <c r="W15" s="19" t="s">
        <v>7</v>
      </c>
      <c r="X15" s="6" t="s">
        <v>8</v>
      </c>
      <c r="Y15" s="6" t="s">
        <v>65</v>
      </c>
    </row>
    <row r="16" spans="2:28" x14ac:dyDescent="0.45">
      <c r="B16" s="6">
        <v>3</v>
      </c>
      <c r="C16" s="28">
        <v>72</v>
      </c>
      <c r="D16" s="32" t="str">
        <f t="shared" ref="D16:D43" ca="1" si="1">IF(D15&lt;&gt;"No",IF(RAND()&lt;1-$C$5,"No","Yes"),IF(RAND()&lt;1-$C$6,"No","Yes"))</f>
        <v>Yes</v>
      </c>
      <c r="E16" s="43" t="str">
        <f t="shared" ref="E16:E43" ca="1" si="2">IF(AND(D16="Yes", D15="No"), "Yes", "No")</f>
        <v>No</v>
      </c>
      <c r="F16" s="34">
        <f t="shared" ca="1" si="0"/>
        <v>68.137747863107492</v>
      </c>
      <c r="G16" s="36">
        <f t="shared" ref="G16:G43" ca="1" si="3">F16/(1+$C$8)^(B16-0.5)</f>
        <v>48.044444238195773</v>
      </c>
      <c r="T16" s="3"/>
      <c r="U16" s="20">
        <v>1</v>
      </c>
      <c r="V16" s="19">
        <v>0.75</v>
      </c>
      <c r="W16" s="6">
        <v>221.13</v>
      </c>
      <c r="X16" s="6">
        <v>12.22</v>
      </c>
      <c r="Y16" s="6">
        <v>2.58</v>
      </c>
      <c r="Z16" s="3"/>
      <c r="AA16" s="3"/>
      <c r="AB16" s="3"/>
    </row>
    <row r="17" spans="2:25" x14ac:dyDescent="0.45">
      <c r="B17" s="6">
        <v>4</v>
      </c>
      <c r="C17" s="28">
        <v>79</v>
      </c>
      <c r="D17" s="32" t="str">
        <f t="shared" ca="1" si="1"/>
        <v>Yes</v>
      </c>
      <c r="E17" s="43" t="str">
        <f t="shared" ca="1" si="2"/>
        <v>No</v>
      </c>
      <c r="F17" s="34">
        <f t="shared" ca="1" si="0"/>
        <v>71.109365164381387</v>
      </c>
      <c r="G17" s="36">
        <f t="shared" ca="1" si="3"/>
        <v>43.599786259029784</v>
      </c>
      <c r="U17" s="20">
        <f>U16+1</f>
        <v>2</v>
      </c>
      <c r="V17" s="21">
        <v>0.8</v>
      </c>
      <c r="W17" s="6">
        <v>259.10000000000002</v>
      </c>
      <c r="X17" s="6">
        <v>13.94</v>
      </c>
      <c r="Y17" s="6">
        <v>2.3199999999999998</v>
      </c>
    </row>
    <row r="18" spans="2:25" x14ac:dyDescent="0.45">
      <c r="B18" s="6">
        <v>5</v>
      </c>
      <c r="C18" s="28">
        <v>87</v>
      </c>
      <c r="D18" s="32" t="str">
        <f t="shared" ca="1" si="1"/>
        <v>Yes</v>
      </c>
      <c r="E18" s="43" t="str">
        <f t="shared" ca="1" si="2"/>
        <v>No</v>
      </c>
      <c r="F18" s="34">
        <f t="shared" ca="1" si="0"/>
        <v>91.370115569014459</v>
      </c>
      <c r="G18" s="36">
        <f t="shared" ca="1" si="3"/>
        <v>48.715133006288092</v>
      </c>
      <c r="U18" s="20">
        <f t="shared" ref="U18:U20" si="4">U17+1</f>
        <v>3</v>
      </c>
      <c r="V18" s="21">
        <v>0.85</v>
      </c>
      <c r="W18" s="6">
        <v>307.25</v>
      </c>
      <c r="X18" s="6">
        <v>16.16</v>
      </c>
      <c r="Y18" s="6">
        <v>2</v>
      </c>
    </row>
    <row r="19" spans="2:25" x14ac:dyDescent="0.45">
      <c r="B19" s="6">
        <v>6</v>
      </c>
      <c r="C19" s="28">
        <v>92</v>
      </c>
      <c r="D19" s="32" t="str">
        <f t="shared" ca="1" si="1"/>
        <v>Yes</v>
      </c>
      <c r="E19" s="43" t="str">
        <f t="shared" ca="1" si="2"/>
        <v>No</v>
      </c>
      <c r="F19" s="34">
        <f t="shared" ca="1" si="0"/>
        <v>98.392559103025491</v>
      </c>
      <c r="G19" s="36">
        <f t="shared" ca="1" si="3"/>
        <v>45.616728360755452</v>
      </c>
      <c r="U19" s="20">
        <f t="shared" si="4"/>
        <v>4</v>
      </c>
      <c r="V19" s="21">
        <v>0.9</v>
      </c>
      <c r="W19" s="6">
        <v>363.8</v>
      </c>
      <c r="X19" s="6">
        <v>19.07</v>
      </c>
      <c r="Y19" s="6">
        <v>1.56</v>
      </c>
    </row>
    <row r="20" spans="2:25" x14ac:dyDescent="0.45">
      <c r="B20" s="6">
        <v>7</v>
      </c>
      <c r="C20" s="28">
        <v>96</v>
      </c>
      <c r="D20" s="32" t="str">
        <f t="shared" ca="1" si="1"/>
        <v>No</v>
      </c>
      <c r="E20" s="43" t="str">
        <f t="shared" ca="1" si="2"/>
        <v>No</v>
      </c>
      <c r="F20" s="34">
        <f t="shared" ca="1" si="0"/>
        <v>0</v>
      </c>
      <c r="G20" s="36">
        <f t="shared" ca="1" si="3"/>
        <v>0</v>
      </c>
      <c r="U20" s="20">
        <f t="shared" si="4"/>
        <v>5</v>
      </c>
      <c r="V20" s="21">
        <v>0.95</v>
      </c>
      <c r="W20" s="6">
        <v>446.25</v>
      </c>
      <c r="X20" s="6">
        <v>23.57</v>
      </c>
      <c r="Y20" s="6">
        <v>0.93</v>
      </c>
    </row>
    <row r="21" spans="2:25" x14ac:dyDescent="0.45">
      <c r="B21" s="6">
        <v>8</v>
      </c>
      <c r="C21" s="28">
        <v>99</v>
      </c>
      <c r="D21" s="32" t="str">
        <f t="shared" ca="1" si="1"/>
        <v>No</v>
      </c>
      <c r="E21" s="43" t="str">
        <f t="shared" ca="1" si="2"/>
        <v>No</v>
      </c>
      <c r="F21" s="34">
        <f t="shared" ca="1" si="0"/>
        <v>0</v>
      </c>
      <c r="G21" s="36">
        <f t="shared" ca="1" si="3"/>
        <v>0</v>
      </c>
      <c r="U21" s="5"/>
      <c r="V21" s="1"/>
    </row>
    <row r="22" spans="2:25" x14ac:dyDescent="0.45">
      <c r="B22" s="6">
        <v>9</v>
      </c>
      <c r="C22" s="28">
        <v>103</v>
      </c>
      <c r="D22" s="32" t="str">
        <f t="shared" ca="1" si="1"/>
        <v>No</v>
      </c>
      <c r="E22" s="43" t="str">
        <f t="shared" ca="1" si="2"/>
        <v>No</v>
      </c>
      <c r="F22" s="34">
        <f t="shared" ca="1" si="0"/>
        <v>0</v>
      </c>
      <c r="G22" s="36">
        <f t="shared" ca="1" si="3"/>
        <v>0</v>
      </c>
      <c r="U22" s="5"/>
      <c r="V22" s="1"/>
    </row>
    <row r="23" spans="2:25" x14ac:dyDescent="0.45">
      <c r="B23" s="6">
        <v>10</v>
      </c>
      <c r="C23" s="28">
        <v>106</v>
      </c>
      <c r="D23" s="32" t="str">
        <f ca="1">IF(D22&lt;&gt;"No",IF(RAND()&lt;1-$C$5,"No","Yes"),IF(RAND()&lt;1-$C$6,"No","Yes"))</f>
        <v>No</v>
      </c>
      <c r="E23" s="43" t="str">
        <f t="shared" ca="1" si="2"/>
        <v>No</v>
      </c>
      <c r="F23" s="34">
        <f t="shared" ca="1" si="0"/>
        <v>0</v>
      </c>
      <c r="G23" s="36">
        <f t="shared" ca="1" si="3"/>
        <v>0</v>
      </c>
      <c r="U23" s="5"/>
      <c r="V23" s="1"/>
    </row>
    <row r="24" spans="2:25" x14ac:dyDescent="0.45">
      <c r="B24" s="6">
        <v>11</v>
      </c>
      <c r="C24" s="28">
        <v>111</v>
      </c>
      <c r="D24" s="32" t="str">
        <f t="shared" ca="1" si="1"/>
        <v>No</v>
      </c>
      <c r="E24" s="43" t="str">
        <f t="shared" ca="1" si="2"/>
        <v>No</v>
      </c>
      <c r="F24" s="34">
        <f t="shared" ca="1" si="0"/>
        <v>0</v>
      </c>
      <c r="G24" s="36">
        <f t="shared" ca="1" si="3"/>
        <v>0</v>
      </c>
    </row>
    <row r="25" spans="2:25" x14ac:dyDescent="0.45">
      <c r="B25" s="6">
        <v>12</v>
      </c>
      <c r="C25" s="28">
        <v>116</v>
      </c>
      <c r="D25" s="32" t="str">
        <f t="shared" ca="1" si="1"/>
        <v>No</v>
      </c>
      <c r="E25" s="43" t="str">
        <f t="shared" ca="1" si="2"/>
        <v>No</v>
      </c>
      <c r="F25" s="34">
        <f t="shared" ca="1" si="0"/>
        <v>0</v>
      </c>
      <c r="G25" s="36">
        <f t="shared" ca="1" si="3"/>
        <v>0</v>
      </c>
    </row>
    <row r="26" spans="2:25" x14ac:dyDescent="0.45">
      <c r="B26" s="6">
        <v>13</v>
      </c>
      <c r="C26" s="28">
        <v>120</v>
      </c>
      <c r="D26" s="32" t="str">
        <f t="shared" ca="1" si="1"/>
        <v>No</v>
      </c>
      <c r="E26" s="43" t="str">
        <f t="shared" ca="1" si="2"/>
        <v>No</v>
      </c>
      <c r="F26" s="34">
        <f t="shared" ca="1" si="0"/>
        <v>0</v>
      </c>
      <c r="G26" s="36">
        <f t="shared" ca="1" si="3"/>
        <v>0</v>
      </c>
    </row>
    <row r="27" spans="2:25" x14ac:dyDescent="0.45">
      <c r="B27" s="6">
        <v>14</v>
      </c>
      <c r="C27" s="28">
        <v>124</v>
      </c>
      <c r="D27" s="32" t="str">
        <f t="shared" ca="1" si="1"/>
        <v>No</v>
      </c>
      <c r="E27" s="43" t="str">
        <f t="shared" ca="1" si="2"/>
        <v>No</v>
      </c>
      <c r="F27" s="34">
        <f t="shared" ca="1" si="0"/>
        <v>0</v>
      </c>
      <c r="G27" s="36">
        <f t="shared" ca="1" si="3"/>
        <v>0</v>
      </c>
    </row>
    <row r="28" spans="2:25" x14ac:dyDescent="0.45">
      <c r="B28" s="6">
        <v>15</v>
      </c>
      <c r="C28" s="28">
        <v>130</v>
      </c>
      <c r="D28" s="32" t="str">
        <f t="shared" ca="1" si="1"/>
        <v>No</v>
      </c>
      <c r="E28" s="43" t="str">
        <f t="shared" ca="1" si="2"/>
        <v>No</v>
      </c>
      <c r="F28" s="34">
        <f t="shared" ca="1" si="0"/>
        <v>0</v>
      </c>
      <c r="G28" s="36">
        <f t="shared" ca="1" si="3"/>
        <v>0</v>
      </c>
    </row>
    <row r="29" spans="2:25" x14ac:dyDescent="0.45">
      <c r="B29" s="6">
        <v>16</v>
      </c>
      <c r="C29" s="28">
        <v>137</v>
      </c>
      <c r="D29" s="32" t="str">
        <f t="shared" ca="1" si="1"/>
        <v>No</v>
      </c>
      <c r="E29" s="43" t="str">
        <f t="shared" ca="1" si="2"/>
        <v>No</v>
      </c>
      <c r="F29" s="34">
        <f t="shared" ca="1" si="0"/>
        <v>0</v>
      </c>
      <c r="G29" s="36">
        <f t="shared" ca="1" si="3"/>
        <v>0</v>
      </c>
    </row>
    <row r="30" spans="2:25" x14ac:dyDescent="0.45">
      <c r="B30" s="6">
        <v>17</v>
      </c>
      <c r="C30" s="28">
        <v>142</v>
      </c>
      <c r="D30" s="32" t="str">
        <f t="shared" ca="1" si="1"/>
        <v>Yes</v>
      </c>
      <c r="E30" s="43" t="str">
        <f t="shared" ca="1" si="2"/>
        <v>Yes</v>
      </c>
      <c r="F30" s="34">
        <f t="shared" ca="1" si="0"/>
        <v>160.56414885761114</v>
      </c>
      <c r="G30" s="36">
        <f t="shared" ca="1" si="3"/>
        <v>16.000524370907467</v>
      </c>
    </row>
    <row r="31" spans="2:25" x14ac:dyDescent="0.45">
      <c r="B31" s="6">
        <v>18</v>
      </c>
      <c r="C31" s="28">
        <v>148</v>
      </c>
      <c r="D31" s="32" t="str">
        <f t="shared" ca="1" si="1"/>
        <v>No</v>
      </c>
      <c r="E31" s="43" t="str">
        <f t="shared" ca="1" si="2"/>
        <v>No</v>
      </c>
      <c r="F31" s="34">
        <f t="shared" ca="1" si="0"/>
        <v>0</v>
      </c>
      <c r="G31" s="36">
        <f t="shared" ca="1" si="3"/>
        <v>0</v>
      </c>
    </row>
    <row r="32" spans="2:25" x14ac:dyDescent="0.45">
      <c r="B32" s="6">
        <v>19</v>
      </c>
      <c r="C32" s="28">
        <v>155</v>
      </c>
      <c r="D32" s="32" t="str">
        <f t="shared" ca="1" si="1"/>
        <v>No</v>
      </c>
      <c r="E32" s="43" t="str">
        <f t="shared" ca="1" si="2"/>
        <v>No</v>
      </c>
      <c r="F32" s="34">
        <f t="shared" ca="1" si="0"/>
        <v>0</v>
      </c>
      <c r="G32" s="36">
        <f t="shared" ca="1" si="3"/>
        <v>0</v>
      </c>
    </row>
    <row r="33" spans="2:7" x14ac:dyDescent="0.45">
      <c r="B33" s="6">
        <v>20</v>
      </c>
      <c r="C33" s="28">
        <v>161</v>
      </c>
      <c r="D33" s="32" t="str">
        <f t="shared" ca="1" si="1"/>
        <v>No</v>
      </c>
      <c r="E33" s="43" t="str">
        <f t="shared" ca="1" si="2"/>
        <v>No</v>
      </c>
      <c r="F33" s="34">
        <f t="shared" ca="1" si="0"/>
        <v>0</v>
      </c>
      <c r="G33" s="36">
        <f t="shared" ca="1" si="3"/>
        <v>0</v>
      </c>
    </row>
    <row r="34" spans="2:7" x14ac:dyDescent="0.45">
      <c r="B34" s="6">
        <v>21</v>
      </c>
      <c r="C34" s="28">
        <v>161</v>
      </c>
      <c r="D34" s="32" t="str">
        <f t="shared" ca="1" si="1"/>
        <v>No</v>
      </c>
      <c r="E34" s="43" t="str">
        <f t="shared" ca="1" si="2"/>
        <v>No</v>
      </c>
      <c r="F34" s="34">
        <f t="shared" ca="1" si="0"/>
        <v>0</v>
      </c>
      <c r="G34" s="36">
        <f t="shared" ca="1" si="3"/>
        <v>0</v>
      </c>
    </row>
    <row r="35" spans="2:7" x14ac:dyDescent="0.45">
      <c r="B35" s="6">
        <v>22</v>
      </c>
      <c r="C35" s="28">
        <v>161</v>
      </c>
      <c r="D35" s="32" t="str">
        <f t="shared" ca="1" si="1"/>
        <v>No</v>
      </c>
      <c r="E35" s="43" t="str">
        <f t="shared" ca="1" si="2"/>
        <v>No</v>
      </c>
      <c r="F35" s="34">
        <f t="shared" ca="1" si="0"/>
        <v>0</v>
      </c>
      <c r="G35" s="36">
        <f t="shared" ca="1" si="3"/>
        <v>0</v>
      </c>
    </row>
    <row r="36" spans="2:7" x14ac:dyDescent="0.45">
      <c r="B36" s="6">
        <v>23</v>
      </c>
      <c r="C36" s="28">
        <v>161</v>
      </c>
      <c r="D36" s="32" t="str">
        <f t="shared" ca="1" si="1"/>
        <v>Yes</v>
      </c>
      <c r="E36" s="43" t="str">
        <f t="shared" ca="1" si="2"/>
        <v>Yes</v>
      </c>
      <c r="F36" s="34">
        <f t="shared" ca="1" si="0"/>
        <v>161.71740875899954</v>
      </c>
      <c r="G36" s="36">
        <f t="shared" ca="1" si="3"/>
        <v>6.9671532906392235</v>
      </c>
    </row>
    <row r="37" spans="2:7" x14ac:dyDescent="0.45">
      <c r="B37" s="6">
        <v>24</v>
      </c>
      <c r="C37" s="28">
        <v>161</v>
      </c>
      <c r="D37" s="32" t="str">
        <f t="shared" ca="1" si="1"/>
        <v>Yes</v>
      </c>
      <c r="E37" s="43" t="str">
        <f t="shared" ca="1" si="2"/>
        <v>No</v>
      </c>
      <c r="F37" s="34">
        <f t="shared" ca="1" si="0"/>
        <v>161.4020980501015</v>
      </c>
      <c r="G37" s="36">
        <f t="shared" ca="1" si="3"/>
        <v>6.0465817296610558</v>
      </c>
    </row>
    <row r="38" spans="2:7" x14ac:dyDescent="0.45">
      <c r="B38" s="6">
        <v>25</v>
      </c>
      <c r="C38" s="28">
        <v>161</v>
      </c>
      <c r="D38" s="32" t="str">
        <f t="shared" ca="1" si="1"/>
        <v>Yes</v>
      </c>
      <c r="E38" s="43" t="str">
        <f t="shared" ca="1" si="2"/>
        <v>No</v>
      </c>
      <c r="F38" s="34">
        <f t="shared" ca="1" si="0"/>
        <v>167.43226441194579</v>
      </c>
      <c r="G38" s="36">
        <f t="shared" ca="1" si="3"/>
        <v>5.4543381873446721</v>
      </c>
    </row>
    <row r="39" spans="2:7" x14ac:dyDescent="0.45">
      <c r="B39" s="6">
        <v>26</v>
      </c>
      <c r="C39" s="28">
        <v>161</v>
      </c>
      <c r="D39" s="32" t="str">
        <f t="shared" ca="1" si="1"/>
        <v>No</v>
      </c>
      <c r="E39" s="43" t="str">
        <f t="shared" ca="1" si="2"/>
        <v>No</v>
      </c>
      <c r="F39" s="34">
        <f t="shared" ca="1" si="0"/>
        <v>0</v>
      </c>
      <c r="G39" s="36">
        <f t="shared" ca="1" si="3"/>
        <v>0</v>
      </c>
    </row>
    <row r="40" spans="2:7" x14ac:dyDescent="0.45">
      <c r="B40" s="6">
        <v>27</v>
      </c>
      <c r="C40" s="28">
        <v>161</v>
      </c>
      <c r="D40" s="32" t="str">
        <f t="shared" ca="1" si="1"/>
        <v>Yes</v>
      </c>
      <c r="E40" s="43" t="str">
        <f t="shared" ca="1" si="2"/>
        <v>Yes</v>
      </c>
      <c r="F40" s="34">
        <f t="shared" ca="1" si="0"/>
        <v>163.12572285988574</v>
      </c>
      <c r="G40" s="36">
        <f t="shared" ca="1" si="3"/>
        <v>4.0181827028454142</v>
      </c>
    </row>
    <row r="41" spans="2:7" x14ac:dyDescent="0.45">
      <c r="B41" s="6">
        <v>28</v>
      </c>
      <c r="C41" s="28">
        <v>161</v>
      </c>
      <c r="D41" s="32" t="str">
        <f t="shared" ca="1" si="1"/>
        <v>Yes</v>
      </c>
      <c r="E41" s="43" t="str">
        <f t="shared" ca="1" si="2"/>
        <v>No</v>
      </c>
      <c r="F41" s="34">
        <f t="shared" ca="1" si="0"/>
        <v>149.83704792562401</v>
      </c>
      <c r="G41" s="36">
        <f ca="1">F41/(1+$C$8)^(B41-0.5)</f>
        <v>3.2094351024620313</v>
      </c>
    </row>
    <row r="42" spans="2:7" x14ac:dyDescent="0.45">
      <c r="B42" s="6">
        <v>29</v>
      </c>
      <c r="C42" s="28">
        <v>161</v>
      </c>
      <c r="D42" s="32" t="str">
        <f t="shared" ca="1" si="1"/>
        <v>Yes</v>
      </c>
      <c r="E42" s="43" t="str">
        <f t="shared" ca="1" si="2"/>
        <v>No</v>
      </c>
      <c r="F42" s="34">
        <f t="shared" ca="1" si="0"/>
        <v>177.22657207172881</v>
      </c>
      <c r="G42" s="36">
        <f t="shared" ca="1" si="3"/>
        <v>3.3009609547610892</v>
      </c>
    </row>
    <row r="43" spans="2:7" x14ac:dyDescent="0.45">
      <c r="B43" s="6">
        <v>30</v>
      </c>
      <c r="C43" s="28">
        <v>161</v>
      </c>
      <c r="D43" s="32" t="str">
        <f t="shared" ca="1" si="1"/>
        <v>Yes</v>
      </c>
      <c r="E43" s="43" t="str">
        <f t="shared" ca="1" si="2"/>
        <v>No</v>
      </c>
      <c r="F43" s="34">
        <f t="shared" ca="1" si="0"/>
        <v>149.93223120395311</v>
      </c>
      <c r="G43" s="36">
        <f t="shared" ca="1" si="3"/>
        <v>2.4283356377927174</v>
      </c>
    </row>
    <row r="44" spans="2:7" x14ac:dyDescent="0.45">
      <c r="B44" s="6"/>
      <c r="C44" s="6"/>
      <c r="D44" s="6"/>
      <c r="E44" s="6"/>
      <c r="F44" s="6"/>
      <c r="G44" s="6"/>
    </row>
    <row r="47" spans="2:7" x14ac:dyDescent="0.45">
      <c r="B47" s="3"/>
    </row>
  </sheetData>
  <printOptions headings="1" gridLines="1"/>
  <pageMargins left="0.75" right="0.75" top="1" bottom="1" header="0.5" footer="0.5"/>
  <pageSetup scale="72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9AC9-52C3-4735-B1D6-01B30CEF023C}">
  <sheetPr>
    <outlinePr summaryBelow="0"/>
    <pageSetUpPr fitToPage="1"/>
  </sheetPr>
  <dimension ref="A1:M10"/>
  <sheetViews>
    <sheetView showGridLines="0" workbookViewId="0">
      <selection activeCell="A10" sqref="A10"/>
    </sheetView>
  </sheetViews>
  <sheetFormatPr defaultColWidth="8.796875" defaultRowHeight="14.25" x14ac:dyDescent="0.45"/>
  <cols>
    <col min="1" max="1" width="7.1328125" customWidth="1"/>
    <col min="2" max="2" width="3.1328125" customWidth="1"/>
    <col min="3" max="3" width="3.33203125" customWidth="1"/>
    <col min="4" max="4" width="10.33203125" customWidth="1"/>
    <col min="5" max="5" width="8.6640625" customWidth="1"/>
    <col min="6" max="6" width="1.6640625" customWidth="1"/>
    <col min="7" max="11" width="10.33203125" customWidth="1"/>
    <col min="12" max="12" width="8.6640625" customWidth="1"/>
    <col min="13" max="13" width="1.6640625" customWidth="1"/>
  </cols>
  <sheetData>
    <row r="1" spans="1:13" ht="17.25" customHeight="1" x14ac:dyDescent="0.45">
      <c r="D1" s="57" t="s">
        <v>14</v>
      </c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 x14ac:dyDescent="0.45">
      <c r="D2" s="55" t="s">
        <v>15</v>
      </c>
      <c r="E2" s="55"/>
      <c r="F2" s="56" t="s">
        <v>16</v>
      </c>
      <c r="G2" s="56"/>
      <c r="H2" s="56"/>
      <c r="I2" s="56"/>
      <c r="J2" s="56"/>
      <c r="K2" s="56"/>
      <c r="L2" s="56"/>
      <c r="M2" s="9"/>
    </row>
    <row r="3" spans="1:13" ht="12" customHeight="1" x14ac:dyDescent="0.45">
      <c r="D3" s="55" t="s">
        <v>17</v>
      </c>
      <c r="E3" s="55"/>
      <c r="F3" s="56" t="s">
        <v>18</v>
      </c>
      <c r="G3" s="56"/>
      <c r="H3" s="56"/>
      <c r="I3" s="56"/>
      <c r="J3" s="56"/>
      <c r="K3" s="56"/>
      <c r="L3" s="56"/>
      <c r="M3" s="9"/>
    </row>
    <row r="4" spans="1:13" ht="12" customHeight="1" x14ac:dyDescent="0.45">
      <c r="D4" s="55" t="s">
        <v>19</v>
      </c>
      <c r="E4" s="55"/>
      <c r="F4" s="56" t="s">
        <v>20</v>
      </c>
      <c r="G4" s="56"/>
      <c r="H4" s="56"/>
      <c r="I4" s="56"/>
      <c r="J4" s="56"/>
      <c r="K4" s="56"/>
      <c r="L4" s="56"/>
      <c r="M4" s="9"/>
    </row>
    <row r="5" spans="1:13" ht="4.5" customHeight="1" x14ac:dyDescent="0.45">
      <c r="D5" s="50"/>
      <c r="E5" s="50"/>
      <c r="F5" s="50"/>
      <c r="G5" s="50"/>
      <c r="H5" s="50"/>
      <c r="I5" s="50"/>
      <c r="J5" s="50"/>
      <c r="K5" s="50"/>
      <c r="L5" s="50"/>
      <c r="M5" s="9"/>
    </row>
    <row r="6" spans="1:13" ht="18" customHeight="1" x14ac:dyDescent="0.45"/>
    <row r="7" spans="1:13" ht="15.75" customHeight="1" x14ac:dyDescent="0.45">
      <c r="A7" s="51" t="s">
        <v>21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34.5" customHeight="1" x14ac:dyDescent="0.45">
      <c r="A8" s="10" t="s">
        <v>22</v>
      </c>
      <c r="B8" s="52" t="s">
        <v>23</v>
      </c>
      <c r="C8" s="52"/>
      <c r="D8" s="11" t="s">
        <v>24</v>
      </c>
      <c r="E8" s="53" t="s">
        <v>25</v>
      </c>
      <c r="F8" s="53"/>
      <c r="G8" s="12" t="s">
        <v>26</v>
      </c>
      <c r="H8" s="12" t="s">
        <v>27</v>
      </c>
      <c r="I8" s="12" t="s">
        <v>28</v>
      </c>
      <c r="J8" s="12" t="s">
        <v>29</v>
      </c>
      <c r="K8" s="13">
        <v>0.05</v>
      </c>
      <c r="L8" s="54">
        <v>0.95</v>
      </c>
      <c r="M8" s="54"/>
    </row>
    <row r="9" spans="1:13" ht="61.5" customHeight="1" x14ac:dyDescent="0.45">
      <c r="A9" s="14" t="s">
        <v>7</v>
      </c>
      <c r="B9" s="44" t="s">
        <v>30</v>
      </c>
      <c r="C9" s="44"/>
      <c r="D9" s="14"/>
      <c r="E9" s="45" t="s">
        <v>31</v>
      </c>
      <c r="F9" s="45"/>
      <c r="G9" s="15">
        <v>-50.129821180276444</v>
      </c>
      <c r="H9" s="15">
        <v>1151.5842123280136</v>
      </c>
      <c r="I9" s="15">
        <v>142.5993569331558</v>
      </c>
      <c r="J9" s="15">
        <v>202.83889763280419</v>
      </c>
      <c r="K9" s="15">
        <v>-42.033744075027933</v>
      </c>
      <c r="L9" s="46">
        <v>573.80401539053889</v>
      </c>
      <c r="M9" s="46"/>
    </row>
    <row r="10" spans="1:13" ht="61.5" customHeight="1" x14ac:dyDescent="0.45">
      <c r="A10" s="16" t="s">
        <v>8</v>
      </c>
      <c r="B10" s="47" t="s">
        <v>32</v>
      </c>
      <c r="C10" s="47"/>
      <c r="D10" s="14"/>
      <c r="E10" s="48" t="s">
        <v>31</v>
      </c>
      <c r="F10" s="48"/>
      <c r="G10" s="17">
        <v>1</v>
      </c>
      <c r="H10" s="17">
        <v>30</v>
      </c>
      <c r="I10" s="17">
        <v>4.1539999999999999</v>
      </c>
      <c r="J10" s="17">
        <v>3.7630365988712473</v>
      </c>
      <c r="K10" s="17">
        <v>1</v>
      </c>
      <c r="L10" s="49">
        <v>12</v>
      </c>
      <c r="M10" s="49"/>
    </row>
  </sheetData>
  <mergeCells count="19">
    <mergeCell ref="D4:E4"/>
    <mergeCell ref="F4:L4"/>
    <mergeCell ref="D1:M1"/>
    <mergeCell ref="D2:E2"/>
    <mergeCell ref="F2:L2"/>
    <mergeCell ref="D3:E3"/>
    <mergeCell ref="F3:L3"/>
    <mergeCell ref="D5:E5"/>
    <mergeCell ref="F5:L5"/>
    <mergeCell ref="A7:M7"/>
    <mergeCell ref="B8:C8"/>
    <mergeCell ref="E8:F8"/>
    <mergeCell ref="L8:M8"/>
    <mergeCell ref="B9:C9"/>
    <mergeCell ref="E9:F9"/>
    <mergeCell ref="L9:M9"/>
    <mergeCell ref="B10:C10"/>
    <mergeCell ref="E10:F10"/>
    <mergeCell ref="L10:M10"/>
  </mergeCells>
  <pageMargins left="0.75" right="0.75" top="0.75" bottom="0.75" header="0.3" footer="0.3"/>
  <pageSetup paperSize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14A3-C973-400D-A5F6-E4016FCCF07C}">
  <sheetPr>
    <outlinePr summaryBelow="0"/>
    <pageSetUpPr fitToPage="1"/>
  </sheetPr>
  <dimension ref="A1:M10"/>
  <sheetViews>
    <sheetView showGridLines="0" workbookViewId="0">
      <selection activeCell="E17" sqref="E17"/>
    </sheetView>
  </sheetViews>
  <sheetFormatPr defaultColWidth="8.796875" defaultRowHeight="14.25" x14ac:dyDescent="0.45"/>
  <cols>
    <col min="1" max="1" width="7.1328125" customWidth="1"/>
    <col min="2" max="2" width="3.1328125" customWidth="1"/>
    <col min="3" max="3" width="3.33203125" customWidth="1"/>
    <col min="4" max="4" width="10.33203125" customWidth="1"/>
    <col min="5" max="5" width="8.6640625" customWidth="1"/>
    <col min="6" max="6" width="1.6640625" customWidth="1"/>
    <col min="7" max="11" width="10.33203125" customWidth="1"/>
    <col min="12" max="12" width="8.6640625" customWidth="1"/>
    <col min="13" max="13" width="1.6640625" customWidth="1"/>
  </cols>
  <sheetData>
    <row r="1" spans="1:13" ht="17.25" customHeight="1" x14ac:dyDescent="0.45">
      <c r="D1" s="57" t="s">
        <v>33</v>
      </c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 x14ac:dyDescent="0.45">
      <c r="D2" s="55" t="s">
        <v>15</v>
      </c>
      <c r="E2" s="55"/>
      <c r="F2" s="56" t="s">
        <v>16</v>
      </c>
      <c r="G2" s="56"/>
      <c r="H2" s="56"/>
      <c r="I2" s="56"/>
      <c r="J2" s="56"/>
      <c r="K2" s="56"/>
      <c r="L2" s="56"/>
      <c r="M2" s="9"/>
    </row>
    <row r="3" spans="1:13" ht="12" customHeight="1" x14ac:dyDescent="0.45">
      <c r="D3" s="55" t="s">
        <v>17</v>
      </c>
      <c r="E3" s="55"/>
      <c r="F3" s="56" t="s">
        <v>18</v>
      </c>
      <c r="G3" s="56"/>
      <c r="H3" s="56"/>
      <c r="I3" s="56"/>
      <c r="J3" s="56"/>
      <c r="K3" s="56"/>
      <c r="L3" s="56"/>
      <c r="M3" s="9"/>
    </row>
    <row r="4" spans="1:13" ht="12" customHeight="1" x14ac:dyDescent="0.45">
      <c r="D4" s="55" t="s">
        <v>19</v>
      </c>
      <c r="E4" s="55"/>
      <c r="F4" s="56" t="s">
        <v>20</v>
      </c>
      <c r="G4" s="56"/>
      <c r="H4" s="56"/>
      <c r="I4" s="56"/>
      <c r="J4" s="56"/>
      <c r="K4" s="56"/>
      <c r="L4" s="56"/>
      <c r="M4" s="9"/>
    </row>
    <row r="5" spans="1:13" ht="4.5" customHeight="1" x14ac:dyDescent="0.45">
      <c r="D5" s="50"/>
      <c r="E5" s="50"/>
      <c r="F5" s="50"/>
      <c r="G5" s="50"/>
      <c r="H5" s="50"/>
      <c r="I5" s="50"/>
      <c r="J5" s="50"/>
      <c r="K5" s="50"/>
      <c r="L5" s="50"/>
      <c r="M5" s="9"/>
    </row>
    <row r="6" spans="1:13" ht="18" customHeight="1" x14ac:dyDescent="0.45"/>
    <row r="7" spans="1:13" ht="15.75" customHeight="1" x14ac:dyDescent="0.45">
      <c r="A7" s="51" t="s">
        <v>21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34.5" customHeight="1" x14ac:dyDescent="0.45">
      <c r="A8" s="10" t="s">
        <v>22</v>
      </c>
      <c r="B8" s="52" t="s">
        <v>23</v>
      </c>
      <c r="C8" s="52"/>
      <c r="D8" s="11" t="s">
        <v>24</v>
      </c>
      <c r="E8" s="53" t="s">
        <v>25</v>
      </c>
      <c r="F8" s="53"/>
      <c r="G8" s="12" t="s">
        <v>26</v>
      </c>
      <c r="H8" s="12" t="s">
        <v>27</v>
      </c>
      <c r="I8" s="12" t="s">
        <v>28</v>
      </c>
      <c r="J8" s="12" t="s">
        <v>29</v>
      </c>
      <c r="K8" s="13">
        <v>0.05</v>
      </c>
      <c r="L8" s="54">
        <v>0.95</v>
      </c>
      <c r="M8" s="54"/>
    </row>
    <row r="9" spans="1:13" ht="61.5" customHeight="1" x14ac:dyDescent="0.45">
      <c r="A9" s="14" t="s">
        <v>7</v>
      </c>
      <c r="B9" s="44" t="s">
        <v>30</v>
      </c>
      <c r="C9" s="44"/>
      <c r="D9" s="14"/>
      <c r="E9" s="45" t="s">
        <v>31</v>
      </c>
      <c r="F9" s="45"/>
      <c r="G9" s="15">
        <v>-49.068591278558486</v>
      </c>
      <c r="H9" s="15">
        <v>1141.2307345651654</v>
      </c>
      <c r="I9" s="15">
        <v>189.56614409274385</v>
      </c>
      <c r="J9" s="15">
        <v>227.62740155932903</v>
      </c>
      <c r="K9" s="15">
        <v>-41.016049304269814</v>
      </c>
      <c r="L9" s="46">
        <v>651.23579694735315</v>
      </c>
      <c r="M9" s="46"/>
    </row>
    <row r="10" spans="1:13" ht="61.5" customHeight="1" x14ac:dyDescent="0.45">
      <c r="A10" s="16" t="s">
        <v>8</v>
      </c>
      <c r="B10" s="47" t="s">
        <v>32</v>
      </c>
      <c r="C10" s="47"/>
      <c r="D10" s="14"/>
      <c r="E10" s="48" t="s">
        <v>31</v>
      </c>
      <c r="F10" s="48"/>
      <c r="G10" s="17">
        <v>1</v>
      </c>
      <c r="H10" s="17">
        <v>30</v>
      </c>
      <c r="I10" s="17">
        <v>5.0220000000000002</v>
      </c>
      <c r="J10" s="17">
        <v>4.3731728345265042</v>
      </c>
      <c r="K10" s="17">
        <v>1</v>
      </c>
      <c r="L10" s="49">
        <v>14</v>
      </c>
      <c r="M10" s="49"/>
    </row>
  </sheetData>
  <mergeCells count="19">
    <mergeCell ref="D4:E4"/>
    <mergeCell ref="F4:L4"/>
    <mergeCell ref="D1:M1"/>
    <mergeCell ref="D2:E2"/>
    <mergeCell ref="F2:L2"/>
    <mergeCell ref="D3:E3"/>
    <mergeCell ref="F3:L3"/>
    <mergeCell ref="D5:E5"/>
    <mergeCell ref="F5:L5"/>
    <mergeCell ref="A7:M7"/>
    <mergeCell ref="B8:C8"/>
    <mergeCell ref="E8:F8"/>
    <mergeCell ref="L8:M8"/>
    <mergeCell ref="B9:C9"/>
    <mergeCell ref="E9:F9"/>
    <mergeCell ref="L9:M9"/>
    <mergeCell ref="B10:C10"/>
    <mergeCell ref="E10:F10"/>
    <mergeCell ref="L10:M10"/>
  </mergeCells>
  <pageMargins left="0.75" right="0.75" top="0.75" bottom="0.75" header="0.3" footer="0.3"/>
  <pageSetup paperSize="0"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3F97-31EA-442F-A5FD-79267E60292F}">
  <sheetPr>
    <outlinePr summaryBelow="0"/>
    <pageSetUpPr fitToPage="1"/>
  </sheetPr>
  <dimension ref="A1:M10"/>
  <sheetViews>
    <sheetView showGridLines="0" workbookViewId="0">
      <selection activeCell="I9" sqref="I9"/>
    </sheetView>
  </sheetViews>
  <sheetFormatPr defaultColWidth="8.796875" defaultRowHeight="14.25" x14ac:dyDescent="0.45"/>
  <cols>
    <col min="1" max="1" width="7.1328125" customWidth="1"/>
    <col min="2" max="2" width="3.1328125" customWidth="1"/>
    <col min="3" max="3" width="3.33203125" customWidth="1"/>
    <col min="4" max="4" width="10.33203125" customWidth="1"/>
    <col min="5" max="5" width="8.6640625" customWidth="1"/>
    <col min="6" max="6" width="1.6640625" customWidth="1"/>
    <col min="7" max="11" width="10.33203125" customWidth="1"/>
    <col min="12" max="12" width="8.6640625" customWidth="1"/>
    <col min="13" max="13" width="1.6640625" customWidth="1"/>
  </cols>
  <sheetData>
    <row r="1" spans="1:13" ht="17.25" customHeight="1" x14ac:dyDescent="0.45">
      <c r="D1" s="57" t="s">
        <v>34</v>
      </c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 x14ac:dyDescent="0.45">
      <c r="D2" s="55" t="s">
        <v>15</v>
      </c>
      <c r="E2" s="55"/>
      <c r="F2" s="56" t="s">
        <v>16</v>
      </c>
      <c r="G2" s="56"/>
      <c r="H2" s="56"/>
      <c r="I2" s="56"/>
      <c r="J2" s="56"/>
      <c r="K2" s="56"/>
      <c r="L2" s="56"/>
      <c r="M2" s="9"/>
    </row>
    <row r="3" spans="1:13" ht="12" customHeight="1" x14ac:dyDescent="0.45">
      <c r="D3" s="55" t="s">
        <v>17</v>
      </c>
      <c r="E3" s="55"/>
      <c r="F3" s="56" t="s">
        <v>18</v>
      </c>
      <c r="G3" s="56"/>
      <c r="H3" s="56"/>
      <c r="I3" s="56"/>
      <c r="J3" s="56"/>
      <c r="K3" s="56"/>
      <c r="L3" s="56"/>
      <c r="M3" s="9"/>
    </row>
    <row r="4" spans="1:13" ht="12" customHeight="1" x14ac:dyDescent="0.45">
      <c r="D4" s="55" t="s">
        <v>19</v>
      </c>
      <c r="E4" s="55"/>
      <c r="F4" s="56" t="s">
        <v>20</v>
      </c>
      <c r="G4" s="56"/>
      <c r="H4" s="56"/>
      <c r="I4" s="56"/>
      <c r="J4" s="56"/>
      <c r="K4" s="56"/>
      <c r="L4" s="56"/>
      <c r="M4" s="9"/>
    </row>
    <row r="5" spans="1:13" ht="4.5" customHeight="1" x14ac:dyDescent="0.45">
      <c r="D5" s="50"/>
      <c r="E5" s="50"/>
      <c r="F5" s="50"/>
      <c r="G5" s="50"/>
      <c r="H5" s="50"/>
      <c r="I5" s="50"/>
      <c r="J5" s="50"/>
      <c r="K5" s="50"/>
      <c r="L5" s="50"/>
      <c r="M5" s="9"/>
    </row>
    <row r="6" spans="1:13" ht="18" customHeight="1" x14ac:dyDescent="0.45"/>
    <row r="7" spans="1:13" ht="15.75" customHeight="1" x14ac:dyDescent="0.45">
      <c r="A7" s="51" t="s">
        <v>21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34.5" customHeight="1" x14ac:dyDescent="0.45">
      <c r="A8" s="10" t="s">
        <v>22</v>
      </c>
      <c r="B8" s="52" t="s">
        <v>23</v>
      </c>
      <c r="C8" s="52"/>
      <c r="D8" s="11" t="s">
        <v>24</v>
      </c>
      <c r="E8" s="53" t="s">
        <v>25</v>
      </c>
      <c r="F8" s="53"/>
      <c r="G8" s="12" t="s">
        <v>26</v>
      </c>
      <c r="H8" s="12" t="s">
        <v>27</v>
      </c>
      <c r="I8" s="12" t="s">
        <v>28</v>
      </c>
      <c r="J8" s="12" t="s">
        <v>29</v>
      </c>
      <c r="K8" s="13">
        <v>0.05</v>
      </c>
      <c r="L8" s="54">
        <v>0.95</v>
      </c>
      <c r="M8" s="54"/>
    </row>
    <row r="9" spans="1:13" ht="61.5" customHeight="1" x14ac:dyDescent="0.45">
      <c r="A9" s="14" t="s">
        <v>7</v>
      </c>
      <c r="B9" s="44" t="s">
        <v>30</v>
      </c>
      <c r="C9" s="44"/>
      <c r="D9" s="14"/>
      <c r="E9" s="45" t="s">
        <v>31</v>
      </c>
      <c r="F9" s="45"/>
      <c r="G9" s="15">
        <v>-50.129821180276444</v>
      </c>
      <c r="H9" s="15">
        <v>1175.0469227933609</v>
      </c>
      <c r="I9" s="15">
        <v>269.21509920304311</v>
      </c>
      <c r="J9" s="15">
        <v>297.44730878638535</v>
      </c>
      <c r="K9" s="15">
        <v>-40.616544324771937</v>
      </c>
      <c r="L9" s="46">
        <v>926.52052238616375</v>
      </c>
      <c r="M9" s="46"/>
    </row>
    <row r="10" spans="1:13" ht="61.5" customHeight="1" x14ac:dyDescent="0.45">
      <c r="A10" s="16" t="s">
        <v>8</v>
      </c>
      <c r="B10" s="47" t="s">
        <v>32</v>
      </c>
      <c r="C10" s="47"/>
      <c r="D10" s="14"/>
      <c r="E10" s="48" t="s">
        <v>31</v>
      </c>
      <c r="F10" s="48"/>
      <c r="G10" s="17">
        <v>1</v>
      </c>
      <c r="H10" s="17">
        <v>30</v>
      </c>
      <c r="I10" s="17">
        <v>6.6890000000000001</v>
      </c>
      <c r="J10" s="17">
        <v>6.2636660601051073</v>
      </c>
      <c r="K10" s="17">
        <v>1</v>
      </c>
      <c r="L10" s="49">
        <v>21</v>
      </c>
      <c r="M10" s="49"/>
    </row>
  </sheetData>
  <mergeCells count="19">
    <mergeCell ref="D4:E4"/>
    <mergeCell ref="F4:L4"/>
    <mergeCell ref="D1:M1"/>
    <mergeCell ref="D2:E2"/>
    <mergeCell ref="F2:L2"/>
    <mergeCell ref="D3:E3"/>
    <mergeCell ref="F3:L3"/>
    <mergeCell ref="D5:E5"/>
    <mergeCell ref="F5:L5"/>
    <mergeCell ref="A7:M7"/>
    <mergeCell ref="B8:C8"/>
    <mergeCell ref="E8:F8"/>
    <mergeCell ref="L8:M8"/>
    <mergeCell ref="B9:C9"/>
    <mergeCell ref="E9:F9"/>
    <mergeCell ref="L9:M9"/>
    <mergeCell ref="B10:C10"/>
    <mergeCell ref="E10:F10"/>
    <mergeCell ref="L10:M10"/>
  </mergeCells>
  <pageMargins left="0.75" right="0.75" top="0.75" bottom="0.75" header="0.3" footer="0.3"/>
  <pageSetup paperSize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DB3F-877D-4182-B06F-5D6A9113C759}">
  <sheetPr>
    <outlinePr summaryBelow="0"/>
    <pageSetUpPr fitToPage="1"/>
  </sheetPr>
  <dimension ref="A1:M10"/>
  <sheetViews>
    <sheetView showGridLines="0" workbookViewId="0"/>
  </sheetViews>
  <sheetFormatPr defaultColWidth="8.796875" defaultRowHeight="14.25" x14ac:dyDescent="0.45"/>
  <cols>
    <col min="1" max="1" width="7.1328125" customWidth="1"/>
    <col min="2" max="2" width="3.1328125" customWidth="1"/>
    <col min="3" max="3" width="3.33203125" customWidth="1"/>
    <col min="4" max="4" width="10.33203125" customWidth="1"/>
    <col min="5" max="5" width="8.6640625" customWidth="1"/>
    <col min="6" max="6" width="1.6640625" customWidth="1"/>
    <col min="7" max="11" width="10.33203125" customWidth="1"/>
    <col min="12" max="12" width="8.6640625" customWidth="1"/>
    <col min="13" max="13" width="1.6640625" customWidth="1"/>
  </cols>
  <sheetData>
    <row r="1" spans="1:13" ht="17.25" customHeight="1" x14ac:dyDescent="0.45">
      <c r="D1" s="57" t="s">
        <v>35</v>
      </c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 x14ac:dyDescent="0.45">
      <c r="D2" s="55" t="s">
        <v>15</v>
      </c>
      <c r="E2" s="55"/>
      <c r="F2" s="56" t="s">
        <v>16</v>
      </c>
      <c r="G2" s="56"/>
      <c r="H2" s="56"/>
      <c r="I2" s="56"/>
      <c r="J2" s="56"/>
      <c r="K2" s="56"/>
      <c r="L2" s="56"/>
      <c r="M2" s="9"/>
    </row>
    <row r="3" spans="1:13" ht="12" customHeight="1" x14ac:dyDescent="0.45">
      <c r="D3" s="55" t="s">
        <v>17</v>
      </c>
      <c r="E3" s="55"/>
      <c r="F3" s="56" t="s">
        <v>18</v>
      </c>
      <c r="G3" s="56"/>
      <c r="H3" s="56"/>
      <c r="I3" s="56"/>
      <c r="J3" s="56"/>
      <c r="K3" s="56"/>
      <c r="L3" s="56"/>
      <c r="M3" s="9"/>
    </row>
    <row r="4" spans="1:13" ht="12" customHeight="1" x14ac:dyDescent="0.45">
      <c r="D4" s="55" t="s">
        <v>19</v>
      </c>
      <c r="E4" s="55"/>
      <c r="F4" s="56" t="s">
        <v>20</v>
      </c>
      <c r="G4" s="56"/>
      <c r="H4" s="56"/>
      <c r="I4" s="56"/>
      <c r="J4" s="56"/>
      <c r="K4" s="56"/>
      <c r="L4" s="56"/>
      <c r="M4" s="9"/>
    </row>
    <row r="5" spans="1:13" ht="4.5" customHeight="1" x14ac:dyDescent="0.45">
      <c r="D5" s="50"/>
      <c r="E5" s="50"/>
      <c r="F5" s="50"/>
      <c r="G5" s="50"/>
      <c r="H5" s="50"/>
      <c r="I5" s="50"/>
      <c r="J5" s="50"/>
      <c r="K5" s="50"/>
      <c r="L5" s="50"/>
      <c r="M5" s="9"/>
    </row>
    <row r="6" spans="1:13" ht="18" customHeight="1" x14ac:dyDescent="0.45"/>
    <row r="7" spans="1:13" ht="15.75" customHeight="1" x14ac:dyDescent="0.45">
      <c r="A7" s="51" t="s">
        <v>21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34.5" customHeight="1" x14ac:dyDescent="0.45">
      <c r="A8" s="10" t="s">
        <v>22</v>
      </c>
      <c r="B8" s="52" t="s">
        <v>23</v>
      </c>
      <c r="C8" s="52"/>
      <c r="D8" s="11" t="s">
        <v>24</v>
      </c>
      <c r="E8" s="53" t="s">
        <v>25</v>
      </c>
      <c r="F8" s="53"/>
      <c r="G8" s="12" t="s">
        <v>26</v>
      </c>
      <c r="H8" s="12" t="s">
        <v>27</v>
      </c>
      <c r="I8" s="12" t="s">
        <v>28</v>
      </c>
      <c r="J8" s="12" t="s">
        <v>29</v>
      </c>
      <c r="K8" s="13">
        <v>0.05</v>
      </c>
      <c r="L8" s="54">
        <v>0.95</v>
      </c>
      <c r="M8" s="54"/>
    </row>
    <row r="9" spans="1:13" ht="61.5" customHeight="1" x14ac:dyDescent="0.45">
      <c r="A9" s="14" t="s">
        <v>7</v>
      </c>
      <c r="B9" s="44" t="s">
        <v>30</v>
      </c>
      <c r="C9" s="44"/>
      <c r="D9" s="14"/>
      <c r="E9" s="45" t="s">
        <v>31</v>
      </c>
      <c r="F9" s="45"/>
      <c r="G9" s="15">
        <v>-46.60648708715155</v>
      </c>
      <c r="H9" s="15">
        <v>1187.9775438941288</v>
      </c>
      <c r="I9" s="15">
        <v>394.80455431200369</v>
      </c>
      <c r="J9" s="15">
        <v>359.80588534071882</v>
      </c>
      <c r="K9" s="15">
        <v>-38.612533279094258</v>
      </c>
      <c r="L9" s="46">
        <v>1094.9583327164642</v>
      </c>
      <c r="M9" s="46"/>
    </row>
    <row r="10" spans="1:13" ht="61.5" customHeight="1" x14ac:dyDescent="0.45">
      <c r="A10" s="16" t="s">
        <v>8</v>
      </c>
      <c r="B10" s="47" t="s">
        <v>32</v>
      </c>
      <c r="C10" s="47"/>
      <c r="D10" s="14"/>
      <c r="E10" s="48" t="s">
        <v>31</v>
      </c>
      <c r="F10" s="48"/>
      <c r="G10" s="17">
        <v>1</v>
      </c>
      <c r="H10" s="17">
        <v>30</v>
      </c>
      <c r="I10" s="17">
        <v>9.4339999999999993</v>
      </c>
      <c r="J10" s="17">
        <v>8.0657734099527509</v>
      </c>
      <c r="K10" s="17">
        <v>1</v>
      </c>
      <c r="L10" s="49">
        <v>28</v>
      </c>
      <c r="M10" s="49"/>
    </row>
  </sheetData>
  <mergeCells count="19">
    <mergeCell ref="D4:E4"/>
    <mergeCell ref="F4:L4"/>
    <mergeCell ref="D1:M1"/>
    <mergeCell ref="D2:E2"/>
    <mergeCell ref="F2:L2"/>
    <mergeCell ref="D3:E3"/>
    <mergeCell ref="F3:L3"/>
    <mergeCell ref="D5:E5"/>
    <mergeCell ref="F5:L5"/>
    <mergeCell ref="A7:M7"/>
    <mergeCell ref="B8:C8"/>
    <mergeCell ref="E8:F8"/>
    <mergeCell ref="L8:M8"/>
    <mergeCell ref="B9:C9"/>
    <mergeCell ref="E9:F9"/>
    <mergeCell ref="L9:M9"/>
    <mergeCell ref="B10:C10"/>
    <mergeCell ref="E10:F10"/>
    <mergeCell ref="L10:M10"/>
  </mergeCells>
  <pageMargins left="0.75" right="0.75" top="0.75" bottom="0.75" header="0.3" footer="0.3"/>
  <pageSetup paperSize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5978-BAAD-48C5-8050-881EE0BCAE6D}">
  <sheetPr>
    <outlinePr summaryBelow="0"/>
    <pageSetUpPr fitToPage="1"/>
  </sheetPr>
  <dimension ref="A1:M10"/>
  <sheetViews>
    <sheetView showGridLines="0" workbookViewId="0">
      <selection activeCell="I9" sqref="I9"/>
    </sheetView>
  </sheetViews>
  <sheetFormatPr defaultColWidth="8.796875" defaultRowHeight="14.25" x14ac:dyDescent="0.45"/>
  <cols>
    <col min="1" max="1" width="7.1328125" customWidth="1"/>
    <col min="2" max="2" width="3.1328125" customWidth="1"/>
    <col min="3" max="3" width="3.33203125" customWidth="1"/>
    <col min="4" max="4" width="10.33203125" customWidth="1"/>
    <col min="5" max="5" width="8.6640625" customWidth="1"/>
    <col min="6" max="6" width="1.6640625" customWidth="1"/>
    <col min="7" max="11" width="10.33203125" customWidth="1"/>
    <col min="12" max="12" width="8.6640625" customWidth="1"/>
    <col min="13" max="13" width="1.6640625" customWidth="1"/>
  </cols>
  <sheetData>
    <row r="1" spans="1:13" ht="17.25" customHeight="1" x14ac:dyDescent="0.45">
      <c r="D1" s="57" t="s">
        <v>36</v>
      </c>
      <c r="E1" s="57"/>
      <c r="F1" s="57"/>
      <c r="G1" s="57"/>
      <c r="H1" s="57"/>
      <c r="I1" s="57"/>
      <c r="J1" s="57"/>
      <c r="K1" s="57"/>
      <c r="L1" s="57"/>
      <c r="M1" s="57"/>
    </row>
    <row r="2" spans="1:13" ht="12.75" customHeight="1" x14ac:dyDescent="0.45">
      <c r="D2" s="55" t="s">
        <v>15</v>
      </c>
      <c r="E2" s="55"/>
      <c r="F2" s="56" t="s">
        <v>16</v>
      </c>
      <c r="G2" s="56"/>
      <c r="H2" s="56"/>
      <c r="I2" s="56"/>
      <c r="J2" s="56"/>
      <c r="K2" s="56"/>
      <c r="L2" s="56"/>
      <c r="M2" s="9"/>
    </row>
    <row r="3" spans="1:13" ht="12" customHeight="1" x14ac:dyDescent="0.45">
      <c r="D3" s="55" t="s">
        <v>17</v>
      </c>
      <c r="E3" s="55"/>
      <c r="F3" s="56" t="s">
        <v>18</v>
      </c>
      <c r="G3" s="56"/>
      <c r="H3" s="56"/>
      <c r="I3" s="56"/>
      <c r="J3" s="56"/>
      <c r="K3" s="56"/>
      <c r="L3" s="56"/>
      <c r="M3" s="9"/>
    </row>
    <row r="4" spans="1:13" ht="12" customHeight="1" x14ac:dyDescent="0.45">
      <c r="D4" s="55" t="s">
        <v>19</v>
      </c>
      <c r="E4" s="55"/>
      <c r="F4" s="56" t="s">
        <v>20</v>
      </c>
      <c r="G4" s="56"/>
      <c r="H4" s="56"/>
      <c r="I4" s="56"/>
      <c r="J4" s="56"/>
      <c r="K4" s="56"/>
      <c r="L4" s="56"/>
      <c r="M4" s="9"/>
    </row>
    <row r="5" spans="1:13" ht="4.5" customHeight="1" x14ac:dyDescent="0.45">
      <c r="D5" s="50"/>
      <c r="E5" s="50"/>
      <c r="F5" s="50"/>
      <c r="G5" s="50"/>
      <c r="H5" s="50"/>
      <c r="I5" s="50"/>
      <c r="J5" s="50"/>
      <c r="K5" s="50"/>
      <c r="L5" s="50"/>
      <c r="M5" s="9"/>
    </row>
    <row r="6" spans="1:13" ht="18" customHeight="1" x14ac:dyDescent="0.45"/>
    <row r="7" spans="1:13" ht="15.75" customHeight="1" x14ac:dyDescent="0.45">
      <c r="A7" s="51" t="s">
        <v>21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34.5" customHeight="1" x14ac:dyDescent="0.45">
      <c r="A8" s="10" t="s">
        <v>22</v>
      </c>
      <c r="B8" s="52" t="s">
        <v>23</v>
      </c>
      <c r="C8" s="52"/>
      <c r="D8" s="11" t="s">
        <v>24</v>
      </c>
      <c r="E8" s="53" t="s">
        <v>25</v>
      </c>
      <c r="F8" s="53"/>
      <c r="G8" s="12" t="s">
        <v>26</v>
      </c>
      <c r="H8" s="12" t="s">
        <v>27</v>
      </c>
      <c r="I8" s="12" t="s">
        <v>28</v>
      </c>
      <c r="J8" s="12" t="s">
        <v>29</v>
      </c>
      <c r="K8" s="13">
        <v>0.05</v>
      </c>
      <c r="L8" s="54">
        <v>0.95</v>
      </c>
      <c r="M8" s="54"/>
    </row>
    <row r="9" spans="1:13" ht="61.5" customHeight="1" x14ac:dyDescent="0.45">
      <c r="A9" s="14" t="s">
        <v>7</v>
      </c>
      <c r="B9" s="44" t="s">
        <v>30</v>
      </c>
      <c r="C9" s="44"/>
      <c r="D9" s="14"/>
      <c r="E9" s="45" t="s">
        <v>31</v>
      </c>
      <c r="F9" s="45"/>
      <c r="G9" s="15">
        <v>-48.222911532921891</v>
      </c>
      <c r="H9" s="15">
        <v>1224.8096744937061</v>
      </c>
      <c r="I9" s="15">
        <v>657.41902700828564</v>
      </c>
      <c r="J9" s="15">
        <v>409.65686699231992</v>
      </c>
      <c r="K9" s="15">
        <v>14.415487547779804</v>
      </c>
      <c r="L9" s="46">
        <v>1157.3843699214206</v>
      </c>
      <c r="M9" s="46"/>
    </row>
    <row r="10" spans="1:13" ht="61.5" customHeight="1" x14ac:dyDescent="0.45">
      <c r="A10" s="16" t="s">
        <v>8</v>
      </c>
      <c r="B10" s="47" t="s">
        <v>32</v>
      </c>
      <c r="C10" s="47"/>
      <c r="D10" s="14"/>
      <c r="E10" s="48" t="s">
        <v>31</v>
      </c>
      <c r="F10" s="48"/>
      <c r="G10" s="17">
        <v>1</v>
      </c>
      <c r="H10" s="17">
        <v>30</v>
      </c>
      <c r="I10" s="17">
        <v>15.944000000000001</v>
      </c>
      <c r="J10" s="17">
        <v>10.32576803368568</v>
      </c>
      <c r="K10" s="17">
        <v>2</v>
      </c>
      <c r="L10" s="49">
        <v>30</v>
      </c>
      <c r="M10" s="49"/>
    </row>
  </sheetData>
  <mergeCells count="19">
    <mergeCell ref="D4:E4"/>
    <mergeCell ref="F4:L4"/>
    <mergeCell ref="D1:M1"/>
    <mergeCell ref="D2:E2"/>
    <mergeCell ref="F2:L2"/>
    <mergeCell ref="D3:E3"/>
    <mergeCell ref="F3:L3"/>
    <mergeCell ref="D5:E5"/>
    <mergeCell ref="F5:L5"/>
    <mergeCell ref="A7:M7"/>
    <mergeCell ref="B8:C8"/>
    <mergeCell ref="E8:F8"/>
    <mergeCell ref="L8:M8"/>
    <mergeCell ref="B9:C9"/>
    <mergeCell ref="E9:F9"/>
    <mergeCell ref="L9:M9"/>
    <mergeCell ref="B10:C10"/>
    <mergeCell ref="E10:F10"/>
    <mergeCell ref="L10:M10"/>
  </mergeCells>
  <pageMargins left="0.75" right="0.75" top="0.75" bottom="0.75" header="0.3" footer="0.3"/>
  <pageSetup paperSize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rsklibSimData</vt:lpstr>
      <vt:lpstr>RiskSerializationData8</vt:lpstr>
      <vt:lpstr>Model</vt:lpstr>
      <vt:lpstr>Summary Outputs</vt:lpstr>
      <vt:lpstr>Summary Outputs(1)</vt:lpstr>
      <vt:lpstr>Summary Outputs(2)</vt:lpstr>
      <vt:lpstr>Summary Outputs(3)</vt:lpstr>
      <vt:lpstr>Summary Outputs(4)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pepec</cp:lastModifiedBy>
  <dcterms:created xsi:type="dcterms:W3CDTF">2007-05-15T18:42:15Z</dcterms:created>
  <dcterms:modified xsi:type="dcterms:W3CDTF">2023-04-20T01:23:47Z</dcterms:modified>
</cp:coreProperties>
</file>