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PREÇO" sheetId="1" r:id="rId4"/>
    <sheet state="visible" name="PÃO DE MEL(BH2)" sheetId="2" r:id="rId5"/>
    <sheet state="visible" name="CARIBÉ 2" sheetId="3" r:id="rId6"/>
    <sheet state="visible" name="CESTÃO DA ECONOMIA(BAIRRO)" sheetId="4" r:id="rId7"/>
    <sheet state="visible" name="MONTALVÂNIA" sheetId="5" r:id="rId8"/>
    <sheet state="visible" name="GORDO" sheetId="6" r:id="rId9"/>
    <sheet state="visible" name="SUPER MAAR" sheetId="7" r:id="rId10"/>
    <sheet state="visible" name="PORTO" sheetId="8" r:id="rId11"/>
    <sheet state="visible" name="PREÇO BAIXO" sheetId="9" r:id="rId12"/>
    <sheet state="visible" name="NACIONAL " sheetId="10" r:id="rId13"/>
    <sheet state="visible" name="COMBUSTÍVEL" sheetId="11" r:id="rId14"/>
  </sheets>
  <definedNames/>
  <calcPr/>
</workbook>
</file>

<file path=xl/sharedStrings.xml><?xml version="1.0" encoding="utf-8"?>
<sst xmlns="http://schemas.openxmlformats.org/spreadsheetml/2006/main" count="1606" uniqueCount="241">
  <si>
    <t>Supermercado: BOM PREÇO</t>
  </si>
  <si>
    <t>Mês/ano: 05/08/2022</t>
  </si>
  <si>
    <t>ARROZ (5kg)</t>
  </si>
  <si>
    <t>Codil</t>
  </si>
  <si>
    <t>Codisul</t>
  </si>
  <si>
    <t>Martins</t>
  </si>
  <si>
    <t>Total</t>
  </si>
  <si>
    <t>Média</t>
  </si>
  <si>
    <t>Quantidade</t>
  </si>
  <si>
    <t>Unidade</t>
  </si>
  <si>
    <t>TOTAL</t>
  </si>
  <si>
    <t>Kg</t>
  </si>
  <si>
    <t>FEIJÃO (1kg)</t>
  </si>
  <si>
    <t>Agrominas</t>
  </si>
  <si>
    <t>Eldorado</t>
  </si>
  <si>
    <t>AÇÚCAR (5kg)</t>
  </si>
  <si>
    <t>Delta</t>
  </si>
  <si>
    <t>Bruçúcar</t>
  </si>
  <si>
    <t>Gran Petit</t>
  </si>
  <si>
    <t>CAFÉ / em pó (500g)</t>
  </si>
  <si>
    <t>3 Corações</t>
  </si>
  <si>
    <t>Letícia</t>
  </si>
  <si>
    <t>Fino Grão</t>
  </si>
  <si>
    <t>FARINHA DE TRIGO (1kg)</t>
  </si>
  <si>
    <t>Globo</t>
  </si>
  <si>
    <t>Dona Benta</t>
  </si>
  <si>
    <t>Vilma</t>
  </si>
  <si>
    <t>FARINHA DE MAND. (1kg)</t>
  </si>
  <si>
    <t>Lopes</t>
  </si>
  <si>
    <t>Ama Fil</t>
  </si>
  <si>
    <t>Agric./famíliar</t>
  </si>
  <si>
    <t>BATATA (1kg)</t>
  </si>
  <si>
    <t>Batata Inglesa</t>
  </si>
  <si>
    <t>xxxxxxx</t>
  </si>
  <si>
    <t>CEBOLA (1kg)</t>
  </si>
  <si>
    <t>Cebola</t>
  </si>
  <si>
    <t>TOMATE (1kg)</t>
  </si>
  <si>
    <t>Tomate</t>
  </si>
  <si>
    <t>ALHO (1kg)</t>
  </si>
  <si>
    <t>Alho</t>
  </si>
  <si>
    <t>OVOS (1 Dz.)</t>
  </si>
  <si>
    <t>Branco</t>
  </si>
  <si>
    <t>Vermelho</t>
  </si>
  <si>
    <t>MARGARINA (250g)</t>
  </si>
  <si>
    <t>Qualy</t>
  </si>
  <si>
    <t>Doriana</t>
  </si>
  <si>
    <t>Delícia</t>
  </si>
  <si>
    <t>EXTRATO DE TOMATE (300g)</t>
  </si>
  <si>
    <t>Santa Amália</t>
  </si>
  <si>
    <t>Quero</t>
  </si>
  <si>
    <t xml:space="preserve">Colonial </t>
  </si>
  <si>
    <t>PÃO FRANCÊS (1kg)</t>
  </si>
  <si>
    <t>Pão</t>
  </si>
  <si>
    <t>FRUTA / BANANA (1kg)</t>
  </si>
  <si>
    <t>Prata</t>
  </si>
  <si>
    <t>Caturra</t>
  </si>
  <si>
    <t>ÓLEO DE SOJA (900ml)</t>
  </si>
  <si>
    <t>ABC</t>
  </si>
  <si>
    <t>Soya</t>
  </si>
  <si>
    <t>Corcovado</t>
  </si>
  <si>
    <t>LEITE (1L)</t>
  </si>
  <si>
    <t>Itambé</t>
  </si>
  <si>
    <t>Cemil</t>
  </si>
  <si>
    <t>Camponesa</t>
  </si>
  <si>
    <t>LEITE EM PÓ (400g)</t>
  </si>
  <si>
    <t>Nutril</t>
  </si>
  <si>
    <t xml:space="preserve">Serra branca </t>
  </si>
  <si>
    <t>MACARRÃO (pac. 500g)</t>
  </si>
  <si>
    <t>Yara</t>
  </si>
  <si>
    <t>BISCOITO MAISENA (pac. 200g)</t>
  </si>
  <si>
    <t>Mabel</t>
  </si>
  <si>
    <t>Marilan</t>
  </si>
  <si>
    <t>Aymoré</t>
  </si>
  <si>
    <t>CARNE DE PRIMEIRA (1kg)</t>
  </si>
  <si>
    <t>Contra-filé</t>
  </si>
  <si>
    <t>Alcatra</t>
  </si>
  <si>
    <t>Coxão Mole</t>
  </si>
  <si>
    <t>CARNE DE SEGUNDA (1kg)</t>
  </si>
  <si>
    <t>Acém</t>
  </si>
  <si>
    <t>Costela</t>
  </si>
  <si>
    <t>Coxão Duro</t>
  </si>
  <si>
    <t>FRANGO RESFRIADO INT. (1kg)</t>
  </si>
  <si>
    <t>Frial</t>
  </si>
  <si>
    <t>Sadia</t>
  </si>
  <si>
    <t>ferreira</t>
  </si>
  <si>
    <t>SALSICHA AVULSA (1kg)</t>
  </si>
  <si>
    <t>Friall</t>
  </si>
  <si>
    <t>Pif-paf</t>
  </si>
  <si>
    <t>LINGUIÇA TOSCANA FRESCA (1kg)</t>
  </si>
  <si>
    <t>Pifpaf</t>
  </si>
  <si>
    <t xml:space="preserve">Premiada </t>
  </si>
  <si>
    <t>QUEIJO MUSSARELA FAT. (1kg)</t>
  </si>
  <si>
    <t>Saboroso</t>
  </si>
  <si>
    <t>Vista Alegre</t>
  </si>
  <si>
    <t>Sub-Total</t>
  </si>
  <si>
    <t>LIMPEZA DOMÉSTICA</t>
  </si>
  <si>
    <t>SABÃO EM PÓ (400g)</t>
  </si>
  <si>
    <t>Tixan Ypê</t>
  </si>
  <si>
    <t>Brilhante</t>
  </si>
  <si>
    <t>OMO</t>
  </si>
  <si>
    <t>SABÃO EM BARRA (unid.)</t>
  </si>
  <si>
    <t>Razzo</t>
  </si>
  <si>
    <t xml:space="preserve">Ypê </t>
  </si>
  <si>
    <t>ÁGUA SANITÁRIA (1L)</t>
  </si>
  <si>
    <t>Ypê</t>
  </si>
  <si>
    <t>Tuff</t>
  </si>
  <si>
    <t xml:space="preserve">Santa Clara </t>
  </si>
  <si>
    <t>DETERGENTE (500 ml)</t>
  </si>
  <si>
    <t>Uzzilim</t>
  </si>
  <si>
    <t>Limpol</t>
  </si>
  <si>
    <t>PRODUTOS DE HIGIENE PESSOAL</t>
  </si>
  <si>
    <t>PAPEL HIGIÊNICO (pac. 4 unid.)</t>
  </si>
  <si>
    <t>Paradiso</t>
  </si>
  <si>
    <t>Mili</t>
  </si>
  <si>
    <t>Personal</t>
  </si>
  <si>
    <t>CREME DENTAL (tubo 90g)</t>
  </si>
  <si>
    <t>Colgate</t>
  </si>
  <si>
    <t>Sorriso</t>
  </si>
  <si>
    <t xml:space="preserve">Closeup </t>
  </si>
  <si>
    <t>SABONETE (90g)</t>
  </si>
  <si>
    <t>Lux</t>
  </si>
  <si>
    <t>Palmolive</t>
  </si>
  <si>
    <t>Albany</t>
  </si>
  <si>
    <t>DESODORANTE SPRAY (100ml)</t>
  </si>
  <si>
    <t>Rexona (Masc.)</t>
  </si>
  <si>
    <t>Monange (Fem.)</t>
  </si>
  <si>
    <t>ABSORVENTE (pac. 8 unid.)</t>
  </si>
  <si>
    <t>Sym</t>
  </si>
  <si>
    <t>Intimus</t>
  </si>
  <si>
    <t>Supermercado: BH 2</t>
  </si>
  <si>
    <t>Panela de Ouro</t>
  </si>
  <si>
    <t>Sepé</t>
  </si>
  <si>
    <t>Vasconcelos</t>
  </si>
  <si>
    <t xml:space="preserve">Cristal de minas </t>
  </si>
  <si>
    <t>Pachá</t>
  </si>
  <si>
    <t>xap</t>
  </si>
  <si>
    <t>EXTRATO DE TOMATE (340g)</t>
  </si>
  <si>
    <t>Colonial</t>
  </si>
  <si>
    <t>Velereiro</t>
  </si>
  <si>
    <t>LEITE EM PÓ (450g)</t>
  </si>
  <si>
    <t>Galo</t>
  </si>
  <si>
    <t>Chá de fora</t>
  </si>
  <si>
    <t>músculo</t>
  </si>
  <si>
    <t>Rivelli</t>
  </si>
  <si>
    <t>Copatos</t>
  </si>
  <si>
    <t>Porto Alegre</t>
  </si>
  <si>
    <t>Bica</t>
  </si>
  <si>
    <t>Mais</t>
  </si>
  <si>
    <t>Minuano</t>
  </si>
  <si>
    <t>Valor</t>
  </si>
  <si>
    <t>Mili Bianco</t>
  </si>
  <si>
    <t>Supermercado: CARIBÉ 2</t>
  </si>
  <si>
    <t xml:space="preserve">Letícia </t>
  </si>
  <si>
    <t>Gostosão</t>
  </si>
  <si>
    <t>Milu</t>
  </si>
  <si>
    <t>EXTRATO DE TOMATE (350g)</t>
  </si>
  <si>
    <t>Quatá</t>
  </si>
  <si>
    <t>Serra Branca</t>
  </si>
  <si>
    <t>Patinho</t>
  </si>
  <si>
    <t>Ferreira</t>
  </si>
  <si>
    <t>Perdigão</t>
  </si>
  <si>
    <t>Saudali</t>
  </si>
  <si>
    <t xml:space="preserve">Saboroso </t>
  </si>
  <si>
    <t>EstreLux</t>
  </si>
  <si>
    <t>Charme</t>
  </si>
  <si>
    <t>Closeup</t>
  </si>
  <si>
    <t>SABONETE (85g)</t>
  </si>
  <si>
    <t>Supermercado: CESTÃO DA ECONOMIA 2</t>
  </si>
  <si>
    <t>Vitaliv</t>
  </si>
  <si>
    <t>Concordia</t>
  </si>
  <si>
    <t xml:space="preserve">Alcatra </t>
  </si>
  <si>
    <t>maçã do peito</t>
  </si>
  <si>
    <t>Sem marca</t>
  </si>
  <si>
    <t>Premiada</t>
  </si>
  <si>
    <t>Supermercado: MONTALVÂNIA 2 (perto do pagpouco)</t>
  </si>
  <si>
    <t xml:space="preserve">Martins </t>
  </si>
  <si>
    <t>Minas</t>
  </si>
  <si>
    <t>Italac</t>
  </si>
  <si>
    <t>Aurora</t>
  </si>
  <si>
    <t xml:space="preserve">Princesa </t>
  </si>
  <si>
    <t>Suinco</t>
  </si>
  <si>
    <t xml:space="preserve">Ultra mais </t>
  </si>
  <si>
    <t>Qboa</t>
  </si>
  <si>
    <t xml:space="preserve">Albany </t>
  </si>
  <si>
    <t>Supermercado: GORDO</t>
  </si>
  <si>
    <t>Cristal de Minas</t>
  </si>
  <si>
    <t>BISCOITO MAISENA (pac. 2000g)</t>
  </si>
  <si>
    <t>São João</t>
  </si>
  <si>
    <t>SABÃO EM PÓ (500g)</t>
  </si>
  <si>
    <t xml:space="preserve">Zapel plus </t>
  </si>
  <si>
    <t xml:space="preserve">Supermercado: SUPER MAAR </t>
  </si>
  <si>
    <t>Becel</t>
  </si>
  <si>
    <t>Nutri</t>
  </si>
  <si>
    <t>Cotochés</t>
  </si>
  <si>
    <t>lagarto</t>
  </si>
  <si>
    <t xml:space="preserve">Acém </t>
  </si>
  <si>
    <t>cogran</t>
  </si>
  <si>
    <t>Avivar</t>
  </si>
  <si>
    <t xml:space="preserve">Perdigão </t>
  </si>
  <si>
    <t>Vida</t>
  </si>
  <si>
    <t>Zapel plus</t>
  </si>
  <si>
    <t>Cores ( bax flower)</t>
  </si>
  <si>
    <t>Supermercado: PORTO</t>
  </si>
  <si>
    <t>Mês/ano:05/08/2022</t>
  </si>
  <si>
    <t>Cristal de minas</t>
  </si>
  <si>
    <t>Primor</t>
  </si>
  <si>
    <t>Amália</t>
  </si>
  <si>
    <t>Cocal</t>
  </si>
  <si>
    <t>Cogran</t>
  </si>
  <si>
    <t>Ultra mais</t>
  </si>
  <si>
    <t xml:space="preserve">ultra mais </t>
  </si>
  <si>
    <t>Papoula</t>
  </si>
  <si>
    <t>Supermercado: PREÇO BAIXO</t>
  </si>
  <si>
    <t>PÃO FRANCÊS (1kg) preço da unidade</t>
  </si>
  <si>
    <t xml:space="preserve">Piracanjuba </t>
  </si>
  <si>
    <t xml:space="preserve">Chá de fora </t>
  </si>
  <si>
    <t>Músculo</t>
  </si>
  <si>
    <t>FRANGO RESFRIADO INT. (1kg) congelado</t>
  </si>
  <si>
    <t>Fredini</t>
  </si>
  <si>
    <t>Confran</t>
  </si>
  <si>
    <t>CREME DENTAL (tubo 70g)</t>
  </si>
  <si>
    <t xml:space="preserve">Supermercado: NACIONAL </t>
  </si>
  <si>
    <t>Laçúcar</t>
  </si>
  <si>
    <t>Ribeirão</t>
  </si>
  <si>
    <t>Nutriway</t>
  </si>
  <si>
    <t>Lagarto</t>
  </si>
  <si>
    <t xml:space="preserve">Paleta </t>
  </si>
  <si>
    <t xml:space="preserve">Suíno </t>
  </si>
  <si>
    <t>Saborosa</t>
  </si>
  <si>
    <t xml:space="preserve">Minuano </t>
  </si>
  <si>
    <t>COMBUSTÍVEL                                                           Mês/Ano: 05/08/2022</t>
  </si>
  <si>
    <t>Postos</t>
  </si>
  <si>
    <t>Produtos</t>
  </si>
  <si>
    <t>POSTO JOELMA (BH)  (1L)</t>
  </si>
  <si>
    <t>Gasolina</t>
  </si>
  <si>
    <t>Álcool</t>
  </si>
  <si>
    <t>Diesel</t>
  </si>
  <si>
    <t>POSTO JB COMBUSTIVES (1L)</t>
  </si>
  <si>
    <t>POSTO OLIVEIRA II (1L)</t>
  </si>
  <si>
    <r>
      <rPr>
        <rFont val="Times New Roman"/>
        <color theme="1"/>
        <sz val="12.0"/>
      </rPr>
      <t>POSTO ALVORADA</t>
    </r>
    <r>
      <rPr>
        <rFont val="Times New Roman"/>
        <b/>
        <color theme="1"/>
        <sz val="12.0"/>
      </rPr>
      <t xml:space="preserve"> 2</t>
    </r>
    <r>
      <rPr>
        <rFont val="Times New Roman"/>
        <color theme="1"/>
        <sz val="12.0"/>
      </rPr>
      <t xml:space="preserve"> (1L)</t>
    </r>
  </si>
  <si>
    <t>POSTO PIONEIRO (1L)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</si>
</sst>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&quot;R$&quot;* #,##0.00_-;\-&quot;R$&quot;* #,##0.00_-;_-&quot;R$&quot;* &quot;-&quot;??_-;_-@"/>
    <numFmt numFmtId="165" formatCode="&quot;R$&quot;\ #,##0.00"/>
    <numFmt numFmtId="166" formatCode="dd/mm/yyyy"/>
  </numFmts>
  <fonts count="6">
    <font>
      <sz val="11.0"/>
      <color theme="1"/>
      <name val="Calibri"/>
      <scheme val="minor"/>
    </font>
    <font>
      <sz val="12.0"/>
      <color theme="1"/>
      <name val="Times New Roman"/>
    </font>
    <font>
      <sz val="12.0"/>
      <color theme="1"/>
      <name val="Calibri"/>
    </font>
    <font>
      <b/>
      <sz val="12.0"/>
      <color theme="1"/>
      <name val="Times New Roman"/>
    </font>
    <font/>
    <font>
      <b/>
      <sz val="12.0"/>
      <color rgb="FFFF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</fills>
  <borders count="3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Font="1"/>
    <xf borderId="0" fillId="0" fontId="2" numFmtId="0" xfId="0" applyFont="1"/>
    <xf borderId="4" fillId="0" fontId="3" numFmtId="0" xfId="0" applyAlignment="1" applyBorder="1" applyFont="1">
      <alignment horizontal="left" readingOrder="0"/>
    </xf>
    <xf borderId="5" fillId="0" fontId="4" numFmtId="0" xfId="0" applyBorder="1" applyFont="1"/>
    <xf borderId="6" fillId="0" fontId="4" numFmtId="0" xfId="0" applyBorder="1" applyFont="1"/>
    <xf borderId="4" fillId="0" fontId="3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vertical="center"/>
    </xf>
    <xf borderId="9" fillId="0" fontId="4" numFmtId="0" xfId="0" applyBorder="1" applyFont="1"/>
    <xf borderId="10" fillId="2" fontId="1" numFmtId="0" xfId="0" applyBorder="1" applyFill="1" applyFont="1"/>
    <xf borderId="10" fillId="2" fontId="1" numFmtId="0" xfId="0" applyAlignment="1" applyBorder="1" applyFont="1">
      <alignment readingOrder="0"/>
    </xf>
    <xf borderId="10" fillId="2" fontId="3" numFmtId="0" xfId="0" applyBorder="1" applyFont="1"/>
    <xf borderId="11" fillId="3" fontId="1" numFmtId="0" xfId="0" applyBorder="1" applyFill="1" applyFont="1"/>
    <xf borderId="12" fillId="2" fontId="1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5" numFmtId="164" xfId="0" applyAlignment="1" applyBorder="1" applyFont="1" applyNumberFormat="1">
      <alignment readingOrder="0" vertical="center"/>
    </xf>
    <xf borderId="16" fillId="0" fontId="1" numFmtId="165" xfId="0" applyAlignment="1" applyBorder="1" applyFont="1" applyNumberFormat="1">
      <alignment horizontal="left"/>
    </xf>
    <xf borderId="16" fillId="0" fontId="3" numFmtId="165" xfId="0" applyAlignment="1" applyBorder="1" applyFont="1" applyNumberFormat="1">
      <alignment horizontal="left"/>
    </xf>
    <xf borderId="16" fillId="0" fontId="1" numFmtId="0" xfId="0" applyAlignment="1" applyBorder="1" applyFont="1">
      <alignment horizontal="right"/>
    </xf>
    <xf borderId="16" fillId="0" fontId="1" numFmtId="0" xfId="0" applyAlignment="1" applyBorder="1" applyFont="1">
      <alignment horizontal="center"/>
    </xf>
    <xf borderId="17" fillId="0" fontId="1" numFmtId="165" xfId="0" applyAlignment="1" applyBorder="1" applyFont="1" applyNumberFormat="1">
      <alignment horizont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left" vertical="center"/>
    </xf>
    <xf borderId="20" fillId="0" fontId="4" numFmtId="0" xfId="0" applyBorder="1" applyFont="1"/>
    <xf borderId="16" fillId="2" fontId="1" numFmtId="0" xfId="0" applyBorder="1" applyFont="1"/>
    <xf borderId="21" fillId="2" fontId="1" numFmtId="0" xfId="0" applyAlignment="1" applyBorder="1" applyFont="1">
      <alignment horizontal="center"/>
    </xf>
    <xf borderId="22" fillId="0" fontId="4" numFmtId="0" xfId="0" applyBorder="1" applyFont="1"/>
    <xf borderId="23" fillId="0" fontId="4" numFmtId="0" xfId="0" applyBorder="1" applyFont="1"/>
    <xf borderId="16" fillId="0" fontId="5" numFmtId="164" xfId="0" applyAlignment="1" applyBorder="1" applyFont="1" applyNumberFormat="1">
      <alignment vertical="center"/>
    </xf>
    <xf borderId="16" fillId="2" fontId="1" numFmtId="0" xfId="0" applyAlignment="1" applyBorder="1" applyFont="1">
      <alignment readingOrder="0"/>
    </xf>
    <xf borderId="19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/>
    </xf>
    <xf borderId="24" fillId="0" fontId="1" numFmtId="0" xfId="0" applyAlignment="1" applyBorder="1" applyFont="1">
      <alignment horizontal="right"/>
    </xf>
    <xf borderId="24" fillId="0" fontId="1" numFmtId="0" xfId="0" applyAlignment="1" applyBorder="1" applyFont="1">
      <alignment horizontal="center"/>
    </xf>
    <xf borderId="25" fillId="0" fontId="5" numFmtId="0" xfId="0" applyAlignment="1" applyBorder="1" applyFont="1">
      <alignment horizontal="center"/>
    </xf>
    <xf borderId="26" fillId="0" fontId="4" numFmtId="0" xfId="0" applyBorder="1" applyFont="1"/>
    <xf borderId="21" fillId="0" fontId="5" numFmtId="165" xfId="0" applyBorder="1" applyFont="1" applyNumberFormat="1"/>
    <xf borderId="16" fillId="0" fontId="1" numFmtId="0" xfId="0" applyBorder="1" applyFont="1"/>
    <xf borderId="21" fillId="0" fontId="5" numFmtId="0" xfId="0" applyAlignment="1" applyBorder="1" applyFont="1">
      <alignment horizontal="center"/>
    </xf>
    <xf borderId="23" fillId="0" fontId="5" numFmtId="165" xfId="0" applyBorder="1" applyFont="1" applyNumberFormat="1"/>
    <xf borderId="25" fillId="0" fontId="3" numFmtId="0" xfId="0" applyAlignment="1" applyBorder="1" applyFont="1">
      <alignment horizontal="center"/>
    </xf>
    <xf borderId="16" fillId="0" fontId="5" numFmtId="165" xfId="0" applyBorder="1" applyFont="1" applyNumberFormat="1"/>
    <xf borderId="17" fillId="0" fontId="5" numFmtId="165" xfId="0" applyBorder="1" applyFont="1" applyNumberFormat="1"/>
    <xf borderId="2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165" xfId="0" applyFont="1" applyNumberFormat="1"/>
    <xf borderId="28" fillId="0" fontId="5" numFmtId="165" xfId="0" applyBorder="1" applyFont="1" applyNumberFormat="1"/>
    <xf borderId="16" fillId="0" fontId="5" numFmtId="0" xfId="0" applyBorder="1" applyFont="1"/>
    <xf borderId="29" fillId="0" fontId="5" numFmtId="0" xfId="0" applyAlignment="1" applyBorder="1" applyFont="1">
      <alignment horizontal="center"/>
    </xf>
    <xf borderId="30" fillId="0" fontId="5" numFmtId="0" xfId="0" applyAlignment="1" applyBorder="1" applyFont="1">
      <alignment horizontal="center"/>
    </xf>
    <xf borderId="30" fillId="0" fontId="5" numFmtId="165" xfId="0" applyBorder="1" applyFont="1" applyNumberFormat="1"/>
    <xf borderId="30" fillId="0" fontId="1" numFmtId="0" xfId="0" applyBorder="1" applyFont="1"/>
    <xf borderId="31" fillId="0" fontId="5" numFmtId="165" xfId="0" applyBorder="1" applyFont="1" applyNumberFormat="1"/>
    <xf borderId="1" fillId="0" fontId="1" numFmtId="166" xfId="0" applyAlignment="1" applyBorder="1" applyFont="1" applyNumberFormat="1">
      <alignment readingOrder="0"/>
    </xf>
    <xf borderId="4" fillId="0" fontId="3" numFmtId="0" xfId="0" applyAlignment="1" applyBorder="1" applyFont="1">
      <alignment horizontal="left"/>
    </xf>
    <xf borderId="4" fillId="0" fontId="3" numFmtId="166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21" fillId="0" fontId="3" numFmtId="0" xfId="0" applyAlignment="1" applyBorder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18" fillId="0" fontId="1" numFmtId="0" xfId="0" applyAlignment="1" applyBorder="1" applyFont="1">
      <alignment horizontal="center" readingOrder="0" vertical="center"/>
    </xf>
    <xf borderId="32" fillId="0" fontId="5" numFmtId="0" xfId="0" applyAlignment="1" applyBorder="1" applyFont="1">
      <alignment horizontal="center"/>
    </xf>
    <xf borderId="33" fillId="0" fontId="4" numFmtId="0" xfId="0" applyBorder="1" applyFont="1"/>
    <xf borderId="34" fillId="0" fontId="4" numFmtId="0" xfId="0" applyBorder="1" applyFont="1"/>
    <xf borderId="35" fillId="0" fontId="5" numFmtId="165" xfId="0" applyBorder="1" applyFont="1" applyNumberFormat="1"/>
    <xf borderId="36" fillId="0" fontId="1" numFmtId="0" xfId="0" applyBorder="1" applyFont="1"/>
    <xf borderId="35" fillId="0" fontId="5" numFmtId="0" xfId="0" applyAlignment="1" applyBorder="1" applyFont="1">
      <alignment horizontal="center"/>
    </xf>
    <xf borderId="37" fillId="0" fontId="5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21"/>
      <c r="F6" s="34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34"/>
      <c r="F8" s="34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34"/>
      <c r="E10" s="21"/>
      <c r="F10" s="34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5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4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5" t="s">
        <v>28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34"/>
      <c r="F14" s="21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4"/>
      <c r="F16" s="34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4"/>
      <c r="F18" s="34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4"/>
      <c r="F20" s="34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5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4"/>
      <c r="F22" s="34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4"/>
      <c r="F24" s="34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34"/>
      <c r="E26" s="34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47</v>
      </c>
      <c r="C27" s="29"/>
      <c r="D27" s="30" t="s">
        <v>48</v>
      </c>
      <c r="E27" s="30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4"/>
      <c r="E28" s="34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4"/>
      <c r="F30" s="34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34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34"/>
      <c r="F34" s="34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34"/>
      <c r="E36" s="21"/>
      <c r="F36" s="34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5" t="s">
        <v>61</v>
      </c>
      <c r="E37" s="30" t="s">
        <v>65</v>
      </c>
      <c r="F37" s="14" t="s">
        <v>66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34"/>
      <c r="F38" s="21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0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34"/>
      <c r="E40" s="21"/>
      <c r="F40" s="34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34"/>
      <c r="E42" s="34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0" t="s">
        <v>75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34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34"/>
      <c r="F46" s="34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4" t="s">
        <v>84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4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5" t="s">
        <v>86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4"/>
      <c r="F50" s="21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5" t="s">
        <v>89</v>
      </c>
      <c r="E51" s="30" t="s">
        <v>83</v>
      </c>
      <c r="F51" s="14" t="s">
        <v>90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4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5" t="s">
        <v>92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34"/>
      <c r="F54" s="21"/>
      <c r="G54" s="22">
        <f>SUM(D54,E54,F54)</f>
        <v>0</v>
      </c>
      <c r="H54" s="23" t="str">
        <f>AVERAGE(D54,E54,F54)</f>
        <v>#DIV/0!</v>
      </c>
      <c r="I54" s="4"/>
      <c r="J54" s="38">
        <v>0.5</v>
      </c>
      <c r="K54" s="39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 t="str">
        <f>SUM(H4:H54)</f>
        <v>#DIV/0!</v>
      </c>
      <c r="I55" s="43"/>
      <c r="J55" s="44" t="s">
        <v>6</v>
      </c>
      <c r="K55" s="41"/>
      <c r="L55" s="45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34"/>
      <c r="F58" s="21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5" t="s">
        <v>101</v>
      </c>
      <c r="E59" s="35" t="s">
        <v>102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4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5" t="s">
        <v>105</v>
      </c>
      <c r="F61" s="14" t="s">
        <v>106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34"/>
      <c r="E62" s="21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5" t="s">
        <v>108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21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 t="str">
        <f>SUM(H57:H64)</f>
        <v>#DIV/0!</v>
      </c>
      <c r="I65" s="43"/>
      <c r="J65" s="44" t="s">
        <v>6</v>
      </c>
      <c r="K65" s="41"/>
      <c r="L65" s="45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5" t="s">
        <v>113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21"/>
      <c r="F68" s="21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4" t="s">
        <v>118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34"/>
      <c r="E70" s="21"/>
      <c r="F70" s="21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4" t="s">
        <v>122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34"/>
      <c r="E72" s="34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0" t="s">
        <v>124</v>
      </c>
      <c r="E73" s="30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34"/>
      <c r="E74" s="21"/>
      <c r="F74" s="34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34"/>
      <c r="F76" s="34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 t="str">
        <f>SUM(H68:H76)</f>
        <v>#DIV/0!</v>
      </c>
      <c r="I77" s="43"/>
      <c r="J77" s="44" t="s">
        <v>6</v>
      </c>
      <c r="K77" s="41"/>
      <c r="L77" s="48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 t="str">
        <f>H55+H65+H77</f>
        <v>#DIV/0!</v>
      </c>
      <c r="I80" s="4"/>
      <c r="J80" s="4"/>
      <c r="K80" s="53" t="s">
        <v>6</v>
      </c>
      <c r="L80" s="48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129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130</v>
      </c>
      <c r="E3" s="13" t="s">
        <v>4</v>
      </c>
      <c r="F3" s="13" t="s">
        <v>131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34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4" t="s">
        <v>132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34"/>
      <c r="F6" s="21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5" t="s">
        <v>133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21"/>
      <c r="F8" s="34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34"/>
      <c r="F10" s="34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34"/>
      <c r="E12" s="34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134</v>
      </c>
      <c r="E13" s="35" t="s">
        <v>135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/>
      <c r="F14" s="34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4"/>
      <c r="F16" s="34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4"/>
      <c r="F18" s="34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4"/>
      <c r="F20" s="34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4"/>
      <c r="F22" s="34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4"/>
      <c r="F24" s="34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34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136</v>
      </c>
      <c r="C27" s="29"/>
      <c r="D27" s="30" t="s">
        <v>48</v>
      </c>
      <c r="E27" s="30" t="s">
        <v>49</v>
      </c>
      <c r="F27" s="13" t="s">
        <v>137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4"/>
      <c r="E28" s="34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4"/>
      <c r="F30" s="34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5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34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5" t="s">
        <v>138</v>
      </c>
      <c r="E33" s="35" t="s">
        <v>57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21"/>
      <c r="F34" s="34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34"/>
      <c r="E36" s="34"/>
      <c r="F36" s="21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139</v>
      </c>
      <c r="C37" s="29"/>
      <c r="D37" s="30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34"/>
      <c r="E38" s="34"/>
      <c r="F38" s="21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5" t="s">
        <v>140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34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34"/>
      <c r="E42" s="34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0" t="s">
        <v>75</v>
      </c>
      <c r="F43" s="14" t="s">
        <v>141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34"/>
      <c r="E44" s="21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4" t="s">
        <v>142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34"/>
      <c r="F46" s="21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4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4"/>
      <c r="F50" s="34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0" t="s">
        <v>82</v>
      </c>
      <c r="E51" s="30" t="s">
        <v>83</v>
      </c>
      <c r="F51" s="14" t="s">
        <v>143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34"/>
      <c r="E52" s="21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144</v>
      </c>
      <c r="E53" s="30" t="s">
        <v>49</v>
      </c>
      <c r="F53" s="14" t="s">
        <v>145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34"/>
      <c r="E54" s="21"/>
      <c r="F54" s="21"/>
      <c r="G54" s="22">
        <f>SUM(D54,E54,F54)</f>
        <v>0</v>
      </c>
      <c r="H54" s="23" t="str">
        <f>AVERAGE(D54,E54,F54)</f>
        <v>#DIV/0!</v>
      </c>
      <c r="I54" s="4"/>
      <c r="J54" s="38">
        <v>0.5</v>
      </c>
      <c r="K54" s="39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 t="str">
        <f>SUM(H4:H54)</f>
        <v>#DIV/0!</v>
      </c>
      <c r="I55" s="43"/>
      <c r="J55" s="44" t="s">
        <v>6</v>
      </c>
      <c r="K55" s="41"/>
      <c r="L55" s="45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34"/>
      <c r="F58" s="34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5" t="s">
        <v>101</v>
      </c>
      <c r="E59" s="35" t="s">
        <v>146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4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0" t="s">
        <v>105</v>
      </c>
      <c r="F61" s="14" t="s">
        <v>147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34"/>
      <c r="E62" s="34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34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 t="str">
        <f>SUM(H57:H64)</f>
        <v>#DIV/0!</v>
      </c>
      <c r="I65" s="43"/>
      <c r="J65" s="44" t="s">
        <v>6</v>
      </c>
      <c r="K65" s="41"/>
      <c r="L65" s="45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0" t="s">
        <v>149</v>
      </c>
      <c r="F67" s="14" t="s">
        <v>150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34"/>
      <c r="E68" s="34"/>
      <c r="F68" s="21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34"/>
      <c r="E70" s="21"/>
      <c r="F70" s="34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3" t="s">
        <v>33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21"/>
      <c r="F72" s="34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0" t="s">
        <v>124</v>
      </c>
      <c r="E73" s="30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/>
      <c r="F74" s="34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34"/>
      <c r="F76" s="34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 t="str">
        <f>SUM(H68:H76)</f>
        <v>#DIV/0!</v>
      </c>
      <c r="I77" s="43"/>
      <c r="J77" s="44" t="s">
        <v>6</v>
      </c>
      <c r="K77" s="41"/>
      <c r="L77" s="48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 t="str">
        <f>H55+H65+H77</f>
        <v>#DIV/0!</v>
      </c>
      <c r="I80" s="4"/>
      <c r="J80" s="4"/>
      <c r="K80" s="53" t="s">
        <v>6</v>
      </c>
      <c r="L80" s="48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59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151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34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34"/>
      <c r="F6" s="21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34"/>
      <c r="F8" s="34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5" t="s">
        <v>152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34"/>
      <c r="E10" s="21"/>
      <c r="F10" s="21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4"/>
      <c r="F12" s="34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5" t="s">
        <v>153</v>
      </c>
      <c r="E13" s="35" t="s">
        <v>154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/>
      <c r="F14" s="34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4"/>
      <c r="F16" s="34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4"/>
      <c r="F18" s="34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4"/>
      <c r="F20" s="34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4"/>
      <c r="F22" s="34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4"/>
      <c r="F24" s="34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34"/>
      <c r="E26" s="34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155</v>
      </c>
      <c r="C27" s="29"/>
      <c r="D27" s="30" t="s">
        <v>48</v>
      </c>
      <c r="E27" s="30" t="s">
        <v>49</v>
      </c>
      <c r="F27" s="13" t="s">
        <v>137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4"/>
      <c r="E28" s="34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4"/>
      <c r="F30" s="34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34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34"/>
      <c r="F34" s="34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4" t="s">
        <v>156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34"/>
      <c r="F36" s="21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5" t="s">
        <v>157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34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0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34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34"/>
      <c r="E42" s="34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0" t="s">
        <v>75</v>
      </c>
      <c r="F43" s="14" t="s">
        <v>158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34"/>
      <c r="E44" s="34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21"/>
      <c r="F46" s="34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4" t="s">
        <v>159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4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4"/>
      <c r="F50" s="34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5" t="s">
        <v>160</v>
      </c>
      <c r="E51" s="30" t="s">
        <v>83</v>
      </c>
      <c r="F51" s="13" t="s">
        <v>161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4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144</v>
      </c>
      <c r="E53" s="35" t="s">
        <v>162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/>
      <c r="F54" s="34"/>
      <c r="G54" s="22">
        <f>SUM(D54,E54,F54)</f>
        <v>0</v>
      </c>
      <c r="H54" s="23" t="str">
        <f>AVERAGE(D54,E54,F54)</f>
        <v>#DIV/0!</v>
      </c>
      <c r="I54" s="4"/>
      <c r="J54" s="38">
        <v>0.5</v>
      </c>
      <c r="K54" s="39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 t="str">
        <f>SUM(H4:H54)</f>
        <v>#DIV/0!</v>
      </c>
      <c r="I55" s="43"/>
      <c r="J55" s="44" t="s">
        <v>6</v>
      </c>
      <c r="K55" s="41"/>
      <c r="L55" s="45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5" t="s">
        <v>149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21"/>
      <c r="F58" s="34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4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0" t="s">
        <v>105</v>
      </c>
      <c r="F61" s="14" t="s">
        <v>24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34"/>
      <c r="E62" s="34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4" t="s">
        <v>163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34"/>
      <c r="E64" s="21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 t="str">
        <f>SUM(H57:H64)</f>
        <v>#DIV/0!</v>
      </c>
      <c r="I65" s="43"/>
      <c r="J65" s="44" t="s">
        <v>6</v>
      </c>
      <c r="K65" s="41"/>
      <c r="L65" s="45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5" t="s">
        <v>164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34"/>
      <c r="F68" s="34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4" t="s">
        <v>165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34"/>
      <c r="E70" s="21"/>
      <c r="F70" s="21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36" t="s">
        <v>166</v>
      </c>
      <c r="C71" s="29"/>
      <c r="D71" s="30" t="s">
        <v>120</v>
      </c>
      <c r="E71" s="35" t="s">
        <v>122</v>
      </c>
      <c r="F71" s="13" t="s">
        <v>33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21"/>
      <c r="F72" s="34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0" t="s">
        <v>124</v>
      </c>
      <c r="E73" s="30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34"/>
      <c r="E74" s="21"/>
      <c r="F74" s="34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5" t="s">
        <v>127</v>
      </c>
      <c r="E75" s="30"/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34"/>
      <c r="F76" s="34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 t="str">
        <f>SUM(H68:H76)</f>
        <v>#DIV/0!</v>
      </c>
      <c r="I77" s="43"/>
      <c r="J77" s="44" t="s">
        <v>6</v>
      </c>
      <c r="K77" s="41"/>
      <c r="L77" s="48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 t="str">
        <f>H55+H65+H77</f>
        <v>#DIV/0!</v>
      </c>
      <c r="I80" s="4"/>
      <c r="J80" s="4"/>
      <c r="K80" s="53" t="s">
        <v>6</v>
      </c>
      <c r="L80" s="48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167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34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21"/>
      <c r="F6" s="34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34"/>
      <c r="F8" s="34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34"/>
      <c r="F10" s="34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4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134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34"/>
      <c r="F14" s="34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4"/>
      <c r="F16" s="34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4"/>
      <c r="F18" s="34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4"/>
      <c r="F20" s="34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4"/>
      <c r="F22" s="34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4"/>
      <c r="F24" s="34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34"/>
      <c r="E26" s="34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47</v>
      </c>
      <c r="C27" s="29"/>
      <c r="D27" s="30" t="s">
        <v>48</v>
      </c>
      <c r="E27" s="30" t="s">
        <v>49</v>
      </c>
      <c r="F27" s="13" t="s">
        <v>137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4"/>
      <c r="E28" s="34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4"/>
      <c r="F30" s="34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34"/>
      <c r="F32" s="34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5" t="s">
        <v>168</v>
      </c>
      <c r="F33" s="14" t="s">
        <v>169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21"/>
      <c r="F34" s="21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34"/>
      <c r="E36" s="21"/>
      <c r="F36" s="21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5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34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0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34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34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5" t="s">
        <v>170</v>
      </c>
      <c r="E43" s="35" t="s">
        <v>158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21"/>
      <c r="F44" s="34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5" t="s">
        <v>171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34"/>
      <c r="E46" s="21"/>
      <c r="F46" s="34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4" t="s">
        <v>172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4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0" t="s">
        <v>83</v>
      </c>
      <c r="F49" s="14" t="s">
        <v>160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34"/>
      <c r="E50" s="34"/>
      <c r="F50" s="21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0" t="s">
        <v>82</v>
      </c>
      <c r="E51" s="30" t="s">
        <v>83</v>
      </c>
      <c r="F51" s="14" t="s">
        <v>173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34"/>
      <c r="E52" s="34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144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34"/>
      <c r="E54" s="34"/>
      <c r="F54" s="21"/>
      <c r="G54" s="22">
        <f>SUM(D54,E54,F54)</f>
        <v>0</v>
      </c>
      <c r="H54" s="23" t="str">
        <f>AVERAGE(D54,E54,F54)</f>
        <v>#DIV/0!</v>
      </c>
      <c r="I54" s="4"/>
      <c r="J54" s="38">
        <v>0.5</v>
      </c>
      <c r="K54" s="39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 t="str">
        <f>SUM(H4:H54)</f>
        <v>#DIV/0!</v>
      </c>
      <c r="I55" s="43"/>
      <c r="J55" s="44" t="s">
        <v>6</v>
      </c>
      <c r="K55" s="41"/>
      <c r="L55" s="45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21"/>
      <c r="F58" s="34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34"/>
      <c r="F60" s="34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0" t="s">
        <v>105</v>
      </c>
      <c r="F61" s="14" t="s">
        <v>149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34"/>
      <c r="E62" s="34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34"/>
      <c r="F64" s="34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 t="str">
        <f>SUM(H57:H64)</f>
        <v>#DIV/0!</v>
      </c>
      <c r="I65" s="43"/>
      <c r="J65" s="44" t="s">
        <v>6</v>
      </c>
      <c r="K65" s="41"/>
      <c r="L65" s="45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0" t="s">
        <v>149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34"/>
      <c r="F68" s="34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34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3" t="s">
        <v>33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34"/>
      <c r="F72" s="34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0" t="s">
        <v>124</v>
      </c>
      <c r="E73" s="30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/>
      <c r="F74" s="34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34"/>
      <c r="F76" s="34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 t="str">
        <f>SUM(H68:H76)</f>
        <v>#DIV/0!</v>
      </c>
      <c r="I77" s="43"/>
      <c r="J77" s="44" t="s">
        <v>6</v>
      </c>
      <c r="K77" s="41"/>
      <c r="L77" s="48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 t="str">
        <f>H55+H65+H77</f>
        <v>#DIV/0!</v>
      </c>
      <c r="I80" s="4"/>
      <c r="J80" s="4"/>
      <c r="K80" s="53" t="s">
        <v>6</v>
      </c>
      <c r="L80" s="48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174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175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34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21"/>
      <c r="F6" s="34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34"/>
      <c r="F8" s="34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21"/>
      <c r="F10" s="34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4"/>
      <c r="F12" s="34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5" t="s">
        <v>28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34"/>
      <c r="F14" s="21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4"/>
      <c r="F16" s="34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4"/>
      <c r="F18" s="34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4"/>
      <c r="F20" s="34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4"/>
      <c r="F22" s="34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4"/>
      <c r="F24" s="34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34"/>
      <c r="E26" s="34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155</v>
      </c>
      <c r="C27" s="29"/>
      <c r="D27" s="30" t="s">
        <v>48</v>
      </c>
      <c r="E27" s="35" t="s">
        <v>176</v>
      </c>
      <c r="F27" s="13" t="s">
        <v>137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/>
      <c r="E28" s="21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4"/>
      <c r="F30" s="21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21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34"/>
      <c r="F34" s="34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5" t="s">
        <v>177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/>
      <c r="F36" s="34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0" t="s">
        <v>65</v>
      </c>
      <c r="F37" s="14" t="s">
        <v>178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34"/>
      <c r="F38" s="21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0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21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34"/>
      <c r="E42" s="21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0" t="s">
        <v>75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34"/>
      <c r="E44" s="34"/>
      <c r="F44" s="21">
        <v>0.0</v>
      </c>
      <c r="G44" s="22">
        <f>SUM(D44,E44,F44)</f>
        <v>0</v>
      </c>
      <c r="H44" s="23">
        <f>AVERAGE(D44,E44,F44)</f>
        <v>0</v>
      </c>
      <c r="I44" s="4"/>
      <c r="J44" s="24">
        <v>3.0</v>
      </c>
      <c r="K44" s="25"/>
      <c r="L44" s="26">
        <f>H44*J44</f>
        <v>0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34"/>
      <c r="E46" s="34"/>
      <c r="F46" s="21">
        <v>0.0</v>
      </c>
      <c r="G46" s="22">
        <f>SUM(D46,E46,F46)</f>
        <v>0</v>
      </c>
      <c r="H46" s="23">
        <f>AVERAGE(D46,E46,F46)</f>
        <v>0</v>
      </c>
      <c r="I46" s="4"/>
      <c r="J46" s="24">
        <v>4.0</v>
      </c>
      <c r="K46" s="25"/>
      <c r="L46" s="26">
        <f>H46*J46</f>
        <v>0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4" t="s">
        <v>179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34"/>
      <c r="E48" s="34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4"/>
      <c r="F50" s="34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0" t="s">
        <v>82</v>
      </c>
      <c r="E51" s="30" t="s">
        <v>83</v>
      </c>
      <c r="F51" s="14" t="s">
        <v>180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4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144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0.0</v>
      </c>
      <c r="E54" s="21"/>
      <c r="F54" s="34"/>
      <c r="G54" s="22">
        <f>SUM(D54,E54,F54)</f>
        <v>0</v>
      </c>
      <c r="H54" s="23">
        <f>AVERAGE(D54,E54,F54)</f>
        <v>0</v>
      </c>
      <c r="I54" s="4"/>
      <c r="J54" s="38">
        <v>0.5</v>
      </c>
      <c r="K54" s="39"/>
      <c r="L54" s="26">
        <f>H54*J54</f>
        <v>0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 t="str">
        <f>SUM(H4:H54)</f>
        <v>#DIV/0!</v>
      </c>
      <c r="I55" s="43"/>
      <c r="J55" s="44" t="s">
        <v>6</v>
      </c>
      <c r="K55" s="41"/>
      <c r="L55" s="45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34"/>
      <c r="F58" s="34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4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5" t="s">
        <v>181</v>
      </c>
      <c r="F61" s="13" t="s">
        <v>182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34"/>
      <c r="E62" s="21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21"/>
      <c r="F64" s="34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 t="str">
        <f>SUM(H57:H64)</f>
        <v>#DIV/0!</v>
      </c>
      <c r="I65" s="43"/>
      <c r="J65" s="44" t="s">
        <v>6</v>
      </c>
      <c r="K65" s="41"/>
      <c r="L65" s="45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5" t="s">
        <v>112</v>
      </c>
      <c r="E67" s="30" t="s">
        <v>149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5.49</v>
      </c>
      <c r="E68" s="34"/>
      <c r="F68" s="21"/>
      <c r="G68" s="22">
        <f>SUM(D68,E68,F68)</f>
        <v>5.49</v>
      </c>
      <c r="H68" s="23">
        <f>AVERAGE(D68,E68,F68)</f>
        <v>5.49</v>
      </c>
      <c r="I68" s="4"/>
      <c r="J68" s="24">
        <v>3.0</v>
      </c>
      <c r="K68" s="25"/>
      <c r="L68" s="26">
        <f>H68*J68</f>
        <v>16.47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4.89</v>
      </c>
      <c r="E70" s="21"/>
      <c r="F70" s="34"/>
      <c r="G70" s="22">
        <f>SUM(D70,E70,F70)</f>
        <v>4.89</v>
      </c>
      <c r="H70" s="23">
        <f>AVERAGE(D70,E70,F70)</f>
        <v>4.89</v>
      </c>
      <c r="I70" s="4"/>
      <c r="J70" s="24">
        <v>2.0</v>
      </c>
      <c r="K70" s="25"/>
      <c r="L70" s="26">
        <f>H70*J70</f>
        <v>9.78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4" t="s">
        <v>183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34"/>
      <c r="E72" s="21"/>
      <c r="F72" s="21">
        <v>3.39</v>
      </c>
      <c r="G72" s="22">
        <f>SUM(D72,E72,F72)</f>
        <v>3.39</v>
      </c>
      <c r="H72" s="23">
        <f>AVERAGE(D72,E72,F72)</f>
        <v>3.39</v>
      </c>
      <c r="I72" s="4"/>
      <c r="J72" s="24">
        <v>10.0</v>
      </c>
      <c r="K72" s="25"/>
      <c r="L72" s="26">
        <f>H72*J72</f>
        <v>33.9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0" t="s">
        <v>124</v>
      </c>
      <c r="E73" s="30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34"/>
      <c r="E74" s="21">
        <v>12.99</v>
      </c>
      <c r="F74" s="34"/>
      <c r="G74" s="22">
        <f>SUM(D74,E74,F74)</f>
        <v>12.99</v>
      </c>
      <c r="H74" s="23">
        <f>AVERAGE(D74,E74,F74)</f>
        <v>12.99</v>
      </c>
      <c r="I74" s="4"/>
      <c r="J74" s="24">
        <v>2.0</v>
      </c>
      <c r="K74" s="25"/>
      <c r="L74" s="26">
        <f>H74*J74</f>
        <v>25.98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4.69</v>
      </c>
      <c r="E76" s="34"/>
      <c r="F76" s="34"/>
      <c r="G76" s="22">
        <f>SUM(D76,E76,F76)</f>
        <v>4.69</v>
      </c>
      <c r="H76" s="23">
        <f>AVERAGE(D76,E76,F76)</f>
        <v>4.69</v>
      </c>
      <c r="I76" s="4"/>
      <c r="J76" s="24">
        <v>1.0</v>
      </c>
      <c r="K76" s="25"/>
      <c r="L76" s="26">
        <f>H76*J76</f>
        <v>4.69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31.45</v>
      </c>
      <c r="I77" s="43"/>
      <c r="J77" s="44" t="s">
        <v>6</v>
      </c>
      <c r="K77" s="41"/>
      <c r="L77" s="48">
        <f>SUM(L68:L76)</f>
        <v>90.82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 t="str">
        <f>H55+H65+H77</f>
        <v>#DIV/0!</v>
      </c>
      <c r="I80" s="4"/>
      <c r="J80" s="4"/>
      <c r="K80" s="53" t="s">
        <v>6</v>
      </c>
      <c r="L80" s="48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0" t="s">
        <v>184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131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34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0.0</v>
      </c>
      <c r="E6" s="21"/>
      <c r="F6" s="34"/>
      <c r="G6" s="22">
        <f>SUM(D6,E6,F6)</f>
        <v>0</v>
      </c>
      <c r="H6" s="23">
        <f>AVERAGE(D6,E6,F6)</f>
        <v>0</v>
      </c>
      <c r="I6" s="16"/>
      <c r="J6" s="24">
        <v>4.0</v>
      </c>
      <c r="K6" s="25"/>
      <c r="L6" s="26">
        <f>H6*J6</f>
        <v>0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5" t="s">
        <v>185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34"/>
      <c r="E8" s="21"/>
      <c r="F8" s="34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34"/>
      <c r="F10" s="34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4"/>
      <c r="F12" s="34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134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34"/>
      <c r="E14" s="34"/>
      <c r="F14" s="21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0.0</v>
      </c>
      <c r="E16" s="34"/>
      <c r="F16" s="34"/>
      <c r="G16" s="22">
        <f>SUM(D16,E16,F16)</f>
        <v>0</v>
      </c>
      <c r="H16" s="23">
        <f>AVERAGE(D16,E16,F16)</f>
        <v>0</v>
      </c>
      <c r="I16" s="16"/>
      <c r="J16" s="24">
        <v>4.0</v>
      </c>
      <c r="K16" s="25"/>
      <c r="L16" s="26">
        <f>H16*J16</f>
        <v>0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4"/>
      <c r="F18" s="34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0.0</v>
      </c>
      <c r="E20" s="34"/>
      <c r="F20" s="34"/>
      <c r="G20" s="22">
        <f>SUM(D20,E20,F20)</f>
        <v>0</v>
      </c>
      <c r="H20" s="23">
        <f>AVERAGE(D20,E20,F20)</f>
        <v>0</v>
      </c>
      <c r="I20" s="16"/>
      <c r="J20" s="24">
        <v>9.0</v>
      </c>
      <c r="K20" s="25"/>
      <c r="L20" s="26">
        <f>H20*J20</f>
        <v>0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0.0</v>
      </c>
      <c r="E22" s="34"/>
      <c r="F22" s="34"/>
      <c r="G22" s="22">
        <f>SUM(D22,E22,F22)</f>
        <v>0</v>
      </c>
      <c r="H22" s="23">
        <f>AVERAGE(D22,E22,F22)</f>
        <v>0</v>
      </c>
      <c r="I22" s="16"/>
      <c r="J22" s="24">
        <v>0.2</v>
      </c>
      <c r="K22" s="25"/>
      <c r="L22" s="26">
        <f>H22*J22</f>
        <v>0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4"/>
      <c r="F24" s="34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34"/>
      <c r="E26" s="34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136</v>
      </c>
      <c r="C27" s="29"/>
      <c r="D27" s="30" t="s">
        <v>48</v>
      </c>
      <c r="E27" s="30" t="s">
        <v>49</v>
      </c>
      <c r="F27" s="13" t="s">
        <v>137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4"/>
      <c r="E28" s="34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0.0</v>
      </c>
      <c r="E30" s="34"/>
      <c r="F30" s="34"/>
      <c r="G30" s="22">
        <f>SUM(D30,E30,F30)</f>
        <v>0</v>
      </c>
      <c r="H30" s="23">
        <f>AVERAGE(D30,E30,F30)</f>
        <v>0</v>
      </c>
      <c r="I30" s="4"/>
      <c r="J30" s="24">
        <v>6.0</v>
      </c>
      <c r="K30" s="25"/>
      <c r="L30" s="26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0.0</v>
      </c>
      <c r="E32" s="34"/>
      <c r="F32" s="34"/>
      <c r="G32" s="22">
        <f>SUM(D32,E32,F32)</f>
        <v>0</v>
      </c>
      <c r="H32" s="23">
        <f>AVERAGE(D32,E32,F32)</f>
        <v>0</v>
      </c>
      <c r="I32" s="4"/>
      <c r="J32" s="24">
        <v>7.5</v>
      </c>
      <c r="K32" s="25"/>
      <c r="L32" s="26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34"/>
      <c r="F34" s="34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34"/>
      <c r="F36" s="21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139</v>
      </c>
      <c r="C37" s="29"/>
      <c r="D37" s="30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34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0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34"/>
      <c r="F40" s="34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36" t="s">
        <v>186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34"/>
      <c r="E42" s="21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0" t="s">
        <v>75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0.0</v>
      </c>
      <c r="E44" s="34"/>
      <c r="F44" s="34"/>
      <c r="G44" s="22">
        <f>SUM(D44,E44,F44)</f>
        <v>0</v>
      </c>
      <c r="H44" s="23">
        <f>AVERAGE(D44,E44,F44)</f>
        <v>0</v>
      </c>
      <c r="I44" s="4"/>
      <c r="J44" s="24">
        <v>3.0</v>
      </c>
      <c r="K44" s="25"/>
      <c r="L44" s="26">
        <f>H44*J44</f>
        <v>0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0.0</v>
      </c>
      <c r="E46" s="34"/>
      <c r="F46" s="34"/>
      <c r="G46" s="22">
        <f>SUM(D46,E46,F46)</f>
        <v>0</v>
      </c>
      <c r="H46" s="23">
        <f>AVERAGE(D46,E46,F46)</f>
        <v>0</v>
      </c>
      <c r="I46" s="4"/>
      <c r="J46" s="24">
        <v>4.0</v>
      </c>
      <c r="K46" s="25"/>
      <c r="L46" s="26">
        <f>H46*J46</f>
        <v>0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4"/>
      <c r="F48" s="34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0.0</v>
      </c>
      <c r="E50" s="34"/>
      <c r="F50" s="34"/>
      <c r="G50" s="22">
        <f>SUM(D50,E50,F50)</f>
        <v>0</v>
      </c>
      <c r="H50" s="23">
        <f>AVERAGE(D50,E50,F50)</f>
        <v>0</v>
      </c>
      <c r="I50" s="4"/>
      <c r="J50" s="24">
        <v>0.5</v>
      </c>
      <c r="K50" s="25"/>
      <c r="L50" s="26">
        <f>H50*J50</f>
        <v>0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5" t="s">
        <v>187</v>
      </c>
      <c r="E51" s="30" t="s">
        <v>83</v>
      </c>
      <c r="F51" s="13" t="s">
        <v>161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4"/>
      <c r="F52" s="34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5" t="s">
        <v>92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34"/>
      <c r="F54" s="34"/>
      <c r="G54" s="22">
        <f>SUM(D54,E54,F54)</f>
        <v>0</v>
      </c>
      <c r="H54" s="23" t="str">
        <f>AVERAGE(D54,E54,F54)</f>
        <v>#DIV/0!</v>
      </c>
      <c r="I54" s="4"/>
      <c r="J54" s="38">
        <v>0.5</v>
      </c>
      <c r="K54" s="39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 t="str">
        <f>SUM(H4:H54)</f>
        <v>#DIV/0!</v>
      </c>
      <c r="I55" s="43"/>
      <c r="J55" s="44" t="s">
        <v>6</v>
      </c>
      <c r="K55" s="41"/>
      <c r="L55" s="45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188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34"/>
      <c r="F58" s="34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34"/>
      <c r="F60" s="34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0" t="s">
        <v>105</v>
      </c>
      <c r="F61" s="13" t="s">
        <v>182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34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34"/>
      <c r="F64" s="34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 t="str">
        <f>SUM(H57:H64)</f>
        <v>#DIV/0!</v>
      </c>
      <c r="I65" s="43"/>
      <c r="J65" s="44" t="s">
        <v>6</v>
      </c>
      <c r="K65" s="41"/>
      <c r="L65" s="45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5" t="s">
        <v>189</v>
      </c>
      <c r="E67" s="35" t="s">
        <v>113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21"/>
      <c r="F68" s="34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34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36" t="s">
        <v>166</v>
      </c>
      <c r="C71" s="29"/>
      <c r="D71" s="30" t="s">
        <v>120</v>
      </c>
      <c r="E71" s="30" t="s">
        <v>121</v>
      </c>
      <c r="F71" s="14" t="s">
        <v>183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34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0" t="s">
        <v>124</v>
      </c>
      <c r="E73" s="30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>
        <v>0.0</v>
      </c>
      <c r="F74" s="34"/>
      <c r="G74" s="22">
        <f>SUM(D74,E74,F74)</f>
        <v>0</v>
      </c>
      <c r="H74" s="23">
        <f>AVERAGE(D74,E74,F74)</f>
        <v>0</v>
      </c>
      <c r="I74" s="4"/>
      <c r="J74" s="24">
        <v>2.0</v>
      </c>
      <c r="K74" s="25"/>
      <c r="L74" s="26">
        <f>H74*J74</f>
        <v>0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21"/>
      <c r="F76" s="34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 t="str">
        <f>SUM(H68:H76)</f>
        <v>#DIV/0!</v>
      </c>
      <c r="I77" s="43"/>
      <c r="J77" s="44" t="s">
        <v>6</v>
      </c>
      <c r="K77" s="41"/>
      <c r="L77" s="48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 t="str">
        <f>H55+H65+H77</f>
        <v>#DIV/0!</v>
      </c>
      <c r="I80" s="4"/>
      <c r="J80" s="4"/>
      <c r="K80" s="53" t="s">
        <v>6</v>
      </c>
      <c r="L80" s="48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190</v>
      </c>
      <c r="B2" s="7"/>
      <c r="C2" s="7"/>
      <c r="D2" s="7"/>
      <c r="E2" s="8"/>
      <c r="F2" s="61">
        <v>44778.0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175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34"/>
      <c r="F6" s="34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34"/>
      <c r="F8" s="34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34"/>
      <c r="E10" s="21"/>
      <c r="F10" s="21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4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134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34"/>
      <c r="E14" s="34"/>
      <c r="F14" s="21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4"/>
      <c r="F16" s="34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4"/>
      <c r="F18" s="34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4"/>
      <c r="F20" s="34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5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4"/>
      <c r="F22" s="34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4"/>
      <c r="F24" s="34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5" t="s">
        <v>191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34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136</v>
      </c>
      <c r="C27" s="29"/>
      <c r="D27" s="30" t="s">
        <v>48</v>
      </c>
      <c r="E27" s="30" t="s">
        <v>49</v>
      </c>
      <c r="F27" s="13" t="s">
        <v>137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4"/>
      <c r="E28" s="34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4"/>
      <c r="F30" s="34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34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34"/>
      <c r="F34" s="34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/>
      <c r="F36" s="34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5" t="s">
        <v>192</v>
      </c>
      <c r="F37" s="14" t="s">
        <v>193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34"/>
      <c r="E38" s="21"/>
      <c r="F38" s="21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5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34"/>
      <c r="E40" s="21"/>
      <c r="F40" s="21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34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5" t="s">
        <v>194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21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5" t="s">
        <v>195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34"/>
      <c r="F46" s="34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4" t="s">
        <v>196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34"/>
      <c r="E48" s="34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5" t="s">
        <v>197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4"/>
      <c r="F50" s="34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5" t="s">
        <v>198</v>
      </c>
      <c r="E51" s="30" t="s">
        <v>83</v>
      </c>
      <c r="F51" s="13" t="s">
        <v>161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4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144</v>
      </c>
      <c r="E53" s="30" t="s">
        <v>49</v>
      </c>
      <c r="F53" s="14" t="s">
        <v>199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34"/>
      <c r="F54" s="21"/>
      <c r="G54" s="22">
        <f>SUM(D54,E54,F54)</f>
        <v>0</v>
      </c>
      <c r="H54" s="23" t="str">
        <f>AVERAGE(D54,E54,F54)</f>
        <v>#DIV/0!</v>
      </c>
      <c r="I54" s="4"/>
      <c r="J54" s="38">
        <v>0.5</v>
      </c>
      <c r="K54" s="39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 t="str">
        <f>SUM(H4:H54)</f>
        <v>#DIV/0!</v>
      </c>
      <c r="I55" s="43"/>
      <c r="J55" s="44" t="s">
        <v>6</v>
      </c>
      <c r="K55" s="41"/>
      <c r="L55" s="45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188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34"/>
      <c r="F58" s="34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4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5" t="s">
        <v>149</v>
      </c>
      <c r="F61" s="13" t="s">
        <v>182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21"/>
      <c r="F62" s="34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21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 t="str">
        <f>SUM(H57:H64)</f>
        <v>#DIV/0!</v>
      </c>
      <c r="I65" s="43"/>
      <c r="J65" s="44" t="s">
        <v>6</v>
      </c>
      <c r="K65" s="41"/>
      <c r="L65" s="45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5" t="s">
        <v>200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34"/>
      <c r="E68" s="21"/>
      <c r="F68" s="34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34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4" t="s">
        <v>183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34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0" t="s">
        <v>124</v>
      </c>
      <c r="E73" s="30" t="s">
        <v>125</v>
      </c>
      <c r="F73" s="14" t="s">
        <v>201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34"/>
      <c r="F74" s="21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21"/>
      <c r="F76" s="34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 t="str">
        <f>SUM(H68:H76)</f>
        <v>#DIV/0!</v>
      </c>
      <c r="I77" s="43"/>
      <c r="J77" s="44" t="s">
        <v>6</v>
      </c>
      <c r="K77" s="41"/>
      <c r="L77" s="48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 t="str">
        <f>H55+H65+H77</f>
        <v>#DIV/0!</v>
      </c>
      <c r="I80" s="4"/>
      <c r="J80" s="4"/>
      <c r="K80" s="53" t="s">
        <v>6</v>
      </c>
      <c r="L80" s="48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0" t="s">
        <v>202</v>
      </c>
      <c r="B2" s="7"/>
      <c r="C2" s="7"/>
      <c r="D2" s="7"/>
      <c r="E2" s="8"/>
      <c r="F2" s="9" t="s">
        <v>203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131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34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34"/>
      <c r="F6" s="34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5" t="s">
        <v>204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21"/>
      <c r="F8" s="34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34"/>
      <c r="E10" s="21"/>
      <c r="F10" s="21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205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4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5" t="s">
        <v>3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34"/>
      <c r="F14" s="34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/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0.0</v>
      </c>
      <c r="E16" s="34"/>
      <c r="F16" s="34"/>
      <c r="G16" s="22">
        <f>SUM(D16,E16,F16)</f>
        <v>0</v>
      </c>
      <c r="H16" s="23">
        <f>AVERAGE(D16,E16,F16)</f>
        <v>0</v>
      </c>
      <c r="I16" s="16"/>
      <c r="J16" s="24">
        <v>4.0</v>
      </c>
      <c r="K16" s="25"/>
      <c r="L16" s="26">
        <f>H16*J16</f>
        <v>0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4"/>
      <c r="F18" s="34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0.0</v>
      </c>
      <c r="E20" s="34"/>
      <c r="F20" s="34"/>
      <c r="G20" s="22">
        <f>SUM(D20,E20,F20)</f>
        <v>0</v>
      </c>
      <c r="H20" s="23">
        <f>AVERAGE(D20,E20,F20)</f>
        <v>0</v>
      </c>
      <c r="I20" s="16"/>
      <c r="J20" s="24">
        <v>9.0</v>
      </c>
      <c r="K20" s="25"/>
      <c r="L20" s="26">
        <f>H20*J20</f>
        <v>0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4"/>
      <c r="F22" s="34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4"/>
      <c r="F24" s="34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34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155</v>
      </c>
      <c r="C27" s="29"/>
      <c r="D27" s="30" t="s">
        <v>48</v>
      </c>
      <c r="E27" s="35" t="s">
        <v>206</v>
      </c>
      <c r="F27" s="13" t="s">
        <v>137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4"/>
      <c r="E28" s="21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0.0</v>
      </c>
      <c r="E30" s="34"/>
      <c r="F30" s="34"/>
      <c r="G30" s="22">
        <f>SUM(D30,E30,F30)</f>
        <v>0</v>
      </c>
      <c r="H30" s="23">
        <f>AVERAGE(D30,E30,F30)</f>
        <v>0</v>
      </c>
      <c r="I30" s="4"/>
      <c r="J30" s="24">
        <v>6.0</v>
      </c>
      <c r="K30" s="25"/>
      <c r="L30" s="26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0.0</v>
      </c>
      <c r="E32" s="34"/>
      <c r="F32" s="34"/>
      <c r="G32" s="22">
        <f>SUM(D32,E32,F32)</f>
        <v>0</v>
      </c>
      <c r="H32" s="23">
        <f>AVERAGE(D32,E32,F32)</f>
        <v>0</v>
      </c>
      <c r="I32" s="4"/>
      <c r="J32" s="24">
        <v>7.5</v>
      </c>
      <c r="K32" s="25"/>
      <c r="L32" s="26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34"/>
      <c r="F34" s="34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34"/>
      <c r="E36" s="21"/>
      <c r="F36" s="34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139</v>
      </c>
      <c r="C37" s="29"/>
      <c r="D37" s="30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34"/>
      <c r="E38" s="21"/>
      <c r="F38" s="34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5" t="s">
        <v>207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21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0.0</v>
      </c>
      <c r="E42" s="34"/>
      <c r="F42" s="21"/>
      <c r="G42" s="22">
        <f>SUM(D42,E42,F42)</f>
        <v>0</v>
      </c>
      <c r="H42" s="23">
        <f>AVERAGE(D42,E42,F42)</f>
        <v>0</v>
      </c>
      <c r="I42" s="4"/>
      <c r="J42" s="24">
        <v>4.0</v>
      </c>
      <c r="K42" s="25"/>
      <c r="L42" s="26">
        <f>H42*J42</f>
        <v>0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5" t="s">
        <v>194</v>
      </c>
      <c r="E43" s="30" t="s">
        <v>75</v>
      </c>
      <c r="F43" s="14" t="s">
        <v>141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34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34"/>
      <c r="F46" s="21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5" t="s">
        <v>208</v>
      </c>
      <c r="E47" s="30" t="s">
        <v>83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4"/>
      <c r="F48" s="34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5" t="s">
        <v>197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4"/>
      <c r="F50" s="34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0" t="s">
        <v>82</v>
      </c>
      <c r="E51" s="30" t="s">
        <v>83</v>
      </c>
      <c r="F51" s="13" t="s">
        <v>161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34"/>
      <c r="E52" s="34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144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34"/>
      <c r="E54" s="21">
        <v>0.0</v>
      </c>
      <c r="F54" s="34"/>
      <c r="G54" s="22">
        <f>SUM(D54,E54,F54)</f>
        <v>0</v>
      </c>
      <c r="H54" s="23">
        <f>AVERAGE(D54,E54,F54)</f>
        <v>0</v>
      </c>
      <c r="I54" s="4"/>
      <c r="J54" s="38">
        <v>0.5</v>
      </c>
      <c r="K54" s="39"/>
      <c r="L54" s="26">
        <f>H54*J54</f>
        <v>0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 t="str">
        <f>SUM(H4:H54)</f>
        <v>#DIV/0!</v>
      </c>
      <c r="I55" s="43"/>
      <c r="J55" s="44" t="s">
        <v>6</v>
      </c>
      <c r="K55" s="41"/>
      <c r="L55" s="45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188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34"/>
      <c r="F58" s="34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34"/>
      <c r="F60" s="34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5" t="s">
        <v>209</v>
      </c>
      <c r="E61" s="35" t="s">
        <v>210</v>
      </c>
      <c r="F61" s="13" t="s">
        <v>182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21"/>
      <c r="F62" s="34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34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 t="str">
        <f>SUM(H57:H64)</f>
        <v>#DIV/0!</v>
      </c>
      <c r="I65" s="43"/>
      <c r="J65" s="44" t="s">
        <v>6</v>
      </c>
      <c r="K65" s="41"/>
      <c r="L65" s="45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5" t="s">
        <v>211</v>
      </c>
      <c r="E67" s="30" t="s">
        <v>149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34"/>
      <c r="F68" s="34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34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4" t="s">
        <v>122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34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0" t="s">
        <v>124</v>
      </c>
      <c r="E73" s="30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/>
      <c r="F74" s="34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34"/>
      <c r="F76" s="34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 t="str">
        <f>SUM(H68:H76)</f>
        <v>#DIV/0!</v>
      </c>
      <c r="I77" s="43"/>
      <c r="J77" s="44" t="s">
        <v>6</v>
      </c>
      <c r="K77" s="41"/>
      <c r="L77" s="48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 t="str">
        <f>H55+H65+H77</f>
        <v>#DIV/0!</v>
      </c>
      <c r="I80" s="4"/>
      <c r="J80" s="4"/>
      <c r="K80" s="53" t="s">
        <v>6</v>
      </c>
      <c r="L80" s="48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0" t="s">
        <v>212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34"/>
      <c r="E4" s="21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34"/>
      <c r="F6" s="34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4" t="s">
        <v>204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34"/>
      <c r="F8" s="21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34"/>
      <c r="F10" s="21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4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134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/>
      <c r="F14" s="34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4"/>
      <c r="F16" s="34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0.0</v>
      </c>
      <c r="E18" s="34"/>
      <c r="F18" s="34"/>
      <c r="G18" s="22">
        <f>SUM(D18,E18,F18)</f>
        <v>0</v>
      </c>
      <c r="H18" s="23">
        <f>AVERAGE(D18,E18,F18)</f>
        <v>0</v>
      </c>
      <c r="I18" s="16"/>
      <c r="J18" s="24">
        <v>1.0</v>
      </c>
      <c r="K18" s="25"/>
      <c r="L18" s="26">
        <f>H18*J18</f>
        <v>0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4"/>
      <c r="F20" s="34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4"/>
      <c r="F22" s="34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4"/>
      <c r="F24" s="34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34"/>
      <c r="E26" s="34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136</v>
      </c>
      <c r="C27" s="29"/>
      <c r="D27" s="30" t="s">
        <v>48</v>
      </c>
      <c r="E27" s="30" t="s">
        <v>49</v>
      </c>
      <c r="F27" s="13" t="s">
        <v>137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4"/>
      <c r="E28" s="34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36" t="s">
        <v>213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4"/>
      <c r="F30" s="34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34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5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34"/>
      <c r="F34" s="34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34"/>
      <c r="E36" s="21"/>
      <c r="F36" s="21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5" t="s">
        <v>214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34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5" t="s">
        <v>140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34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4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34"/>
      <c r="E42" s="21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0" t="s">
        <v>75</v>
      </c>
      <c r="F43" s="14" t="s">
        <v>215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34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4" t="s">
        <v>216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21"/>
      <c r="F46" s="21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36" t="s">
        <v>217</v>
      </c>
      <c r="C47" s="29"/>
      <c r="D47" s="35" t="s">
        <v>218</v>
      </c>
      <c r="E47" s="30" t="s">
        <v>83</v>
      </c>
      <c r="F47" s="14" t="s">
        <v>219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21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4"/>
      <c r="F50" s="34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0" t="s">
        <v>82</v>
      </c>
      <c r="E51" s="30" t="s">
        <v>83</v>
      </c>
      <c r="F51" s="14" t="s">
        <v>173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34"/>
      <c r="E52" s="34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5" t="s">
        <v>199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34"/>
      <c r="F54" s="34"/>
      <c r="G54" s="22">
        <f>SUM(D54,E54,F54)</f>
        <v>0</v>
      </c>
      <c r="H54" s="23" t="str">
        <f>AVERAGE(D54,E54,F54)</f>
        <v>#DIV/0!</v>
      </c>
      <c r="I54" s="4"/>
      <c r="J54" s="38">
        <v>0.5</v>
      </c>
      <c r="K54" s="39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 t="str">
        <f>SUM(H4:H54)</f>
        <v>#DIV/0!</v>
      </c>
      <c r="I55" s="43"/>
      <c r="J55" s="44" t="s">
        <v>6</v>
      </c>
      <c r="K55" s="41"/>
      <c r="L55" s="45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4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34"/>
      <c r="F58" s="21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34"/>
      <c r="F60" s="34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5" t="s">
        <v>182</v>
      </c>
      <c r="F61" s="14" t="s">
        <v>149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34"/>
      <c r="E62" s="21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34"/>
      <c r="F64" s="34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 t="str">
        <f>SUM(H57:H64)</f>
        <v>#DIV/0!</v>
      </c>
      <c r="I65" s="43"/>
      <c r="J65" s="44" t="s">
        <v>6</v>
      </c>
      <c r="K65" s="41"/>
      <c r="L65" s="45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0" t="s">
        <v>149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34"/>
      <c r="F68" s="34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36" t="s">
        <v>220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34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36" t="s">
        <v>166</v>
      </c>
      <c r="C71" s="29"/>
      <c r="D71" s="30" t="s">
        <v>120</v>
      </c>
      <c r="E71" s="30" t="s">
        <v>121</v>
      </c>
      <c r="F71" s="14" t="s">
        <v>183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34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0" t="s">
        <v>124</v>
      </c>
      <c r="E73" s="30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34"/>
      <c r="E74" s="21"/>
      <c r="F74" s="34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4"/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34"/>
      <c r="F76" s="21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 t="str">
        <f>SUM(H68:H76)</f>
        <v>#DIV/0!</v>
      </c>
      <c r="I77" s="43"/>
      <c r="J77" s="44" t="s">
        <v>6</v>
      </c>
      <c r="K77" s="41"/>
      <c r="L77" s="48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 t="str">
        <f>H55+H65+H77</f>
        <v>#DIV/0!</v>
      </c>
      <c r="I80" s="4"/>
      <c r="J80" s="4"/>
      <c r="K80" s="53" t="s">
        <v>6</v>
      </c>
      <c r="L80" s="48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221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5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34"/>
      <c r="F6" s="34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5" t="s">
        <v>222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21"/>
      <c r="F8" s="34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223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21"/>
      <c r="F10" s="21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4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5" t="s">
        <v>134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34"/>
      <c r="F14" s="21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4"/>
      <c r="F16" s="34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4"/>
      <c r="F18" s="34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4"/>
      <c r="F20" s="34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5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4"/>
      <c r="F22" s="34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4"/>
      <c r="F24" s="34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0.0</v>
      </c>
      <c r="E26" s="34"/>
      <c r="F26" s="21"/>
      <c r="G26" s="22">
        <f>SUM(D26,E26,F26)</f>
        <v>0</v>
      </c>
      <c r="H26" s="23">
        <f>AVERAGE(D26,E26,F26)</f>
        <v>0</v>
      </c>
      <c r="I26" s="4"/>
      <c r="J26" s="24">
        <v>4.0</v>
      </c>
      <c r="K26" s="25"/>
      <c r="L26" s="26">
        <f>H26*J26</f>
        <v>0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155</v>
      </c>
      <c r="C27" s="29"/>
      <c r="D27" s="30" t="s">
        <v>48</v>
      </c>
      <c r="E27" s="30" t="s">
        <v>49</v>
      </c>
      <c r="F27" s="13" t="s">
        <v>137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/>
      <c r="E28" s="21">
        <v>0.0</v>
      </c>
      <c r="F28" s="21"/>
      <c r="G28" s="22">
        <f>SUM(D28,E28,F28)</f>
        <v>0</v>
      </c>
      <c r="H28" s="23">
        <f>AVERAGE(D28,E28,F28)</f>
        <v>0</v>
      </c>
      <c r="I28" s="4"/>
      <c r="J28" s="24">
        <v>2.0</v>
      </c>
      <c r="K28" s="25"/>
      <c r="L28" s="26">
        <f>H28*J28</f>
        <v>0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4"/>
      <c r="F30" s="34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0.0</v>
      </c>
      <c r="E32" s="34"/>
      <c r="F32" s="34"/>
      <c r="G32" s="22">
        <f>SUM(D32,E32,F32)</f>
        <v>0</v>
      </c>
      <c r="H32" s="23">
        <f>AVERAGE(D32,E32,F32)</f>
        <v>0</v>
      </c>
      <c r="I32" s="4"/>
      <c r="J32" s="24">
        <v>7.5</v>
      </c>
      <c r="K32" s="25"/>
      <c r="L32" s="26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34"/>
      <c r="F34" s="34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5" t="s">
        <v>62</v>
      </c>
      <c r="E35" s="35" t="s">
        <v>177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/>
      <c r="F36" s="34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0" t="s">
        <v>65</v>
      </c>
      <c r="F37" s="14" t="s">
        <v>224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21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5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34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34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5" t="s">
        <v>225</v>
      </c>
      <c r="E43" s="30" t="s">
        <v>75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34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5" t="s">
        <v>226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21"/>
      <c r="F46" s="34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5" t="s">
        <v>208</v>
      </c>
      <c r="E47" s="30" t="s">
        <v>83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21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5" t="s">
        <v>197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4"/>
      <c r="F50" s="34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5" t="s">
        <v>227</v>
      </c>
      <c r="E51" s="30" t="s">
        <v>83</v>
      </c>
      <c r="F51" s="13" t="s">
        <v>161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4"/>
      <c r="F52" s="34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5" t="s">
        <v>228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34"/>
      <c r="F54" s="34"/>
      <c r="G54" s="22">
        <f>SUM(D54,E54,F54)</f>
        <v>0</v>
      </c>
      <c r="H54" s="23" t="str">
        <f>AVERAGE(D54,E54,F54)</f>
        <v>#DIV/0!</v>
      </c>
      <c r="I54" s="4"/>
      <c r="J54" s="38">
        <v>0.5</v>
      </c>
      <c r="K54" s="39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 t="str">
        <f>SUM(H4:H54)</f>
        <v>#DIV/0!</v>
      </c>
      <c r="I55" s="43"/>
      <c r="J55" s="44" t="s">
        <v>6</v>
      </c>
      <c r="K55" s="41"/>
      <c r="L55" s="45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5" t="s">
        <v>229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21"/>
      <c r="F58" s="34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4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5" t="s">
        <v>149</v>
      </c>
      <c r="F61" s="14" t="s">
        <v>182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34"/>
      <c r="E62" s="21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34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 t="str">
        <f>SUM(H57:H64)</f>
        <v>#DIV/0!</v>
      </c>
      <c r="I65" s="43"/>
      <c r="J65" s="44" t="s">
        <v>6</v>
      </c>
      <c r="K65" s="41"/>
      <c r="L65" s="45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5" t="s">
        <v>200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34"/>
      <c r="E68" s="21"/>
      <c r="F68" s="34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34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5" t="s">
        <v>120</v>
      </c>
      <c r="E71" s="30" t="s">
        <v>121</v>
      </c>
      <c r="F71" s="14" t="s">
        <v>183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34"/>
      <c r="E72" s="21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0" t="s">
        <v>124</v>
      </c>
      <c r="E73" s="30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/>
      <c r="F74" s="34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34"/>
      <c r="F76" s="34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 t="str">
        <f>SUM(H68:H76)</f>
        <v>#DIV/0!</v>
      </c>
      <c r="I77" s="43"/>
      <c r="J77" s="44" t="s">
        <v>6</v>
      </c>
      <c r="K77" s="41"/>
      <c r="L77" s="48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 t="str">
        <f>H55+H65+H77</f>
        <v>#DIV/0!</v>
      </c>
      <c r="I80" s="4"/>
      <c r="J80" s="4"/>
      <c r="K80" s="53" t="s">
        <v>6</v>
      </c>
      <c r="L80" s="48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4E79"/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9.14"/>
    <col customWidth="1" min="3" max="3" width="18.57"/>
    <col customWidth="1" min="4" max="10" width="9.14"/>
    <col customWidth="1" min="11" max="11" width="11.71"/>
    <col customWidth="1" min="12" max="13" width="9.14"/>
    <col customWidth="1" min="14" max="26" width="8.71"/>
  </cols>
  <sheetData>
    <row r="1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2" t="s">
        <v>230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6" t="s">
        <v>231</v>
      </c>
      <c r="B3" s="32"/>
      <c r="C3" s="41"/>
      <c r="D3" s="65" t="s">
        <v>232</v>
      </c>
      <c r="E3" s="32"/>
      <c r="F3" s="32"/>
      <c r="G3" s="41"/>
      <c r="H3" s="66" t="s">
        <v>6</v>
      </c>
      <c r="I3" s="66" t="s">
        <v>7</v>
      </c>
      <c r="J3" s="66"/>
      <c r="K3" s="66" t="s">
        <v>8</v>
      </c>
      <c r="L3" s="66" t="s">
        <v>9</v>
      </c>
      <c r="M3" s="67" t="s">
        <v>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68">
        <v>1.0</v>
      </c>
      <c r="B4" s="36" t="s">
        <v>233</v>
      </c>
      <c r="C4" s="29"/>
      <c r="D4" s="30" t="s">
        <v>234</v>
      </c>
      <c r="E4" s="30" t="s">
        <v>235</v>
      </c>
      <c r="F4" s="13" t="s">
        <v>236</v>
      </c>
      <c r="G4" s="13"/>
      <c r="H4" s="15"/>
      <c r="I4" s="15"/>
      <c r="J4" s="4"/>
      <c r="K4" s="31"/>
      <c r="L4" s="32"/>
      <c r="M4" s="3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8"/>
      <c r="B5" s="19"/>
      <c r="C5" s="20"/>
      <c r="D5" s="21"/>
      <c r="E5" s="21"/>
      <c r="F5" s="21"/>
      <c r="G5" s="34"/>
      <c r="H5" s="22">
        <f>SUM(D5,E5,F5,G5)</f>
        <v>0</v>
      </c>
      <c r="I5" s="23" t="str">
        <f>AVERAGE(D5,E5,F5,G5)</f>
        <v>#DIV/0!</v>
      </c>
      <c r="J5" s="4"/>
      <c r="K5" s="24">
        <v>1.0</v>
      </c>
      <c r="L5" s="25"/>
      <c r="M5" s="26" t="str">
        <f>I5*K5</f>
        <v>#DIV/0!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68">
        <v>2.0</v>
      </c>
      <c r="B6" s="36" t="s">
        <v>237</v>
      </c>
      <c r="C6" s="29"/>
      <c r="D6" s="30" t="s">
        <v>234</v>
      </c>
      <c r="E6" s="30" t="s">
        <v>235</v>
      </c>
      <c r="F6" s="13" t="s">
        <v>236</v>
      </c>
      <c r="G6" s="13"/>
      <c r="H6" s="15"/>
      <c r="I6" s="15"/>
      <c r="J6" s="4"/>
      <c r="K6" s="31"/>
      <c r="L6" s="32"/>
      <c r="M6" s="3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8"/>
      <c r="B7" s="19"/>
      <c r="C7" s="20"/>
      <c r="D7" s="21"/>
      <c r="E7" s="21"/>
      <c r="F7" s="21"/>
      <c r="G7" s="34"/>
      <c r="H7" s="22">
        <f>SUM(D7,E7,F7,G7)</f>
        <v>0</v>
      </c>
      <c r="I7" s="23" t="str">
        <f>AVERAGE(D7,E7,F7,G7)</f>
        <v>#DIV/0!</v>
      </c>
      <c r="J7" s="4"/>
      <c r="K7" s="24">
        <v>1.0</v>
      </c>
      <c r="L7" s="25"/>
      <c r="M7" s="26" t="str">
        <f>I7*K7</f>
        <v>#DIV/0!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68">
        <v>3.0</v>
      </c>
      <c r="B8" s="36" t="s">
        <v>238</v>
      </c>
      <c r="C8" s="29"/>
      <c r="D8" s="30" t="s">
        <v>234</v>
      </c>
      <c r="E8" s="30" t="s">
        <v>235</v>
      </c>
      <c r="F8" s="13" t="s">
        <v>236</v>
      </c>
      <c r="G8" s="13"/>
      <c r="H8" s="15"/>
      <c r="I8" s="15"/>
      <c r="J8" s="4"/>
      <c r="K8" s="31"/>
      <c r="L8" s="32"/>
      <c r="M8" s="3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8"/>
      <c r="B9" s="19"/>
      <c r="C9" s="20"/>
      <c r="D9" s="21"/>
      <c r="E9" s="21"/>
      <c r="F9" s="21"/>
      <c r="G9" s="34"/>
      <c r="H9" s="22">
        <f>SUM(D9,E9,F9,G9)</f>
        <v>0</v>
      </c>
      <c r="I9" s="23" t="str">
        <f>AVERAGE(D9,E9,F9,G9)</f>
        <v>#DIV/0!</v>
      </c>
      <c r="J9" s="4"/>
      <c r="K9" s="24">
        <v>1.0</v>
      </c>
      <c r="L9" s="25"/>
      <c r="M9" s="26" t="str">
        <f>I9*K9</f>
        <v>#DIV/0!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8">
        <v>4.0</v>
      </c>
      <c r="B10" s="36" t="s">
        <v>239</v>
      </c>
      <c r="C10" s="29"/>
      <c r="D10" s="30" t="s">
        <v>234</v>
      </c>
      <c r="E10" s="30" t="s">
        <v>235</v>
      </c>
      <c r="F10" s="13" t="s">
        <v>236</v>
      </c>
      <c r="G10" s="13"/>
      <c r="H10" s="15"/>
      <c r="I10" s="15"/>
      <c r="J10" s="4"/>
      <c r="K10" s="31"/>
      <c r="L10" s="32"/>
      <c r="M10" s="3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8"/>
      <c r="B11" s="19"/>
      <c r="C11" s="20"/>
      <c r="D11" s="21"/>
      <c r="E11" s="21"/>
      <c r="F11" s="21"/>
      <c r="G11" s="34"/>
      <c r="H11" s="22">
        <f>SUM(D11,E11,F11,G11)</f>
        <v>0</v>
      </c>
      <c r="I11" s="23" t="str">
        <f>AVERAGE(D11,E11,F11,G11)</f>
        <v>#DIV/0!</v>
      </c>
      <c r="J11" s="4"/>
      <c r="K11" s="24">
        <v>1.0</v>
      </c>
      <c r="L11" s="25"/>
      <c r="M11" s="26" t="str">
        <f>I11*K11</f>
        <v>#DIV/0!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68">
        <v>5.0</v>
      </c>
      <c r="B12" s="36" t="s">
        <v>240</v>
      </c>
      <c r="C12" s="29"/>
      <c r="D12" s="30" t="s">
        <v>234</v>
      </c>
      <c r="E12" s="30" t="s">
        <v>235</v>
      </c>
      <c r="F12" s="13" t="s">
        <v>236</v>
      </c>
      <c r="G12" s="13"/>
      <c r="H12" s="15"/>
      <c r="I12" s="15"/>
      <c r="J12" s="4"/>
      <c r="K12" s="31"/>
      <c r="L12" s="32"/>
      <c r="M12" s="3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8"/>
      <c r="B13" s="19"/>
      <c r="C13" s="20"/>
      <c r="D13" s="21"/>
      <c r="E13" s="21"/>
      <c r="F13" s="21"/>
      <c r="G13" s="34"/>
      <c r="H13" s="22">
        <f>SUM(D13,E13,F13,G13)</f>
        <v>0</v>
      </c>
      <c r="I13" s="23" t="str">
        <f>AVERAGE(D13,E13,F13,G13)</f>
        <v>#DIV/0!</v>
      </c>
      <c r="J13" s="4"/>
      <c r="K13" s="24">
        <v>1.0</v>
      </c>
      <c r="L13" s="25"/>
      <c r="M13" s="26" t="str">
        <f>I13*K13</f>
        <v>#DIV/0!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9" t="s">
        <v>94</v>
      </c>
      <c r="B14" s="70"/>
      <c r="C14" s="70"/>
      <c r="D14" s="70"/>
      <c r="E14" s="70"/>
      <c r="F14" s="70"/>
      <c r="G14" s="70"/>
      <c r="H14" s="71"/>
      <c r="I14" s="72" t="str">
        <f>SUM(I4:I13)</f>
        <v>#DIV/0!</v>
      </c>
      <c r="J14" s="73"/>
      <c r="K14" s="74" t="s">
        <v>6</v>
      </c>
      <c r="L14" s="71"/>
      <c r="M14" s="75" t="str">
        <f>SUM(M4:M13)</f>
        <v>#DIV/0!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mergeCells count="20">
    <mergeCell ref="K4:M4"/>
    <mergeCell ref="K6:M6"/>
    <mergeCell ref="K8:M8"/>
    <mergeCell ref="K10:M10"/>
    <mergeCell ref="K12:M12"/>
    <mergeCell ref="K14:L14"/>
    <mergeCell ref="A8:A9"/>
    <mergeCell ref="B8:C9"/>
    <mergeCell ref="A10:A11"/>
    <mergeCell ref="B10:C11"/>
    <mergeCell ref="A12:A13"/>
    <mergeCell ref="B12:C13"/>
    <mergeCell ref="A14:H14"/>
    <mergeCell ref="A2:M2"/>
    <mergeCell ref="A3:C3"/>
    <mergeCell ref="D3:G3"/>
    <mergeCell ref="A4:A5"/>
    <mergeCell ref="B4:C5"/>
    <mergeCell ref="A6:A7"/>
    <mergeCell ref="B6:C7"/>
  </mergeCells>
  <printOptions/>
  <pageMargins bottom="0.787401575" footer="0.0" header="0.0" left="0.511811024" right="0.511811024" top="0.787401575"/>
  <pageSetup paperSize="9" orientation="portrait"/>
  <drawing r:id="rId1"/>
</worksheet>
</file>