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9095" windowHeight="11640"/>
  </bookViews>
  <sheets>
    <sheet name="CTOS" sheetId="2" r:id="rId1"/>
  </sheets>
  <calcPr calcId="145621"/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B14" i="2"/>
  <c r="B17" i="2" l="1"/>
  <c r="C17" i="2"/>
  <c r="D17" i="2"/>
  <c r="E17" i="2"/>
  <c r="F17" i="2"/>
  <c r="G17" i="2"/>
  <c r="H17" i="2"/>
  <c r="I17" i="2"/>
  <c r="J17" i="2"/>
  <c r="K17" i="2"/>
  <c r="L17" i="2"/>
  <c r="M17" i="2"/>
  <c r="C12" i="2" l="1"/>
  <c r="D12" i="2"/>
  <c r="E12" i="2"/>
  <c r="F12" i="2"/>
  <c r="G12" i="2"/>
  <c r="H12" i="2"/>
  <c r="I12" i="2"/>
  <c r="J12" i="2"/>
  <c r="K12" i="2"/>
  <c r="L12" i="2"/>
  <c r="M12" i="2"/>
  <c r="B12" i="2"/>
  <c r="B13" i="2"/>
  <c r="C10" i="2"/>
  <c r="D10" i="2"/>
  <c r="E10" i="2"/>
  <c r="F10" i="2"/>
  <c r="G10" i="2"/>
  <c r="H10" i="2"/>
  <c r="I10" i="2"/>
  <c r="J10" i="2"/>
  <c r="K10" i="2"/>
  <c r="L10" i="2"/>
  <c r="M10" i="2"/>
  <c r="C16" i="2"/>
  <c r="D16" i="2"/>
  <c r="E16" i="2"/>
  <c r="F16" i="2"/>
  <c r="G16" i="2"/>
  <c r="H16" i="2"/>
  <c r="I16" i="2"/>
  <c r="J16" i="2"/>
  <c r="K16" i="2"/>
  <c r="L16" i="2"/>
  <c r="M16" i="2"/>
  <c r="C15" i="2"/>
  <c r="D15" i="2"/>
  <c r="E15" i="2"/>
  <c r="F15" i="2"/>
  <c r="G15" i="2"/>
  <c r="H15" i="2"/>
  <c r="I15" i="2"/>
  <c r="J15" i="2"/>
  <c r="K15" i="2"/>
  <c r="L15" i="2"/>
  <c r="M15" i="2"/>
  <c r="B16" i="2"/>
  <c r="C13" i="2" l="1"/>
  <c r="B15" i="2"/>
  <c r="D13" i="2"/>
  <c r="E13" i="2"/>
  <c r="F13" i="2"/>
  <c r="G13" i="2"/>
  <c r="H13" i="2"/>
  <c r="I13" i="2"/>
  <c r="J13" i="2"/>
  <c r="K13" i="2"/>
  <c r="L13" i="2"/>
  <c r="M13" i="2"/>
  <c r="B10" i="2" l="1"/>
  <c r="B7" i="2" l="1"/>
  <c r="C8" i="2" l="1"/>
  <c r="C7" i="2" s="1"/>
  <c r="C4" i="2" s="1"/>
  <c r="C2" i="2" s="1"/>
  <c r="B4" i="2"/>
  <c r="D8" i="2" l="1"/>
  <c r="D7" i="2" s="1"/>
  <c r="D4" i="2" s="1"/>
  <c r="D2" i="2" s="1"/>
  <c r="B2" i="2"/>
  <c r="E8" i="2" l="1"/>
  <c r="E7" i="2" s="1"/>
  <c r="E4" i="2" s="1"/>
  <c r="E2" i="2" s="1"/>
  <c r="F8" i="2"/>
  <c r="F7" i="2" l="1"/>
  <c r="F4" i="2" s="1"/>
  <c r="F2" i="2" s="1"/>
  <c r="G8" i="2"/>
  <c r="G7" i="2" l="1"/>
  <c r="G4" i="2" s="1"/>
  <c r="G2" i="2" s="1"/>
  <c r="H8" i="2"/>
  <c r="H7" i="2" l="1"/>
  <c r="H4" i="2" s="1"/>
  <c r="H2" i="2" s="1"/>
  <c r="I8" i="2"/>
  <c r="I7" i="2" l="1"/>
  <c r="I4" i="2" s="1"/>
  <c r="I2" i="2" s="1"/>
  <c r="J8" i="2"/>
  <c r="J7" i="2" l="1"/>
  <c r="J4" i="2" s="1"/>
  <c r="J2" i="2" s="1"/>
  <c r="K8" i="2"/>
  <c r="K7" i="2" l="1"/>
  <c r="K4" i="2" s="1"/>
  <c r="K2" i="2" s="1"/>
  <c r="L8" i="2"/>
  <c r="L7" i="2" l="1"/>
  <c r="L4" i="2" s="1"/>
  <c r="L2" i="2" s="1"/>
  <c r="M8" i="2"/>
  <c r="M7" i="2" s="1"/>
  <c r="M4" i="2" s="1"/>
  <c r="M2" i="2" s="1"/>
</calcChain>
</file>

<file path=xl/sharedStrings.xml><?xml version="1.0" encoding="utf-8"?>
<sst xmlns="http://schemas.openxmlformats.org/spreadsheetml/2006/main" count="26" uniqueCount="26">
  <si>
    <t xml:space="preserve">Average PF Ticket Size (RM) </t>
  </si>
  <si>
    <t xml:space="preserve">Total PF Sales </t>
  </si>
  <si>
    <t>Total Revenue</t>
  </si>
  <si>
    <t>Gross Profit</t>
  </si>
  <si>
    <t>Mar'17</t>
  </si>
  <si>
    <t>Apr'17</t>
  </si>
  <si>
    <t>May'17</t>
  </si>
  <si>
    <t>June'17</t>
  </si>
  <si>
    <t>July'17</t>
  </si>
  <si>
    <t>Aug'17</t>
  </si>
  <si>
    <t>Sept'17</t>
  </si>
  <si>
    <t>Oct'17</t>
  </si>
  <si>
    <t>Nov'17</t>
  </si>
  <si>
    <t>Dec'17</t>
  </si>
  <si>
    <t>Jan'17</t>
  </si>
  <si>
    <t>Feb'17</t>
  </si>
  <si>
    <t>Submissions (RM)</t>
  </si>
  <si>
    <t>Approval %</t>
  </si>
  <si>
    <t>Approved (RM)</t>
  </si>
  <si>
    <t>Interest Income (0.84%)</t>
  </si>
  <si>
    <t>Commission @ 1%</t>
  </si>
  <si>
    <t>Submission Count (#)</t>
  </si>
  <si>
    <t>FYE2018</t>
  </si>
  <si>
    <t>Impairment Loss @5.8%</t>
  </si>
  <si>
    <t>Processing Fees @ 2%</t>
  </si>
  <si>
    <t>Cost of Funds @ 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</si>
</sst>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4" fillId="0" borderId="0" xfId="0" applyFont="1"/>
    <xf numFmtId="0" fontId="0" fillId="0" borderId="0" xfId="0" applyAlignment="1">
      <alignment horizontal="center" vertical="center"/>
    </xf>
    <xf numFmtId="164" fontId="5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3" fontId="7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 readingOrder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horizontal="right" vertical="center"/>
    </xf>
    <xf numFmtId="164" fontId="5" fillId="0" borderId="4" xfId="1" applyNumberFormat="1" applyFont="1" applyBorder="1" applyAlignment="1">
      <alignment horizontal="right" vertical="center" wrapText="1"/>
    </xf>
    <xf numFmtId="164" fontId="0" fillId="0" borderId="4" xfId="1" applyNumberFormat="1" applyFont="1" applyBorder="1" applyAlignment="1">
      <alignment horizontal="right" vertical="center"/>
    </xf>
    <xf numFmtId="9" fontId="5" fillId="0" borderId="4" xfId="2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 readingOrder="1"/>
    </xf>
    <xf numFmtId="164" fontId="7" fillId="0" borderId="4" xfId="1" applyNumberFormat="1" applyFont="1" applyBorder="1" applyAlignment="1">
      <alignment horizontal="right" vertical="center" wrapText="1"/>
    </xf>
    <xf numFmtId="164" fontId="8" fillId="0" borderId="0" xfId="1" applyNumberFormat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9" sqref="B19"/>
    </sheetView>
  </sheetViews>
  <sheetFormatPr defaultRowHeight="15" x14ac:dyDescent="0.25"/>
  <cols>
    <col min="1" max="1" width="27.28515625" bestFit="1" customWidth="1"/>
    <col min="2" max="13" width="12" style="4" bestFit="1" customWidth="1"/>
  </cols>
  <sheetData>
    <row r="1" spans="1:13" s="3" customFormat="1" ht="15.75" x14ac:dyDescent="0.25">
      <c r="A1" s="8" t="s">
        <v>22</v>
      </c>
      <c r="B1" s="12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 ht="15.75" x14ac:dyDescent="0.25">
      <c r="A2" s="11" t="s">
        <v>21</v>
      </c>
      <c r="B2" s="13">
        <f>B4/B3</f>
        <v>362.88659793814435</v>
      </c>
      <c r="C2" s="13">
        <f t="shared" ref="C2:M2" si="0">C4/C3</f>
        <v>379.38144329896915</v>
      </c>
      <c r="D2" s="13">
        <f t="shared" si="0"/>
        <v>387.62886597938143</v>
      </c>
      <c r="E2" s="13">
        <f t="shared" si="0"/>
        <v>395.87628865979383</v>
      </c>
      <c r="F2" s="13">
        <f t="shared" si="0"/>
        <v>404.12371134020617</v>
      </c>
      <c r="G2" s="13">
        <f t="shared" si="0"/>
        <v>412.37113402061857</v>
      </c>
      <c r="H2" s="13">
        <f t="shared" si="0"/>
        <v>420.61855670103097</v>
      </c>
      <c r="I2" s="13">
        <f t="shared" si="0"/>
        <v>428.86597938144331</v>
      </c>
      <c r="J2" s="13">
        <f t="shared" si="0"/>
        <v>437.11340206185571</v>
      </c>
      <c r="K2" s="13">
        <f t="shared" si="0"/>
        <v>445.36082474226805</v>
      </c>
      <c r="L2" s="13">
        <f t="shared" si="0"/>
        <v>453.60824742268039</v>
      </c>
      <c r="M2" s="13">
        <f t="shared" si="0"/>
        <v>461.85567010309279</v>
      </c>
    </row>
    <row r="3" spans="1:13" ht="15.75" x14ac:dyDescent="0.25">
      <c r="A3" s="10" t="s">
        <v>0</v>
      </c>
      <c r="B3" s="14">
        <v>12500</v>
      </c>
      <c r="C3" s="14">
        <v>12500</v>
      </c>
      <c r="D3" s="14">
        <v>12500</v>
      </c>
      <c r="E3" s="14">
        <v>12500</v>
      </c>
      <c r="F3" s="14">
        <v>12500</v>
      </c>
      <c r="G3" s="14">
        <v>12500</v>
      </c>
      <c r="H3" s="14">
        <v>12500</v>
      </c>
      <c r="I3" s="14">
        <v>12500</v>
      </c>
      <c r="J3" s="14">
        <v>12500</v>
      </c>
      <c r="K3" s="14">
        <v>12500</v>
      </c>
      <c r="L3" s="14">
        <v>12500</v>
      </c>
      <c r="M3" s="14">
        <v>12500</v>
      </c>
    </row>
    <row r="4" spans="1:13" ht="15.75" x14ac:dyDescent="0.25">
      <c r="A4" s="11" t="s">
        <v>16</v>
      </c>
      <c r="B4" s="13">
        <f>B7/B6</f>
        <v>4536082.4742268045</v>
      </c>
      <c r="C4" s="13">
        <f t="shared" ref="C4:M4" si="1">C7/C6</f>
        <v>4742268.041237114</v>
      </c>
      <c r="D4" s="13">
        <f t="shared" si="1"/>
        <v>4845360.8247422678</v>
      </c>
      <c r="E4" s="13">
        <f t="shared" si="1"/>
        <v>4948453.6082474226</v>
      </c>
      <c r="F4" s="13">
        <f t="shared" si="1"/>
        <v>5051546.3917525774</v>
      </c>
      <c r="G4" s="13">
        <f t="shared" si="1"/>
        <v>5154639.1752577322</v>
      </c>
      <c r="H4" s="13">
        <f t="shared" si="1"/>
        <v>5257731.9587628869</v>
      </c>
      <c r="I4" s="13">
        <f t="shared" si="1"/>
        <v>5360824.7422680417</v>
      </c>
      <c r="J4" s="13">
        <f t="shared" si="1"/>
        <v>5463917.5257731965</v>
      </c>
      <c r="K4" s="13">
        <f t="shared" si="1"/>
        <v>5567010.3092783503</v>
      </c>
      <c r="L4" s="13">
        <f t="shared" si="1"/>
        <v>5670103.0927835051</v>
      </c>
      <c r="M4" s="13">
        <f t="shared" si="1"/>
        <v>5773195.8762886599</v>
      </c>
    </row>
    <row r="5" spans="1:13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5.75" x14ac:dyDescent="0.25">
      <c r="A6" s="11" t="s">
        <v>17</v>
      </c>
      <c r="B6" s="15">
        <v>0.5</v>
      </c>
      <c r="C6" s="15">
        <v>0.5</v>
      </c>
      <c r="D6" s="15">
        <v>0.5</v>
      </c>
      <c r="E6" s="15">
        <v>0.5</v>
      </c>
      <c r="F6" s="15">
        <v>0.5</v>
      </c>
      <c r="G6" s="15">
        <v>0.5</v>
      </c>
      <c r="H6" s="15">
        <v>0.5</v>
      </c>
      <c r="I6" s="15">
        <v>0.5</v>
      </c>
      <c r="J6" s="15">
        <v>0.5</v>
      </c>
      <c r="K6" s="15">
        <v>0.5</v>
      </c>
      <c r="L6" s="15">
        <v>0.5</v>
      </c>
      <c r="M6" s="15">
        <v>0.5</v>
      </c>
    </row>
    <row r="7" spans="1:13" ht="15.75" x14ac:dyDescent="0.25">
      <c r="A7" s="11" t="s">
        <v>18</v>
      </c>
      <c r="B7" s="13">
        <f>B8/97%</f>
        <v>2268041.2371134022</v>
      </c>
      <c r="C7" s="13">
        <f t="shared" ref="C7:M7" si="2">C8/97%</f>
        <v>2371134.020618557</v>
      </c>
      <c r="D7" s="13">
        <f t="shared" si="2"/>
        <v>2422680.4123711339</v>
      </c>
      <c r="E7" s="13">
        <f t="shared" si="2"/>
        <v>2474226.8041237113</v>
      </c>
      <c r="F7" s="13">
        <f t="shared" si="2"/>
        <v>2525773.1958762887</v>
      </c>
      <c r="G7" s="13">
        <f t="shared" si="2"/>
        <v>2577319.5876288661</v>
      </c>
      <c r="H7" s="13">
        <f t="shared" si="2"/>
        <v>2628865.9793814435</v>
      </c>
      <c r="I7" s="13">
        <f t="shared" si="2"/>
        <v>2680412.3711340209</v>
      </c>
      <c r="J7" s="13">
        <f t="shared" si="2"/>
        <v>2731958.7628865982</v>
      </c>
      <c r="K7" s="13">
        <f t="shared" si="2"/>
        <v>2783505.1546391752</v>
      </c>
      <c r="L7" s="13">
        <f t="shared" si="2"/>
        <v>2835051.5463917525</v>
      </c>
      <c r="M7" s="13">
        <f t="shared" si="2"/>
        <v>2886597.9381443299</v>
      </c>
    </row>
    <row r="8" spans="1:13" ht="15.75" x14ac:dyDescent="0.25">
      <c r="A8" s="19" t="s">
        <v>1</v>
      </c>
      <c r="B8" s="20">
        <v>2200000</v>
      </c>
      <c r="C8" s="20">
        <f>B8+100000</f>
        <v>2300000</v>
      </c>
      <c r="D8" s="20">
        <f t="shared" ref="D8:M8" si="3">C8+50000</f>
        <v>2350000</v>
      </c>
      <c r="E8" s="20">
        <f t="shared" si="3"/>
        <v>2400000</v>
      </c>
      <c r="F8" s="20">
        <f t="shared" si="3"/>
        <v>2450000</v>
      </c>
      <c r="G8" s="20">
        <f t="shared" si="3"/>
        <v>2500000</v>
      </c>
      <c r="H8" s="20">
        <f t="shared" si="3"/>
        <v>2550000</v>
      </c>
      <c r="I8" s="20">
        <f t="shared" si="3"/>
        <v>2600000</v>
      </c>
      <c r="J8" s="20">
        <f t="shared" si="3"/>
        <v>2650000</v>
      </c>
      <c r="K8" s="20">
        <f t="shared" si="3"/>
        <v>2700000</v>
      </c>
      <c r="L8" s="20">
        <f t="shared" si="3"/>
        <v>2750000</v>
      </c>
      <c r="M8" s="20">
        <f t="shared" si="3"/>
        <v>2800000</v>
      </c>
    </row>
    <row r="9" spans="1:13" ht="15.75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5.75" x14ac:dyDescent="0.25">
      <c r="A10" s="1" t="s">
        <v>24</v>
      </c>
      <c r="B10" s="16">
        <f>B8*2%</f>
        <v>44000</v>
      </c>
      <c r="C10" s="16">
        <f t="shared" ref="C10:M10" si="4">C8*2%</f>
        <v>46000</v>
      </c>
      <c r="D10" s="16">
        <f t="shared" si="4"/>
        <v>47000</v>
      </c>
      <c r="E10" s="16">
        <f t="shared" si="4"/>
        <v>48000</v>
      </c>
      <c r="F10" s="16">
        <f t="shared" si="4"/>
        <v>49000</v>
      </c>
      <c r="G10" s="16">
        <f t="shared" si="4"/>
        <v>50000</v>
      </c>
      <c r="H10" s="16">
        <f t="shared" si="4"/>
        <v>51000</v>
      </c>
      <c r="I10" s="16">
        <f t="shared" si="4"/>
        <v>52000</v>
      </c>
      <c r="J10" s="16">
        <f t="shared" si="4"/>
        <v>53000</v>
      </c>
      <c r="K10" s="16">
        <f t="shared" si="4"/>
        <v>54000</v>
      </c>
      <c r="L10" s="16">
        <f t="shared" si="4"/>
        <v>55000</v>
      </c>
      <c r="M10" s="16">
        <f t="shared" si="4"/>
        <v>56000</v>
      </c>
    </row>
    <row r="11" spans="1:13" ht="15.75" x14ac:dyDescent="0.25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15.75" x14ac:dyDescent="0.25">
      <c r="A12" s="1" t="s">
        <v>19</v>
      </c>
      <c r="B12" s="17">
        <f>B8*0.84%</f>
        <v>18480</v>
      </c>
      <c r="C12" s="17">
        <f t="shared" ref="C12:M12" si="5">C8*0.84%</f>
        <v>19320</v>
      </c>
      <c r="D12" s="17">
        <f t="shared" si="5"/>
        <v>19740</v>
      </c>
      <c r="E12" s="17">
        <f t="shared" si="5"/>
        <v>20160</v>
      </c>
      <c r="F12" s="17">
        <f t="shared" si="5"/>
        <v>20580</v>
      </c>
      <c r="G12" s="17">
        <f t="shared" si="5"/>
        <v>21000</v>
      </c>
      <c r="H12" s="17">
        <f t="shared" si="5"/>
        <v>21420</v>
      </c>
      <c r="I12" s="17">
        <f t="shared" si="5"/>
        <v>21840</v>
      </c>
      <c r="J12" s="17">
        <f t="shared" si="5"/>
        <v>22260</v>
      </c>
      <c r="K12" s="17">
        <f t="shared" si="5"/>
        <v>22680</v>
      </c>
      <c r="L12" s="17">
        <f t="shared" si="5"/>
        <v>23100</v>
      </c>
      <c r="M12" s="17">
        <f t="shared" si="5"/>
        <v>23520</v>
      </c>
    </row>
    <row r="13" spans="1:13" ht="15.75" x14ac:dyDescent="0.25">
      <c r="A13" s="1" t="s">
        <v>2</v>
      </c>
      <c r="B13" s="18">
        <f t="shared" ref="B13:M13" si="6">SUM(B10:B12)</f>
        <v>62480</v>
      </c>
      <c r="C13" s="18">
        <f t="shared" si="6"/>
        <v>65320</v>
      </c>
      <c r="D13" s="18">
        <f t="shared" si="6"/>
        <v>66740</v>
      </c>
      <c r="E13" s="18">
        <f t="shared" si="6"/>
        <v>68160</v>
      </c>
      <c r="F13" s="18">
        <f t="shared" si="6"/>
        <v>69580</v>
      </c>
      <c r="G13" s="18">
        <f t="shared" si="6"/>
        <v>71000</v>
      </c>
      <c r="H13" s="18">
        <f t="shared" si="6"/>
        <v>72420</v>
      </c>
      <c r="I13" s="18">
        <f t="shared" si="6"/>
        <v>73840</v>
      </c>
      <c r="J13" s="18">
        <f t="shared" si="6"/>
        <v>75260</v>
      </c>
      <c r="K13" s="18">
        <f t="shared" si="6"/>
        <v>76680</v>
      </c>
      <c r="L13" s="18">
        <f t="shared" si="6"/>
        <v>78100</v>
      </c>
      <c r="M13" s="18">
        <f t="shared" si="6"/>
        <v>79520</v>
      </c>
    </row>
    <row r="14" spans="1:13" ht="15.75" x14ac:dyDescent="0.25">
      <c r="A14" s="1" t="s">
        <v>25</v>
      </c>
      <c r="B14" s="22">
        <f>B8*7%</f>
        <v>154000.00000000003</v>
      </c>
      <c r="C14" s="22">
        <f t="shared" ref="C14:M14" si="7">C8*7%</f>
        <v>161000.00000000003</v>
      </c>
      <c r="D14" s="22">
        <f t="shared" si="7"/>
        <v>164500.00000000003</v>
      </c>
      <c r="E14" s="22">
        <f t="shared" si="7"/>
        <v>168000.00000000003</v>
      </c>
      <c r="F14" s="22">
        <f t="shared" si="7"/>
        <v>171500.00000000003</v>
      </c>
      <c r="G14" s="22">
        <f t="shared" si="7"/>
        <v>175000.00000000003</v>
      </c>
      <c r="H14" s="22">
        <f t="shared" si="7"/>
        <v>178500.00000000003</v>
      </c>
      <c r="I14" s="22">
        <f t="shared" si="7"/>
        <v>182000.00000000003</v>
      </c>
      <c r="J14" s="22">
        <f t="shared" si="7"/>
        <v>185500.00000000003</v>
      </c>
      <c r="K14" s="22">
        <f t="shared" si="7"/>
        <v>189000.00000000003</v>
      </c>
      <c r="L14" s="22">
        <f t="shared" si="7"/>
        <v>192500.00000000003</v>
      </c>
      <c r="M14" s="22">
        <f t="shared" si="7"/>
        <v>196000.00000000003</v>
      </c>
    </row>
    <row r="15" spans="1:13" ht="15.75" x14ac:dyDescent="0.25">
      <c r="A15" s="1" t="s">
        <v>20</v>
      </c>
      <c r="B15" s="21">
        <f>B8*1%</f>
        <v>22000</v>
      </c>
      <c r="C15" s="21">
        <f t="shared" ref="C15:M15" si="8">C8*1%</f>
        <v>23000</v>
      </c>
      <c r="D15" s="21">
        <f t="shared" si="8"/>
        <v>23500</v>
      </c>
      <c r="E15" s="21">
        <f t="shared" si="8"/>
        <v>24000</v>
      </c>
      <c r="F15" s="21">
        <f t="shared" si="8"/>
        <v>24500</v>
      </c>
      <c r="G15" s="21">
        <f t="shared" si="8"/>
        <v>25000</v>
      </c>
      <c r="H15" s="21">
        <f t="shared" si="8"/>
        <v>25500</v>
      </c>
      <c r="I15" s="21">
        <f t="shared" si="8"/>
        <v>26000</v>
      </c>
      <c r="J15" s="21">
        <f t="shared" si="8"/>
        <v>26500</v>
      </c>
      <c r="K15" s="21">
        <f t="shared" si="8"/>
        <v>27000</v>
      </c>
      <c r="L15" s="21">
        <f t="shared" si="8"/>
        <v>27500</v>
      </c>
      <c r="M15" s="21">
        <f t="shared" si="8"/>
        <v>28000</v>
      </c>
    </row>
    <row r="16" spans="1:13" ht="15.75" x14ac:dyDescent="0.25">
      <c r="A16" s="1" t="s">
        <v>23</v>
      </c>
      <c r="B16" s="23">
        <f>5.8%*B8</f>
        <v>127599.99999999999</v>
      </c>
      <c r="C16" s="23">
        <f t="shared" ref="C16:M16" si="9">5.8%*C8</f>
        <v>133400</v>
      </c>
      <c r="D16" s="23">
        <f t="shared" si="9"/>
        <v>136300</v>
      </c>
      <c r="E16" s="23">
        <f t="shared" si="9"/>
        <v>139200</v>
      </c>
      <c r="F16" s="23">
        <f t="shared" si="9"/>
        <v>142100</v>
      </c>
      <c r="G16" s="23">
        <f t="shared" si="9"/>
        <v>145000</v>
      </c>
      <c r="H16" s="23">
        <f t="shared" si="9"/>
        <v>147900</v>
      </c>
      <c r="I16" s="23">
        <f t="shared" si="9"/>
        <v>150800</v>
      </c>
      <c r="J16" s="23">
        <f t="shared" si="9"/>
        <v>153700</v>
      </c>
      <c r="K16" s="23">
        <f t="shared" si="9"/>
        <v>156600</v>
      </c>
      <c r="L16" s="23">
        <f t="shared" si="9"/>
        <v>159500</v>
      </c>
      <c r="M16" s="23">
        <f t="shared" si="9"/>
        <v>162400</v>
      </c>
    </row>
    <row r="17" spans="1:13" ht="16.5" thickBot="1" x14ac:dyDescent="0.3">
      <c r="A17" s="2" t="s">
        <v>3</v>
      </c>
      <c r="B17" s="7">
        <f>B13-B14-B15-B16</f>
        <v>-241120</v>
      </c>
      <c r="C17" s="7">
        <f t="shared" ref="C17:M17" si="10">C13-C14-C15-C16</f>
        <v>-252080.00000000003</v>
      </c>
      <c r="D17" s="7">
        <f t="shared" si="10"/>
        <v>-257560.00000000003</v>
      </c>
      <c r="E17" s="7">
        <f t="shared" si="10"/>
        <v>-263040</v>
      </c>
      <c r="F17" s="7">
        <f t="shared" si="10"/>
        <v>-268520</v>
      </c>
      <c r="G17" s="7">
        <f t="shared" si="10"/>
        <v>-274000</v>
      </c>
      <c r="H17" s="7">
        <f t="shared" si="10"/>
        <v>-279480</v>
      </c>
      <c r="I17" s="7">
        <f t="shared" si="10"/>
        <v>-284960</v>
      </c>
      <c r="J17" s="7">
        <f t="shared" si="10"/>
        <v>-290440</v>
      </c>
      <c r="K17" s="7">
        <f t="shared" si="10"/>
        <v>-295920</v>
      </c>
      <c r="L17" s="7">
        <f t="shared" si="10"/>
        <v>-301400</v>
      </c>
      <c r="M17" s="7">
        <f t="shared" si="10"/>
        <v>-306880</v>
      </c>
    </row>
    <row r="18" spans="1:13" ht="15.75" thickTop="1" x14ac:dyDescent="0.25">
      <c r="B18" s="6"/>
      <c r="C18" s="6"/>
      <c r="D18" s="6"/>
      <c r="E18" s="6"/>
      <c r="F18" s="6"/>
      <c r="G18" s="6"/>
    </row>
    <row r="19" spans="1:13" x14ac:dyDescent="0.25">
      <c r="B19" s="6"/>
      <c r="C19" s="6"/>
      <c r="D19" s="6"/>
      <c r="E19" s="6"/>
      <c r="F19" s="6"/>
      <c r="G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A160748</dc:creator>
  <cp:lastModifiedBy>Sarvindran Nair A/L Krishnan Kutty (HQ-CCG-MPD)</cp:lastModifiedBy>
  <dcterms:created xsi:type="dcterms:W3CDTF">2016-10-25T06:03:45Z</dcterms:created>
  <dcterms:modified xsi:type="dcterms:W3CDTF">2016-12-16T02:06:01Z</dcterms:modified>
</cp:coreProperties>
</file>