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mc:AlternateContent xmlns:mc="http://schemas.openxmlformats.org/markup-compatibility/2006">
    <mc:Choice Requires="x15">
      <x15ac:absPath xmlns:x15ac="http://schemas.microsoft.com/office/spreadsheetml/2010/11/ac" url="C:\Users\hp\Desktop\uni\Atom Camp\projects\excel case study\"/>
    </mc:Choice>
  </mc:AlternateContent>
  <xr:revisionPtr revIDLastSave="0" documentId="13_ncr:1_{3D01594B-1621-491F-B3CA-BF78082E6264}" xr6:coauthVersionLast="47" xr6:coauthVersionMax="47" xr10:uidLastSave="{00000000-0000-0000-0000-000000000000}"/>
  <bookViews>
    <workbookView xWindow="-110" yWindow="-110" windowWidth="19420" windowHeight="10300" firstSheet="3" activeTab="6" xr2:uid="{BED4E571-9427-4936-87CB-D9F8FA3A3FBA}"/>
  </bookViews>
  <sheets>
    <sheet name="tiktok data" sheetId="7" r:id="rId1"/>
    <sheet name="snapchat data" sheetId="9" r:id="rId2"/>
    <sheet name="meta data" sheetId="8" r:id="rId3"/>
    <sheet name="Q6" sheetId="17" r:id="rId4"/>
    <sheet name="Dashboard" sheetId="26" r:id="rId5"/>
    <sheet name="Overall performance analysis" sheetId="25" r:id="rId6"/>
    <sheet name="Overall Performance Summary" sheetId="24" r:id="rId7"/>
    <sheet name="Conditional Formatting " sheetId="23" r:id="rId8"/>
    <sheet name="VTR Analysis" sheetId="22" r:id="rId9"/>
    <sheet name="VTR Summary Sheet" sheetId="21" r:id="rId10"/>
    <sheet name="Cost Per Click (CPC) Across Pla" sheetId="19" r:id="rId11"/>
    <sheet name="CPC Summary" sheetId="18" r:id="rId12"/>
    <sheet name="Q5" sheetId="10" r:id="rId13"/>
    <sheet name="Tiktok Raw - Data" sheetId="1" r:id="rId14"/>
    <sheet name="Meta - Raw Data" sheetId="4" r:id="rId15"/>
    <sheet name="Snapchat - Raw Data" sheetId="6" r:id="rId16"/>
  </sheets>
  <definedNames>
    <definedName name="_xlnm._FilterDatabase" localSheetId="7" hidden="1">'Conditional Formatting '!$A$1:$C$1</definedName>
    <definedName name="_xlnm._FilterDatabase" localSheetId="11" hidden="1">'CPC Summary'!$A$1:$E$552</definedName>
    <definedName name="_xlnm._FilterDatabase" localSheetId="14" hidden="1">'Meta - Raw Data'!$A$1:$R$427</definedName>
    <definedName name="_xlnm._FilterDatabase" localSheetId="2" hidden="1">'meta data'!$A$1:$Y$427</definedName>
    <definedName name="_xlnm._FilterDatabase" localSheetId="1" hidden="1">'snapchat data'!$A$1:$Y$54</definedName>
    <definedName name="_xlnm._FilterDatabase" localSheetId="0" hidden="1">'tiktok data'!$B$1:$X$73</definedName>
    <definedName name="_xlnm._FilterDatabase" localSheetId="13" hidden="1">'Tiktok Raw - Data'!$A$1:$T$73</definedName>
    <definedName name="_xlchart.v1.0" hidden="1">'Cost Per Click (CPC) Across Pla'!$E$4:$E$6</definedName>
    <definedName name="_xlchart.v1.1" hidden="1">'Cost Per Click (CPC) Across Pla'!$F$3</definedName>
    <definedName name="_xlchart.v1.10" hidden="1">'CPC Summary'!$C$1</definedName>
    <definedName name="_xlchart.v1.11" hidden="1">'CPC Summary'!$C$2:$C$552</definedName>
    <definedName name="_xlchart.v1.2" hidden="1">'Cost Per Click (CPC) Across Pla'!$F$4:$F$6</definedName>
    <definedName name="_xlchart.v1.3" hidden="1">'Cost Per Click (CPC) Across Pla'!$E$4:$E$6</definedName>
    <definedName name="_xlchart.v1.4" hidden="1">'Cost Per Click (CPC) Across Pla'!$F$3</definedName>
    <definedName name="_xlchart.v1.5" hidden="1">'Cost Per Click (CPC) Across Pla'!$F$4:$F$6</definedName>
    <definedName name="_xlchart.v1.6" hidden="1">'Cost Per Click (CPC) Across Pla'!$E$4:$E$6</definedName>
    <definedName name="_xlchart.v1.7" hidden="1">'Cost Per Click (CPC) Across Pla'!$F$3</definedName>
    <definedName name="_xlchart.v1.8" hidden="1">'Cost Per Click (CPC) Across Pla'!$F$4:$F$6</definedName>
    <definedName name="_xlchart.v1.9" hidden="1">'CPC Summary'!$A$2:$B$552</definedName>
    <definedName name="Slicer_Market">#N/A</definedName>
    <definedName name="Slicer_Performance_Measure">#N/A</definedName>
    <definedName name="Slicer_Platform">#N/A</definedName>
    <definedName name="Slicer_Platform1">#N/A</definedName>
  </definedNames>
  <calcPr calcId="191029"/>
  <pivotCaches>
    <pivotCache cacheId="0" r:id="rId17"/>
    <pivotCache cacheId="1" r:id="rId18"/>
    <pivotCache cacheId="2" r:id="rId19"/>
    <pivotCache cacheId="3" r:id="rId20"/>
    <pivotCache cacheId="4" r:id="rId21"/>
    <pivotCache cacheId="12" r:id="rId22"/>
  </pivotCaches>
  <extLst>
    <ext xmlns:x14="http://schemas.microsoft.com/office/spreadsheetml/2009/9/main" uri="{876F7934-8845-4945-9796-88D515C7AA90}">
      <x14:pivotCaches>
        <pivotCache cacheId="6" r:id="rId23"/>
      </x14:pivotCaches>
    </ex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24" l="1"/>
  <c r="G3" i="24"/>
  <c r="G4" i="24"/>
  <c r="G5" i="24"/>
  <c r="G6"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374" i="24"/>
  <c r="G375" i="24"/>
  <c r="G376" i="24"/>
  <c r="G377" i="24"/>
  <c r="G378" i="24"/>
  <c r="G379" i="24"/>
  <c r="G380" i="24"/>
  <c r="G381" i="24"/>
  <c r="G382" i="24"/>
  <c r="G383" i="24"/>
  <c r="G384" i="24"/>
  <c r="G385" i="24"/>
  <c r="G386" i="24"/>
  <c r="G387" i="24"/>
  <c r="G388" i="24"/>
  <c r="G389" i="24"/>
  <c r="G390" i="24"/>
  <c r="G391" i="24"/>
  <c r="G392" i="24"/>
  <c r="G393" i="24"/>
  <c r="G394" i="24"/>
  <c r="G395" i="24"/>
  <c r="G396" i="24"/>
  <c r="G397" i="24"/>
  <c r="G398" i="24"/>
  <c r="G399" i="24"/>
  <c r="G400" i="24"/>
  <c r="G401" i="24"/>
  <c r="G402" i="24"/>
  <c r="G403" i="24"/>
  <c r="G404" i="24"/>
  <c r="G405" i="24"/>
  <c r="G406" i="24"/>
  <c r="G407" i="24"/>
  <c r="G408" i="24"/>
  <c r="G409" i="24"/>
  <c r="G410" i="24"/>
  <c r="G411" i="24"/>
  <c r="G412" i="24"/>
  <c r="G413" i="24"/>
  <c r="G414" i="24"/>
  <c r="G415" i="24"/>
  <c r="G416" i="24"/>
  <c r="G417" i="24"/>
  <c r="G418" i="24"/>
  <c r="G419" i="24"/>
  <c r="G420" i="24"/>
  <c r="G421" i="24"/>
  <c r="G422" i="24"/>
  <c r="G423" i="24"/>
  <c r="G424" i="24"/>
  <c r="G425" i="24"/>
  <c r="G426" i="24"/>
  <c r="G427" i="24"/>
  <c r="G428" i="24"/>
  <c r="G429" i="24"/>
  <c r="G430" i="24"/>
  <c r="G431" i="24"/>
  <c r="G432" i="24"/>
  <c r="G433" i="24"/>
  <c r="G434" i="24"/>
  <c r="G435" i="24"/>
  <c r="G436" i="24"/>
  <c r="G437" i="24"/>
  <c r="G438" i="24"/>
  <c r="G439" i="24"/>
  <c r="G440" i="24"/>
  <c r="G441" i="24"/>
  <c r="G442" i="24"/>
  <c r="G443" i="24"/>
  <c r="G444" i="24"/>
  <c r="G445" i="24"/>
  <c r="G446" i="24"/>
  <c r="G447" i="24"/>
  <c r="G448" i="24"/>
  <c r="G449" i="24"/>
  <c r="G450" i="24"/>
  <c r="G451" i="24"/>
  <c r="G452" i="24"/>
  <c r="G453" i="24"/>
  <c r="G454" i="24"/>
  <c r="G455" i="24"/>
  <c r="G456" i="24"/>
  <c r="G457" i="24"/>
  <c r="G458" i="24"/>
  <c r="G459" i="24"/>
  <c r="G460" i="24"/>
  <c r="G461" i="24"/>
  <c r="G462" i="24"/>
  <c r="G463" i="24"/>
  <c r="G464" i="24"/>
  <c r="G465" i="24"/>
  <c r="G466" i="24"/>
  <c r="G467" i="24"/>
  <c r="G468" i="24"/>
  <c r="G469" i="24"/>
  <c r="G470" i="24"/>
  <c r="G471" i="24"/>
  <c r="G472" i="24"/>
  <c r="G473" i="24"/>
  <c r="G474" i="24"/>
  <c r="G475" i="24"/>
  <c r="G476" i="24"/>
  <c r="G477" i="24"/>
  <c r="G478" i="24"/>
  <c r="G479" i="24"/>
  <c r="G480" i="24"/>
  <c r="G481" i="24"/>
  <c r="G482" i="24"/>
  <c r="G483" i="24"/>
  <c r="G484" i="24"/>
  <c r="G485" i="24"/>
  <c r="G486" i="24"/>
  <c r="G487" i="24"/>
  <c r="G488" i="24"/>
  <c r="G489" i="24"/>
  <c r="G490" i="24"/>
  <c r="G491" i="24"/>
  <c r="G492" i="24"/>
  <c r="G493" i="24"/>
  <c r="G494" i="24"/>
  <c r="G495" i="24"/>
  <c r="G496" i="24"/>
  <c r="G497" i="24"/>
  <c r="G498" i="24"/>
  <c r="G499" i="24"/>
  <c r="G500" i="24"/>
  <c r="G501" i="24"/>
  <c r="G502" i="24"/>
  <c r="G503" i="24"/>
  <c r="G504" i="24"/>
  <c r="G505" i="24"/>
  <c r="G506" i="24"/>
  <c r="G507" i="24"/>
  <c r="G508" i="24"/>
  <c r="G509" i="24"/>
  <c r="G510" i="24"/>
  <c r="G511" i="24"/>
  <c r="G512" i="24"/>
  <c r="G513" i="24"/>
  <c r="G514" i="24"/>
  <c r="G515" i="24"/>
  <c r="G516" i="24"/>
  <c r="G517" i="24"/>
  <c r="G518" i="24"/>
  <c r="G519" i="24"/>
  <c r="G520" i="24"/>
  <c r="G521" i="24"/>
  <c r="G522" i="24"/>
  <c r="G523" i="24"/>
  <c r="G524" i="24"/>
  <c r="G525" i="24"/>
  <c r="G526" i="24"/>
  <c r="G527" i="24"/>
  <c r="G528" i="24"/>
  <c r="G529" i="24"/>
  <c r="G530" i="24"/>
  <c r="G531" i="24"/>
  <c r="G532" i="24"/>
  <c r="G533" i="24"/>
  <c r="G534" i="24"/>
  <c r="G535" i="24"/>
  <c r="G536" i="24"/>
  <c r="G537" i="24"/>
  <c r="G538" i="24"/>
  <c r="G539" i="24"/>
  <c r="G540" i="24"/>
  <c r="G541" i="24"/>
  <c r="G542" i="24"/>
  <c r="G543" i="24"/>
  <c r="G544" i="24"/>
  <c r="G545" i="24"/>
  <c r="G546" i="24"/>
  <c r="G547" i="24"/>
  <c r="G548" i="24"/>
  <c r="G549" i="24"/>
  <c r="G550" i="24"/>
  <c r="G551" i="24"/>
  <c r="G552" i="24"/>
  <c r="G2" i="24"/>
  <c r="E481" i="24" a="1"/>
  <c r="E481" i="24" s="1"/>
  <c r="E428" i="24" a="1"/>
  <c r="E428" i="24" s="1"/>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Q53" i="9"/>
  <c r="Q54" i="9"/>
  <c r="Q2" i="9"/>
  <c r="F481" i="24" a="1"/>
  <c r="F481" i="24" s="1"/>
  <c r="F2" i="24" a="1"/>
  <c r="F2" i="24" s="1"/>
  <c r="E2" i="24" a="1"/>
  <c r="E2" i="24" s="1"/>
  <c r="D481" i="24" a="1"/>
  <c r="D481" i="24" s="1"/>
  <c r="C481" i="24" a="1"/>
  <c r="C481" i="24" s="1"/>
  <c r="C2" i="24" a="1"/>
  <c r="C2" i="24" s="1"/>
  <c r="B481" i="24" a="1"/>
  <c r="B481" i="24" s="1"/>
  <c r="B428" i="24" a="1"/>
  <c r="B428" i="24" s="1"/>
  <c r="B2" i="24" a="1"/>
  <c r="B2" i="24" s="1"/>
  <c r="A481" i="24" a="1"/>
  <c r="A481" i="24" s="1"/>
  <c r="A428" i="24" a="1"/>
  <c r="A428" i="24" s="1"/>
  <c r="A2" i="24" a="1"/>
  <c r="A2" i="24" s="1"/>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2" i="9"/>
  <c r="C428" i="24" s="1" a="1"/>
  <c r="C428" i="24" s="1"/>
  <c r="P3" i="9"/>
  <c r="D428" i="24" s="1" a="1"/>
  <c r="D428" i="24" s="1"/>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2" i="9"/>
  <c r="O3" i="8"/>
  <c r="O4" i="8"/>
  <c r="O5" i="8"/>
  <c r="D2" i="24" s="1" a="1"/>
  <c r="D2" i="24" s="1"/>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2" i="8"/>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2" i="7"/>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2" i="9"/>
  <c r="T2" i="8"/>
  <c r="T3" i="8"/>
  <c r="T4" i="8"/>
  <c r="T5" i="8"/>
  <c r="T6" i="8"/>
  <c r="T7" i="8"/>
  <c r="T8" i="8"/>
  <c r="T9" i="8"/>
  <c r="T10" i="8"/>
  <c r="T11" i="8"/>
  <c r="T12" i="8"/>
  <c r="T13" i="8"/>
  <c r="T14" i="8"/>
  <c r="T15" i="8"/>
  <c r="T16" i="8"/>
  <c r="T17" i="8"/>
  <c r="T18" i="8"/>
  <c r="T19" i="8"/>
  <c r="T20" i="8"/>
  <c r="T21" i="8"/>
  <c r="T22" i="8"/>
  <c r="T23" i="8"/>
  <c r="T24" i="8"/>
  <c r="T25" i="8"/>
  <c r="T26" i="8"/>
  <c r="T27" i="8"/>
  <c r="T28" i="8"/>
  <c r="T29" i="8"/>
  <c r="T30" i="8"/>
  <c r="T31" i="8"/>
  <c r="T32" i="8"/>
  <c r="T33" i="8"/>
  <c r="T34" i="8"/>
  <c r="T35" i="8"/>
  <c r="T36" i="8"/>
  <c r="T37" i="8"/>
  <c r="T38" i="8"/>
  <c r="T39" i="8"/>
  <c r="T40" i="8"/>
  <c r="T41" i="8"/>
  <c r="T42" i="8"/>
  <c r="T43" i="8"/>
  <c r="T44" i="8"/>
  <c r="T45" i="8"/>
  <c r="T46" i="8"/>
  <c r="T47" i="8"/>
  <c r="T48" i="8"/>
  <c r="T49" i="8"/>
  <c r="T50" i="8"/>
  <c r="T51" i="8"/>
  <c r="T52" i="8"/>
  <c r="T53" i="8"/>
  <c r="T54" i="8"/>
  <c r="T55" i="8"/>
  <c r="T56" i="8"/>
  <c r="T57" i="8"/>
  <c r="T58" i="8"/>
  <c r="T59" i="8"/>
  <c r="T60" i="8"/>
  <c r="T61" i="8"/>
  <c r="T62" i="8"/>
  <c r="T63" i="8"/>
  <c r="T64" i="8"/>
  <c r="T65" i="8"/>
  <c r="T66" i="8"/>
  <c r="T67" i="8"/>
  <c r="T68" i="8"/>
  <c r="T69" i="8"/>
  <c r="T70" i="8"/>
  <c r="T71" i="8"/>
  <c r="T72" i="8"/>
  <c r="T73" i="8"/>
  <c r="T74" i="8"/>
  <c r="T75" i="8"/>
  <c r="T76" i="8"/>
  <c r="T77" i="8"/>
  <c r="T78" i="8"/>
  <c r="T79" i="8"/>
  <c r="T80" i="8"/>
  <c r="T81" i="8"/>
  <c r="T82" i="8"/>
  <c r="T83" i="8"/>
  <c r="T84" i="8"/>
  <c r="T85" i="8"/>
  <c r="T86" i="8"/>
  <c r="T87" i="8"/>
  <c r="T88" i="8"/>
  <c r="T89" i="8"/>
  <c r="T90" i="8"/>
  <c r="T91" i="8"/>
  <c r="T92" i="8"/>
  <c r="T93" i="8"/>
  <c r="T94" i="8"/>
  <c r="T95" i="8"/>
  <c r="T96" i="8"/>
  <c r="T97" i="8"/>
  <c r="T98" i="8"/>
  <c r="T99" i="8"/>
  <c r="T100" i="8"/>
  <c r="T101" i="8"/>
  <c r="T102" i="8"/>
  <c r="T103" i="8"/>
  <c r="T104" i="8"/>
  <c r="T105" i="8"/>
  <c r="T106" i="8"/>
  <c r="T107" i="8"/>
  <c r="T108" i="8"/>
  <c r="T109" i="8"/>
  <c r="T110" i="8"/>
  <c r="T111" i="8"/>
  <c r="T112" i="8"/>
  <c r="T113" i="8"/>
  <c r="T114" i="8"/>
  <c r="T115" i="8"/>
  <c r="T116" i="8"/>
  <c r="T117" i="8"/>
  <c r="T118" i="8"/>
  <c r="T119" i="8"/>
  <c r="T120" i="8"/>
  <c r="T121" i="8"/>
  <c r="T122" i="8"/>
  <c r="T123" i="8"/>
  <c r="T124" i="8"/>
  <c r="T125" i="8"/>
  <c r="T126" i="8"/>
  <c r="T127" i="8"/>
  <c r="T128" i="8"/>
  <c r="T129" i="8"/>
  <c r="T130" i="8"/>
  <c r="T131" i="8"/>
  <c r="T132" i="8"/>
  <c r="T133" i="8"/>
  <c r="T134" i="8"/>
  <c r="T135" i="8"/>
  <c r="T136" i="8"/>
  <c r="T137" i="8"/>
  <c r="T138" i="8"/>
  <c r="T139" i="8"/>
  <c r="T140" i="8"/>
  <c r="T141" i="8"/>
  <c r="T142" i="8"/>
  <c r="T143" i="8"/>
  <c r="T144" i="8"/>
  <c r="T145" i="8"/>
  <c r="T146" i="8"/>
  <c r="T147" i="8"/>
  <c r="T148" i="8"/>
  <c r="T149" i="8"/>
  <c r="T150" i="8"/>
  <c r="T151" i="8"/>
  <c r="T152" i="8"/>
  <c r="T153" i="8"/>
  <c r="T154" i="8"/>
  <c r="T155" i="8"/>
  <c r="T156" i="8"/>
  <c r="T157" i="8"/>
  <c r="T158" i="8"/>
  <c r="T159" i="8"/>
  <c r="T160" i="8"/>
  <c r="T161" i="8"/>
  <c r="T162" i="8"/>
  <c r="T163" i="8"/>
  <c r="T164" i="8"/>
  <c r="T165" i="8"/>
  <c r="T166" i="8"/>
  <c r="T167" i="8"/>
  <c r="T168" i="8"/>
  <c r="T169" i="8"/>
  <c r="T170" i="8"/>
  <c r="T171" i="8"/>
  <c r="T172" i="8"/>
  <c r="T173" i="8"/>
  <c r="T174" i="8"/>
  <c r="T175" i="8"/>
  <c r="T176" i="8"/>
  <c r="T177" i="8"/>
  <c r="T178" i="8"/>
  <c r="T179" i="8"/>
  <c r="T180" i="8"/>
  <c r="T181" i="8"/>
  <c r="T182" i="8"/>
  <c r="T183" i="8"/>
  <c r="T184" i="8"/>
  <c r="T185" i="8"/>
  <c r="T186" i="8"/>
  <c r="T187" i="8"/>
  <c r="T188" i="8"/>
  <c r="T189" i="8"/>
  <c r="T190" i="8"/>
  <c r="T191" i="8"/>
  <c r="T192" i="8"/>
  <c r="T193" i="8"/>
  <c r="T194" i="8"/>
  <c r="T195" i="8"/>
  <c r="T196" i="8"/>
  <c r="T197" i="8"/>
  <c r="T198" i="8"/>
  <c r="T199" i="8"/>
  <c r="T200" i="8"/>
  <c r="T201" i="8"/>
  <c r="T202" i="8"/>
  <c r="T203" i="8"/>
  <c r="T204" i="8"/>
  <c r="T205" i="8"/>
  <c r="T206" i="8"/>
  <c r="T207" i="8"/>
  <c r="T208" i="8"/>
  <c r="T209" i="8"/>
  <c r="T210" i="8"/>
  <c r="T211" i="8"/>
  <c r="T212" i="8"/>
  <c r="T213" i="8"/>
  <c r="T214" i="8"/>
  <c r="T215" i="8"/>
  <c r="T216" i="8"/>
  <c r="T217" i="8"/>
  <c r="T218" i="8"/>
  <c r="T219" i="8"/>
  <c r="T220" i="8"/>
  <c r="T221" i="8"/>
  <c r="T222" i="8"/>
  <c r="T223" i="8"/>
  <c r="T224" i="8"/>
  <c r="T225" i="8"/>
  <c r="T226" i="8"/>
  <c r="T227" i="8"/>
  <c r="T228" i="8"/>
  <c r="T229" i="8"/>
  <c r="T230" i="8"/>
  <c r="T231" i="8"/>
  <c r="T232" i="8"/>
  <c r="T233" i="8"/>
  <c r="T234" i="8"/>
  <c r="T235" i="8"/>
  <c r="T236" i="8"/>
  <c r="T237" i="8"/>
  <c r="T238" i="8"/>
  <c r="T239" i="8"/>
  <c r="T240" i="8"/>
  <c r="T241" i="8"/>
  <c r="T242" i="8"/>
  <c r="T243" i="8"/>
  <c r="T244" i="8"/>
  <c r="T245" i="8"/>
  <c r="T246" i="8"/>
  <c r="T247" i="8"/>
  <c r="T248" i="8"/>
  <c r="T249" i="8"/>
  <c r="T250" i="8"/>
  <c r="T251" i="8"/>
  <c r="T252" i="8"/>
  <c r="T253" i="8"/>
  <c r="T254" i="8"/>
  <c r="T255" i="8"/>
  <c r="T256" i="8"/>
  <c r="T257" i="8"/>
  <c r="T258" i="8"/>
  <c r="T259" i="8"/>
  <c r="T260" i="8"/>
  <c r="T261" i="8"/>
  <c r="T262" i="8"/>
  <c r="T263" i="8"/>
  <c r="T264" i="8"/>
  <c r="T265" i="8"/>
  <c r="T266" i="8"/>
  <c r="T267" i="8"/>
  <c r="T268" i="8"/>
  <c r="T269" i="8"/>
  <c r="T270" i="8"/>
  <c r="T271" i="8"/>
  <c r="T272" i="8"/>
  <c r="T273" i="8"/>
  <c r="T274" i="8"/>
  <c r="T275" i="8"/>
  <c r="T276" i="8"/>
  <c r="T277" i="8"/>
  <c r="T278" i="8"/>
  <c r="T279" i="8"/>
  <c r="T280" i="8"/>
  <c r="T281" i="8"/>
  <c r="T282" i="8"/>
  <c r="T283" i="8"/>
  <c r="T284" i="8"/>
  <c r="T285" i="8"/>
  <c r="T286" i="8"/>
  <c r="T287" i="8"/>
  <c r="T288" i="8"/>
  <c r="T289" i="8"/>
  <c r="T290" i="8"/>
  <c r="T291" i="8"/>
  <c r="T292" i="8"/>
  <c r="T293" i="8"/>
  <c r="T294" i="8"/>
  <c r="T295" i="8"/>
  <c r="T296" i="8"/>
  <c r="T297" i="8"/>
  <c r="T298" i="8"/>
  <c r="T299" i="8"/>
  <c r="T300" i="8"/>
  <c r="T301" i="8"/>
  <c r="T302" i="8"/>
  <c r="T303" i="8"/>
  <c r="T304" i="8"/>
  <c r="T305" i="8"/>
  <c r="T306" i="8"/>
  <c r="T307" i="8"/>
  <c r="T308" i="8"/>
  <c r="T309" i="8"/>
  <c r="T310" i="8"/>
  <c r="T311" i="8"/>
  <c r="T312" i="8"/>
  <c r="T313" i="8"/>
  <c r="T314" i="8"/>
  <c r="T315" i="8"/>
  <c r="T316" i="8"/>
  <c r="T317" i="8"/>
  <c r="T318" i="8"/>
  <c r="T319" i="8"/>
  <c r="T320" i="8"/>
  <c r="T321" i="8"/>
  <c r="T322" i="8"/>
  <c r="T323" i="8"/>
  <c r="T324" i="8"/>
  <c r="T325" i="8"/>
  <c r="T326" i="8"/>
  <c r="T327" i="8"/>
  <c r="T328" i="8"/>
  <c r="T329" i="8"/>
  <c r="T330" i="8"/>
  <c r="T331" i="8"/>
  <c r="T332" i="8"/>
  <c r="T333" i="8"/>
  <c r="T334" i="8"/>
  <c r="T335" i="8"/>
  <c r="T336" i="8"/>
  <c r="T337" i="8"/>
  <c r="T338" i="8"/>
  <c r="T339" i="8"/>
  <c r="T340" i="8"/>
  <c r="T341" i="8"/>
  <c r="T342" i="8"/>
  <c r="T343" i="8"/>
  <c r="T344" i="8"/>
  <c r="T345" i="8"/>
  <c r="T346" i="8"/>
  <c r="T347" i="8"/>
  <c r="T348" i="8"/>
  <c r="T349" i="8"/>
  <c r="T350" i="8"/>
  <c r="T351" i="8"/>
  <c r="T352" i="8"/>
  <c r="T353" i="8"/>
  <c r="T354" i="8"/>
  <c r="T355" i="8"/>
  <c r="T356" i="8"/>
  <c r="T357" i="8"/>
  <c r="T358" i="8"/>
  <c r="T359" i="8"/>
  <c r="T360" i="8"/>
  <c r="T361" i="8"/>
  <c r="T362" i="8"/>
  <c r="T363" i="8"/>
  <c r="T364" i="8"/>
  <c r="T365" i="8"/>
  <c r="T366" i="8"/>
  <c r="T367" i="8"/>
  <c r="T368" i="8"/>
  <c r="T369" i="8"/>
  <c r="T370" i="8"/>
  <c r="T371" i="8"/>
  <c r="T372" i="8"/>
  <c r="T373" i="8"/>
  <c r="T374" i="8"/>
  <c r="T375" i="8"/>
  <c r="T376" i="8"/>
  <c r="T377" i="8"/>
  <c r="T378" i="8"/>
  <c r="T379" i="8"/>
  <c r="T380" i="8"/>
  <c r="T381" i="8"/>
  <c r="T382" i="8"/>
  <c r="T383" i="8"/>
  <c r="T384" i="8"/>
  <c r="T385" i="8"/>
  <c r="T386" i="8"/>
  <c r="T387" i="8"/>
  <c r="T388" i="8"/>
  <c r="T389" i="8"/>
  <c r="T390" i="8"/>
  <c r="T391" i="8"/>
  <c r="T392" i="8"/>
  <c r="T393" i="8"/>
  <c r="T394" i="8"/>
  <c r="T395" i="8"/>
  <c r="T396" i="8"/>
  <c r="T397" i="8"/>
  <c r="T398" i="8"/>
  <c r="T399" i="8"/>
  <c r="T400" i="8"/>
  <c r="T401" i="8"/>
  <c r="T402" i="8"/>
  <c r="T403" i="8"/>
  <c r="T404" i="8"/>
  <c r="T405" i="8"/>
  <c r="T406" i="8"/>
  <c r="T407" i="8"/>
  <c r="T408" i="8"/>
  <c r="T409" i="8"/>
  <c r="T410" i="8"/>
  <c r="T411" i="8"/>
  <c r="T412" i="8"/>
  <c r="T413" i="8"/>
  <c r="T414" i="8"/>
  <c r="T415" i="8"/>
  <c r="T416" i="8"/>
  <c r="T417" i="8"/>
  <c r="T418" i="8"/>
  <c r="T419" i="8"/>
  <c r="T420" i="8"/>
  <c r="T421" i="8"/>
  <c r="T422" i="8"/>
  <c r="T423" i="8"/>
  <c r="T424" i="8"/>
  <c r="T425" i="8"/>
  <c r="T426" i="8"/>
  <c r="T427" i="8"/>
  <c r="Y50" i="9"/>
  <c r="Y40" i="9"/>
  <c r="Y48" i="9"/>
  <c r="Y51" i="9"/>
  <c r="Y42" i="9"/>
  <c r="Y44" i="9"/>
  <c r="Y53" i="9"/>
  <c r="Y43" i="9"/>
  <c r="Y19" i="9"/>
  <c r="Y4" i="9"/>
  <c r="Y13" i="9"/>
  <c r="Y20" i="9"/>
  <c r="Y2" i="9"/>
  <c r="F428" i="24" s="1" a="1"/>
  <c r="F428" i="24" s="1"/>
  <c r="Y39" i="9"/>
  <c r="Y24" i="9"/>
  <c r="Y17" i="9"/>
  <c r="Y41" i="9"/>
  <c r="Y3" i="9"/>
  <c r="Y37" i="9"/>
  <c r="Y21" i="9"/>
  <c r="Y23" i="9"/>
  <c r="Y29" i="9"/>
  <c r="Y54" i="9"/>
  <c r="Y11" i="9"/>
  <c r="Y15" i="9"/>
  <c r="Y38" i="9"/>
  <c r="Y10" i="9"/>
  <c r="Y14" i="9"/>
  <c r="Y12" i="9"/>
  <c r="Y31" i="9"/>
  <c r="Y7" i="9"/>
  <c r="Y5" i="9"/>
  <c r="Y28" i="9"/>
  <c r="Y47" i="9"/>
  <c r="Y9" i="9"/>
  <c r="Y30" i="9"/>
  <c r="Y18" i="9"/>
  <c r="Y6" i="9"/>
  <c r="Y8" i="9"/>
  <c r="Y25" i="9"/>
  <c r="Y22" i="9"/>
  <c r="Y26" i="9"/>
  <c r="Y46" i="9"/>
  <c r="Y36" i="9"/>
  <c r="Y16" i="9"/>
  <c r="Y34" i="9"/>
  <c r="Y32" i="9"/>
  <c r="Y27" i="9"/>
  <c r="Y45" i="9"/>
  <c r="Y52" i="9"/>
  <c r="Y49" i="9"/>
  <c r="Y33" i="9"/>
  <c r="Y35" i="9"/>
  <c r="V73" i="7"/>
  <c r="U73" i="7"/>
  <c r="V72" i="7"/>
  <c r="U72" i="7"/>
  <c r="V71" i="7"/>
  <c r="U71" i="7"/>
  <c r="V70" i="7"/>
  <c r="U70" i="7"/>
  <c r="V69" i="7"/>
  <c r="U69" i="7"/>
  <c r="V68" i="7"/>
  <c r="U68" i="7"/>
  <c r="V67" i="7"/>
  <c r="U67" i="7"/>
  <c r="V66" i="7"/>
  <c r="U66" i="7"/>
  <c r="V65" i="7"/>
  <c r="U65" i="7"/>
  <c r="V64" i="7"/>
  <c r="U64" i="7"/>
  <c r="V63" i="7"/>
  <c r="U63" i="7"/>
  <c r="V62" i="7"/>
  <c r="U62" i="7"/>
  <c r="V61" i="7"/>
  <c r="U61" i="7"/>
  <c r="V60" i="7"/>
  <c r="U60" i="7"/>
  <c r="V59" i="7"/>
  <c r="U59" i="7"/>
  <c r="V58" i="7"/>
  <c r="U58" i="7"/>
  <c r="V57" i="7"/>
  <c r="U57" i="7"/>
  <c r="V56" i="7"/>
  <c r="U56" i="7"/>
  <c r="V55" i="7"/>
  <c r="U55" i="7"/>
  <c r="V54" i="7"/>
  <c r="U54" i="7"/>
  <c r="V53" i="7"/>
  <c r="U53" i="7"/>
  <c r="V52" i="7"/>
  <c r="U52" i="7"/>
  <c r="V51" i="7"/>
  <c r="U51" i="7"/>
  <c r="V50" i="7"/>
  <c r="U50" i="7"/>
  <c r="V49" i="7"/>
  <c r="U49" i="7"/>
  <c r="V48" i="7"/>
  <c r="U48" i="7"/>
  <c r="V47" i="7"/>
  <c r="U47" i="7"/>
  <c r="V46" i="7"/>
  <c r="U46" i="7"/>
  <c r="V45" i="7"/>
  <c r="U45" i="7"/>
  <c r="V44" i="7"/>
  <c r="U44" i="7"/>
  <c r="V43" i="7"/>
  <c r="U43" i="7"/>
  <c r="V42" i="7"/>
  <c r="U42" i="7"/>
  <c r="V41" i="7"/>
  <c r="U41" i="7"/>
  <c r="V40" i="7"/>
  <c r="U40" i="7"/>
  <c r="V39" i="7"/>
  <c r="U39" i="7"/>
  <c r="V38" i="7"/>
  <c r="U38" i="7"/>
  <c r="V37" i="7"/>
  <c r="U37" i="7"/>
  <c r="V36" i="7"/>
  <c r="U36" i="7"/>
  <c r="V35" i="7"/>
  <c r="U35" i="7"/>
  <c r="V34" i="7"/>
  <c r="U34" i="7"/>
  <c r="V33" i="7"/>
  <c r="U33" i="7"/>
  <c r="V32" i="7"/>
  <c r="U32" i="7"/>
  <c r="V31" i="7"/>
  <c r="U31" i="7"/>
  <c r="V30" i="7"/>
  <c r="U30" i="7"/>
  <c r="V29" i="7"/>
  <c r="U29" i="7"/>
  <c r="V28" i="7"/>
  <c r="U28" i="7"/>
  <c r="V27" i="7"/>
  <c r="U27" i="7"/>
  <c r="V26" i="7"/>
  <c r="U26" i="7"/>
  <c r="V25" i="7"/>
  <c r="U25" i="7"/>
  <c r="V24" i="7"/>
  <c r="U24" i="7"/>
  <c r="V23" i="7"/>
  <c r="U23" i="7"/>
  <c r="V22" i="7"/>
  <c r="U22" i="7"/>
  <c r="V21" i="7"/>
  <c r="U21" i="7"/>
  <c r="V20" i="7"/>
  <c r="U20" i="7"/>
  <c r="V19" i="7"/>
  <c r="U19" i="7"/>
  <c r="V18" i="7"/>
  <c r="U18" i="7"/>
  <c r="V17" i="7"/>
  <c r="U17" i="7"/>
  <c r="V16" i="7"/>
  <c r="U16" i="7"/>
  <c r="V15" i="7"/>
  <c r="U15" i="7"/>
  <c r="V14" i="7"/>
  <c r="U14" i="7"/>
  <c r="V13" i="7"/>
  <c r="U13" i="7"/>
  <c r="V12" i="7"/>
  <c r="U12" i="7"/>
  <c r="V11" i="7"/>
  <c r="U11" i="7"/>
  <c r="V10" i="7"/>
  <c r="U10" i="7"/>
  <c r="V9" i="7"/>
  <c r="U9" i="7"/>
  <c r="V8" i="7"/>
  <c r="U8" i="7"/>
  <c r="V7" i="7"/>
  <c r="U7" i="7"/>
  <c r="V6" i="7"/>
  <c r="U6" i="7"/>
  <c r="V5" i="7"/>
  <c r="U5" i="7"/>
  <c r="V4" i="7"/>
  <c r="U4" i="7"/>
  <c r="V3" i="7"/>
  <c r="U3" i="7"/>
  <c r="V2" i="7"/>
  <c r="U2" i="7"/>
  <c r="R3" i="1"/>
  <c r="R2" i="1"/>
  <c r="N410" i="4"/>
  <c r="N411" i="4"/>
  <c r="N412" i="4"/>
  <c r="N413" i="4"/>
  <c r="N414" i="4"/>
  <c r="N415" i="4"/>
  <c r="N418" i="4"/>
  <c r="N425" i="4"/>
  <c r="N427"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2" i="4"/>
  <c r="P427" i="4"/>
  <c r="P425" i="4"/>
  <c r="P421" i="4"/>
  <c r="P419" i="4"/>
  <c r="P418" i="4"/>
  <c r="P415" i="4"/>
  <c r="P414" i="4"/>
  <c r="P413" i="4"/>
  <c r="P412" i="4"/>
  <c r="P411" i="4"/>
  <c r="P410" i="4"/>
  <c r="P409" i="4"/>
  <c r="P408" i="4"/>
  <c r="P407" i="4"/>
  <c r="P406" i="4"/>
  <c r="P405" i="4"/>
  <c r="P404" i="4"/>
  <c r="P403" i="4"/>
  <c r="P402" i="4"/>
  <c r="P401" i="4"/>
  <c r="P400" i="4"/>
  <c r="P399" i="4"/>
  <c r="P398" i="4"/>
  <c r="P397" i="4"/>
  <c r="P396" i="4"/>
  <c r="P395" i="4"/>
  <c r="P394" i="4"/>
  <c r="P393" i="4"/>
  <c r="P392" i="4"/>
  <c r="P391" i="4"/>
  <c r="P390" i="4"/>
  <c r="P389" i="4"/>
  <c r="P388" i="4"/>
  <c r="P387" i="4"/>
  <c r="P386" i="4"/>
  <c r="P385" i="4"/>
  <c r="P384" i="4"/>
  <c r="P383" i="4"/>
  <c r="P382" i="4"/>
  <c r="P381" i="4"/>
  <c r="P380" i="4"/>
  <c r="P379" i="4"/>
  <c r="P378" i="4"/>
  <c r="P377" i="4"/>
  <c r="P376" i="4"/>
  <c r="P375" i="4"/>
  <c r="P374" i="4"/>
  <c r="P373" i="4"/>
  <c r="P372" i="4"/>
  <c r="P371" i="4"/>
  <c r="P370" i="4"/>
  <c r="P369" i="4"/>
  <c r="P368" i="4"/>
  <c r="P367" i="4"/>
  <c r="P366" i="4"/>
  <c r="P365" i="4"/>
  <c r="P364" i="4"/>
  <c r="P363" i="4"/>
  <c r="P362" i="4"/>
  <c r="P361" i="4"/>
  <c r="P360" i="4"/>
  <c r="P359" i="4"/>
  <c r="P358" i="4"/>
  <c r="P357" i="4"/>
  <c r="P356" i="4"/>
  <c r="P355" i="4"/>
  <c r="P354" i="4"/>
  <c r="P353" i="4"/>
  <c r="P352" i="4"/>
  <c r="P351" i="4"/>
  <c r="P350" i="4"/>
  <c r="P349" i="4"/>
  <c r="P348" i="4"/>
  <c r="P347" i="4"/>
  <c r="P346" i="4"/>
  <c r="P345" i="4"/>
  <c r="P344" i="4"/>
  <c r="P343" i="4"/>
  <c r="P342" i="4"/>
  <c r="P341" i="4"/>
  <c r="P340" i="4"/>
  <c r="P339" i="4"/>
  <c r="P338" i="4"/>
  <c r="P337" i="4"/>
  <c r="P336" i="4"/>
  <c r="P335" i="4"/>
  <c r="P334" i="4"/>
  <c r="P333" i="4"/>
  <c r="P332" i="4"/>
  <c r="P331" i="4"/>
  <c r="P330" i="4"/>
  <c r="P329" i="4"/>
  <c r="P328" i="4"/>
  <c r="P327" i="4"/>
  <c r="P326" i="4"/>
  <c r="P325" i="4"/>
  <c r="P324" i="4"/>
  <c r="P323" i="4"/>
  <c r="P322" i="4"/>
  <c r="P321" i="4"/>
  <c r="P320" i="4"/>
  <c r="P319" i="4"/>
  <c r="P318" i="4"/>
  <c r="P317" i="4"/>
  <c r="P316" i="4"/>
  <c r="P315" i="4"/>
  <c r="P314" i="4"/>
  <c r="P313" i="4"/>
  <c r="P312" i="4"/>
  <c r="P311" i="4"/>
  <c r="P310" i="4"/>
  <c r="P309" i="4"/>
  <c r="P308" i="4"/>
  <c r="P307" i="4"/>
  <c r="P306" i="4"/>
  <c r="P305" i="4"/>
  <c r="P304" i="4"/>
  <c r="P303" i="4"/>
  <c r="P302" i="4"/>
  <c r="P301" i="4"/>
  <c r="P300" i="4"/>
  <c r="P299" i="4"/>
  <c r="P298" i="4"/>
  <c r="P297" i="4"/>
  <c r="P296" i="4"/>
  <c r="P295" i="4"/>
  <c r="P294" i="4"/>
  <c r="P293" i="4"/>
  <c r="P292" i="4"/>
  <c r="P291" i="4"/>
  <c r="P290" i="4"/>
  <c r="P289" i="4"/>
  <c r="P288" i="4"/>
  <c r="P287" i="4"/>
  <c r="P286" i="4"/>
  <c r="P285" i="4"/>
  <c r="P284" i="4"/>
  <c r="P283" i="4"/>
  <c r="P282" i="4"/>
  <c r="P281" i="4"/>
  <c r="P280" i="4"/>
  <c r="P279" i="4"/>
  <c r="P278" i="4"/>
  <c r="P277" i="4"/>
  <c r="P276" i="4"/>
  <c r="P275" i="4"/>
  <c r="P274" i="4"/>
  <c r="P273" i="4"/>
  <c r="P272" i="4"/>
  <c r="P271" i="4"/>
  <c r="P270" i="4"/>
  <c r="P269" i="4"/>
  <c r="P268" i="4"/>
  <c r="P267" i="4"/>
  <c r="P266" i="4"/>
  <c r="P265" i="4"/>
  <c r="P264" i="4"/>
  <c r="P263" i="4"/>
  <c r="P262" i="4"/>
  <c r="P261" i="4"/>
  <c r="P260" i="4"/>
  <c r="P259" i="4"/>
  <c r="P258" i="4"/>
  <c r="P257" i="4"/>
  <c r="P256" i="4"/>
  <c r="P255" i="4"/>
  <c r="P254" i="4"/>
  <c r="P253" i="4"/>
  <c r="P252" i="4"/>
  <c r="P251" i="4"/>
  <c r="P250" i="4"/>
  <c r="P249" i="4"/>
  <c r="P248" i="4"/>
  <c r="P247" i="4"/>
  <c r="P246" i="4"/>
  <c r="P245" i="4"/>
  <c r="P244" i="4"/>
  <c r="P243" i="4"/>
  <c r="P242" i="4"/>
  <c r="P241" i="4"/>
  <c r="P240" i="4"/>
  <c r="P239" i="4"/>
  <c r="P238" i="4"/>
  <c r="P237" i="4"/>
  <c r="P236" i="4"/>
  <c r="P235" i="4"/>
  <c r="P234" i="4"/>
  <c r="P233" i="4"/>
  <c r="P232" i="4"/>
  <c r="P231" i="4"/>
  <c r="P230" i="4"/>
  <c r="P229" i="4"/>
  <c r="P228" i="4"/>
  <c r="P227" i="4"/>
  <c r="P226" i="4"/>
  <c r="P225" i="4"/>
  <c r="P224" i="4"/>
  <c r="P223" i="4"/>
  <c r="P222" i="4"/>
  <c r="P221" i="4"/>
  <c r="P220" i="4"/>
  <c r="P219" i="4"/>
  <c r="P218" i="4"/>
  <c r="P217" i="4"/>
  <c r="P216" i="4"/>
  <c r="P215" i="4"/>
  <c r="P214" i="4"/>
  <c r="P213" i="4"/>
  <c r="P212" i="4"/>
  <c r="P211" i="4"/>
  <c r="P210" i="4"/>
  <c r="P209" i="4"/>
  <c r="P208" i="4"/>
  <c r="P207" i="4"/>
  <c r="P206" i="4"/>
  <c r="P205" i="4"/>
  <c r="P204" i="4"/>
  <c r="P203" i="4"/>
  <c r="P202" i="4"/>
  <c r="P201" i="4"/>
  <c r="P200" i="4"/>
  <c r="P199" i="4"/>
  <c r="P198" i="4"/>
  <c r="P197" i="4"/>
  <c r="P196" i="4"/>
  <c r="P195" i="4"/>
  <c r="P194" i="4"/>
  <c r="P193" i="4"/>
  <c r="P192" i="4"/>
  <c r="P191" i="4"/>
  <c r="P190" i="4"/>
  <c r="P189" i="4"/>
  <c r="P188" i="4"/>
  <c r="P187" i="4"/>
  <c r="P186" i="4"/>
  <c r="P185" i="4"/>
  <c r="P184" i="4"/>
  <c r="P183" i="4"/>
  <c r="P182" i="4"/>
  <c r="P181" i="4"/>
  <c r="P180" i="4"/>
  <c r="P179" i="4"/>
  <c r="P178" i="4"/>
  <c r="P177" i="4"/>
  <c r="P176" i="4"/>
  <c r="P175" i="4"/>
  <c r="P174" i="4"/>
  <c r="P173" i="4"/>
  <c r="P172" i="4"/>
  <c r="P171" i="4"/>
  <c r="P170" i="4"/>
  <c r="P169" i="4"/>
  <c r="P168" i="4"/>
  <c r="P167" i="4"/>
  <c r="P166" i="4"/>
  <c r="P165" i="4"/>
  <c r="P164" i="4"/>
  <c r="P163" i="4"/>
  <c r="P162" i="4"/>
  <c r="P161" i="4"/>
  <c r="P160" i="4"/>
  <c r="P159" i="4"/>
  <c r="P158" i="4"/>
  <c r="P157" i="4"/>
  <c r="P156" i="4"/>
  <c r="P155" i="4"/>
  <c r="P154" i="4"/>
  <c r="P153" i="4"/>
  <c r="P152" i="4"/>
  <c r="P151" i="4"/>
  <c r="P150" i="4"/>
  <c r="P149" i="4"/>
  <c r="P148" i="4"/>
  <c r="P147" i="4"/>
  <c r="P146" i="4"/>
  <c r="P145" i="4"/>
  <c r="P144" i="4"/>
  <c r="P143" i="4"/>
  <c r="P142" i="4"/>
  <c r="P141" i="4"/>
  <c r="P140" i="4"/>
  <c r="P139" i="4"/>
  <c r="P138" i="4"/>
  <c r="P137" i="4"/>
  <c r="P136" i="4"/>
  <c r="P135" i="4"/>
  <c r="P134" i="4"/>
  <c r="P133" i="4"/>
  <c r="P132" i="4"/>
  <c r="P131" i="4"/>
  <c r="P130" i="4"/>
  <c r="P129" i="4"/>
  <c r="P128" i="4"/>
  <c r="P127" i="4"/>
  <c r="P126" i="4"/>
  <c r="P125" i="4"/>
  <c r="P124" i="4"/>
  <c r="P123" i="4"/>
  <c r="P122" i="4"/>
  <c r="P121" i="4"/>
  <c r="P120" i="4"/>
  <c r="P119" i="4"/>
  <c r="P118" i="4"/>
  <c r="P117" i="4"/>
  <c r="P116" i="4"/>
  <c r="P115" i="4"/>
  <c r="P114" i="4"/>
  <c r="P113" i="4"/>
  <c r="P112" i="4"/>
  <c r="P111" i="4"/>
  <c r="P110" i="4"/>
  <c r="P109" i="4"/>
  <c r="P108" i="4"/>
  <c r="P107" i="4"/>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6" i="4"/>
  <c r="P5" i="4"/>
  <c r="P4" i="4"/>
  <c r="P3" i="4"/>
  <c r="P2" i="4"/>
  <c r="S54" i="6"/>
  <c r="S53" i="6"/>
  <c r="S52" i="6"/>
  <c r="S51" i="6"/>
  <c r="S50" i="6"/>
  <c r="S49" i="6"/>
  <c r="S48" i="6"/>
  <c r="S47" i="6"/>
  <c r="S46" i="6"/>
  <c r="S45" i="6"/>
  <c r="S44" i="6"/>
  <c r="S43" i="6"/>
  <c r="S42" i="6"/>
  <c r="S41" i="6"/>
  <c r="S40" i="6"/>
  <c r="S39" i="6"/>
  <c r="S38" i="6"/>
  <c r="S37" i="6"/>
  <c r="S36" i="6"/>
  <c r="S35" i="6"/>
  <c r="S34" i="6"/>
  <c r="S33" i="6"/>
  <c r="S32" i="6"/>
  <c r="S31" i="6"/>
  <c r="S30" i="6"/>
  <c r="S29" i="6"/>
  <c r="S28" i="6"/>
  <c r="S27" i="6"/>
  <c r="S26" i="6"/>
  <c r="S25" i="6"/>
  <c r="S24" i="6"/>
  <c r="S23" i="6"/>
  <c r="S22" i="6"/>
  <c r="S21" i="6"/>
  <c r="S20" i="6"/>
  <c r="S19" i="6"/>
  <c r="S18" i="6"/>
  <c r="S17" i="6"/>
  <c r="S16" i="6"/>
  <c r="S15" i="6"/>
  <c r="S14" i="6"/>
  <c r="S13" i="6"/>
  <c r="S12" i="6"/>
  <c r="S11" i="6"/>
  <c r="S10" i="6"/>
  <c r="S9" i="6"/>
  <c r="S8" i="6"/>
  <c r="S7" i="6"/>
  <c r="S6" i="6"/>
  <c r="S5" i="6"/>
  <c r="S4" i="6"/>
  <c r="S3" i="6"/>
  <c r="S2" i="6"/>
  <c r="R4" i="1" l="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<sst xmlns="http://schemas.openxmlformats.org/spreadsheetml/2006/main" count="13988" uniqueCount="490">
  <si>
    <t>Market</t>
  </si>
  <si>
    <t>Campaign Name</t>
  </si>
  <si>
    <t>Audience</t>
  </si>
  <si>
    <t>Ad Name</t>
  </si>
  <si>
    <t>Format</t>
  </si>
  <si>
    <t>Creative Variation</t>
  </si>
  <si>
    <t>Amount Spent</t>
  </si>
  <si>
    <t>Clicks</t>
  </si>
  <si>
    <t>Paid Reach</t>
  </si>
  <si>
    <t>Total Impressions</t>
  </si>
  <si>
    <t>2 Second Video Views</t>
  </si>
  <si>
    <t>Video Completions</t>
  </si>
  <si>
    <t>Ad Group Name</t>
  </si>
  <si>
    <t>CTR</t>
  </si>
  <si>
    <t>CPM</t>
  </si>
  <si>
    <t>CN~MCDRamadan_CH~FBIG_MK~RIY_TG~Awareness_PP~Brand_LG~ENAR_KT~Exact_CA~Interests_ FM~Mixed_ AT~Mixed_ DT~All~FF~ SABO0000015094</t>
  </si>
  <si>
    <t>CT~DarkPost~AR~RIY~Video~9x16~61~_CV-PKsCG-</t>
  </si>
  <si>
    <t>MK~RIY_AT~FBIG~Interests_AG~_FF~Feeds</t>
  </si>
  <si>
    <t>CT~DarkPost~AR~RIY~Video~9x16~30~_CV-mhUEb-</t>
  </si>
  <si>
    <t>CT~DarkPost~AR~RIY~Video~9x16~45~_CV-QBIq7-</t>
  </si>
  <si>
    <t>CT~DarkPost~AR~RIY~Video~9x16~30~_CV</t>
  </si>
  <si>
    <t>CT~DarkPost~AR~RIY~Video~9x16~61~_CV</t>
  </si>
  <si>
    <t>CT~DarkPost~AR~RIY~Video~9x16~45~_CV</t>
  </si>
  <si>
    <t>CN~MCDRamadan_CH~Tiktok_MK~RIY_TG~Awareness_PP~Brand_LG~ENAR_KT~Exact_CA~CDPCampaign_ FM~Mixed_ AT~Mixed_ DT~All~FF~SABO0000015097</t>
  </si>
  <si>
    <t>CT~DarkPost~AR~RIY~Video~9x16~30~_CV-ZEv9c-</t>
  </si>
  <si>
    <t>MK~RIY_AT~FBIG~CDPAuudience_AG~_FF~Feeds</t>
  </si>
  <si>
    <t>CT~DarkPost~AR~RIY~Video~9x16~61~_CV-X7sKd-</t>
  </si>
  <si>
    <t>CT~DarkPost~AR~RIY~Video~9x16~45~_CV-MpCqN-</t>
  </si>
  <si>
    <t>CN~MCDRamadan_CH~Tiktok_MK~QAT_TG~Awareness_PP~Brand_LG~ENAR_KT~Exact_CA~Interests_ FM~Mixed_ AT~Mixed_ DT~All~FF~SABO0000015097</t>
  </si>
  <si>
    <t>CT~DarkPost~AR~QAT~Video~9x16~30~_CV</t>
  </si>
  <si>
    <t>MK~QAT_AT~Tiktok~Interests_AG~_FF~Feeds</t>
  </si>
  <si>
    <t>Copy 1 of CT~DarkPost~EN~QAT~Video~9x16~45~_CV</t>
  </si>
  <si>
    <t>Copy 1 of CT~DarkPost~EN~QAT~Video~9x16~30~_CV</t>
  </si>
  <si>
    <t>CT~DarkPost~AR~QAT~Video~9x16~45~_CV</t>
  </si>
  <si>
    <t>CT~DarkPost~EN~QAT~Video~9x16~30~_CV</t>
  </si>
  <si>
    <t>CT~DarkPost~EN~QAT~Video~9x16~45~_CV</t>
  </si>
  <si>
    <t>CN~MCDRamadan_CH~Tiktok_MK~OMA_TG~Awareness_PP~Brand_LG~ENAR_KT~Exact_CA~Interests_ FM~Mixed_ AT~Mixed_ DT~All~FF~SABO0000015097</t>
  </si>
  <si>
    <t>CT~DarkPost~EN~OMA~Video~9x16~30~_CV</t>
  </si>
  <si>
    <t>MK~OMA_AT~Tiktok~Interests_AG~_FF~Feeds</t>
  </si>
  <si>
    <t>CT~DarkPost~AR~OMA~Video~9x16~30~_CV</t>
  </si>
  <si>
    <t>CT~DarkPost~EN~OMA~Video~9x16~45~_CV</t>
  </si>
  <si>
    <t>CT~DarkPost~AR~OMA~Video~9x16~45~_CV</t>
  </si>
  <si>
    <t>CN~MCDRamadan_CH~Tiktok_MK~KWT_TG~Awareness_PP~Brand_LG~ENAR_KT~Exact_CA~Interests_ FM~Mixed_ AT~Mixed_ DT~All~FF~SABO0000015097</t>
  </si>
  <si>
    <t>CT~DarkPost~EN~KWT~Video~9x16~45~_CV</t>
  </si>
  <si>
    <t>MK~KWT_AT~Tiktok~Interests_AG~_FF~Feeds</t>
  </si>
  <si>
    <t>CT~DarkPost~EN~KWT~Video~9x16~30~_CV</t>
  </si>
  <si>
    <t>CT~DarkPost~AR~KWT~Video~9x16~30~_CV</t>
  </si>
  <si>
    <t>CT~DarkPost~AR~KWT~Video~9x16~45~_CV</t>
  </si>
  <si>
    <t>CN~MCDRamadan_CH~Tiktok_MK~KWT_TG~Awareness_PP~Brand_LG~ENAR_KT~Exact_CA~CDPAudience_ FM~Mixed_ AT~Mixed_ DT~All~FF~SABO0000015097</t>
  </si>
  <si>
    <t>MK~KWT_AT~Tiktok~Retargeting_AG~_FF~Feeds</t>
  </si>
  <si>
    <t>CN~MCDRamadan_CH~Tiktok_MK~JED_TG~Awareness_PP~Brand_LG~ENAR_KT~Exact_CA~Interests_ FM~Mixed_ AT~Mixed_ DT~All~FF~SABO0000015097</t>
  </si>
  <si>
    <t>CT~DarkPost~EN~JED~Video~9x16~45~_CV-rIzAL-</t>
  </si>
  <si>
    <t>MK~JED_AT~Tiktok~Interests_AG~_FF~Feeds</t>
  </si>
  <si>
    <t>CT~DarkPost~EN~JED~Video~9x16~30~_CV-lVMEf-</t>
  </si>
  <si>
    <t>CT~DarkPost~AR~JED~Video~9x16~45~_CV-ySPkG-</t>
  </si>
  <si>
    <t>CT~DarkPost~AR~JED~Video~9x16~30~_CV-k9Joh-</t>
  </si>
  <si>
    <t>CT~DarkPost~AR~JED~Video~9x16~30~_CV</t>
  </si>
  <si>
    <t>CT~DarkPost~EN~JED~Video~9x16~30~_CV</t>
  </si>
  <si>
    <t>CT~DarkPost~AR~JED~Video~9x16~45~_CV</t>
  </si>
  <si>
    <t>CT~DarkPost~EN~JED~Video~9x16~45~_CV</t>
  </si>
  <si>
    <t>CN~MCDRamadan_CH~Tiktok_MK~BAH_TG~Awareness_PP~Brand_LG~ENAR_KT~Exact_CA~Interests_ FM~Mixed_ AT~Mixed_ DT~All~FF~SABO0000015097</t>
  </si>
  <si>
    <t>CT~DarkPost~AR~BAH~Video~9x16~30~_CV-q93TD-</t>
  </si>
  <si>
    <t>MK~BAH_AT~Tiktok~Interests_AG~_FF~Feeds</t>
  </si>
  <si>
    <t>CT~DarkPost~EN~BAH~Video~9x16~30~_CV-1gtb9-</t>
  </si>
  <si>
    <t>CT~DarkPost~EN~BAH~Video~9x16~45~_CV-IuSyj-</t>
  </si>
  <si>
    <t>CT~DarkPost~AR~BAH~Video~9x16~45~_CV-a6Bk9-</t>
  </si>
  <si>
    <t>CT~DarkPost~AR~BAH~Video~9x16~30~_CV</t>
  </si>
  <si>
    <t>CT~DarkPost~EN~BAH~Video~9x16~30~_CV</t>
  </si>
  <si>
    <t>CT~DarkPost~AR~BAH~Video~9x16~45~_CV</t>
  </si>
  <si>
    <t>CT~DarkPost~EN~BAH~Video~9x16~45~_CV</t>
  </si>
  <si>
    <t>CN~MCDRamadan_CH~Tiktok_MK~AE_TG~Awareness_PP~Brand_LG~ENAR_KT~Exact_CA~Interests_ FM~Mixed_ AT~Mixed_ DT~All~FF~SABO0000015097</t>
  </si>
  <si>
    <t>CT~DarkPost~EN~AE~Video~9x16~45~_CV-W5bZ2-</t>
  </si>
  <si>
    <t>MK~AE_AT~Tiktok~Interests_AG~_FF~Feeds</t>
  </si>
  <si>
    <t>CT~DarkPost~EN~AE~Video~9x16~30~_CV-v4GMU-</t>
  </si>
  <si>
    <t>CT~DarkPost~AR~AE~Video~9x16~30~_CV-6SKmj-</t>
  </si>
  <si>
    <t>CT~DarkPost~AR~AE~Video~9x16~45~_CV-mcgoU-</t>
  </si>
  <si>
    <t>CT~DarkPost~AR~AE~Video~9x16~30~_CV</t>
  </si>
  <si>
    <t>CT~DarkPost~EN~AE~Video~9x16~30~_CV</t>
  </si>
  <si>
    <t>CT~DarkPost~AR~AE~Video~9x16~45~_CV</t>
  </si>
  <si>
    <t>CT~DarkPost~EN~AE~Video~9x16~45~_CV</t>
  </si>
  <si>
    <t>CN~MCDRamadan_CH~Tiktok_MK~AE_TG~Awareness_PP~Brand_LG~ENAR_KT~Exact_CA~CDPAudience_ FM~Mixed_ AT~Mixed_ DT~All~FF~SABO0000015097</t>
  </si>
  <si>
    <t>CT~DarkPost~AR~AE~Video~9x16~30~_CV-oUs2c-</t>
  </si>
  <si>
    <t>MK~AE_AT~Tiktok~CDP_All Users_AG~_FF~Feeds</t>
  </si>
  <si>
    <t>CT~DarkPost~EN~AE~Video~9x16~30~_CV-NPp84-</t>
  </si>
  <si>
    <t>CT~DarkPost~EN~AE~Video~9x16~45~_CV-Lc6gU-</t>
  </si>
  <si>
    <t>CT~DarkPost~AR~AE~Video~9x16~45~_CV-7wlSF-</t>
  </si>
  <si>
    <t>RIY</t>
  </si>
  <si>
    <t>QAT</t>
  </si>
  <si>
    <t>OMA</t>
  </si>
  <si>
    <t>KWT</t>
  </si>
  <si>
    <t>JED</t>
  </si>
  <si>
    <t>BAH</t>
  </si>
  <si>
    <t>AE</t>
  </si>
  <si>
    <t>Interests</t>
  </si>
  <si>
    <t>CDPAudience</t>
  </si>
  <si>
    <t>CDPAuudience</t>
  </si>
  <si>
    <t>Video</t>
  </si>
  <si>
    <t>9x16</t>
  </si>
  <si>
    <t xml:space="preserve">Language </t>
  </si>
  <si>
    <t>AR</t>
  </si>
  <si>
    <t>EN</t>
  </si>
  <si>
    <t>VTR (2 Sec)</t>
  </si>
  <si>
    <t>VTR (Complete)</t>
  </si>
  <si>
    <t>Campaign name</t>
  </si>
  <si>
    <t>Ad name</t>
  </si>
  <si>
    <t>Language</t>
  </si>
  <si>
    <t>Creative variations</t>
  </si>
  <si>
    <t>Reach</t>
  </si>
  <si>
    <t>Impressions</t>
  </si>
  <si>
    <t>Amount spent (USD)</t>
  </si>
  <si>
    <t>Link clicks</t>
  </si>
  <si>
    <t>3-second video plays</t>
  </si>
  <si>
    <t>Video plays at 100%</t>
  </si>
  <si>
    <t>CTR (all)</t>
  </si>
  <si>
    <t>VTR</t>
  </si>
  <si>
    <t>BH</t>
  </si>
  <si>
    <t>CN~MCDRamadan_CH~Social_MK~BH_TG~Awareness_PP~Brand_LG~ENAR_KT~Exact_CA~Interests_ FM~Mixed_ AT~Mixed_ DT~All~FF~ SABO0000015094</t>
  </si>
  <si>
    <t>CT~DarkPost~AR~BH~Video~16x9~45~_CV</t>
  </si>
  <si>
    <t>16x9</t>
  </si>
  <si>
    <t>CT~DarkPost~EN~BH~Video~1x1~45~_CV</t>
  </si>
  <si>
    <t>1x1</t>
  </si>
  <si>
    <t>CT~DarkPost~EN~BH~Video~16x9~30~_CV</t>
  </si>
  <si>
    <t>CT~DarkPost~AR~BH~Video~1x1~30~_CV</t>
  </si>
  <si>
    <t>CT~DarkPost~AR~BH~Static~1x1~EA3~_CV</t>
  </si>
  <si>
    <t>Static</t>
  </si>
  <si>
    <t>CT~DarkPost~AR~BH~Video~16x9~30~_CV</t>
  </si>
  <si>
    <t>CT~DarkPost~EN~BH~Video~1x1~30~_CV</t>
  </si>
  <si>
    <t>CT~DarkPost~AR~BH~Video~1x1~45~_CV</t>
  </si>
  <si>
    <t>CT~DarkPost~EN~BH~Video~16x9~45~_CV</t>
  </si>
  <si>
    <t>CT~DarkPost~AR~BH~Video~1x1~Sharing~_CV</t>
  </si>
  <si>
    <t>CT~DarkPost~AR~BH~Static~1x1~EA2~_CV</t>
  </si>
  <si>
    <t>CT~DarkPost~EN~BH~Static~1x1~EA3~_CV</t>
  </si>
  <si>
    <t>CT~DarkPost~EN~BH~Video~16x9~60~_CV</t>
  </si>
  <si>
    <t>CT~DarkPost~EN~BH~Video~9x16~45~_CV</t>
  </si>
  <si>
    <t>CT~DarkPost~AR~BH~Static~1x1~EA~_CV</t>
  </si>
  <si>
    <t>CT~DarkPost~EN~BH~Video~1x1~Sharing~_CV</t>
  </si>
  <si>
    <t>CT~DarkPost~AR~BH~Video~1x1~61~_CV</t>
  </si>
  <si>
    <t>CT~DarkPost~EN~BH~Static~1x1~EA2~_CV</t>
  </si>
  <si>
    <t>CT~DarkPost~EN~BH~Video~1x1~60~_CV -</t>
  </si>
  <si>
    <t>CT~DarkPost~AR~BH~Video~9x16~60~_CV</t>
  </si>
  <si>
    <t>CT~DarkPost~AR~BH~Video~16x9~61~_CV</t>
  </si>
  <si>
    <t>CT~DarkPost~EN~BH~Static~1x1~EA~_CV</t>
  </si>
  <si>
    <t>CT~DarkPost~EN~BH~Video~9x16~30~_CV</t>
  </si>
  <si>
    <t>CT~DarkPost~EN~BH~Carousel~1x1~_CV</t>
  </si>
  <si>
    <t>Carousel</t>
  </si>
  <si>
    <t>CT~DarkPost~AR~BH~Video~9x16~45~_CV</t>
  </si>
  <si>
    <t>CT~DarkPost~EN~BH~Video~9x16~60~_CV</t>
  </si>
  <si>
    <t>CT~DarkPost~AR~BH~Video~9x16~30~_CV</t>
  </si>
  <si>
    <t>CT~DarkPost~AR~BH~Carousel~1x1~_CV</t>
  </si>
  <si>
    <t>CT~DarkPost~AR~BH~Carousel~9x16~_CV</t>
  </si>
  <si>
    <t>KW</t>
  </si>
  <si>
    <t>OM</t>
  </si>
  <si>
    <t>QA</t>
  </si>
  <si>
    <t>Ad Set Name</t>
  </si>
  <si>
    <t>Swipe Ups</t>
  </si>
  <si>
    <t>Swipe Up Rate</t>
  </si>
  <si>
    <t>Paid Frequency</t>
  </si>
  <si>
    <t>Paid eCPM</t>
  </si>
  <si>
    <t>VTR%</t>
  </si>
  <si>
    <t>CN~MCDRamadan_CH~Social_MK~JED_TG~Consideration_PP~Brand_LG~ENAR_KT~Exact_CA~Interests_ FM~Mixed_ AT~Mixed_ DT~All~FF~ SABO0000015104</t>
  </si>
  <si>
    <t>MK~JED_AT~Snapchat~CDP_AG~_FF~Feeds</t>
  </si>
  <si>
    <t>CDP</t>
  </si>
  <si>
    <t>CN~MCDRamadan_CH~Social_MK~JED_TG~Awareness_PP~Brand_LG~ENAR_KT~Exact_CA~Interests_ FM~Mixed_ AT~Mixed_ DT~All~FF~ SABO0000015104</t>
  </si>
  <si>
    <t>MK~JED_AT~Snapchat~Retargeting-CDPAllusers_AG~_FF~Feeds</t>
  </si>
  <si>
    <t>MK~JED_AT~Snapchat~Interests_AG~_FF~Feeds</t>
  </si>
  <si>
    <t>CN~MCDRamadan_CH~Social_MK~KW_TG~Awareness_PP~Brand_LG~ENAR_KT~Exact_CA~Interests_ FM~Mixed_ AT~Mixed_ DT~All~FF~ SABO0000015104</t>
  </si>
  <si>
    <t>MK~KW_AT~Snapchat~Interests_AG~_FF~Feeds</t>
  </si>
  <si>
    <t>CT~DarkPost~AR~KW~Video~9x16~45_CV</t>
  </si>
  <si>
    <t>CN~MCDRamadan_CH~Social_MK~KW_TG~Consideration_PP~Brand_LG~ENAR_KT~Exact_CA~Interests_ FM~Mixed_ AT~Mixed_ DT~All~FF~ SABO0000015104</t>
  </si>
  <si>
    <t>CT~DarkPost~EN~KW~Video~9x16~30_CV</t>
  </si>
  <si>
    <t>CT~DarkPost~AR~KW~Video~9x16~30_CV</t>
  </si>
  <si>
    <t>CT~DarkPost~EN~KW~Video~9x16~45_CV</t>
  </si>
  <si>
    <t>CT~DarkPost~AR~KW_Video~9x16~30~_CV</t>
  </si>
  <si>
    <t>QT</t>
  </si>
  <si>
    <t>CN~MCDRamadan_CH~Social_MK~QT_TG~Awareness_PP~Brand_LG~ENAR_KT~Exact_CA~Interests_ FM~Mixed_ AT~Mixed_ DT~All~FF~ SABO0000015104</t>
  </si>
  <si>
    <t>MK~QAT_AT~Snap~Interests_AG~_FF~SnapAds</t>
  </si>
  <si>
    <t>CT~DarkPost~AR~QT~Video~9x16~30sec~_CV</t>
  </si>
  <si>
    <t>CT~DarkPost~EN~QT~Video~9x16~30~_CV</t>
  </si>
  <si>
    <t>CN~MCDRamadan_CH~Social_MK~QT_TG~Consideration_PP~Brand_LG~ENAR_KT~Exact_CA~Interests_ FM~Mixed_ AT~Mixed_ DT~All~FF~ SABO0000015104</t>
  </si>
  <si>
    <t>CT~DarkPost~EN~QT~Video~9x16~45sec~_CV</t>
  </si>
  <si>
    <t>CT~DarkPost~AR~QT~Video~9x16~45sec~_CV</t>
  </si>
  <si>
    <t>CN~MCDRamadan_CH~Social_MK~RIY_TG~Awareness_PP~Brand_LG~ENAR_KT~Exact_CA~Interests_ FM~Mixed_ AT~Mixed_ DT~All~FF~ SABO0000015104</t>
  </si>
  <si>
    <t>MK~RIY_AT~Snapchat~Retargeting~Purchasers_AG~_FF~Feeds</t>
  </si>
  <si>
    <t>CN~MCDRamadan_CH~Social_MK~RIY_TG~Consideration_PP~Brand_LG~ENAR_KT~Exact_CA~Interests_ FM~Mixed_ AT~Mixed_ DT~All~FF~ SABO0000015104</t>
  </si>
  <si>
    <t>MK~RIY_AT~Snapchat~Interests_AG~_FF~Feeds</t>
  </si>
  <si>
    <t>MK~RIY_AT~Snapchat~Retargeting~CDPAllUsers_AG~_FF~Feeds</t>
  </si>
  <si>
    <t>UAE</t>
  </si>
  <si>
    <t>CN~MCDRamadan_CH~Snapchat_MK~UAE_TG~Awareness_PP~Brand_LG~ENAR_KT~Exact_CA~Interests_ FM~Mixed_ AT~Mixed_ DT~All~FF~ STABO0000069671</t>
  </si>
  <si>
    <t>MK~AE_AT~Snapchat~Interests_AG~_FF~Feeds</t>
  </si>
  <si>
    <t>CN~MCDRamadan_CH~Snapchat_MK~UAE_TG~Consideration_PP~Brand_LG~ENAR_KT~Exact_CA~Interests_ FM~Mixed_ AT~Mixed_ DT~All~FF~ STABO0000069671</t>
  </si>
  <si>
    <t xml:space="preserve"> CT~DarkPost~AR~AE~Video~9x16~30~_CV</t>
  </si>
  <si>
    <t>CN~MCDRamadan_CH~Social_MK~RIY_TG~Awareness_PP~Brand_LG~ENAR_KT~Exact_CA~Interests_ FM~Mixed_ AT~Mixed_ DT~All~FF~SABO0000015094</t>
  </si>
  <si>
    <t>CT~DarkPost~AR~RIY~Video~16x9~45~_CV</t>
  </si>
  <si>
    <t>CT~DarkPost~AR~RIY~Video~1x1~45~_CV</t>
  </si>
  <si>
    <t>CN~MCDRamadan_CH~Social_MK~KW_TG~Awareness_PP~Brand_LG~ENAR_KT~Exact_CA~Interests_ FM~Mixed_ AT~Mixed_ DT~All~FF~ SABO0000015094</t>
  </si>
  <si>
    <t>CT~DarkPost~AR~KW~Video~16x9~45~_CV - Copy</t>
  </si>
  <si>
    <t>CN~MCDRamadan_CH~Social_MK~JED_TG~Awareness_PP~Brand_LG~ENAR_KT~Exact_CA~Interests_ FM~Mixed_ AT~Mixed_ DT~All~FF~ SABO0000015094</t>
  </si>
  <si>
    <t>CT~DarkPost~AR~JED~Video~16x9~45~_CV - Copy</t>
  </si>
  <si>
    <t>CN~MCDRamadan_CH~Social_MK~QA_TG~Awareness_PP~Brand_LG~ENAR_KT~Exact_CA~Interests_ FM~Mixed_ AT~Mixed_ DT~All~FF~ SABO0000015094</t>
  </si>
  <si>
    <t>CT~DarkPost~AR~QAT~Video~16x9~30~_CV</t>
  </si>
  <si>
    <t>CT~DarkPost~AR~KW~Video~1x1~30~_CV - Copy</t>
  </si>
  <si>
    <t>CT~DarkPost~AR~RIY~Video~1x1~30~_CV</t>
  </si>
  <si>
    <t>CT~DarkPost~AR~RIY~Video~16x9~61~_CV</t>
  </si>
  <si>
    <t>CT~DarkPost~AR~JED~Video~16x9~45~_CV</t>
  </si>
  <si>
    <t>CT~DarkPost~AR~RIY~Video~16x9~30~_CV</t>
  </si>
  <si>
    <t>CT~DarkPost~EN~JED~Video~16x9~30~_CV - Copy</t>
  </si>
  <si>
    <t>CT~DarkPost~AR~RIY~Video~1x1~Sharing~_CV</t>
  </si>
  <si>
    <t>CT~DarkPost~AR~QAT~Video~1x1~30~_CV</t>
  </si>
  <si>
    <t>CN~MCDRamadan_CH~Social_MK~RIY_TG~Awareness_PP~Brand_LG~ENAR_KT~Exact_CA~CDP_ FM~Mixed_ AT~Mixed_ DT~All~FF~SABO0000015094</t>
  </si>
  <si>
    <t>CT~DarkPost~EN~JED~Video~1x1~30~_CV</t>
  </si>
  <si>
    <t>CN~MCDRamadan_CH~Social_MK~OM_TG~Awareness_PP~Brand_LG~ENAR_KT~Exact_CA~Interests_ FM~Mixed_ AT~Mixed_ DT~All~FF~ SABO0000015094</t>
  </si>
  <si>
    <t>CT~DarkPost~AR~OM~Video~16x9~45~_CV - Copy</t>
  </si>
  <si>
    <t>CT~DarkPost~AR~QAT~Static~1x1~EA3~_CV</t>
  </si>
  <si>
    <t>CT~DarkPost~EN~KW~Video~1x1~45~_CV</t>
  </si>
  <si>
    <t>CT~DarkPost~AR~OM~Video~16x9~30~_CV - Copy</t>
  </si>
  <si>
    <t>CT~DarkPost~EN~KW~Video~16x9~45~_CV</t>
  </si>
  <si>
    <t>CT~DarkPost~AR~JED~Video~16x9~30~_CV - Copy</t>
  </si>
  <si>
    <t>CT~DarkPost~EN~KW~Video~1x1~45~_CV - Copy</t>
  </si>
  <si>
    <t>CT~DarkPost~AR~KW~Video~16x9~45~_CV</t>
  </si>
  <si>
    <t>CT~DarkPost~AR~KW~Static~1x1~EA3~_CV</t>
  </si>
  <si>
    <t>CT~DarkPost~AR~JED~Static~1x1~EA3~_CV</t>
  </si>
  <si>
    <t>CT~DarkPost~EN~OM~Video~16x9~30~_CV - Copy</t>
  </si>
  <si>
    <t>CT~DarkPost~AR~JED~Video~1x1~45~_CV - Copy</t>
  </si>
  <si>
    <t>CT~DarkPost~AR~KW~Static~1x1~EA2~_CV</t>
  </si>
  <si>
    <t>CT~DarkPost~AR~QAT~Video~16x9~45~_CV</t>
  </si>
  <si>
    <t>CT~DarkPost~EN~QAT~Video~16x9~30~_CV</t>
  </si>
  <si>
    <t>CT~DarkPost~EN~JED~Video~1x1~45~_CV</t>
  </si>
  <si>
    <t>CT~DarkPost~EN~KW~Video~16x9~30~_CV - Copy</t>
  </si>
  <si>
    <t>CT~DarkPost~EN~QAT~Static~1x1~EA3~_CV</t>
  </si>
  <si>
    <t>CT~DarkPost~EN~KW~Video~1x1~30~_CV</t>
  </si>
  <si>
    <t>CT~DarkPost~EN~JED~Video~1x1~45~_CV - Copy</t>
  </si>
  <si>
    <t>CT~DarkPost~EN~KW~Video~16x9~30~_CV</t>
  </si>
  <si>
    <t>CN~MCDRamadan_CH~Social_MK~JED_TG~Awareness_PP~Brand_LG~ENAR_KT~Exact_CA~CDP_ FM~Mixed_ AT~Mixed_ DT~All~FF~ SABO0000015094</t>
  </si>
  <si>
    <t>CT~DarkPost~EN~QAT~Video~1x1~30~_CV</t>
  </si>
  <si>
    <t>CT~DarkPost~EN~OM~Video~16x9~45~_CV</t>
  </si>
  <si>
    <t>CT~DarkPost~AR~OM~Static~1x1~EA3~_CV</t>
  </si>
  <si>
    <t>CT~DarkPost~EN~JED~Video~16x9~45~_CV</t>
  </si>
  <si>
    <t>CT~DarkPost~AR~JED~Video~1x1~45~_CV</t>
  </si>
  <si>
    <t>CT~DarkPost~AR~KW~Video~1x1~30~_CV</t>
  </si>
  <si>
    <t>CT~DarkPost~AR~JED~Static~1x1~EA2~_CV</t>
  </si>
  <si>
    <t>CT~DarkPost~AR~JED~Video~1x1~30~_CV - Copy</t>
  </si>
  <si>
    <t>CT~DarkPost~EN~KW~Static~1x1~EA3~_CV</t>
  </si>
  <si>
    <t>CT~DarkPost~AR~RIY~Video~1x1~61~_CV</t>
  </si>
  <si>
    <t>CT~DarkPost~AR~KW~Video~16x9~30~_CV - Copy</t>
  </si>
  <si>
    <t>CT~DarkPost~AR~OM~Video~1x1~45~_CV - Copy</t>
  </si>
  <si>
    <t>CT~DarkPost~AR~OM~Video~16x9~45~_CV</t>
  </si>
  <si>
    <t>CT~DarkPost~EN~KW~Video~1x1~30~_CV - Copy</t>
  </si>
  <si>
    <t>CT~DarkPost~AR~RIY~Video~9x16~60~_CV</t>
  </si>
  <si>
    <t>CT~DarkPost~EN~JED~Video~16x9~45~_CV - Copy</t>
  </si>
  <si>
    <t>CT~DarkPost~EN~QAT~Video~1x1~45~_CV</t>
  </si>
  <si>
    <t>CT~DarkPost~EN~OM~Video~1x1~45~_CV</t>
  </si>
  <si>
    <t>CT~DarkPost~EN~JED~Video~1x1~30~_CV - Copy</t>
  </si>
  <si>
    <t>CT~DarkPost~AR~KW~Static~1x1~EA~_CV</t>
  </si>
  <si>
    <t>CT~DarkPost~EN~JED~Static~1x1~EA3~_CV</t>
  </si>
  <si>
    <t>CT~DarkPost~AR~QAT~Video~16x9~61~_CV</t>
  </si>
  <si>
    <t>CT~DarkPost~AR~JED~Static~1x1~EA~_CV</t>
  </si>
  <si>
    <t>CT~DarkPost~AR~JED~Video~16x9~61~_CV - Copy</t>
  </si>
  <si>
    <t>CT~DarkPost~AR~QAT~Static~1x1~EA2~_CV</t>
  </si>
  <si>
    <t>CT~DarkPost~EN~KW~Video~16x9~45~_CV - Copy</t>
  </si>
  <si>
    <t>CT~DarkPost~EN~KW~Video~1x1~60~_CV -</t>
  </si>
  <si>
    <t>CT~DarkPost~EN~OM~Video~9x16~45~_CV</t>
  </si>
  <si>
    <t>CT~DarkPost~EN~QAT~Video~16x9~45~_CV</t>
  </si>
  <si>
    <t>CT~DarkPost~AR~OM~Video~1x1~30~_CV - Copy</t>
  </si>
  <si>
    <t>CT~DarkPost~AR~JED~Video~1x1~30~_CV</t>
  </si>
  <si>
    <t>CT~DarkPost~AR~QAT~Video~1x1~45~_CV</t>
  </si>
  <si>
    <t>CT~DarkPost~AR~OM~Video~1x1~45~_CV</t>
  </si>
  <si>
    <t>CT~DarkPost~AR~KW~Video~1x1~45~_CV</t>
  </si>
  <si>
    <t>CT~DarkPost~EN~OM~Static~1x1~EA3~_CV</t>
  </si>
  <si>
    <t>CT~DarkPost~AR~JED~Video~16x9~30~_CV</t>
  </si>
  <si>
    <t>CT~DarkPost~AR~OM~Static~1x1~EA2~_CV</t>
  </si>
  <si>
    <t>CT~DarkPost~AR~JED~Video~1x1~61~_CV</t>
  </si>
  <si>
    <t>CT~DarkPost~EN~OM~Video~1x1~30~_CV</t>
  </si>
  <si>
    <t>CT~DarkPost~AR~KW~Video~1x1~61~_CV</t>
  </si>
  <si>
    <t>CT~DarkPost~AR~JED~Video~1x1~Sharing~_CV</t>
  </si>
  <si>
    <t>CT~DarkPost~EN~JED~Video~1x1~60~_CV -</t>
  </si>
  <si>
    <t>CT~DarkPost~AR~KW~Video~1x1~45~_CV - Copy</t>
  </si>
  <si>
    <t>CT~DarkPost~EN~OM~Video~16x9~45~_CV - Copy</t>
  </si>
  <si>
    <t>CT~DarkPost~EN~OM~Video~1x1~45~_CV - Copy</t>
  </si>
  <si>
    <t>CT~DarkPost~EN~KW~Video~16x9~60~_CV</t>
  </si>
  <si>
    <t>CT~DarkPost~EN~JED~Static~1x1~EA~_CV</t>
  </si>
  <si>
    <t>CT~DarkPost~AR~KW~Video~16x9~61~_CV</t>
  </si>
  <si>
    <t>CT~DarkPost~EN~KW~Video~1x1~Sharing~_CV</t>
  </si>
  <si>
    <t>CT~DarkPost~EN~KW~Video~9x16~45~_CV</t>
  </si>
  <si>
    <t>CT~DarkPost~EN~KW~Video~9x16~30~_CV</t>
  </si>
  <si>
    <t>CT~DarkPost~EN~JED~Video~16x9~30~_CV</t>
  </si>
  <si>
    <t>CT~DarkPost~EN~JED~Video~16x9~60~_CV</t>
  </si>
  <si>
    <t>CT~DarkPost~EN~JED~Static~1x1~EA2~_CV</t>
  </si>
  <si>
    <t>CT~DarkPost~AR~KW~Video~16x9~61~_CV - Copy</t>
  </si>
  <si>
    <t>CT~DarkPost~EN~OM~Video~9x16~60~_CV</t>
  </si>
  <si>
    <t>CT~DarkPost~AR~KW~Video~1x1~Sharing~_CV</t>
  </si>
  <si>
    <t>CT~DarkPost~AR~OM~Static~1x1~EA~_CV</t>
  </si>
  <si>
    <t>CT~DarkPost~AR~KW~Carousel~1x1~_CV</t>
  </si>
  <si>
    <t>CT~DarkPost~EN~OM~Video~1x1~30~_CV - Copy</t>
  </si>
  <si>
    <t>CT~DarkPost~AR~QAT~Video~1x1~61~_CV</t>
  </si>
  <si>
    <t>CT~DarkPost~EN~QAT~Video~1x1~Sharing~_CV</t>
  </si>
  <si>
    <t>CT~DarkPost~AR~OM~Video~1x1~Sharing~_CV</t>
  </si>
  <si>
    <t>CT~DarkPost~AR~JED~Video~16x9~61~_CV</t>
  </si>
  <si>
    <t>CT~DarkPost~EN~QAT~Static~1x1~EA2~_CV</t>
  </si>
  <si>
    <t>CT~DarkPost~AR~OM~Video~9x16~45~_CV</t>
  </si>
  <si>
    <t>CT~DarkPost~EN~OM~Video~1x1~60~_CV -</t>
  </si>
  <si>
    <t>CT~DarkPost~EN~QAT~Video~16x9~60~_CV</t>
  </si>
  <si>
    <t>CT~DarkPost~AR~JED~Carousel~1x1~_CV</t>
  </si>
  <si>
    <t>CT~DarkPost~EN~QAT~Video~1x1~60~_CV -</t>
  </si>
  <si>
    <t>CT~DarkPost~EN~JED~Video~1x1~Sharing~_CV</t>
  </si>
  <si>
    <t>CT~DarkPost~AR~KW~Video~16x9~30~_CV</t>
  </si>
  <si>
    <t>CT~DarkPost~EN~KW~Static~1x1~EA2~_CV</t>
  </si>
  <si>
    <t>CT~DarkPost~EN~KW~Static~1x1~EA~_CV</t>
  </si>
  <si>
    <t>CT~DarkPost~AR~QAT~Static~1x1~EA~_CV</t>
  </si>
  <si>
    <t>CT~DarkPost~AR~OM~Video~9x16~60~_CV</t>
  </si>
  <si>
    <t>CT~DarkPost~EN~OM~Static~1x1~EA2~_CV</t>
  </si>
  <si>
    <t>CT~DarkPost~EN~OM~Video~1x1~Sharing~_CV</t>
  </si>
  <si>
    <t>CT~DarkPost~AR~OM~Video~1x1~30~_CV</t>
  </si>
  <si>
    <t>CT~DarkPost~EN~OM~Static~1x1~EA~_CV</t>
  </si>
  <si>
    <t>CT~DarkPost~EN~OM~Video~16x9~30~_CV</t>
  </si>
  <si>
    <t>CT~DarkPost~EN~QAT~Video~9x16~60~_CV</t>
  </si>
  <si>
    <t>CT~DarkPost~EN~JED~Carousel~1x1~_CV</t>
  </si>
  <si>
    <t>CT~DarkPost~AR~OM~Video~1x1~61~_CV</t>
  </si>
  <si>
    <t>CT~DarkPost~EN~QAT~Static~1x1~EA~_CV</t>
  </si>
  <si>
    <t>CT~DarkPost~AR~QAT~Video~1x1~Sharing~_CV</t>
  </si>
  <si>
    <t>CT~DarkPost~EN~KW~Video~1x1~60~_CV - - Copy</t>
  </si>
  <si>
    <t>CT~DarkPost~AR~KW~Video~9x16~45~_CV</t>
  </si>
  <si>
    <t>CT~DarkPost~AR~QAT~Video~9x16~60~_CV</t>
  </si>
  <si>
    <t>CT~DarkPost~EN~QAT~Carousel~1x1~_CV</t>
  </si>
  <si>
    <t>CT~DarkPost~EN~JED~Video~9x16~60~_CV</t>
  </si>
  <si>
    <t>CT~DarkPost~EN~OM~Video~16x9~60~_CV</t>
  </si>
  <si>
    <t>CT~DarkPost~EN~KW~Video~9x16~60~_CV</t>
  </si>
  <si>
    <t>CT~DarkPost~EN~OM~Video~9x16~30~_CV</t>
  </si>
  <si>
    <t>CT~DarkPost~EN~JED~Video~16x9~60~_CV - Copy</t>
  </si>
  <si>
    <t>CT~DarkPost~EN~JED~Video~1x1~60~_CV - - Copy</t>
  </si>
  <si>
    <t>CT~DarkPost~AR~OM~Carousel~9x16~_CV</t>
  </si>
  <si>
    <t>CT~DarkPost~AR~QAT~Carousel~1x1~_CV</t>
  </si>
  <si>
    <t>CT~DarkPost~AR~OM~Video~9x16~30~_CV</t>
  </si>
  <si>
    <t>CT~DarkPost~AR~OM~Video~16x9~61~_CV</t>
  </si>
  <si>
    <t>CT~DarkPost~EN~KW~Carousel~1x1~_CV</t>
  </si>
  <si>
    <t>CT~DarkPost~AR~KW~Video~9x16~60~_CV</t>
  </si>
  <si>
    <t>CT~DarkPost~AR~OM~Carousel~1x1~_CV</t>
  </si>
  <si>
    <t>CT~DarkPost~AR~OM~Video~16x9~30~_CV</t>
  </si>
  <si>
    <t>CT~DarkPost~AR~JED~Video~1x1~61~_CV - Copy</t>
  </si>
  <si>
    <t>CT~DarkPost~AR~JED~Video~9x16~60~_CV</t>
  </si>
  <si>
    <t>CT~DarkPost~AR~OM~Video~16x9~61~_CV - Copy</t>
  </si>
  <si>
    <t>CT~DarkPost~AR~KW~Video~9x16~30~_CV</t>
  </si>
  <si>
    <t>CT~DarkPost~EN~KW~Video~16x9~60~_CV - Copy</t>
  </si>
  <si>
    <t>CT~DarkPost~EN~OM~Carousel~1x1~_CV</t>
  </si>
  <si>
    <t>CT~DarkPost~EN~OM~Video~1x1~60~_CV - - Copy</t>
  </si>
  <si>
    <t>CT~DarkPost~AR~KW~Video~1x1~61~_CV - Copy</t>
  </si>
  <si>
    <t>CT~DarkPost~EN~OM~Video~16x9~60~_CV - Copy</t>
  </si>
  <si>
    <t>CT~DarkPost~AR~OM~Video~1x1~61~_CV - Copy</t>
  </si>
  <si>
    <t>CT~DarkPost~AR~OM~Video~1x1~Sharing~_CV - Copy</t>
  </si>
  <si>
    <t>CT~DarkPost~EN~KW~Video~1x1~Sharing~_CV - Copy</t>
  </si>
  <si>
    <t>CT~DarkPost~AR~JED~Video~1x1~Sharing~_CV - Copy</t>
  </si>
  <si>
    <t>CT~DarkPost~EN~OM~Carousel~9x16~_CV</t>
  </si>
  <si>
    <t>CT~DarkPost~EN~JED~Video~1x1~Sharing~_CV - Copy</t>
  </si>
  <si>
    <t>CT~DarkPost~EN~OM~Video~1x1~Sharing~_CV - Copy</t>
  </si>
  <si>
    <t>CT~DarkPost~AR~KW~Carousel~9x16~_CV</t>
  </si>
  <si>
    <t>CT~DarkPost~AR~KW~Video~1x1~Sharing~_CV - Copy</t>
  </si>
  <si>
    <t>CT~DarkPost~EN~KW~Carousel~9x16~_CV</t>
  </si>
  <si>
    <t>CT~DarkPost~EN~OM~Video~9x16~45~_CV - Copy</t>
  </si>
  <si>
    <t>CT~DarkPost~AR~OM~Video~9x16~30~_CV - Copy</t>
  </si>
  <si>
    <t>CT~DarkPost~AR~OM~Video~9x16~45~_CV - Copy</t>
  </si>
  <si>
    <t>CT~DarkPost~AR~OM~Video~9x16~60~_CV - Copy</t>
  </si>
  <si>
    <t>CT~DarkPost~AR~JED~Video~9x16~30~_CV - Copy</t>
  </si>
  <si>
    <t>CT~DarkPost~AR~JED~Video~9x16~60~_CV - Copy</t>
  </si>
  <si>
    <t>CT~DarkPost~EN~JED~Video~9x16~30~_CV - Copy</t>
  </si>
  <si>
    <t>CT~DarkPost~EN~JED~Video~9x16~45~_CV - Copy</t>
  </si>
  <si>
    <t>CT~DarkPost~EN~JED~Video~9x16~60~_CV - Copy</t>
  </si>
  <si>
    <t>CT~DarkPost~AR~JED~Video~9x16~45~_CV - Copy</t>
  </si>
  <si>
    <t>CT~DarkPost~AR~KW~Video~9x16~30~_CV - Copy</t>
  </si>
  <si>
    <t>CT~DarkPost~AR~KW~Video~9x16~45~_CV - Copy</t>
  </si>
  <si>
    <t>CT~DarkPost~AR~KW~Video~9x16~60~_CV - Copy</t>
  </si>
  <si>
    <t>CT~DarkPost~EN~KW~Video~9x16~30~_CV - Copy</t>
  </si>
  <si>
    <t>CT~DarkPost~EN~KW~Video~9x16~45~_CV - Copy</t>
  </si>
  <si>
    <t>CT~DarkPost~EN~KW~Video~9x16~60~_CV - Copy</t>
  </si>
  <si>
    <t>CT~DarkPost~EN~OM~Video~9x16~30~_CV - Copy</t>
  </si>
  <si>
    <t>CT~DarkPost~EN~OM~Video~9x16~60~_CV - Copy</t>
  </si>
  <si>
    <t>CN~MCDRamadan_CH~Social_MK~AE_TG~Awareness_PP~Brand_LG~ENAR_KT~Exact_CA~Interests_ FM~Mixed_ AT~Mixed_ DT~All~FF~ STABO0000069668</t>
  </si>
  <si>
    <t>CT~DarkPost~AR~UAE~Video~16x9~45~_CV</t>
  </si>
  <si>
    <t>CT~DarkPost~AR~UAE~Video~16x9~30~_CV</t>
  </si>
  <si>
    <t>CT~DarkPost~AR~UAE~Video~1x1~30~_CV</t>
  </si>
  <si>
    <t>CT~DarkPost~EN~UAE~Static~1x1~EA3~_CV</t>
  </si>
  <si>
    <t>CN~MCDRamadan_CH~Social_MK~AE_TG~Awareness_PP~Brand_LG~ENAR_KT~Exact_CA~CDP_ FM~Mixed_ AT~Mixed_ DT~All~FF~ STABO0000069668</t>
  </si>
  <si>
    <t>CT~DarkPost~AR~UAE~Static~1x1~EA3~_CV</t>
  </si>
  <si>
    <t>CT~DarkPost~AR~UAE~Video~1x1~45~_CV</t>
  </si>
  <si>
    <t>CT~DarkPost~AR~UAE~Static~1x1~EA2~_CV</t>
  </si>
  <si>
    <t>CT~DarkPost~AR~UAE~Video~16x9~61~_CV</t>
  </si>
  <si>
    <t>CT~DarkPost~EN~UAE~Video~1x1~30~_CV</t>
  </si>
  <si>
    <t>CT~DarkPost~EN~UAE~Video~1x1~45~_CV</t>
  </si>
  <si>
    <t>CT~DarkPost~EN~UAE~Video~16x9~30~_CV</t>
  </si>
  <si>
    <t>CT~DarkPost~EN~UAE~Video~1x1~Sharing~_CV</t>
  </si>
  <si>
    <t>CT~DarkPost~AR~UAE~Static~1x1~EA~_CV</t>
  </si>
  <si>
    <t>CT~DarkPost~EN~UAE~Video~16x9~45~_CV</t>
  </si>
  <si>
    <t>CT~DarkPost~AR~UAE~Video~1x1~61~_CV</t>
  </si>
  <si>
    <t>CT~DarkPost~EN~UAE~Video~1x1~60~_CV -</t>
  </si>
  <si>
    <t>CT~DarkPost~AR~UAE~Video~1x1~Sharing~_CV</t>
  </si>
  <si>
    <t>CT~DarkPost~EN~UAE~Static~1x1~EA2~_CV</t>
  </si>
  <si>
    <t>CT~DarkPost~EN~UAE~Carousel~1x1~_CV</t>
  </si>
  <si>
    <t>CT~DarkPost~EN~UAE~Static~1x1~EA~_CV</t>
  </si>
  <si>
    <t>CT~DarkPost~AR~UAE~Video~9x16~30~_CV</t>
  </si>
  <si>
    <t>CT~DarkPost~EN~UAE~Video~16x9~60~_CV</t>
  </si>
  <si>
    <t>CT~DarkPost~AR~UAE~Video~9x16~45~_CV</t>
  </si>
  <si>
    <t>CT~DarkPost~AR~UAE~Video~9x16~60~_CV</t>
  </si>
  <si>
    <t>CT~DarkPost~EN~UAE~Video~9x16~45~_CV</t>
  </si>
  <si>
    <t>CT~DarkPost~EN~UAE~Video~9x16~30~_CV</t>
  </si>
  <si>
    <t>CT~DarkPost~AR~UAE~Carousel~1x1~_CV</t>
  </si>
  <si>
    <t>CT~DarkPost~EN~UAE~Video~9x16~60~_CV</t>
  </si>
  <si>
    <t>Total Engagement</t>
  </si>
  <si>
    <t>Engagement Rate</t>
  </si>
  <si>
    <t>Post engagement</t>
  </si>
  <si>
    <t>CT~DarkPost~EN~UAE~Carousel~9x16~_CV</t>
  </si>
  <si>
    <t>CT~DarkPost~AR~UAE~Carousel~9x16~_CV</t>
  </si>
  <si>
    <t>Campaign Strategy</t>
  </si>
  <si>
    <t>Awareness</t>
  </si>
  <si>
    <t>Consideration</t>
  </si>
  <si>
    <t xml:space="preserve"> SABO0000015094</t>
  </si>
  <si>
    <t>SABO0000015097</t>
  </si>
  <si>
    <t>Channel</t>
  </si>
  <si>
    <t>FBIG</t>
  </si>
  <si>
    <t>Tiktok</t>
  </si>
  <si>
    <t>CDPCampaign</t>
  </si>
  <si>
    <t>Social</t>
  </si>
  <si>
    <t>SABO0000015094</t>
  </si>
  <si>
    <t xml:space="preserve"> STABO0000069668</t>
  </si>
  <si>
    <t>Snapchat</t>
  </si>
  <si>
    <t xml:space="preserve"> SABO0000015104</t>
  </si>
  <si>
    <t xml:space="preserve"> STABO0000069671</t>
  </si>
  <si>
    <t>Duration</t>
  </si>
  <si>
    <t>total engagement</t>
  </si>
  <si>
    <t>Engagement Rate 2</t>
  </si>
  <si>
    <t>CTR(all)</t>
  </si>
  <si>
    <t>CTR Evaluation</t>
  </si>
  <si>
    <t>Good</t>
  </si>
  <si>
    <t>Average</t>
  </si>
  <si>
    <t>Bad</t>
  </si>
  <si>
    <t>all ctr evaluation</t>
  </si>
  <si>
    <t xml:space="preserve"> Q5: Create a Pivot Table from the TikTok data to sum impressions and clicks by</t>
  </si>
  <si>
    <t>campaign name. Which campaign had the highest CTR, and what might be the</t>
  </si>
  <si>
    <t>reason for its success?</t>
  </si>
  <si>
    <t>Compaign Name</t>
  </si>
  <si>
    <t>Row Labels</t>
  </si>
  <si>
    <t>Grand Total</t>
  </si>
  <si>
    <t>Sum of Total Impressions</t>
  </si>
  <si>
    <t>Sum of Clicks</t>
  </si>
  <si>
    <t>Sum of CTR</t>
  </si>
  <si>
    <t>○ Q6: From the Meta data, create a Pivot Table to analyze the performance of ads</t>
  </si>
  <si>
    <t>targeted at different age groups. Which age group had the highest conversion</t>
  </si>
  <si>
    <t>rate, and how could this insight affect future campaigns?</t>
  </si>
  <si>
    <t>Sum of Link clicks</t>
  </si>
  <si>
    <t>Sum of Impressions</t>
  </si>
  <si>
    <t>Sum of Amount spent (USD)</t>
  </si>
  <si>
    <t>Sum of Conversion Rate</t>
  </si>
  <si>
    <t>Sourcesheet</t>
  </si>
  <si>
    <t>Tiktok cleaned Data</t>
  </si>
  <si>
    <t>Source sheet</t>
  </si>
  <si>
    <t>MetaData cleaned</t>
  </si>
  <si>
    <t>Snapchat cleaned data</t>
  </si>
  <si>
    <t>CN~MCDRamadan_CH~Social_MK~QT_TG</t>
  </si>
  <si>
    <t>CN~MCDRamadan_CH~Social_MK~JED_TG</t>
  </si>
  <si>
    <t>CN~MCDRamadan_CH~Social_MK~KW_TG</t>
  </si>
  <si>
    <t>CN~MCDRamadan_CH~Social_MK~RIY_TG</t>
  </si>
  <si>
    <t>CN~MCDRamadan_CH~Snapchat_MK~UAE_TG</t>
  </si>
  <si>
    <t>CN~MCDRamadan_CH~Social_MK~QA_TG</t>
  </si>
  <si>
    <t>CN~MCDRamadan_CH~Social_MK~BH_TG</t>
  </si>
  <si>
    <t>CN~MCDRamadan_CH~Social_MK~OM_TG</t>
  </si>
  <si>
    <t>CN~MCDRamadan_CH~Social_MK~AE_TG</t>
  </si>
  <si>
    <t>CN~MCDRamadan_CH~FBIG_MK~RIY_TG</t>
  </si>
  <si>
    <t>CN~MCDRamadan_CH~Tiktok_MK~RIY_TG</t>
  </si>
  <si>
    <t>CN~MCDRamadan_CH~Tiktok_MK~QAT_TG</t>
  </si>
  <si>
    <t>CN~MCDRamadan_CH~Tiktok_MK~OMA_TG</t>
  </si>
  <si>
    <t>CN~MCDRamadan_CH~Tiktok_MK~KWT_TG</t>
  </si>
  <si>
    <t>CN~MCDRamadan_CH~Tiktok_MK~JED_TG</t>
  </si>
  <si>
    <t>CN~MCDRamadan_CH~Tiktok_MK~BAH_TG</t>
  </si>
  <si>
    <t>CN~MCDRamadan_CH~Tiktok_MK~AE_TG</t>
  </si>
  <si>
    <t>Engagement</t>
  </si>
  <si>
    <t>CPC</t>
  </si>
  <si>
    <t>Clicks Rate</t>
  </si>
  <si>
    <t>Platform</t>
  </si>
  <si>
    <t>Sum of CPC</t>
  </si>
  <si>
    <t>Count of Platform</t>
  </si>
  <si>
    <t>Sum of Amount Spent</t>
  </si>
  <si>
    <t>Sum of VTR</t>
  </si>
  <si>
    <t>Column Labels</t>
  </si>
  <si>
    <t>Sum of Engagement Rate</t>
  </si>
  <si>
    <t>Age Group</t>
  </si>
  <si>
    <t>Millennials</t>
  </si>
  <si>
    <t>Boomers</t>
  </si>
  <si>
    <t>Count of Market</t>
  </si>
  <si>
    <t>Performance Measure</t>
  </si>
  <si>
    <t>Campaign attributes</t>
  </si>
  <si>
    <t>Campaign ID</t>
  </si>
  <si>
    <t>e</t>
  </si>
  <si>
    <t>Campaign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</si>
</sst>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_);_(* \(#,##0\);_(* &quot;-&quot;??_);_(@_)"/>
    <numFmt numFmtId="166" formatCode="0.0000"/>
    <numFmt numFmtId="167" formatCode="&quot;$&quot;#,##0.00"/>
    <numFmt numFmtId="168" formatCode="&quot;$&quot;0.00"/>
    <numFmt numFmtId="169" formatCode="0.0"/>
  </numFmts>
  <fonts count="12" x14ac:knownFonts="1">
    <font>
      <sz val="11"/>
      <color theme="1"/>
      <name val="Gill Sans MT"/>
      <family val="2"/>
      <scheme val="minor"/>
    </font>
    <font>
      <sz val="11"/>
      <color theme="1"/>
      <name val="Gill Sans MT"/>
      <family val="2"/>
      <scheme val="minor"/>
    </font>
    <font>
      <b/>
      <sz val="11"/>
      <color theme="1"/>
      <name val="Gill Sans MT"/>
      <family val="2"/>
      <scheme val="minor"/>
    </font>
    <font>
      <b/>
      <sz val="11"/>
      <color indexed="8"/>
      <name val="Gill Sans MT"/>
      <family val="2"/>
      <scheme val="minor"/>
    </font>
    <font>
      <b/>
      <sz val="11"/>
      <color rgb="FF000000"/>
      <name val="Calibri"/>
      <family val="2"/>
    </font>
    <font>
      <sz val="11"/>
      <color indexed="8"/>
      <name val="Gill Sans MT"/>
      <family val="2"/>
      <scheme val="minor"/>
    </font>
    <font>
      <sz val="11"/>
      <color rgb="FF000000"/>
      <name val="Calibri"/>
      <family val="2"/>
    </font>
    <font>
      <b/>
      <sz val="11"/>
      <name val="Gill Sans MT"/>
      <family val="2"/>
      <scheme val="minor"/>
    </font>
    <font>
      <sz val="11"/>
      <name val="Gill Sans MT"/>
      <family val="2"/>
      <scheme val="minor"/>
    </font>
    <font>
      <sz val="11"/>
      <color theme="1"/>
      <name val="Arial"/>
      <family val="2"/>
    </font>
    <font>
      <u/>
      <sz val="12"/>
      <color rgb="FFFFFFFF"/>
      <name val="Arial"/>
      <family val="2"/>
    </font>
    <font>
      <u/>
      <sz val="12"/>
      <color theme="1"/>
      <name val="Arial"/>
      <family val="2"/>
    </font>
  </fonts>
  <fills count="11">
    <fill>
      <patternFill patternType="none"/>
    </fill>
    <fill>
      <patternFill patternType="gray125"/>
    </fill>
    <fill>
      <patternFill patternType="solid">
        <fgColor rgb="FFFFCC00"/>
        <bgColor indexed="64"/>
      </patternFill>
    </fill>
    <fill>
      <patternFill patternType="solid">
        <fgColor rgb="FFFFFFFF"/>
      </patternFill>
    </fill>
    <fill>
      <patternFill patternType="solid">
        <fgColor rgb="FFFFC00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0066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xf numFmtId="0" fontId="5" fillId="0" borderId="0"/>
  </cellStyleXfs>
  <cellXfs count="113">
    <xf numFmtId="0" fontId="0" fillId="0" borderId="0" xfId="0"/>
    <xf numFmtId="0" fontId="0" fillId="0" borderId="1" xfId="0" applyBorder="1" applyAlignment="1">
      <alignment horizontal="center"/>
    </xf>
    <xf numFmtId="10" fontId="0" fillId="0" borderId="1" xfId="0" applyNumberFormat="1" applyBorder="1" applyAlignment="1">
      <alignment horizontal="center"/>
    </xf>
    <xf numFmtId="164" fontId="0" fillId="0" borderId="1" xfId="2" applyNumberFormat="1" applyFont="1" applyBorder="1" applyAlignment="1">
      <alignment horizontal="center"/>
    </xf>
    <xf numFmtId="10" fontId="0" fillId="0" borderId="1" xfId="2" applyNumberFormat="1" applyFont="1" applyBorder="1" applyAlignment="1">
      <alignment horizontal="center"/>
    </xf>
    <xf numFmtId="43" fontId="0" fillId="0" borderId="1" xfId="1" applyFont="1" applyBorder="1" applyAlignment="1">
      <alignment horizontal="center"/>
    </xf>
    <xf numFmtId="165" fontId="0" fillId="0" borderId="1" xfId="1" applyNumberFormat="1" applyFont="1" applyBorder="1" applyAlignment="1">
      <alignment horizontal="center"/>
    </xf>
    <xf numFmtId="0" fontId="0" fillId="0" borderId="1" xfId="1" applyNumberFormat="1" applyFont="1" applyBorder="1" applyAlignment="1">
      <alignment horizontal="center"/>
    </xf>
    <xf numFmtId="0" fontId="3" fillId="2" borderId="1" xfId="0" applyFont="1" applyFill="1" applyBorder="1" applyAlignment="1">
      <alignment horizontal="center"/>
    </xf>
    <xf numFmtId="0" fontId="2" fillId="2" borderId="1" xfId="0" applyFont="1" applyFill="1" applyBorder="1" applyAlignment="1">
      <alignment horizontal="center" vertical="top"/>
    </xf>
    <xf numFmtId="0" fontId="0" fillId="0" borderId="1" xfId="0" applyBorder="1"/>
    <xf numFmtId="0" fontId="4" fillId="4" borderId="1" xfId="0" applyFont="1" applyFill="1" applyBorder="1" applyAlignment="1">
      <alignment horizontal="left" vertical="center"/>
    </xf>
    <xf numFmtId="10" fontId="0" fillId="0" borderId="1" xfId="0" applyNumberFormat="1" applyBorder="1"/>
    <xf numFmtId="165" fontId="0" fillId="0" borderId="1" xfId="1" applyNumberFormat="1" applyFont="1" applyBorder="1"/>
    <xf numFmtId="0" fontId="2" fillId="4" borderId="1" xfId="0" applyFont="1" applyFill="1" applyBorder="1" applyAlignment="1">
      <alignment horizontal="left"/>
    </xf>
    <xf numFmtId="0" fontId="0" fillId="0" borderId="1" xfId="0" applyBorder="1" applyAlignment="1">
      <alignment horizontal="left"/>
    </xf>
    <xf numFmtId="43" fontId="0" fillId="0" borderId="1" xfId="1" applyFont="1" applyBorder="1" applyAlignment="1">
      <alignment horizontal="left" vertical="center"/>
    </xf>
    <xf numFmtId="0" fontId="0" fillId="0" borderId="1" xfId="0" applyBorder="1" applyAlignment="1">
      <alignment horizontal="left" vertical="center"/>
    </xf>
    <xf numFmtId="165" fontId="0" fillId="0" borderId="1" xfId="1" applyNumberFormat="1" applyFont="1" applyBorder="1" applyAlignment="1">
      <alignment horizontal="left" vertical="center"/>
    </xf>
    <xf numFmtId="10" fontId="0" fillId="0" borderId="1" xfId="2" applyNumberFormat="1" applyFont="1" applyBorder="1" applyAlignment="1">
      <alignment horizontal="left" vertical="center"/>
    </xf>
    <xf numFmtId="0" fontId="5" fillId="0" borderId="1" xfId="3" applyBorder="1" applyAlignment="1">
      <alignment horizontal="left"/>
    </xf>
    <xf numFmtId="43" fontId="5" fillId="0" borderId="1" xfId="1" applyFont="1" applyBorder="1" applyAlignment="1">
      <alignment horizontal="left" vertical="center"/>
    </xf>
    <xf numFmtId="0" fontId="5" fillId="0" borderId="1" xfId="3" applyBorder="1" applyAlignment="1">
      <alignment horizontal="left" vertical="center"/>
    </xf>
    <xf numFmtId="165" fontId="5" fillId="0" borderId="1" xfId="1" applyNumberFormat="1" applyFont="1" applyBorder="1" applyAlignment="1">
      <alignment horizontal="left" vertical="center"/>
    </xf>
    <xf numFmtId="2" fontId="6" fillId="3" borderId="1" xfId="0" applyNumberFormat="1" applyFont="1" applyFill="1" applyBorder="1" applyAlignment="1">
      <alignment horizontal="left" vertical="center"/>
    </xf>
    <xf numFmtId="1" fontId="6"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10" fontId="0" fillId="0" borderId="1" xfId="2" applyNumberFormat="1" applyFont="1" applyBorder="1"/>
    <xf numFmtId="10" fontId="6" fillId="3" borderId="1" xfId="0" applyNumberFormat="1" applyFont="1" applyFill="1" applyBorder="1" applyAlignment="1">
      <alignment horizontal="left" vertical="center"/>
    </xf>
    <xf numFmtId="2" fontId="6" fillId="3" borderId="1" xfId="3" applyNumberFormat="1" applyFont="1" applyFill="1" applyBorder="1" applyAlignment="1">
      <alignment horizontal="left" vertical="center"/>
    </xf>
    <xf numFmtId="2" fontId="6" fillId="3" borderId="1" xfId="4" applyNumberFormat="1" applyFont="1" applyFill="1" applyBorder="1" applyAlignment="1">
      <alignment horizontal="left" vertical="center"/>
    </xf>
    <xf numFmtId="1" fontId="6" fillId="3" borderId="1" xfId="5" applyNumberFormat="1" applyFont="1" applyFill="1" applyBorder="1" applyAlignment="1">
      <alignment horizontal="left" vertical="center"/>
    </xf>
    <xf numFmtId="2" fontId="6" fillId="3" borderId="1" xfId="5" applyNumberFormat="1" applyFont="1" applyFill="1" applyBorder="1" applyAlignment="1">
      <alignment horizontal="left" vertical="center"/>
    </xf>
    <xf numFmtId="0" fontId="6" fillId="3" borderId="1" xfId="5" applyFont="1" applyFill="1" applyBorder="1" applyAlignment="1">
      <alignment horizontal="left" vertical="center"/>
    </xf>
    <xf numFmtId="0" fontId="6" fillId="3" borderId="1" xfId="6" applyFont="1" applyFill="1" applyBorder="1" applyAlignment="1">
      <alignment horizontal="left" vertical="center"/>
    </xf>
    <xf numFmtId="10" fontId="6" fillId="3" borderId="1" xfId="6" applyNumberFormat="1" applyFont="1" applyFill="1" applyBorder="1" applyAlignment="1">
      <alignment horizontal="left" vertical="center"/>
    </xf>
    <xf numFmtId="2" fontId="4" fillId="4" borderId="1" xfId="0" applyNumberFormat="1" applyFont="1" applyFill="1" applyBorder="1" applyAlignment="1">
      <alignment horizontal="left" vertical="center"/>
    </xf>
    <xf numFmtId="2" fontId="0" fillId="0" borderId="0" xfId="0" applyNumberFormat="1"/>
    <xf numFmtId="1" fontId="6" fillId="3" borderId="1" xfId="0" applyNumberFormat="1" applyFont="1" applyFill="1" applyBorder="1" applyAlignment="1">
      <alignment horizontal="right" vertical="center"/>
    </xf>
    <xf numFmtId="1" fontId="6" fillId="3" borderId="1" xfId="5" applyNumberFormat="1" applyFont="1" applyFill="1" applyBorder="1" applyAlignment="1">
      <alignment horizontal="right" vertical="center"/>
    </xf>
    <xf numFmtId="0" fontId="0" fillId="0" borderId="0" xfId="0" applyAlignment="1">
      <alignment horizontal="right"/>
    </xf>
    <xf numFmtId="2" fontId="6" fillId="3" borderId="1" xfId="0" applyNumberFormat="1" applyFont="1" applyFill="1" applyBorder="1" applyAlignment="1">
      <alignment horizontal="right" vertical="center"/>
    </xf>
    <xf numFmtId="2" fontId="6" fillId="3" borderId="1" xfId="5" applyNumberFormat="1" applyFont="1" applyFill="1" applyBorder="1" applyAlignment="1">
      <alignment horizontal="right" vertical="center"/>
    </xf>
    <xf numFmtId="1" fontId="6" fillId="3" borderId="1" xfId="6" applyNumberFormat="1" applyFont="1" applyFill="1" applyBorder="1" applyAlignment="1">
      <alignment horizontal="right" vertical="center"/>
    </xf>
    <xf numFmtId="10" fontId="0" fillId="0" borderId="1" xfId="0" applyNumberFormat="1" applyBorder="1" applyAlignment="1">
      <alignment horizontal="right"/>
    </xf>
    <xf numFmtId="2" fontId="0" fillId="0" borderId="1" xfId="1" applyNumberFormat="1" applyFont="1" applyBorder="1" applyAlignment="1">
      <alignment horizontal="right"/>
    </xf>
    <xf numFmtId="1" fontId="0" fillId="0" borderId="1" xfId="1" applyNumberFormat="1" applyFont="1" applyBorder="1" applyAlignment="1">
      <alignment horizontal="right"/>
    </xf>
    <xf numFmtId="43" fontId="0" fillId="0" borderId="1" xfId="1" applyFont="1" applyBorder="1" applyAlignment="1">
      <alignment horizontal="right"/>
    </xf>
    <xf numFmtId="1" fontId="0" fillId="0" borderId="1" xfId="1" applyNumberFormat="1" applyFont="1" applyBorder="1" applyAlignment="1"/>
    <xf numFmtId="0" fontId="0" fillId="0" borderId="1" xfId="0" applyBorder="1" applyAlignment="1">
      <alignment horizontal="right"/>
    </xf>
    <xf numFmtId="164" fontId="0" fillId="0" borderId="1" xfId="2" applyNumberFormat="1" applyFont="1" applyBorder="1" applyAlignment="1">
      <alignment horizontal="right"/>
    </xf>
    <xf numFmtId="10" fontId="0" fillId="0" borderId="1" xfId="2" applyNumberFormat="1" applyFont="1" applyBorder="1" applyAlignment="1">
      <alignment horizontal="right"/>
    </xf>
    <xf numFmtId="1" fontId="0" fillId="0" borderId="1" xfId="0" applyNumberFormat="1" applyBorder="1" applyAlignment="1">
      <alignment horizontal="right"/>
    </xf>
    <xf numFmtId="1" fontId="5" fillId="0" borderId="1" xfId="3" applyNumberFormat="1" applyBorder="1" applyAlignment="1">
      <alignment horizontal="right"/>
    </xf>
    <xf numFmtId="1" fontId="0" fillId="0" borderId="1" xfId="0" applyNumberFormat="1" applyBorder="1" applyAlignment="1">
      <alignment horizontal="right" vertical="center"/>
    </xf>
    <xf numFmtId="1" fontId="5" fillId="0" borderId="1" xfId="3" applyNumberFormat="1" applyBorder="1" applyAlignment="1">
      <alignment horizontal="right" vertical="center"/>
    </xf>
    <xf numFmtId="0" fontId="0" fillId="0" borderId="1" xfId="0" applyBorder="1" applyAlignment="1">
      <alignment horizontal="right" vertical="center"/>
    </xf>
    <xf numFmtId="0" fontId="5" fillId="0" borderId="1" xfId="3" applyBorder="1" applyAlignment="1">
      <alignment horizontal="right" vertical="center"/>
    </xf>
    <xf numFmtId="2" fontId="0" fillId="0" borderId="1" xfId="0" applyNumberFormat="1" applyBorder="1" applyAlignment="1">
      <alignment horizontal="right" vertical="center"/>
    </xf>
    <xf numFmtId="2" fontId="5" fillId="0" borderId="1" xfId="3" applyNumberFormat="1" applyBorder="1" applyAlignment="1">
      <alignment horizontal="right" vertical="center"/>
    </xf>
    <xf numFmtId="1" fontId="0" fillId="0" borderId="1" xfId="1" applyNumberFormat="1" applyFont="1" applyBorder="1" applyAlignment="1">
      <alignment horizontal="right" vertical="center"/>
    </xf>
    <xf numFmtId="1" fontId="5" fillId="0" borderId="1" xfId="1" applyNumberFormat="1" applyFont="1" applyBorder="1" applyAlignment="1">
      <alignment horizontal="right" vertical="center"/>
    </xf>
    <xf numFmtId="166" fontId="0" fillId="0" borderId="1" xfId="0" applyNumberFormat="1" applyBorder="1" applyAlignment="1">
      <alignment horizontal="right" vertical="center"/>
    </xf>
    <xf numFmtId="166" fontId="5" fillId="0" borderId="1" xfId="3" applyNumberFormat="1" applyBorder="1" applyAlignment="1">
      <alignment horizontal="right" vertical="center"/>
    </xf>
    <xf numFmtId="165" fontId="0" fillId="0" borderId="1" xfId="1" applyNumberFormat="1" applyFont="1" applyBorder="1" applyAlignment="1">
      <alignment horizontal="right" vertical="center"/>
    </xf>
    <xf numFmtId="165" fontId="5" fillId="0" borderId="1" xfId="1" applyNumberFormat="1" applyFont="1" applyBorder="1" applyAlignment="1">
      <alignment horizontal="right" vertical="center"/>
    </xf>
    <xf numFmtId="10" fontId="0" fillId="0" borderId="1" xfId="2" applyNumberFormat="1" applyFont="1" applyBorder="1" applyAlignment="1">
      <alignment horizontal="right" vertical="center"/>
    </xf>
    <xf numFmtId="10" fontId="4" fillId="4" borderId="1" xfId="0" applyNumberFormat="1" applyFont="1" applyFill="1" applyBorder="1" applyAlignment="1">
      <alignment horizontal="left" vertical="center"/>
    </xf>
    <xf numFmtId="10" fontId="0" fillId="0" borderId="0" xfId="0" applyNumberFormat="1"/>
    <xf numFmtId="0" fontId="4" fillId="4" borderId="2" xfId="0" applyFont="1" applyFill="1" applyBorder="1" applyAlignment="1">
      <alignment horizontal="left" vertical="center"/>
    </xf>
    <xf numFmtId="1" fontId="0" fillId="0" borderId="0" xfId="0" applyNumberFormat="1"/>
    <xf numFmtId="10" fontId="4" fillId="4" borderId="2" xfId="0" applyNumberFormat="1" applyFont="1" applyFill="1" applyBorder="1" applyAlignment="1">
      <alignment horizontal="left" vertical="center"/>
    </xf>
    <xf numFmtId="10" fontId="2" fillId="4" borderId="1" xfId="2" applyNumberFormat="1" applyFont="1" applyFill="1" applyBorder="1"/>
    <xf numFmtId="0" fontId="2" fillId="0" borderId="0" xfId="0" applyFont="1" applyAlignment="1">
      <alignment vertical="center"/>
    </xf>
    <xf numFmtId="0" fontId="0" fillId="0" borderId="0" xfId="0" pivotButton="1"/>
    <xf numFmtId="0" fontId="0" fillId="0" borderId="0" xfId="0" applyAlignment="1">
      <alignment horizontal="left"/>
    </xf>
    <xf numFmtId="0" fontId="2" fillId="4" borderId="1" xfId="0" applyFont="1" applyFill="1" applyBorder="1" applyAlignment="1">
      <alignment horizontal="right"/>
    </xf>
    <xf numFmtId="0" fontId="5" fillId="0" borderId="1" xfId="3" applyBorder="1" applyAlignment="1">
      <alignment horizontal="right"/>
    </xf>
    <xf numFmtId="0" fontId="2" fillId="5" borderId="0" xfId="0" applyFont="1" applyFill="1"/>
    <xf numFmtId="0" fontId="2" fillId="4" borderId="0" xfId="0" applyFont="1" applyFill="1"/>
    <xf numFmtId="0" fontId="2" fillId="6" borderId="3" xfId="0" applyFont="1" applyFill="1" applyBorder="1"/>
    <xf numFmtId="0" fontId="5" fillId="0" borderId="0" xfId="3" applyAlignment="1">
      <alignment horizontal="right"/>
    </xf>
    <xf numFmtId="2" fontId="0" fillId="0" borderId="1" xfId="1" applyNumberFormat="1" applyFont="1" applyBorder="1" applyAlignment="1"/>
    <xf numFmtId="0" fontId="7" fillId="7" borderId="8" xfId="0" applyFont="1" applyFill="1" applyBorder="1"/>
    <xf numFmtId="0" fontId="7" fillId="7" borderId="4" xfId="0" applyFont="1" applyFill="1" applyBorder="1"/>
    <xf numFmtId="0" fontId="7" fillId="7" borderId="9" xfId="0" applyFont="1" applyFill="1" applyBorder="1"/>
    <xf numFmtId="0" fontId="8" fillId="8" borderId="8" xfId="0" applyFont="1" applyFill="1" applyBorder="1"/>
    <xf numFmtId="0" fontId="8" fillId="8" borderId="4" xfId="0" applyFont="1" applyFill="1" applyBorder="1"/>
    <xf numFmtId="0" fontId="8" fillId="9" borderId="8" xfId="0" applyFont="1" applyFill="1" applyBorder="1"/>
    <xf numFmtId="0" fontId="8" fillId="9" borderId="4" xfId="0" applyFont="1" applyFill="1" applyBorder="1"/>
    <xf numFmtId="0" fontId="8" fillId="8" borderId="5" xfId="0" applyFont="1" applyFill="1" applyBorder="1"/>
    <xf numFmtId="0" fontId="8" fillId="8" borderId="6" xfId="0" applyFont="1" applyFill="1" applyBorder="1"/>
    <xf numFmtId="0" fontId="7" fillId="7" borderId="0" xfId="0" applyFont="1" applyFill="1"/>
    <xf numFmtId="43" fontId="0" fillId="0" borderId="0" xfId="0" applyNumberFormat="1"/>
    <xf numFmtId="0" fontId="0" fillId="9" borderId="0" xfId="0" applyFill="1"/>
    <xf numFmtId="0" fontId="0" fillId="0" borderId="0" xfId="0" applyAlignment="1">
      <alignment horizontal="left" indent="1"/>
    </xf>
    <xf numFmtId="167" fontId="8" fillId="8" borderId="9" xfId="0" applyNumberFormat="1" applyFont="1" applyFill="1" applyBorder="1"/>
    <xf numFmtId="167" fontId="8" fillId="9" borderId="9" xfId="0" applyNumberFormat="1" applyFont="1" applyFill="1" applyBorder="1"/>
    <xf numFmtId="167" fontId="8" fillId="8" borderId="7" xfId="0" applyNumberFormat="1" applyFont="1" applyFill="1" applyBorder="1"/>
    <xf numFmtId="10" fontId="5" fillId="0" borderId="1" xfId="1" applyNumberFormat="1" applyFont="1" applyBorder="1" applyAlignment="1">
      <alignment horizontal="right" vertical="center"/>
    </xf>
    <xf numFmtId="10" fontId="5" fillId="0" borderId="1" xfId="3" applyNumberFormat="1" applyBorder="1" applyAlignment="1">
      <alignment horizontal="right" vertical="center"/>
    </xf>
    <xf numFmtId="0" fontId="9" fillId="0" borderId="0" xfId="0" applyFont="1"/>
    <xf numFmtId="0" fontId="9" fillId="0" borderId="1" xfId="0" applyFont="1" applyBorder="1"/>
    <xf numFmtId="10" fontId="9" fillId="0" borderId="1" xfId="0" applyNumberFormat="1" applyFont="1" applyBorder="1"/>
    <xf numFmtId="168" fontId="9" fillId="0" borderId="1" xfId="0" applyNumberFormat="1" applyFont="1" applyBorder="1"/>
    <xf numFmtId="10" fontId="9" fillId="0" borderId="0" xfId="0" applyNumberFormat="1" applyFont="1"/>
    <xf numFmtId="168" fontId="9" fillId="0" borderId="0" xfId="0" applyNumberFormat="1" applyFont="1"/>
    <xf numFmtId="0" fontId="10" fillId="10" borderId="1" xfId="0" applyFont="1" applyFill="1" applyBorder="1" applyAlignment="1">
      <alignment horizontal="center" vertical="center"/>
    </xf>
    <xf numFmtId="10" fontId="10" fillId="10" borderId="1" xfId="0" applyNumberFormat="1" applyFont="1" applyFill="1" applyBorder="1" applyAlignment="1">
      <alignment horizontal="center" vertical="center"/>
    </xf>
    <xf numFmtId="168" fontId="10" fillId="10" borderId="1" xfId="0" applyNumberFormat="1" applyFont="1" applyFill="1" applyBorder="1" applyAlignment="1">
      <alignment horizontal="center" vertical="center"/>
    </xf>
    <xf numFmtId="10" fontId="10" fillId="10" borderId="0" xfId="0" applyNumberFormat="1" applyFont="1" applyFill="1" applyAlignment="1">
      <alignment horizontal="left" vertical="center"/>
    </xf>
    <xf numFmtId="0" fontId="0" fillId="0" borderId="0" xfId="0" applyNumberFormat="1"/>
    <xf numFmtId="0" fontId="11" fillId="0" borderId="0" xfId="0" applyFont="1"/>
  </cellXfs>
  <cellStyles count="7">
    <cellStyle name="Comma" xfId="1" builtinId="3"/>
    <cellStyle name="Normal" xfId="0" builtinId="0"/>
    <cellStyle name="Normal 2" xfId="3" xr:uid="{EE8325F9-BA06-435C-9B93-18B0AA451E1C}"/>
    <cellStyle name="Normal 3" xfId="4" xr:uid="{F823ECA1-B66B-4170-956C-E2C9BC1DC7D3}"/>
    <cellStyle name="Normal 4" xfId="5" xr:uid="{5FB85DBC-6667-4474-AC8E-12982C0AD296}"/>
    <cellStyle name="Normal 5" xfId="6" xr:uid="{6158B384-3639-45FD-B812-F5A983AFE3A5}"/>
    <cellStyle name="Percent" xfId="2" builtinId="5"/>
  </cellStyles>
  <dxfs count="12">
    <dxf>
      <font>
        <color rgb="FF000000"/>
      </font>
      <fill>
        <patternFill>
          <bgColor rgb="FF90EE90"/>
        </patternFill>
      </fill>
    </dxf>
    <dxf>
      <font>
        <color rgb="FF000000"/>
      </font>
      <fill>
        <patternFill>
          <bgColor rgb="FFFF6347"/>
        </patternFill>
      </fill>
    </dxf>
    <dxf>
      <font>
        <color rgb="FF000000"/>
      </font>
      <fill>
        <patternFill>
          <bgColor rgb="FFFFFF99"/>
        </patternFill>
      </fill>
    </dxf>
    <dxf>
      <font>
        <color rgb="FF000000"/>
      </font>
      <fill>
        <patternFill>
          <bgColor rgb="FF90EE90"/>
        </patternFill>
      </fill>
    </dxf>
    <dxf>
      <font>
        <color rgb="FF000000"/>
      </font>
      <fill>
        <patternFill>
          <bgColor rgb="FF90EE90"/>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
      <numFmt numFmtId="14" formatCode="0.00%"/>
    </dxf>
    <dxf>
      <numFmt numFmtId="14" formatCode="0.00%"/>
    </dxf>
  </dxfs>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microsoft.com/office/2007/relationships/slicerCache" Target="slicerCaches/slicerCache4.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Overall Platform Analysis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4"/>
          <c:order val="0"/>
          <c:tx>
            <c:strRef>
              <c:f>'Overall performance analysis'!$B$31</c:f>
              <c:strCache>
                <c:ptCount val="1"/>
                <c:pt idx="0">
                  <c:v>Sum of Engagement Rate</c:v>
                </c:pt>
              </c:strCache>
            </c:strRef>
          </c:tx>
          <c:spPr>
            <a:ln w="22225" cap="rnd">
              <a:solidFill>
                <a:schemeClr val="accent5"/>
              </a:solid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14-6CD6-404C-B9DD-B124F69FD07A}"/>
            </c:ext>
          </c:extLst>
        </c:ser>
        <c:ser>
          <c:idx val="5"/>
          <c:order val="1"/>
          <c:tx>
            <c:strRef>
              <c:f>'Overall performance analysis'!$C$31</c:f>
              <c:strCache>
                <c:ptCount val="1"/>
                <c:pt idx="0">
                  <c:v>Sum of CPC</c:v>
                </c:pt>
              </c:strCache>
            </c:strRef>
          </c:tx>
          <c:spPr>
            <a:ln w="22225" cap="rnd">
              <a:solidFill>
                <a:schemeClr val="accent6"/>
              </a:solid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15-6CD6-404C-B9DD-B124F69FD07A}"/>
            </c:ext>
          </c:extLst>
        </c:ser>
        <c:ser>
          <c:idx val="6"/>
          <c:order val="2"/>
          <c:tx>
            <c:strRef>
              <c:f>'Overall performance analysis'!$D$31</c:f>
              <c:strCache>
                <c:ptCount val="1"/>
                <c:pt idx="0">
                  <c:v>Sum of CTR</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3"/>
            <c:spPr>
              <a:solidFill>
                <a:schemeClr val="accent1">
                  <a:lumMod val="60000"/>
                  <a:lumMod val="60000"/>
                  <a:lumOff val="40000"/>
                </a:schemeClr>
              </a:solidFill>
              <a:ln>
                <a:noFill/>
              </a:ln>
              <a:effectLst>
                <a:glow rad="63500">
                  <a:schemeClr val="accent1">
                    <a:lumMod val="60000"/>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16-6CD6-404C-B9DD-B124F69FD07A}"/>
            </c:ext>
          </c:extLst>
        </c:ser>
        <c:ser>
          <c:idx val="7"/>
          <c:order val="3"/>
          <c:tx>
            <c:strRef>
              <c:f>'Overall performance analysis'!$E$31</c:f>
              <c:strCache>
                <c:ptCount val="1"/>
                <c:pt idx="0">
                  <c:v>Sum of VTR</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3"/>
            <c:spPr>
              <a:solidFill>
                <a:schemeClr val="accent2">
                  <a:lumMod val="60000"/>
                  <a:lumMod val="60000"/>
                  <a:lumOff val="40000"/>
                </a:schemeClr>
              </a:solidFill>
              <a:ln>
                <a:noFill/>
              </a:ln>
              <a:effectLst>
                <a:glow rad="63500">
                  <a:schemeClr val="accent2">
                    <a:lumMod val="60000"/>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17-6CD6-404C-B9DD-B124F69FD07A}"/>
            </c:ext>
          </c:extLst>
        </c:ser>
        <c:ser>
          <c:idx val="0"/>
          <c:order val="4"/>
          <c:tx>
            <c:strRef>
              <c:f>'Overall performance analysis'!$B$31</c:f>
              <c:strCache>
                <c:ptCount val="1"/>
                <c:pt idx="0">
                  <c:v>Sum of Engagement Rate</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0D-6CD6-404C-B9DD-B124F69FD07A}"/>
            </c:ext>
          </c:extLst>
        </c:ser>
        <c:ser>
          <c:idx val="1"/>
          <c:order val="5"/>
          <c:tx>
            <c:strRef>
              <c:f>'Overall performance analysis'!$C$31</c:f>
              <c:strCache>
                <c:ptCount val="1"/>
                <c:pt idx="0">
                  <c:v>Sum of CPC</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0F-6CD6-404C-B9DD-B124F69FD07A}"/>
            </c:ext>
          </c:extLst>
        </c:ser>
        <c:ser>
          <c:idx val="2"/>
          <c:order val="6"/>
          <c:tx>
            <c:strRef>
              <c:f>'Overall performance analysis'!$D$31</c:f>
              <c:strCache>
                <c:ptCount val="1"/>
                <c:pt idx="0">
                  <c:v>Sum of CTR</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11-6CD6-404C-B9DD-B124F69FD07A}"/>
            </c:ext>
          </c:extLst>
        </c:ser>
        <c:ser>
          <c:idx val="3"/>
          <c:order val="7"/>
          <c:tx>
            <c:strRef>
              <c:f>'Overall performance analysis'!$E$31</c:f>
              <c:strCache>
                <c:ptCount val="1"/>
                <c:pt idx="0">
                  <c:v>Sum of VTR</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13-6CD6-404C-B9DD-B124F69FD07A}"/>
            </c:ext>
          </c:extLst>
        </c:ser>
        <c:dLbls>
          <c:showLegendKey val="0"/>
          <c:showVal val="0"/>
          <c:showCatName val="0"/>
          <c:showSerName val="0"/>
          <c:showPercent val="0"/>
          <c:showBubbleSize val="0"/>
        </c:dLbls>
        <c:axId val="1618104975"/>
        <c:axId val="1618103055"/>
      </c:scatterChart>
      <c:valAx>
        <c:axId val="161810497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8103055"/>
        <c:crosses val="autoZero"/>
        <c:crossBetween val="midCat"/>
      </c:valAx>
      <c:valAx>
        <c:axId val="161810305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810497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(1).xlsx]VTR Analysis!PivotTable25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Platform Based</a:t>
            </a:r>
            <a:r>
              <a:rPr lang="en-US" baseline="0"/>
              <a:t> VTR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'VTR Analysis'!$B$3:$B$4</c:f>
              <c:strCache>
                <c:ptCount val="1"/>
                <c:pt idx="0">
                  <c:v>AE</c:v>
                </c:pt>
              </c:strCache>
            </c:strRef>
          </c:tx>
          <c:spPr>
            <a:ln w="28575" cap="rnd">
              <a:solidFill>
                <a:schemeClr val="accent1"/>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Analysis'!$B$5:$B$8</c:f>
              <c:numCache>
                <c:formatCode>General</c:formatCode>
                <c:ptCount val="3"/>
                <c:pt idx="0">
                  <c:v>6.1679828439982771E-2</c:v>
                </c:pt>
                <c:pt idx="2">
                  <c:v>12.795019849032002</c:v>
                </c:pt>
              </c:numCache>
            </c:numRef>
          </c:val>
          <c:smooth val="0"/>
          <c:extLst>
            <c:ext xmlns:c16="http://schemas.microsoft.com/office/drawing/2014/chart" uri="{C3380CC4-5D6E-409C-BE32-E72D297353CC}">
              <c16:uniqueId val="{00000000-214C-4103-ABEC-069DF8C690EE}"/>
            </c:ext>
          </c:extLst>
        </c:ser>
        <c:ser>
          <c:idx val="1"/>
          <c:order val="1"/>
          <c:tx>
            <c:strRef>
              <c:f>'VTR Analysis'!$C$3:$C$4</c:f>
              <c:strCache>
                <c:ptCount val="1"/>
                <c:pt idx="0">
                  <c:v>BAH</c:v>
                </c:pt>
              </c:strCache>
            </c:strRef>
          </c:tx>
          <c:spPr>
            <a:ln w="28575" cap="rnd">
              <a:solidFill>
                <a:schemeClr val="accent2"/>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Analysis'!$C$5:$C$8</c:f>
              <c:numCache>
                <c:formatCode>General</c:formatCode>
                <c:ptCount val="3"/>
                <c:pt idx="0">
                  <c:v>2.4454202085737196E-2</c:v>
                </c:pt>
              </c:numCache>
            </c:numRef>
          </c:val>
          <c:smooth val="0"/>
          <c:extLst>
            <c:ext xmlns:c16="http://schemas.microsoft.com/office/drawing/2014/chart" uri="{C3380CC4-5D6E-409C-BE32-E72D297353CC}">
              <c16:uniqueId val="{00000001-214C-4103-ABEC-069DF8C690EE}"/>
            </c:ext>
          </c:extLst>
        </c:ser>
        <c:ser>
          <c:idx val="2"/>
          <c:order val="2"/>
          <c:tx>
            <c:strRef>
              <c:f>'VTR Analysis'!$D$3:$D$4</c:f>
              <c:strCache>
                <c:ptCount val="1"/>
                <c:pt idx="0">
                  <c:v>BH</c:v>
                </c:pt>
              </c:strCache>
            </c:strRef>
          </c:tx>
          <c:spPr>
            <a:ln w="28575" cap="rnd">
              <a:solidFill>
                <a:schemeClr val="accent3"/>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Analysis'!$D$5:$D$8</c:f>
              <c:numCache>
                <c:formatCode>General</c:formatCode>
                <c:ptCount val="3"/>
                <c:pt idx="2">
                  <c:v>7.3170761694494377</c:v>
                </c:pt>
              </c:numCache>
            </c:numRef>
          </c:val>
          <c:smooth val="0"/>
          <c:extLst>
            <c:ext xmlns:c16="http://schemas.microsoft.com/office/drawing/2014/chart" uri="{C3380CC4-5D6E-409C-BE32-E72D297353CC}">
              <c16:uniqueId val="{00000002-214C-4103-ABEC-069DF8C690EE}"/>
            </c:ext>
          </c:extLst>
        </c:ser>
        <c:ser>
          <c:idx val="3"/>
          <c:order val="3"/>
          <c:tx>
            <c:strRef>
              <c:f>'VTR Analysis'!$E$3:$E$4</c:f>
              <c:strCache>
                <c:ptCount val="1"/>
                <c:pt idx="0">
                  <c:v>JED</c:v>
                </c:pt>
              </c:strCache>
            </c:strRef>
          </c:tx>
          <c:spPr>
            <a:ln w="28575" cap="rnd">
              <a:solidFill>
                <a:schemeClr val="accent4"/>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Analysis'!$E$5:$E$8</c:f>
              <c:numCache>
                <c:formatCode>General</c:formatCode>
                <c:ptCount val="3"/>
                <c:pt idx="0">
                  <c:v>1.2833341341504358E-2</c:v>
                </c:pt>
                <c:pt idx="1">
                  <c:v>2.9368566778267451</c:v>
                </c:pt>
                <c:pt idx="2">
                  <c:v>14.131465909142214</c:v>
                </c:pt>
              </c:numCache>
            </c:numRef>
          </c:val>
          <c:smooth val="0"/>
          <c:extLst>
            <c:ext xmlns:c16="http://schemas.microsoft.com/office/drawing/2014/chart" uri="{C3380CC4-5D6E-409C-BE32-E72D297353CC}">
              <c16:uniqueId val="{00000003-214C-4103-ABEC-069DF8C690EE}"/>
            </c:ext>
          </c:extLst>
        </c:ser>
        <c:ser>
          <c:idx val="4"/>
          <c:order val="4"/>
          <c:tx>
            <c:strRef>
              <c:f>'VTR Analysis'!$F$3:$F$4</c:f>
              <c:strCache>
                <c:ptCount val="1"/>
                <c:pt idx="0">
                  <c:v>KW</c:v>
                </c:pt>
              </c:strCache>
            </c:strRef>
          </c:tx>
          <c:spPr>
            <a:ln w="28575" cap="rnd">
              <a:solidFill>
                <a:schemeClr val="accent5"/>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Analysis'!$F$5:$F$8</c:f>
              <c:numCache>
                <c:formatCode>General</c:formatCode>
                <c:ptCount val="3"/>
                <c:pt idx="1">
                  <c:v>1.1539907079806841</c:v>
                </c:pt>
                <c:pt idx="2">
                  <c:v>8.3098201663104589</c:v>
                </c:pt>
              </c:numCache>
            </c:numRef>
          </c:val>
          <c:smooth val="0"/>
          <c:extLst>
            <c:ext xmlns:c16="http://schemas.microsoft.com/office/drawing/2014/chart" uri="{C3380CC4-5D6E-409C-BE32-E72D297353CC}">
              <c16:uniqueId val="{00000004-214C-4103-ABEC-069DF8C690EE}"/>
            </c:ext>
          </c:extLst>
        </c:ser>
        <c:ser>
          <c:idx val="5"/>
          <c:order val="5"/>
          <c:tx>
            <c:strRef>
              <c:f>'VTR Analysis'!$G$3:$G$4</c:f>
              <c:strCache>
                <c:ptCount val="1"/>
                <c:pt idx="0">
                  <c:v>KWT</c:v>
                </c:pt>
              </c:strCache>
            </c:strRef>
          </c:tx>
          <c:spPr>
            <a:ln w="28575" cap="rnd">
              <a:solidFill>
                <a:schemeClr val="accent6"/>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Analysis'!$G$5:$G$8</c:f>
              <c:numCache>
                <c:formatCode>General</c:formatCode>
                <c:ptCount val="3"/>
                <c:pt idx="0">
                  <c:v>6.3034108132393726E-2</c:v>
                </c:pt>
              </c:numCache>
            </c:numRef>
          </c:val>
          <c:smooth val="0"/>
          <c:extLst>
            <c:ext xmlns:c16="http://schemas.microsoft.com/office/drawing/2014/chart" uri="{C3380CC4-5D6E-409C-BE32-E72D297353CC}">
              <c16:uniqueId val="{00000005-214C-4103-ABEC-069DF8C690EE}"/>
            </c:ext>
          </c:extLst>
        </c:ser>
        <c:ser>
          <c:idx val="6"/>
          <c:order val="6"/>
          <c:tx>
            <c:strRef>
              <c:f>'VTR Analysis'!$H$3:$H$4</c:f>
              <c:strCache>
                <c:ptCount val="1"/>
                <c:pt idx="0">
                  <c:v>OM</c:v>
                </c:pt>
              </c:strCache>
            </c:strRef>
          </c:tx>
          <c:spPr>
            <a:ln w="28575" cap="rnd">
              <a:solidFill>
                <a:schemeClr val="accent1">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Analysis'!$H$5:$H$8</c:f>
              <c:numCache>
                <c:formatCode>General</c:formatCode>
                <c:ptCount val="3"/>
                <c:pt idx="2">
                  <c:v>6.644502562390973</c:v>
                </c:pt>
              </c:numCache>
            </c:numRef>
          </c:val>
          <c:smooth val="0"/>
          <c:extLst>
            <c:ext xmlns:c16="http://schemas.microsoft.com/office/drawing/2014/chart" uri="{C3380CC4-5D6E-409C-BE32-E72D297353CC}">
              <c16:uniqueId val="{00000006-214C-4103-ABEC-069DF8C690EE}"/>
            </c:ext>
          </c:extLst>
        </c:ser>
        <c:ser>
          <c:idx val="7"/>
          <c:order val="7"/>
          <c:tx>
            <c:strRef>
              <c:f>'VTR Analysis'!$I$3:$I$4</c:f>
              <c:strCache>
                <c:ptCount val="1"/>
                <c:pt idx="0">
                  <c:v>OMA</c:v>
                </c:pt>
              </c:strCache>
            </c:strRef>
          </c:tx>
          <c:spPr>
            <a:ln w="28575" cap="rnd">
              <a:solidFill>
                <a:schemeClr val="accent2">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Analysis'!$I$5:$I$8</c:f>
              <c:numCache>
                <c:formatCode>General</c:formatCode>
                <c:ptCount val="3"/>
                <c:pt idx="0">
                  <c:v>1.2599421217494026E-2</c:v>
                </c:pt>
              </c:numCache>
            </c:numRef>
          </c:val>
          <c:smooth val="0"/>
          <c:extLst>
            <c:ext xmlns:c16="http://schemas.microsoft.com/office/drawing/2014/chart" uri="{C3380CC4-5D6E-409C-BE32-E72D297353CC}">
              <c16:uniqueId val="{00000007-214C-4103-ABEC-069DF8C690EE}"/>
            </c:ext>
          </c:extLst>
        </c:ser>
        <c:ser>
          <c:idx val="8"/>
          <c:order val="8"/>
          <c:tx>
            <c:strRef>
              <c:f>'VTR Analysis'!$J$3:$J$4</c:f>
              <c:strCache>
                <c:ptCount val="1"/>
                <c:pt idx="0">
                  <c:v>QA</c:v>
                </c:pt>
              </c:strCache>
            </c:strRef>
          </c:tx>
          <c:spPr>
            <a:ln w="28575" cap="rnd">
              <a:solidFill>
                <a:schemeClr val="accent3">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Analysis'!$J$5:$J$8</c:f>
              <c:numCache>
                <c:formatCode>General</c:formatCode>
                <c:ptCount val="3"/>
                <c:pt idx="2">
                  <c:v>5.7229376962916687</c:v>
                </c:pt>
              </c:numCache>
            </c:numRef>
          </c:val>
          <c:smooth val="0"/>
          <c:extLst>
            <c:ext xmlns:c16="http://schemas.microsoft.com/office/drawing/2014/chart" uri="{C3380CC4-5D6E-409C-BE32-E72D297353CC}">
              <c16:uniqueId val="{00000008-214C-4103-ABEC-069DF8C690EE}"/>
            </c:ext>
          </c:extLst>
        </c:ser>
        <c:ser>
          <c:idx val="9"/>
          <c:order val="9"/>
          <c:tx>
            <c:strRef>
              <c:f>'VTR Analysis'!$K$3:$K$4</c:f>
              <c:strCache>
                <c:ptCount val="1"/>
                <c:pt idx="0">
                  <c:v>QAT</c:v>
                </c:pt>
              </c:strCache>
            </c:strRef>
          </c:tx>
          <c:spPr>
            <a:ln w="28575" cap="rnd">
              <a:solidFill>
                <a:schemeClr val="accent4">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Analysis'!$K$5:$K$8</c:f>
              <c:numCache>
                <c:formatCode>General</c:formatCode>
                <c:ptCount val="3"/>
                <c:pt idx="0">
                  <c:v>2.1224165032493993E-2</c:v>
                </c:pt>
              </c:numCache>
            </c:numRef>
          </c:val>
          <c:smooth val="0"/>
          <c:extLst>
            <c:ext xmlns:c16="http://schemas.microsoft.com/office/drawing/2014/chart" uri="{C3380CC4-5D6E-409C-BE32-E72D297353CC}">
              <c16:uniqueId val="{00000009-214C-4103-ABEC-069DF8C690EE}"/>
            </c:ext>
          </c:extLst>
        </c:ser>
        <c:ser>
          <c:idx val="10"/>
          <c:order val="10"/>
          <c:tx>
            <c:strRef>
              <c:f>'VTR Analysis'!$L$3:$L$4</c:f>
              <c:strCache>
                <c:ptCount val="1"/>
                <c:pt idx="0">
                  <c:v>QT</c:v>
                </c:pt>
              </c:strCache>
            </c:strRef>
          </c:tx>
          <c:spPr>
            <a:ln w="28575" cap="rnd">
              <a:solidFill>
                <a:schemeClr val="accent5">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Analysis'!$L$5:$L$8</c:f>
              <c:numCache>
                <c:formatCode>General</c:formatCode>
                <c:ptCount val="3"/>
                <c:pt idx="1">
                  <c:v>1.1823369624813478</c:v>
                </c:pt>
              </c:numCache>
            </c:numRef>
          </c:val>
          <c:smooth val="0"/>
          <c:extLst>
            <c:ext xmlns:c16="http://schemas.microsoft.com/office/drawing/2014/chart" uri="{C3380CC4-5D6E-409C-BE32-E72D297353CC}">
              <c16:uniqueId val="{0000000A-214C-4103-ABEC-069DF8C690EE}"/>
            </c:ext>
          </c:extLst>
        </c:ser>
        <c:ser>
          <c:idx val="11"/>
          <c:order val="11"/>
          <c:tx>
            <c:strRef>
              <c:f>'VTR Analysis'!$M$3:$M$4</c:f>
              <c:strCache>
                <c:ptCount val="1"/>
                <c:pt idx="0">
                  <c:v>RIY</c:v>
                </c:pt>
              </c:strCache>
            </c:strRef>
          </c:tx>
          <c:spPr>
            <a:ln w="28575" cap="rnd">
              <a:solidFill>
                <a:schemeClr val="accent6">
                  <a:lumMod val="6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Analysis'!$M$5:$M$8</c:f>
              <c:numCache>
                <c:formatCode>General</c:formatCode>
                <c:ptCount val="3"/>
                <c:pt idx="0">
                  <c:v>4.0591818359134529E-2</c:v>
                </c:pt>
                <c:pt idx="1">
                  <c:v>2.1798925935712479</c:v>
                </c:pt>
                <c:pt idx="2">
                  <c:v>6.3294451262504765</c:v>
                </c:pt>
              </c:numCache>
            </c:numRef>
          </c:val>
          <c:smooth val="0"/>
          <c:extLst>
            <c:ext xmlns:c16="http://schemas.microsoft.com/office/drawing/2014/chart" uri="{C3380CC4-5D6E-409C-BE32-E72D297353CC}">
              <c16:uniqueId val="{0000000B-214C-4103-ABEC-069DF8C690EE}"/>
            </c:ext>
          </c:extLst>
        </c:ser>
        <c:ser>
          <c:idx val="12"/>
          <c:order val="12"/>
          <c:tx>
            <c:strRef>
              <c:f>'VTR Analysis'!$N$3:$N$4</c:f>
              <c:strCache>
                <c:ptCount val="1"/>
                <c:pt idx="0">
                  <c:v>UAE</c:v>
                </c:pt>
              </c:strCache>
            </c:strRef>
          </c:tx>
          <c:spPr>
            <a:ln w="28575" cap="rnd">
              <a:solidFill>
                <a:schemeClr val="accent1">
                  <a:lumMod val="80000"/>
                  <a:lumOff val="20000"/>
                </a:schemeClr>
              </a:solidFill>
              <a:round/>
            </a:ln>
            <a:effectLst/>
          </c:spPr>
          <c:marker>
            <c:symbol val="none"/>
          </c:marker>
          <c:cat>
            <c:strRef>
              <c:f>'VTR Analysis'!$A$5:$A$8</c:f>
              <c:strCache>
                <c:ptCount val="3"/>
                <c:pt idx="0">
                  <c:v>Tiktok cleaned Data</c:v>
                </c:pt>
                <c:pt idx="1">
                  <c:v>Snapchat cleaned data</c:v>
                </c:pt>
                <c:pt idx="2">
                  <c:v>MetaData cleaned</c:v>
                </c:pt>
              </c:strCache>
            </c:strRef>
          </c:cat>
          <c:val>
            <c:numRef>
              <c:f>'VTR Analysis'!$N$5:$N$8</c:f>
              <c:numCache>
                <c:formatCode>General</c:formatCode>
                <c:ptCount val="3"/>
                <c:pt idx="1">
                  <c:v>0.88524506467169817</c:v>
                </c:pt>
              </c:numCache>
            </c:numRef>
          </c:val>
          <c:smooth val="0"/>
          <c:extLst>
            <c:ext xmlns:c16="http://schemas.microsoft.com/office/drawing/2014/chart" uri="{C3380CC4-5D6E-409C-BE32-E72D297353CC}">
              <c16:uniqueId val="{0000000C-214C-4103-ABEC-069DF8C690EE}"/>
            </c:ext>
          </c:extLst>
        </c:ser>
        <c:dLbls>
          <c:showLegendKey val="0"/>
          <c:showVal val="0"/>
          <c:showCatName val="0"/>
          <c:showSerName val="0"/>
          <c:showPercent val="0"/>
          <c:showBubbleSize val="0"/>
        </c:dLbls>
        <c:smooth val="0"/>
        <c:axId val="1554805855"/>
        <c:axId val="1554806335"/>
      </c:lineChart>
      <c:catAx>
        <c:axId val="155480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6335"/>
        <c:crosses val="autoZero"/>
        <c:auto val="1"/>
        <c:lblAlgn val="ctr"/>
        <c:lblOffset val="100"/>
        <c:noMultiLvlLbl val="0"/>
      </c:catAx>
      <c:valAx>
        <c:axId val="155480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(1).xlsx]Cost Per Click (CPC) Across Pla!PivotTable19</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Cost Per Click (CPC) Across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'Cost Per Click (CPC) Across Pla'!$B$3</c:f>
              <c:strCache>
                <c:ptCount val="1"/>
                <c:pt idx="0">
                  <c:v>Total</c:v>
                </c:pt>
              </c:strCache>
            </c:strRef>
          </c:tx>
          <c:spPr>
            <a:solidFill>
              <a:schemeClr val="accent1"/>
            </a:solidFill>
            <a:ln>
              <a:noFill/>
            </a:ln>
            <a:effectLst/>
          </c:spPr>
          <c:invertIfNegative val="0"/>
          <c:cat>
            <c:strRef>
              <c:f>'Cost Per Click (CPC) Across Pla'!$A$4</c:f>
              <c:strCache>
                <c:ptCount val="1"/>
                <c:pt idx="0">
                  <c:v>Tiktok cleaned Data</c:v>
                </c:pt>
              </c:strCache>
            </c:strRef>
          </c:cat>
          <c:val>
            <c:numRef>
              <c:f>'Cost Per Click (CPC) Across Pla'!$B$4</c:f>
              <c:numCache>
                <c:formatCode>General</c:formatCode>
                <c:ptCount val="1"/>
                <c:pt idx="0">
                  <c:v>0</c:v>
                </c:pt>
              </c:numCache>
            </c:numRef>
          </c:val>
          <c:extLst>
            <c:ext xmlns:c16="http://schemas.microsoft.com/office/drawing/2014/chart" uri="{C3380CC4-5D6E-409C-BE32-E72D297353CC}">
              <c16:uniqueId val="{00000000-CCD8-4562-86E1-1695A5079642}"/>
            </c:ext>
          </c:extLst>
        </c:ser>
        <c:dLbls>
          <c:showLegendKey val="0"/>
          <c:showVal val="0"/>
          <c:showCatName val="0"/>
          <c:showSerName val="0"/>
          <c:showPercent val="0"/>
          <c:showBubbleSize val="0"/>
        </c:dLbls>
        <c:gapWidth val="182"/>
        <c:axId val="1474393583"/>
        <c:axId val="1474394543"/>
      </c:barChart>
      <c:catAx>
        <c:axId val="14743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Platforms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4543"/>
        <c:crosses val="autoZero"/>
        <c:auto val="1"/>
        <c:lblAlgn val="ctr"/>
        <c:lblOffset val="100"/>
        <c:noMultiLvlLbl val="0"/>
      </c:catAx>
      <c:valAx>
        <c:axId val="14743945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CPC</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3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3"/>
          <c:order val="0"/>
          <c:tx>
            <c:strRef>
              <c:f>'Cost Per Click (CPC) Across Pla'!$A$24</c:f>
              <c:strCache>
                <c:ptCount val="1"/>
                <c:pt idx="0">
                  <c:v>MetaData cleaned</c:v>
                </c:pt>
              </c:strCache>
            </c:strRef>
          </c:tx>
          <c:spPr>
            <a:ln w="9525" cap="rnd">
              <a:solidFill>
                <a:schemeClr val="accent4"/>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21-C0F8-4ABF-87F8-58BB02BFF291}"/>
            </c:ext>
          </c:extLst>
        </c:ser>
        <c:ser>
          <c:idx val="4"/>
          <c:order val="1"/>
          <c:tx>
            <c:strRef>
              <c:f>'Cost Per Click (CPC) Across Pla'!$A$25</c:f>
              <c:strCache>
                <c:ptCount val="1"/>
                <c:pt idx="0">
                  <c:v>Snapchat cleaned data</c:v>
                </c:pt>
              </c:strCache>
            </c:strRef>
          </c:tx>
          <c:spPr>
            <a:ln w="9525" cap="rnd">
              <a:solidFill>
                <a:schemeClr val="accent5"/>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22-C0F8-4ABF-87F8-58BB02BFF291}"/>
            </c:ext>
          </c:extLst>
        </c:ser>
        <c:ser>
          <c:idx val="5"/>
          <c:order val="2"/>
          <c:tx>
            <c:strRef>
              <c:f>'Cost Per Click (CPC) Across Pla'!$A$26</c:f>
              <c:strCache>
                <c:ptCount val="1"/>
                <c:pt idx="0">
                  <c:v>Tiktok cleaned Data</c:v>
                </c:pt>
              </c:strCache>
            </c:strRef>
          </c:tx>
          <c:spPr>
            <a:ln w="9525" cap="rnd">
              <a:solidFill>
                <a:schemeClr val="accent6"/>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23-C0F8-4ABF-87F8-58BB02BFF291}"/>
            </c:ext>
          </c:extLst>
        </c:ser>
        <c:ser>
          <c:idx val="0"/>
          <c:order val="3"/>
          <c:tx>
            <c:strRef>
              <c:f>'Cost Per Click (CPC) Across Pla'!$A$24</c:f>
              <c:strCache>
                <c:ptCount val="1"/>
                <c:pt idx="0">
                  <c:v>MetaData cleaned</c:v>
                </c:pt>
              </c:strCache>
            </c:strRef>
          </c:tx>
          <c:spPr>
            <a:ln w="9525" cap="rnd">
              <a:solidFill>
                <a:schemeClr val="accent1"/>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1C-C0F8-4ABF-87F8-58BB02BFF291}"/>
            </c:ext>
          </c:extLst>
        </c:ser>
        <c:ser>
          <c:idx val="1"/>
          <c:order val="4"/>
          <c:tx>
            <c:strRef>
              <c:f>'Cost Per Click (CPC) Across Pla'!$A$25</c:f>
              <c:strCache>
                <c:ptCount val="1"/>
                <c:pt idx="0">
                  <c:v>Snapchat cleaned data</c:v>
                </c:pt>
              </c:strCache>
            </c:strRef>
          </c:tx>
          <c:spPr>
            <a:ln w="9525" cap="rnd">
              <a:solidFill>
                <a:schemeClr val="accent2"/>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1E-C0F8-4ABF-87F8-58BB02BFF291}"/>
            </c:ext>
          </c:extLst>
        </c:ser>
        <c:ser>
          <c:idx val="2"/>
          <c:order val="5"/>
          <c:tx>
            <c:strRef>
              <c:f>'Cost Per Click (CPC) Across Pla'!$A$26</c:f>
              <c:strCache>
                <c:ptCount val="1"/>
                <c:pt idx="0">
                  <c:v>Tiktok cleaned Data</c:v>
                </c:pt>
              </c:strCache>
            </c:strRef>
          </c:tx>
          <c:spPr>
            <a:ln w="9525" cap="rnd">
              <a:solidFill>
                <a:schemeClr val="accent3"/>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20-C0F8-4ABF-87F8-58BB02BFF291}"/>
            </c:ext>
          </c:extLst>
        </c:ser>
        <c:dLbls>
          <c:showLegendKey val="0"/>
          <c:showVal val="0"/>
          <c:showCatName val="0"/>
          <c:showSerName val="0"/>
          <c:showPercent val="0"/>
          <c:showBubbleSize val="0"/>
        </c:dLbls>
        <c:axId val="1614971951"/>
        <c:axId val="1614980591"/>
      </c:scatterChart>
      <c:valAx>
        <c:axId val="1614971951"/>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980591"/>
        <c:crosses val="autoZero"/>
        <c:crossBetween val="midCat"/>
      </c:valAx>
      <c:valAx>
        <c:axId val="1614980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971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Overall Platform Analysis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'Overall performance analysis'!$B$31</c:f>
              <c:strCache>
                <c:ptCount val="1"/>
                <c:pt idx="0">
                  <c:v>Sum of Engagement Rate</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analysis'!$B$32:$B$53</c:f>
              <c:numCache>
                <c:formatCode>General</c:formatCode>
                <c:ptCount val="22"/>
                <c:pt idx="0">
                  <c:v>67.970369717349001</c:v>
                </c:pt>
                <c:pt idx="1">
                  <c:v>13.855741800784772</c:v>
                </c:pt>
                <c:pt idx="2">
                  <c:v>8.1405768432632755</c:v>
                </c:pt>
                <c:pt idx="3">
                  <c:v>16.123879900403342</c:v>
                </c:pt>
                <c:pt idx="4">
                  <c:v>8.9437970311915844</c:v>
                </c:pt>
                <c:pt idx="5">
                  <c:v>7.5284671602504218</c:v>
                </c:pt>
                <c:pt idx="6">
                  <c:v>6.3243257316179839</c:v>
                </c:pt>
                <c:pt idx="7">
                  <c:v>7.0535812498376282</c:v>
                </c:pt>
                <c:pt idx="8">
                  <c:v>0.18747675202877262</c:v>
                </c:pt>
                <c:pt idx="9">
                  <c:v>6.6884698019265013E-2</c:v>
                </c:pt>
                <c:pt idx="10">
                  <c:v>3.1717475595540105E-2</c:v>
                </c:pt>
                <c:pt idx="11">
                  <c:v>2.4596430242120503E-2</c:v>
                </c:pt>
                <c:pt idx="12">
                  <c:v>4.4879332754469488E-2</c:v>
                </c:pt>
                <c:pt idx="13">
                  <c:v>1.9398815417377507E-2</c:v>
                </c:pt>
                <c:pt idx="14">
                  <c:v>0.3095</c:v>
                </c:pt>
                <c:pt idx="15">
                  <c:v>7.8899999999999998E-2</c:v>
                </c:pt>
                <c:pt idx="16">
                  <c:v>3.2499999999999994E-2</c:v>
                </c:pt>
                <c:pt idx="17">
                  <c:v>1.3199999999999998E-2</c:v>
                </c:pt>
                <c:pt idx="18">
                  <c:v>6.4299999999999996E-2</c:v>
                </c:pt>
                <c:pt idx="19">
                  <c:v>1.5299999999999999E-2</c:v>
                </c:pt>
                <c:pt idx="20">
                  <c:v>3.0000000000000002E-2</c:v>
                </c:pt>
                <c:pt idx="21">
                  <c:v>7.5300000000000006E-2</c:v>
                </c:pt>
              </c:numCache>
            </c:numRef>
          </c:yVal>
          <c:smooth val="0"/>
          <c:extLst>
            <c:ext xmlns:c16="http://schemas.microsoft.com/office/drawing/2014/chart" uri="{C3380CC4-5D6E-409C-BE32-E72D297353CC}">
              <c16:uniqueId val="{00000000-8088-42BB-BBE5-33106B110818}"/>
            </c:ext>
          </c:extLst>
        </c:ser>
        <c:ser>
          <c:idx val="1"/>
          <c:order val="1"/>
          <c:tx>
            <c:strRef>
              <c:f>'Overall performance analysis'!$C$31</c:f>
              <c:strCache>
                <c:ptCount val="1"/>
                <c:pt idx="0">
                  <c:v>Sum of CPC</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analysis'!$C$32:$C$53</c:f>
              <c:numCache>
                <c:formatCode>General</c:formatCode>
                <c:ptCount val="22"/>
                <c:pt idx="0">
                  <c:v>120.78067543298592</c:v>
                </c:pt>
                <c:pt idx="1">
                  <c:v>32.917426285190096</c:v>
                </c:pt>
                <c:pt idx="2">
                  <c:v>10.146644941437467</c:v>
                </c:pt>
                <c:pt idx="3">
                  <c:v>38.164723353674908</c:v>
                </c:pt>
                <c:pt idx="4">
                  <c:v>7.4292238508396133</c:v>
                </c:pt>
                <c:pt idx="5">
                  <c:v>7.3463872548875448</c:v>
                </c:pt>
                <c:pt idx="6">
                  <c:v>5.831069223291558</c:v>
                </c:pt>
                <c:pt idx="7">
                  <c:v>18.945200523664724</c:v>
                </c:pt>
                <c:pt idx="8">
                  <c:v>25.034211906665305</c:v>
                </c:pt>
                <c:pt idx="9">
                  <c:v>5.8615144162714259</c:v>
                </c:pt>
                <c:pt idx="10">
                  <c:v>3.7133017433263302</c:v>
                </c:pt>
                <c:pt idx="11">
                  <c:v>5.4488348423915545</c:v>
                </c:pt>
                <c:pt idx="12">
                  <c:v>5.2035756686546772</c:v>
                </c:pt>
                <c:pt idx="13">
                  <c:v>4.8069852360213172</c:v>
                </c:pt>
                <c:pt idx="14">
                  <c:v>35.232998648980157</c:v>
                </c:pt>
                <c:pt idx="15">
                  <c:v>14.312210110068083</c:v>
                </c:pt>
                <c:pt idx="16">
                  <c:v>1.0413963841400848</c:v>
                </c:pt>
                <c:pt idx="17">
                  <c:v>1.7333228109155852</c:v>
                </c:pt>
                <c:pt idx="18">
                  <c:v>7.9471109773661457</c:v>
                </c:pt>
                <c:pt idx="19">
                  <c:v>0</c:v>
                </c:pt>
                <c:pt idx="20">
                  <c:v>1.8398147845625266</c:v>
                </c:pt>
                <c:pt idx="21">
                  <c:v>8.359143581927734</c:v>
                </c:pt>
              </c:numCache>
            </c:numRef>
          </c:yVal>
          <c:smooth val="0"/>
          <c:extLst>
            <c:ext xmlns:c16="http://schemas.microsoft.com/office/drawing/2014/chart" uri="{C3380CC4-5D6E-409C-BE32-E72D297353CC}">
              <c16:uniqueId val="{00000001-8088-42BB-BBE5-33106B110818}"/>
            </c:ext>
          </c:extLst>
        </c:ser>
        <c:ser>
          <c:idx val="2"/>
          <c:order val="2"/>
          <c:tx>
            <c:strRef>
              <c:f>'Overall performance analysis'!$D$31</c:f>
              <c:strCache>
                <c:ptCount val="1"/>
                <c:pt idx="0">
                  <c:v>Sum of CTR</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analysis'!$D$32:$D$53</c:f>
              <c:numCache>
                <c:formatCode>General</c:formatCode>
                <c:ptCount val="22"/>
                <c:pt idx="0">
                  <c:v>1.5561085531752585</c:v>
                </c:pt>
                <c:pt idx="1">
                  <c:v>0.26530674956380312</c:v>
                </c:pt>
                <c:pt idx="2">
                  <c:v>0.15835361250634358</c:v>
                </c:pt>
                <c:pt idx="3">
                  <c:v>0.45438344023306104</c:v>
                </c:pt>
                <c:pt idx="4">
                  <c:v>0.15675317920721565</c:v>
                </c:pt>
                <c:pt idx="5">
                  <c:v>0.1638367294120939</c:v>
                </c:pt>
                <c:pt idx="6">
                  <c:v>0.16278245645390491</c:v>
                </c:pt>
                <c:pt idx="7">
                  <c:v>0.19469238579883635</c:v>
                </c:pt>
                <c:pt idx="8">
                  <c:v>0.18747675202877262</c:v>
                </c:pt>
                <c:pt idx="9">
                  <c:v>6.6884698019265013E-2</c:v>
                </c:pt>
                <c:pt idx="10">
                  <c:v>3.1717475595540105E-2</c:v>
                </c:pt>
                <c:pt idx="11">
                  <c:v>2.4596430242120503E-2</c:v>
                </c:pt>
                <c:pt idx="12">
                  <c:v>4.4879332754469488E-2</c:v>
                </c:pt>
                <c:pt idx="13">
                  <c:v>1.9398815417377507E-2</c:v>
                </c:pt>
                <c:pt idx="14">
                  <c:v>6.8000000000000005E-2</c:v>
                </c:pt>
                <c:pt idx="15">
                  <c:v>1.6899999999999998E-2</c:v>
                </c:pt>
                <c:pt idx="16">
                  <c:v>8.0000000000000002E-3</c:v>
                </c:pt>
                <c:pt idx="17">
                  <c:v>6.0000000000000001E-3</c:v>
                </c:pt>
                <c:pt idx="18">
                  <c:v>1.4200000000000001E-2</c:v>
                </c:pt>
                <c:pt idx="19">
                  <c:v>0</c:v>
                </c:pt>
                <c:pt idx="20">
                  <c:v>6.9999999999999993E-3</c:v>
                </c:pt>
                <c:pt idx="21">
                  <c:v>1.5899999999999997E-2</c:v>
                </c:pt>
              </c:numCache>
            </c:numRef>
          </c:yVal>
          <c:smooth val="0"/>
          <c:extLst>
            <c:ext xmlns:c16="http://schemas.microsoft.com/office/drawing/2014/chart" uri="{C3380CC4-5D6E-409C-BE32-E72D297353CC}">
              <c16:uniqueId val="{00000002-8088-42BB-BBE5-33106B110818}"/>
            </c:ext>
          </c:extLst>
        </c:ser>
        <c:ser>
          <c:idx val="3"/>
          <c:order val="3"/>
          <c:tx>
            <c:strRef>
              <c:f>'Overall performance analysis'!$E$31</c:f>
              <c:strCache>
                <c:ptCount val="1"/>
                <c:pt idx="0">
                  <c:v>Sum of VTR</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'Overall performance analysis'!$A$32:$A$53</c:f>
              <c:strCache>
                <c:ptCount val="22"/>
                <c:pt idx="0">
                  <c:v>MetaData cleaned</c:v>
                </c:pt>
                <c:pt idx="1">
                  <c:v>AE</c:v>
                </c:pt>
                <c:pt idx="2">
                  <c:v>BH</c:v>
                </c:pt>
                <c:pt idx="3">
                  <c:v>JED</c:v>
                </c:pt>
                <c:pt idx="4">
                  <c:v>KW</c:v>
                </c:pt>
                <c:pt idx="5">
                  <c:v>OM</c:v>
                </c:pt>
                <c:pt idx="6">
                  <c:v>QA</c:v>
                </c:pt>
                <c:pt idx="7">
                  <c:v>RIY</c:v>
                </c:pt>
                <c:pt idx="8">
                  <c:v>Snapchat cleaned data</c:v>
                </c:pt>
                <c:pt idx="9">
                  <c:v>JED</c:v>
                </c:pt>
                <c:pt idx="10">
                  <c:v>KW</c:v>
                </c:pt>
                <c:pt idx="11">
                  <c:v>QT</c:v>
                </c:pt>
                <c:pt idx="12">
                  <c:v>RIY</c:v>
                </c:pt>
                <c:pt idx="13">
                  <c:v>UAE</c:v>
                </c:pt>
                <c:pt idx="14">
                  <c:v>Tiktok cleaned Data</c:v>
                </c:pt>
                <c:pt idx="15">
                  <c:v>AE</c:v>
                </c:pt>
                <c:pt idx="16">
                  <c:v>BAH</c:v>
                </c:pt>
                <c:pt idx="17">
                  <c:v>JED</c:v>
                </c:pt>
                <c:pt idx="18">
                  <c:v>KWT</c:v>
                </c:pt>
                <c:pt idx="19">
                  <c:v>OMA</c:v>
                </c:pt>
                <c:pt idx="20">
                  <c:v>QAT</c:v>
                </c:pt>
                <c:pt idx="21">
                  <c:v>RIY</c:v>
                </c:pt>
              </c:strCache>
            </c:strRef>
          </c:xVal>
          <c:yVal>
            <c:numRef>
              <c:f>'Overall performance analysis'!$E$32:$E$53</c:f>
              <c:numCache>
                <c:formatCode>General</c:formatCode>
                <c:ptCount val="22"/>
                <c:pt idx="0">
                  <c:v>61.250267478867229</c:v>
                </c:pt>
                <c:pt idx="1">
                  <c:v>12.795019849032002</c:v>
                </c:pt>
                <c:pt idx="2">
                  <c:v>7.3170761694494377</c:v>
                </c:pt>
                <c:pt idx="3">
                  <c:v>14.131465909142214</c:v>
                </c:pt>
                <c:pt idx="4">
                  <c:v>8.3098201663104589</c:v>
                </c:pt>
                <c:pt idx="5">
                  <c:v>6.644502562390973</c:v>
                </c:pt>
                <c:pt idx="6">
                  <c:v>5.7229376962916687</c:v>
                </c:pt>
                <c:pt idx="7">
                  <c:v>6.3294451262504765</c:v>
                </c:pt>
                <c:pt idx="8">
                  <c:v>8.3383220065317225</c:v>
                </c:pt>
                <c:pt idx="9">
                  <c:v>2.9368566778267451</c:v>
                </c:pt>
                <c:pt idx="10">
                  <c:v>1.1539907079806841</c:v>
                </c:pt>
                <c:pt idx="11">
                  <c:v>1.1823369624813478</c:v>
                </c:pt>
                <c:pt idx="12">
                  <c:v>2.1798925935712479</c:v>
                </c:pt>
                <c:pt idx="13">
                  <c:v>0.88524506467169817</c:v>
                </c:pt>
                <c:pt idx="14">
                  <c:v>0.23641688460874061</c:v>
                </c:pt>
                <c:pt idx="15">
                  <c:v>6.1679828439982771E-2</c:v>
                </c:pt>
                <c:pt idx="16">
                  <c:v>2.4454202085737196E-2</c:v>
                </c:pt>
                <c:pt idx="17">
                  <c:v>1.2833341341504358E-2</c:v>
                </c:pt>
                <c:pt idx="18">
                  <c:v>6.3034108132393726E-2</c:v>
                </c:pt>
                <c:pt idx="19">
                  <c:v>1.2599421217494026E-2</c:v>
                </c:pt>
                <c:pt idx="20">
                  <c:v>2.1224165032493993E-2</c:v>
                </c:pt>
                <c:pt idx="21">
                  <c:v>4.0591818359134529E-2</c:v>
                </c:pt>
              </c:numCache>
            </c:numRef>
          </c:yVal>
          <c:smooth val="0"/>
          <c:extLst>
            <c:ext xmlns:c16="http://schemas.microsoft.com/office/drawing/2014/chart" uri="{C3380CC4-5D6E-409C-BE32-E72D297353CC}">
              <c16:uniqueId val="{00000003-8088-42BB-BBE5-33106B110818}"/>
            </c:ext>
          </c:extLst>
        </c:ser>
        <c:dLbls>
          <c:showLegendKey val="0"/>
          <c:showVal val="0"/>
          <c:showCatName val="0"/>
          <c:showSerName val="0"/>
          <c:showPercent val="0"/>
          <c:showBubbleSize val="0"/>
        </c:dLbls>
        <c:axId val="1618104975"/>
        <c:axId val="1618103055"/>
      </c:scatterChart>
      <c:valAx>
        <c:axId val="161810497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8103055"/>
        <c:crosses val="autoZero"/>
        <c:crossBetween val="midCat"/>
      </c:valAx>
      <c:valAx>
        <c:axId val="161810305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810497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(1).xlsx]VTR Analysis!PivotTable25</c:name>
    <c:fmtId val="1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Platform Based VTR Analysis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chemeClr val="accent1"/>
            </a:solidFill>
            <a:round/>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8100" cap="rnd">
            <a:solidFill>
              <a:schemeClr val="accent1"/>
            </a:solidFill>
            <a:round/>
          </a:ln>
          <a:effectLst/>
        </c:spPr>
        <c:marker>
          <c:symbol val="circle"/>
          <c:size val="8"/>
          <c:spPr>
            <a:solidFill>
              <a:schemeClr val="accent1">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8100" cap="rnd">
            <a:solidFill>
              <a:schemeClr val="accent1"/>
            </a:solidFill>
            <a:round/>
          </a:ln>
          <a:effectLst/>
        </c:spPr>
        <c:marker>
          <c:symbol val="circle"/>
          <c:size val="8"/>
          <c:spPr>
            <a:solidFill>
              <a:schemeClr val="accent2">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8100" cap="rnd">
            <a:solidFill>
              <a:schemeClr val="accent1"/>
            </a:solidFill>
            <a:round/>
          </a:ln>
          <a:effectLst/>
        </c:spPr>
        <c:marker>
          <c:symbol val="circle"/>
          <c:size val="8"/>
          <c:spPr>
            <a:solidFill>
              <a:schemeClr val="accent3">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8100" cap="rnd">
            <a:solidFill>
              <a:schemeClr val="accent1"/>
            </a:solidFill>
            <a:round/>
          </a:ln>
          <a:effectLst/>
        </c:spPr>
        <c:marker>
          <c:symbol val="circle"/>
          <c:size val="8"/>
          <c:spPr>
            <a:solidFill>
              <a:schemeClr val="accent4">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8100" cap="rnd">
            <a:solidFill>
              <a:schemeClr val="accent1"/>
            </a:solidFill>
            <a:round/>
          </a:ln>
          <a:effectLst/>
        </c:spPr>
        <c:marker>
          <c:symbol val="circle"/>
          <c:size val="8"/>
          <c:spPr>
            <a:solidFill>
              <a:schemeClr val="accent5">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8100" cap="rnd">
            <a:solidFill>
              <a:schemeClr val="accent1"/>
            </a:solidFill>
            <a:round/>
          </a:ln>
          <a:effectLst/>
        </c:spPr>
        <c:marker>
          <c:symbol val="circle"/>
          <c:size val="8"/>
          <c:spPr>
            <a:solidFill>
              <a:schemeClr val="accent6">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8100" cap="rnd">
            <a:solidFill>
              <a:schemeClr val="accent1"/>
            </a:solidFill>
            <a:round/>
          </a:ln>
          <a:effectLst/>
        </c:spPr>
        <c:marker>
          <c:symbol val="circle"/>
          <c:size val="8"/>
          <c:spPr>
            <a:solidFill>
              <a:schemeClr val="accent1">
                <a:lumMod val="80000"/>
                <a:lumOff val="2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'VTR Analysis'!$B$3:$B$4</c:f>
              <c:strCache>
                <c:ptCount val="1"/>
                <c:pt idx="0">
                  <c:v>AE</c:v>
                </c:pt>
              </c:strCache>
            </c:strRef>
          </c:tx>
          <c:spPr>
            <a:ln w="38100" cap="rnd">
              <a:solidFill>
                <a:schemeClr val="accent1"/>
              </a:solidFill>
              <a:round/>
            </a:ln>
            <a:effectLst/>
          </c:spPr>
          <c:marker>
            <c:symbol val="circle"/>
            <c:size val="8"/>
            <c:spPr>
              <a:solidFill>
                <a:schemeClr val="accent1"/>
              </a:solidFill>
              <a:ln>
                <a:noFill/>
              </a:ln>
              <a:effectLst/>
            </c:spPr>
          </c:marker>
          <c:cat>
            <c:strRef>
              <c:f>'VTR Analysis'!$A$5:$A$8</c:f>
              <c:strCache>
                <c:ptCount val="3"/>
                <c:pt idx="0">
                  <c:v>Tiktok cleaned Data</c:v>
                </c:pt>
                <c:pt idx="1">
                  <c:v>Snapchat cleaned data</c:v>
                </c:pt>
                <c:pt idx="2">
                  <c:v>MetaData cleaned</c:v>
                </c:pt>
              </c:strCache>
            </c:strRef>
          </c:cat>
          <c:val>
            <c:numRef>
              <c:f>'VTR Analysis'!$B$5:$B$8</c:f>
              <c:numCache>
                <c:formatCode>General</c:formatCode>
                <c:ptCount val="3"/>
                <c:pt idx="0">
                  <c:v>6.1679828439982771E-2</c:v>
                </c:pt>
                <c:pt idx="2">
                  <c:v>12.795019849032002</c:v>
                </c:pt>
              </c:numCache>
            </c:numRef>
          </c:val>
          <c:smooth val="0"/>
          <c:extLst>
            <c:ext xmlns:c16="http://schemas.microsoft.com/office/drawing/2014/chart" uri="{C3380CC4-5D6E-409C-BE32-E72D297353CC}">
              <c16:uniqueId val="{00000000-1208-4740-BB06-05EB4F615C6D}"/>
            </c:ext>
          </c:extLst>
        </c:ser>
        <c:ser>
          <c:idx val="1"/>
          <c:order val="1"/>
          <c:tx>
            <c:strRef>
              <c:f>'VTR Analysis'!$C$3:$C$4</c:f>
              <c:strCache>
                <c:ptCount val="1"/>
                <c:pt idx="0">
                  <c:v>BAH</c:v>
                </c:pt>
              </c:strCache>
            </c:strRef>
          </c:tx>
          <c:spPr>
            <a:ln w="38100" cap="rnd">
              <a:solidFill>
                <a:schemeClr val="accent2"/>
              </a:solidFill>
              <a:round/>
            </a:ln>
            <a:effectLst/>
          </c:spPr>
          <c:marker>
            <c:symbol val="circle"/>
            <c:size val="8"/>
            <c:spPr>
              <a:solidFill>
                <a:schemeClr val="accent2"/>
              </a:solidFill>
              <a:ln>
                <a:noFill/>
              </a:ln>
              <a:effectLst/>
            </c:spPr>
          </c:marker>
          <c:cat>
            <c:strRef>
              <c:f>'VTR Analysis'!$A$5:$A$8</c:f>
              <c:strCache>
                <c:ptCount val="3"/>
                <c:pt idx="0">
                  <c:v>Tiktok cleaned Data</c:v>
                </c:pt>
                <c:pt idx="1">
                  <c:v>Snapchat cleaned data</c:v>
                </c:pt>
                <c:pt idx="2">
                  <c:v>MetaData cleaned</c:v>
                </c:pt>
              </c:strCache>
            </c:strRef>
          </c:cat>
          <c:val>
            <c:numRef>
              <c:f>'VTR Analysis'!$C$5:$C$8</c:f>
              <c:numCache>
                <c:formatCode>General</c:formatCode>
                <c:ptCount val="3"/>
                <c:pt idx="0">
                  <c:v>2.4454202085737196E-2</c:v>
                </c:pt>
              </c:numCache>
            </c:numRef>
          </c:val>
          <c:smooth val="0"/>
          <c:extLst>
            <c:ext xmlns:c16="http://schemas.microsoft.com/office/drawing/2014/chart" uri="{C3380CC4-5D6E-409C-BE32-E72D297353CC}">
              <c16:uniqueId val="{00000001-1208-4740-BB06-05EB4F615C6D}"/>
            </c:ext>
          </c:extLst>
        </c:ser>
        <c:ser>
          <c:idx val="2"/>
          <c:order val="2"/>
          <c:tx>
            <c:strRef>
              <c:f>'VTR Analysis'!$D$3:$D$4</c:f>
              <c:strCache>
                <c:ptCount val="1"/>
                <c:pt idx="0">
                  <c:v>BH</c:v>
                </c:pt>
              </c:strCache>
            </c:strRef>
          </c:tx>
          <c:spPr>
            <a:ln w="38100" cap="rnd">
              <a:solidFill>
                <a:schemeClr val="accent3"/>
              </a:solidFill>
              <a:round/>
            </a:ln>
            <a:effectLst/>
          </c:spPr>
          <c:marker>
            <c:symbol val="circle"/>
            <c:size val="8"/>
            <c:spPr>
              <a:solidFill>
                <a:schemeClr val="accent3"/>
              </a:solidFill>
              <a:ln>
                <a:noFill/>
              </a:ln>
              <a:effectLst/>
            </c:spPr>
          </c:marker>
          <c:cat>
            <c:strRef>
              <c:f>'VTR Analysis'!$A$5:$A$8</c:f>
              <c:strCache>
                <c:ptCount val="3"/>
                <c:pt idx="0">
                  <c:v>Tiktok cleaned Data</c:v>
                </c:pt>
                <c:pt idx="1">
                  <c:v>Snapchat cleaned data</c:v>
                </c:pt>
                <c:pt idx="2">
                  <c:v>MetaData cleaned</c:v>
                </c:pt>
              </c:strCache>
            </c:strRef>
          </c:cat>
          <c:val>
            <c:numRef>
              <c:f>'VTR Analysis'!$D$5:$D$8</c:f>
              <c:numCache>
                <c:formatCode>General</c:formatCode>
                <c:ptCount val="3"/>
                <c:pt idx="2">
                  <c:v>7.3170761694494377</c:v>
                </c:pt>
              </c:numCache>
            </c:numRef>
          </c:val>
          <c:smooth val="0"/>
          <c:extLst>
            <c:ext xmlns:c16="http://schemas.microsoft.com/office/drawing/2014/chart" uri="{C3380CC4-5D6E-409C-BE32-E72D297353CC}">
              <c16:uniqueId val="{00000002-1208-4740-BB06-05EB4F615C6D}"/>
            </c:ext>
          </c:extLst>
        </c:ser>
        <c:ser>
          <c:idx val="3"/>
          <c:order val="3"/>
          <c:tx>
            <c:strRef>
              <c:f>'VTR Analysis'!$E$3:$E$4</c:f>
              <c:strCache>
                <c:ptCount val="1"/>
                <c:pt idx="0">
                  <c:v>JED</c:v>
                </c:pt>
              </c:strCache>
            </c:strRef>
          </c:tx>
          <c:spPr>
            <a:ln w="38100" cap="rnd">
              <a:solidFill>
                <a:schemeClr val="accent4"/>
              </a:solidFill>
              <a:round/>
            </a:ln>
            <a:effectLst/>
          </c:spPr>
          <c:marker>
            <c:symbol val="circle"/>
            <c:size val="8"/>
            <c:spPr>
              <a:solidFill>
                <a:schemeClr val="accent4"/>
              </a:solidFill>
              <a:ln>
                <a:noFill/>
              </a:ln>
              <a:effectLst/>
            </c:spPr>
          </c:marker>
          <c:cat>
            <c:strRef>
              <c:f>'VTR Analysis'!$A$5:$A$8</c:f>
              <c:strCache>
                <c:ptCount val="3"/>
                <c:pt idx="0">
                  <c:v>Tiktok cleaned Data</c:v>
                </c:pt>
                <c:pt idx="1">
                  <c:v>Snapchat cleaned data</c:v>
                </c:pt>
                <c:pt idx="2">
                  <c:v>MetaData cleaned</c:v>
                </c:pt>
              </c:strCache>
            </c:strRef>
          </c:cat>
          <c:val>
            <c:numRef>
              <c:f>'VTR Analysis'!$E$5:$E$8</c:f>
              <c:numCache>
                <c:formatCode>General</c:formatCode>
                <c:ptCount val="3"/>
                <c:pt idx="0">
                  <c:v>1.2833341341504358E-2</c:v>
                </c:pt>
                <c:pt idx="1">
                  <c:v>2.9368566778267451</c:v>
                </c:pt>
                <c:pt idx="2">
                  <c:v>14.131465909142214</c:v>
                </c:pt>
              </c:numCache>
            </c:numRef>
          </c:val>
          <c:smooth val="0"/>
          <c:extLst>
            <c:ext xmlns:c16="http://schemas.microsoft.com/office/drawing/2014/chart" uri="{C3380CC4-5D6E-409C-BE32-E72D297353CC}">
              <c16:uniqueId val="{00000003-1208-4740-BB06-05EB4F615C6D}"/>
            </c:ext>
          </c:extLst>
        </c:ser>
        <c:ser>
          <c:idx val="4"/>
          <c:order val="4"/>
          <c:tx>
            <c:strRef>
              <c:f>'VTR Analysis'!$F$3:$F$4</c:f>
              <c:strCache>
                <c:ptCount val="1"/>
                <c:pt idx="0">
                  <c:v>KW</c:v>
                </c:pt>
              </c:strCache>
            </c:strRef>
          </c:tx>
          <c:spPr>
            <a:ln w="38100" cap="rnd">
              <a:solidFill>
                <a:schemeClr val="accent5"/>
              </a:solidFill>
              <a:round/>
            </a:ln>
            <a:effectLst/>
          </c:spPr>
          <c:marker>
            <c:symbol val="circle"/>
            <c:size val="8"/>
            <c:spPr>
              <a:solidFill>
                <a:schemeClr val="accent5"/>
              </a:solidFill>
              <a:ln>
                <a:noFill/>
              </a:ln>
              <a:effectLst/>
            </c:spPr>
          </c:marker>
          <c:cat>
            <c:strRef>
              <c:f>'VTR Analysis'!$A$5:$A$8</c:f>
              <c:strCache>
                <c:ptCount val="3"/>
                <c:pt idx="0">
                  <c:v>Tiktok cleaned Data</c:v>
                </c:pt>
                <c:pt idx="1">
                  <c:v>Snapchat cleaned data</c:v>
                </c:pt>
                <c:pt idx="2">
                  <c:v>MetaData cleaned</c:v>
                </c:pt>
              </c:strCache>
            </c:strRef>
          </c:cat>
          <c:val>
            <c:numRef>
              <c:f>'VTR Analysis'!$F$5:$F$8</c:f>
              <c:numCache>
                <c:formatCode>General</c:formatCode>
                <c:ptCount val="3"/>
                <c:pt idx="1">
                  <c:v>1.1539907079806841</c:v>
                </c:pt>
                <c:pt idx="2">
                  <c:v>8.3098201663104589</c:v>
                </c:pt>
              </c:numCache>
            </c:numRef>
          </c:val>
          <c:smooth val="0"/>
          <c:extLst>
            <c:ext xmlns:c16="http://schemas.microsoft.com/office/drawing/2014/chart" uri="{C3380CC4-5D6E-409C-BE32-E72D297353CC}">
              <c16:uniqueId val="{00000004-1208-4740-BB06-05EB4F615C6D}"/>
            </c:ext>
          </c:extLst>
        </c:ser>
        <c:ser>
          <c:idx val="5"/>
          <c:order val="5"/>
          <c:tx>
            <c:strRef>
              <c:f>'VTR Analysis'!$G$3:$G$4</c:f>
              <c:strCache>
                <c:ptCount val="1"/>
                <c:pt idx="0">
                  <c:v>KWT</c:v>
                </c:pt>
              </c:strCache>
            </c:strRef>
          </c:tx>
          <c:spPr>
            <a:ln w="38100" cap="rnd">
              <a:solidFill>
                <a:schemeClr val="accent6"/>
              </a:solidFill>
              <a:round/>
            </a:ln>
            <a:effectLst/>
          </c:spPr>
          <c:marker>
            <c:symbol val="circle"/>
            <c:size val="8"/>
            <c:spPr>
              <a:solidFill>
                <a:schemeClr val="accent6"/>
              </a:solidFill>
              <a:ln>
                <a:noFill/>
              </a:ln>
              <a:effectLst/>
            </c:spPr>
          </c:marker>
          <c:cat>
            <c:strRef>
              <c:f>'VTR Analysis'!$A$5:$A$8</c:f>
              <c:strCache>
                <c:ptCount val="3"/>
                <c:pt idx="0">
                  <c:v>Tiktok cleaned Data</c:v>
                </c:pt>
                <c:pt idx="1">
                  <c:v>Snapchat cleaned data</c:v>
                </c:pt>
                <c:pt idx="2">
                  <c:v>MetaData cleaned</c:v>
                </c:pt>
              </c:strCache>
            </c:strRef>
          </c:cat>
          <c:val>
            <c:numRef>
              <c:f>'VTR Analysis'!$G$5:$G$8</c:f>
              <c:numCache>
                <c:formatCode>General</c:formatCode>
                <c:ptCount val="3"/>
                <c:pt idx="0">
                  <c:v>6.3034108132393726E-2</c:v>
                </c:pt>
              </c:numCache>
            </c:numRef>
          </c:val>
          <c:smooth val="0"/>
          <c:extLst>
            <c:ext xmlns:c16="http://schemas.microsoft.com/office/drawing/2014/chart" uri="{C3380CC4-5D6E-409C-BE32-E72D297353CC}">
              <c16:uniqueId val="{00000005-1208-4740-BB06-05EB4F615C6D}"/>
            </c:ext>
          </c:extLst>
        </c:ser>
        <c:ser>
          <c:idx val="6"/>
          <c:order val="6"/>
          <c:tx>
            <c:strRef>
              <c:f>'VTR Analysis'!$H$3:$H$4</c:f>
              <c:strCache>
                <c:ptCount val="1"/>
                <c:pt idx="0">
                  <c:v>OM</c:v>
                </c:pt>
              </c:strCache>
            </c:strRef>
          </c:tx>
          <c:spPr>
            <a:ln w="38100" cap="rnd">
              <a:solidFill>
                <a:schemeClr val="accent1">
                  <a:lumMod val="60000"/>
                </a:schemeClr>
              </a:solidFill>
              <a:round/>
            </a:ln>
            <a:effectLst/>
          </c:spPr>
          <c:marker>
            <c:symbol val="circle"/>
            <c:size val="8"/>
            <c:spPr>
              <a:solidFill>
                <a:schemeClr val="accent1">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Analysis'!$H$5:$H$8</c:f>
              <c:numCache>
                <c:formatCode>General</c:formatCode>
                <c:ptCount val="3"/>
                <c:pt idx="2">
                  <c:v>6.644502562390973</c:v>
                </c:pt>
              </c:numCache>
            </c:numRef>
          </c:val>
          <c:smooth val="0"/>
          <c:extLst>
            <c:ext xmlns:c16="http://schemas.microsoft.com/office/drawing/2014/chart" uri="{C3380CC4-5D6E-409C-BE32-E72D297353CC}">
              <c16:uniqueId val="{00000006-1208-4740-BB06-05EB4F615C6D}"/>
            </c:ext>
          </c:extLst>
        </c:ser>
        <c:ser>
          <c:idx val="7"/>
          <c:order val="7"/>
          <c:tx>
            <c:strRef>
              <c:f>'VTR Analysis'!$I$3:$I$4</c:f>
              <c:strCache>
                <c:ptCount val="1"/>
                <c:pt idx="0">
                  <c:v>OMA</c:v>
                </c:pt>
              </c:strCache>
            </c:strRef>
          </c:tx>
          <c:spPr>
            <a:ln w="38100" cap="rnd">
              <a:solidFill>
                <a:schemeClr val="accent2">
                  <a:lumMod val="60000"/>
                </a:schemeClr>
              </a:solidFill>
              <a:round/>
            </a:ln>
            <a:effectLst/>
          </c:spPr>
          <c:marker>
            <c:symbol val="circle"/>
            <c:size val="8"/>
            <c:spPr>
              <a:solidFill>
                <a:schemeClr val="accent2">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Analysis'!$I$5:$I$8</c:f>
              <c:numCache>
                <c:formatCode>General</c:formatCode>
                <c:ptCount val="3"/>
                <c:pt idx="0">
                  <c:v>1.2599421217494026E-2</c:v>
                </c:pt>
              </c:numCache>
            </c:numRef>
          </c:val>
          <c:smooth val="0"/>
          <c:extLst>
            <c:ext xmlns:c16="http://schemas.microsoft.com/office/drawing/2014/chart" uri="{C3380CC4-5D6E-409C-BE32-E72D297353CC}">
              <c16:uniqueId val="{00000007-1208-4740-BB06-05EB4F615C6D}"/>
            </c:ext>
          </c:extLst>
        </c:ser>
        <c:ser>
          <c:idx val="8"/>
          <c:order val="8"/>
          <c:tx>
            <c:strRef>
              <c:f>'VTR Analysis'!$J$3:$J$4</c:f>
              <c:strCache>
                <c:ptCount val="1"/>
                <c:pt idx="0">
                  <c:v>QA</c:v>
                </c:pt>
              </c:strCache>
            </c:strRef>
          </c:tx>
          <c:spPr>
            <a:ln w="38100" cap="rnd">
              <a:solidFill>
                <a:schemeClr val="accent3">
                  <a:lumMod val="60000"/>
                </a:schemeClr>
              </a:solidFill>
              <a:round/>
            </a:ln>
            <a:effectLst/>
          </c:spPr>
          <c:marker>
            <c:symbol val="circle"/>
            <c:size val="8"/>
            <c:spPr>
              <a:solidFill>
                <a:schemeClr val="accent3">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Analysis'!$J$5:$J$8</c:f>
              <c:numCache>
                <c:formatCode>General</c:formatCode>
                <c:ptCount val="3"/>
                <c:pt idx="2">
                  <c:v>5.7229376962916687</c:v>
                </c:pt>
              </c:numCache>
            </c:numRef>
          </c:val>
          <c:smooth val="0"/>
          <c:extLst>
            <c:ext xmlns:c16="http://schemas.microsoft.com/office/drawing/2014/chart" uri="{C3380CC4-5D6E-409C-BE32-E72D297353CC}">
              <c16:uniqueId val="{00000008-1208-4740-BB06-05EB4F615C6D}"/>
            </c:ext>
          </c:extLst>
        </c:ser>
        <c:ser>
          <c:idx val="9"/>
          <c:order val="9"/>
          <c:tx>
            <c:strRef>
              <c:f>'VTR Analysis'!$K$3:$K$4</c:f>
              <c:strCache>
                <c:ptCount val="1"/>
                <c:pt idx="0">
                  <c:v>QAT</c:v>
                </c:pt>
              </c:strCache>
            </c:strRef>
          </c:tx>
          <c:spPr>
            <a:ln w="38100" cap="rnd">
              <a:solidFill>
                <a:schemeClr val="accent4">
                  <a:lumMod val="60000"/>
                </a:schemeClr>
              </a:solidFill>
              <a:round/>
            </a:ln>
            <a:effectLst/>
          </c:spPr>
          <c:marker>
            <c:symbol val="circle"/>
            <c:size val="8"/>
            <c:spPr>
              <a:solidFill>
                <a:schemeClr val="accent4">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Analysis'!$K$5:$K$8</c:f>
              <c:numCache>
                <c:formatCode>General</c:formatCode>
                <c:ptCount val="3"/>
                <c:pt idx="0">
                  <c:v>2.1224165032493993E-2</c:v>
                </c:pt>
              </c:numCache>
            </c:numRef>
          </c:val>
          <c:smooth val="0"/>
          <c:extLst>
            <c:ext xmlns:c16="http://schemas.microsoft.com/office/drawing/2014/chart" uri="{C3380CC4-5D6E-409C-BE32-E72D297353CC}">
              <c16:uniqueId val="{00000009-1208-4740-BB06-05EB4F615C6D}"/>
            </c:ext>
          </c:extLst>
        </c:ser>
        <c:ser>
          <c:idx val="10"/>
          <c:order val="10"/>
          <c:tx>
            <c:strRef>
              <c:f>'VTR Analysis'!$L$3:$L$4</c:f>
              <c:strCache>
                <c:ptCount val="1"/>
                <c:pt idx="0">
                  <c:v>QT</c:v>
                </c:pt>
              </c:strCache>
            </c:strRef>
          </c:tx>
          <c:spPr>
            <a:ln w="38100" cap="rnd">
              <a:solidFill>
                <a:schemeClr val="accent5">
                  <a:lumMod val="60000"/>
                </a:schemeClr>
              </a:solidFill>
              <a:round/>
            </a:ln>
            <a:effectLst/>
          </c:spPr>
          <c:marker>
            <c:symbol val="circle"/>
            <c:size val="8"/>
            <c:spPr>
              <a:solidFill>
                <a:schemeClr val="accent5">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Analysis'!$L$5:$L$8</c:f>
              <c:numCache>
                <c:formatCode>General</c:formatCode>
                <c:ptCount val="3"/>
                <c:pt idx="1">
                  <c:v>1.1823369624813478</c:v>
                </c:pt>
              </c:numCache>
            </c:numRef>
          </c:val>
          <c:smooth val="0"/>
          <c:extLst>
            <c:ext xmlns:c16="http://schemas.microsoft.com/office/drawing/2014/chart" uri="{C3380CC4-5D6E-409C-BE32-E72D297353CC}">
              <c16:uniqueId val="{0000000A-1208-4740-BB06-05EB4F615C6D}"/>
            </c:ext>
          </c:extLst>
        </c:ser>
        <c:ser>
          <c:idx val="11"/>
          <c:order val="11"/>
          <c:tx>
            <c:strRef>
              <c:f>'VTR Analysis'!$M$3:$M$4</c:f>
              <c:strCache>
                <c:ptCount val="1"/>
                <c:pt idx="0">
                  <c:v>RIY</c:v>
                </c:pt>
              </c:strCache>
            </c:strRef>
          </c:tx>
          <c:spPr>
            <a:ln w="38100" cap="rnd">
              <a:solidFill>
                <a:schemeClr val="accent6">
                  <a:lumMod val="60000"/>
                </a:schemeClr>
              </a:solidFill>
              <a:round/>
            </a:ln>
            <a:effectLst/>
          </c:spPr>
          <c:marker>
            <c:symbol val="circle"/>
            <c:size val="8"/>
            <c:spPr>
              <a:solidFill>
                <a:schemeClr val="accent6">
                  <a:lumMod val="6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Analysis'!$M$5:$M$8</c:f>
              <c:numCache>
                <c:formatCode>General</c:formatCode>
                <c:ptCount val="3"/>
                <c:pt idx="0">
                  <c:v>4.0591818359134529E-2</c:v>
                </c:pt>
                <c:pt idx="1">
                  <c:v>2.1798925935712479</c:v>
                </c:pt>
                <c:pt idx="2">
                  <c:v>6.3294451262504765</c:v>
                </c:pt>
              </c:numCache>
            </c:numRef>
          </c:val>
          <c:smooth val="0"/>
          <c:extLst>
            <c:ext xmlns:c16="http://schemas.microsoft.com/office/drawing/2014/chart" uri="{C3380CC4-5D6E-409C-BE32-E72D297353CC}">
              <c16:uniqueId val="{0000000B-1208-4740-BB06-05EB4F615C6D}"/>
            </c:ext>
          </c:extLst>
        </c:ser>
        <c:ser>
          <c:idx val="12"/>
          <c:order val="12"/>
          <c:tx>
            <c:strRef>
              <c:f>'VTR Analysis'!$N$3:$N$4</c:f>
              <c:strCache>
                <c:ptCount val="1"/>
                <c:pt idx="0">
                  <c:v>UAE</c:v>
                </c:pt>
              </c:strCache>
            </c:strRef>
          </c:tx>
          <c:spPr>
            <a:ln w="38100" cap="rnd">
              <a:solidFill>
                <a:schemeClr val="accent1">
                  <a:lumMod val="80000"/>
                  <a:lumOff val="20000"/>
                </a:schemeClr>
              </a:solidFill>
              <a:round/>
            </a:ln>
            <a:effectLst/>
          </c:spPr>
          <c:marker>
            <c:symbol val="circle"/>
            <c:size val="8"/>
            <c:spPr>
              <a:solidFill>
                <a:schemeClr val="accent1">
                  <a:lumMod val="80000"/>
                  <a:lumOff val="20000"/>
                </a:schemeClr>
              </a:solidFill>
              <a:ln>
                <a:noFill/>
              </a:ln>
              <a:effectLst/>
            </c:spPr>
          </c:marker>
          <c:cat>
            <c:strRef>
              <c:f>'VTR Analysis'!$A$5:$A$8</c:f>
              <c:strCache>
                <c:ptCount val="3"/>
                <c:pt idx="0">
                  <c:v>Tiktok cleaned Data</c:v>
                </c:pt>
                <c:pt idx="1">
                  <c:v>Snapchat cleaned data</c:v>
                </c:pt>
                <c:pt idx="2">
                  <c:v>MetaData cleaned</c:v>
                </c:pt>
              </c:strCache>
            </c:strRef>
          </c:cat>
          <c:val>
            <c:numRef>
              <c:f>'VTR Analysis'!$N$5:$N$8</c:f>
              <c:numCache>
                <c:formatCode>General</c:formatCode>
                <c:ptCount val="3"/>
                <c:pt idx="1">
                  <c:v>0.88524506467169817</c:v>
                </c:pt>
              </c:numCache>
            </c:numRef>
          </c:val>
          <c:smooth val="0"/>
          <c:extLst>
            <c:ext xmlns:c16="http://schemas.microsoft.com/office/drawing/2014/chart" uri="{C3380CC4-5D6E-409C-BE32-E72D297353CC}">
              <c16:uniqueId val="{0000000C-1208-4740-BB06-05EB4F615C6D}"/>
            </c:ext>
          </c:extLst>
        </c:ser>
        <c:dLbls>
          <c:showLegendKey val="0"/>
          <c:showVal val="0"/>
          <c:showCatName val="0"/>
          <c:showSerName val="0"/>
          <c:showPercent val="0"/>
          <c:showBubbleSize val="0"/>
        </c:dLbls>
        <c:marker val="1"/>
        <c:smooth val="0"/>
        <c:axId val="1554805855"/>
        <c:axId val="1554806335"/>
      </c:lineChart>
      <c:catAx>
        <c:axId val="155480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554806335"/>
        <c:crosses val="autoZero"/>
        <c:auto val="1"/>
        <c:lblAlgn val="ctr"/>
        <c:lblOffset val="100"/>
        <c:noMultiLvlLbl val="0"/>
      </c:catAx>
      <c:valAx>
        <c:axId val="15548063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80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[V4 - MCD - Ramadan Campaign - Report (1).xlsx]Cost Per Click (CPC) Across Pla!PivotTable19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Cost Per Click (CPC) Across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'Cost Per Click (CPC) Across Pla'!$B$3</c:f>
              <c:strCache>
                <c:ptCount val="1"/>
                <c:pt idx="0">
                  <c:v>Total</c:v>
                </c:pt>
              </c:strCache>
            </c:strRef>
          </c:tx>
          <c:spPr>
            <a:solidFill>
              <a:schemeClr val="accent1"/>
            </a:solidFill>
            <a:ln>
              <a:noFill/>
            </a:ln>
            <a:effectLst/>
          </c:spPr>
          <c:invertIfNegative val="0"/>
          <c:cat>
            <c:strRef>
              <c:f>'Cost Per Click (CPC) Across Pla'!$A$4</c:f>
              <c:strCache>
                <c:ptCount val="1"/>
                <c:pt idx="0">
                  <c:v>Tiktok cleaned Data</c:v>
                </c:pt>
              </c:strCache>
            </c:strRef>
          </c:cat>
          <c:val>
            <c:numRef>
              <c:f>'Cost Per Click (CPC) Across Pla'!$B$4</c:f>
              <c:numCache>
                <c:formatCode>General</c:formatCode>
                <c:ptCount val="1"/>
                <c:pt idx="0">
                  <c:v>0</c:v>
                </c:pt>
              </c:numCache>
            </c:numRef>
          </c:val>
          <c:extLst>
            <c:ext xmlns:c16="http://schemas.microsoft.com/office/drawing/2014/chart" uri="{C3380CC4-5D6E-409C-BE32-E72D297353CC}">
              <c16:uniqueId val="{00000000-232E-4814-896D-1FED8E0A75CB}"/>
            </c:ext>
          </c:extLst>
        </c:ser>
        <c:dLbls>
          <c:showLegendKey val="0"/>
          <c:showVal val="0"/>
          <c:showCatName val="0"/>
          <c:showSerName val="0"/>
          <c:showPercent val="0"/>
          <c:showBubbleSize val="0"/>
        </c:dLbls>
        <c:gapWidth val="182"/>
        <c:axId val="1474393583"/>
        <c:axId val="1474394543"/>
      </c:barChart>
      <c:catAx>
        <c:axId val="14743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Platforms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4543"/>
        <c:crosses val="autoZero"/>
        <c:auto val="1"/>
        <c:lblAlgn val="ctr"/>
        <c:lblOffset val="100"/>
        <c:noMultiLvlLbl val="0"/>
      </c:catAx>
      <c:valAx>
        <c:axId val="14743945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CPC</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3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a:t>
            </a:r>
            <a:r>
              <a:rPr lang="en-US" baseline="0"/>
              <a:t> of Clicks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'Cost Per Click (CPC) Across Pla'!$A$24</c:f>
              <c:strCache>
                <c:ptCount val="1"/>
                <c:pt idx="0">
                  <c:v>MetaData cleaned</c:v>
                </c:pt>
              </c:strCache>
            </c:strRef>
          </c:tx>
          <c:spPr>
            <a:ln w="9525" cap="rnd">
              <a:solidFill>
                <a:schemeClr val="accent1"/>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00-F68E-44D2-BF73-68C487256BCE}"/>
            </c:ext>
          </c:extLst>
        </c:ser>
        <c:ser>
          <c:idx val="1"/>
          <c:order val="1"/>
          <c:tx>
            <c:strRef>
              <c:f>'Cost Per Click (CPC) Across Pla'!$A$25</c:f>
              <c:strCache>
                <c:ptCount val="1"/>
                <c:pt idx="0">
                  <c:v>Snapchat cleaned data</c:v>
                </c:pt>
              </c:strCache>
            </c:strRef>
          </c:tx>
          <c:spPr>
            <a:ln w="9525" cap="rnd">
              <a:solidFill>
                <a:schemeClr val="accent2"/>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01-F68E-44D2-BF73-68C487256BCE}"/>
            </c:ext>
          </c:extLst>
        </c:ser>
        <c:ser>
          <c:idx val="2"/>
          <c:order val="2"/>
          <c:tx>
            <c:strRef>
              <c:f>'Cost Per Click (CPC) Across Pla'!$A$26</c:f>
              <c:strCache>
                <c:ptCount val="1"/>
                <c:pt idx="0">
                  <c:v>Tiktok cleaned Data</c:v>
                </c:pt>
              </c:strCache>
            </c:strRef>
          </c:tx>
          <c:spPr>
            <a:ln w="9525" cap="rnd">
              <a:solidFill>
                <a:schemeClr val="accent3"/>
              </a:solidFill>
              <a:round/>
            </a:ln>
            <a:effectLst>
              <a:outerShdw blurRad="50800" dist="38100" dir="2700000" algn="ctr" rotWithShape="0">
                <a:srgbClr val="000000">
                  <a:alpha val="60000"/>
                </a:srgbClr>
              </a:outerShdw>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02-F68E-44D2-BF73-68C487256BCE}"/>
            </c:ext>
          </c:extLst>
        </c:ser>
        <c:dLbls>
          <c:showLegendKey val="0"/>
          <c:showVal val="0"/>
          <c:showCatName val="0"/>
          <c:showSerName val="0"/>
          <c:showPercent val="0"/>
          <c:showBubbleSize val="0"/>
        </c:dLbls>
        <c:axId val="1614971951"/>
        <c:axId val="1614980591"/>
      </c:scatterChart>
      <c:valAx>
        <c:axId val="1614971951"/>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980591"/>
        <c:crosses val="autoZero"/>
        <c:crossBetween val="midCat"/>
      </c:valAx>
      <c:valAx>
        <c:axId val="1614980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4971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CPC Waterfall Analysis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CPC Waterfall Analysis </a:t>
          </a:r>
        </a:p>
      </cx:txPr>
    </cx:title>
    <cx:plotArea>
      <cx:plotAreaRegion>
        <cx:series layoutId="waterfall" uniqueId="{A9520770-3189-48BC-8FDF-F28876836E20}">
          <cx:tx>
            <cx:txData>
              <cx:f>_xlchart.v1.1</cx:f>
              <cx:v>Sum of CPC</cx:v>
            </cx:txData>
          </cx:tx>
          <cx:dataLabels pos="outEnd">
            <cx:visibility seriesName="0" categoryName="0" value="1"/>
          </cx:dataLabels>
          <cx:dataId val="0"/>
          <cx:layoutPr>
            <cx:visibility connectorLines="0"/>
            <cx:subtotals/>
          </cx:layoutPr>
        </cx:series>
      </cx:plotAreaRegion>
      <cx:axis id="0">
        <cx:catScaling gapWidth="0.25"/>
        <cx:tickLabels/>
      </cx:axis>
      <cx:axis id="1" hidden="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CPC Waterfall Analysis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CPC Waterfall Analysis </a:t>
          </a:r>
        </a:p>
      </cx:txPr>
    </cx:title>
    <cx:plotArea>
      <cx:plotAreaRegion>
        <cx:series layoutId="waterfall" uniqueId="{A9520770-3189-48BC-8FDF-F28876836E20}">
          <cx:tx>
            <cx:txData>
              <cx:f>_xlchart.v1.7</cx:f>
              <cx:v>Sum of CPC</cx:v>
            </cx:txData>
          </cx:tx>
          <cx:dataLabels pos="outEnd">
            <cx:visibility seriesName="0" categoryName="0" value="1"/>
          </cx:dataLabels>
          <cx:dataId val="0"/>
          <cx:layoutPr>
            <cx:visibility connectorLines="0"/>
            <cx:subtotals/>
          </cx:layoutPr>
        </cx:series>
      </cx:plotAreaRegion>
      <cx:axis id="0">
        <cx:catScaling gapWidth="0.25"/>
        <cx:tickLabels/>
      </cx:axis>
      <cx:axis id="1" hidden="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rich>
          <a:bodyPr spcFirstLastPara="1" vertOverflow="ellipsis" horzOverflow="overflow" wrap="square" lIns="0" tIns="0" rIns="0" bIns="0" anchor="ctr" anchorCtr="1"/>
          <a:lstStyle/>
          <a:p>
            <a:pPr algn="ctr" rtl="0">
              <a:defRPr/>
            </a:pPr>
            <a:r>
              <a:rPr lang="en-US"/>
              <a:t>Cost Per Click (CPC) Across Platforms</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8C8AFB10-D3F9-4716-8ED2-98F002AF5550}">
          <cx:tx>
            <cx:txData>
              <cx:f>_xlchart.v1.10</cx:f>
              <cx:v>CPC</cx:v>
            </cx:txData>
          </cx:tx>
          <cx:dataId val="0"/>
          <cx:layoutPr>
            <cx:aggregation/>
          </cx:layoutPr>
          <cx:axisId val="1"/>
        </cx:series>
        <cx:series layoutId="paretoLine" ownerIdx="0" uniqueId="{800E6ADB-D3D7-4C62-B200-7DE01DFF3E88}">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66675</xdr:colOff>
      <xdr:row>3</xdr:row>
      <xdr:rowOff>149225</xdr:rowOff>
    </xdr:from>
    <xdr:to>
      <xdr:col>29</xdr:col>
      <xdr:colOff>64134</xdr:colOff>
      <xdr:row>15</xdr:row>
      <xdr:rowOff>0</xdr:rowOff>
    </xdr:to>
    <xdr:graphicFrame macro="">
      <xdr:nvGraphicFramePr>
        <xdr:cNvPr id="2" name="Chart 1">
          <a:extLst>
            <a:ext uri="{FF2B5EF4-FFF2-40B4-BE49-F238E27FC236}">
              <a16:creationId xmlns:a16="http://schemas.microsoft.com/office/drawing/2014/main" id="{7F589DE4-7905-495C-A595-1E6D7BD8B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387350</xdr:colOff>
      <xdr:row>3</xdr:row>
      <xdr:rowOff>142875</xdr:rowOff>
    </xdr:from>
    <xdr:to>
      <xdr:col>14</xdr:col>
      <xdr:colOff>31750</xdr:colOff>
      <xdr:row>15</xdr:row>
      <xdr:rowOff>13376</xdr:rowOff>
    </xdr:to>
    <xdr:graphicFrame macro="">
      <xdr:nvGraphicFramePr>
        <xdr:cNvPr id="3" name="Chart 2">
          <a:extLst>
            <a:ext uri="{FF2B5EF4-FFF2-40B4-BE49-F238E27FC236}">
              <a16:creationId xmlns:a16="http://schemas.microsoft.com/office/drawing/2014/main" id="{C6E4DD34-7363-45F3-BC26-5B1B7FC8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274637</xdr:colOff>
      <xdr:row>15</xdr:row>
      <xdr:rowOff>36512</xdr:rowOff>
    </xdr:from>
    <xdr:to>
      <xdr:col>29</xdr:col>
      <xdr:colOff>103187</xdr:colOff>
      <xdr:row>25</xdr:row>
      <xdr:rowOff>11111</xdr:rowOff>
    </xdr:to>
    <xdr:graphicFrame macro="">
      <xdr:nvGraphicFramePr>
        <xdr:cNvPr id="4" name="Chart 3">
          <a:extLst>
            <a:ext uri="{FF2B5EF4-FFF2-40B4-BE49-F238E27FC236}">
              <a16:creationId xmlns:a16="http://schemas.microsoft.com/office/drawing/2014/main" id="{5D7024D9-95A6-4DB4-9F2D-81CD64B5E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431800</xdr:colOff>
      <xdr:row>15</xdr:row>
      <xdr:rowOff>61673</xdr:rowOff>
    </xdr:from>
    <xdr:to>
      <xdr:col>12</xdr:col>
      <xdr:colOff>552449</xdr:colOff>
      <xdr:row>24</xdr:row>
      <xdr:rowOff>209550</xdr:rowOff>
    </xdr:to>
    <xdr:graphicFrame macro="">
      <xdr:nvGraphicFramePr>
        <xdr:cNvPr id="5" name="Chart 4">
          <a:extLst>
            <a:ext uri="{FF2B5EF4-FFF2-40B4-BE49-F238E27FC236}">
              <a16:creationId xmlns:a16="http://schemas.microsoft.com/office/drawing/2014/main" id="{F5C8146C-6B03-43AA-90FB-08461369B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9</xdr:row>
      <xdr:rowOff>111126</xdr:rowOff>
    </xdr:from>
    <xdr:to>
      <xdr:col>3</xdr:col>
      <xdr:colOff>355600</xdr:colOff>
      <xdr:row>19</xdr:row>
      <xdr:rowOff>9525</xdr:rowOff>
    </xdr:to>
    <mc:AlternateContent xmlns:mc="http://schemas.openxmlformats.org/markup-compatibility/2006" xmlns:a14="http://schemas.microsoft.com/office/drawing/2010/main">
      <mc:Choice Requires="a14">
        <xdr:graphicFrame macro="">
          <xdr:nvGraphicFramePr>
            <xdr:cNvPr id="7" name="Market 1">
              <a:extLst>
                <a:ext uri="{FF2B5EF4-FFF2-40B4-BE49-F238E27FC236}">
                  <a16:creationId xmlns:a16="http://schemas.microsoft.com/office/drawing/2014/main" id="{365F7743-F5BE-4582-97B1-1254EE74F870}"/>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0" y="2168526"/>
              <a:ext cx="2184400" cy="218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174626</xdr:rowOff>
    </xdr:from>
    <xdr:to>
      <xdr:col>3</xdr:col>
      <xdr:colOff>342900</xdr:colOff>
      <xdr:row>9</xdr:row>
      <xdr:rowOff>47626</xdr:rowOff>
    </xdr:to>
    <mc:AlternateContent xmlns:mc="http://schemas.openxmlformats.org/markup-compatibility/2006" xmlns:a14="http://schemas.microsoft.com/office/drawing/2010/main">
      <mc:Choice Requires="a14">
        <xdr:graphicFrame macro="">
          <xdr:nvGraphicFramePr>
            <xdr:cNvPr id="9" name="Platform 1">
              <a:extLst>
                <a:ext uri="{FF2B5EF4-FFF2-40B4-BE49-F238E27FC236}">
                  <a16:creationId xmlns:a16="http://schemas.microsoft.com/office/drawing/2014/main" id="{9C006710-D393-4EC4-8F6F-A72700CAB4CB}"/>
                </a:ext>
              </a:extLst>
            </xdr:cNvPr>
            <xdr:cNvGraphicFramePr/>
          </xdr:nvGraphicFramePr>
          <xdr:xfrm>
            <a:off x="0" y="0"/>
            <a:ext cx="0" cy="0"/>
          </xdr:xfrm>
          <a:graphic>
            <a:graphicData uri="http://schemas.microsoft.com/office/drawing/2010/slicer">
              <sle:slicer xmlns:sle="http://schemas.microsoft.com/office/drawing/2010/slicer" name="Platform 1"/>
            </a:graphicData>
          </a:graphic>
        </xdr:graphicFrame>
      </mc:Choice>
      <mc:Fallback xmlns="">
        <xdr:sp macro="" textlink="">
          <xdr:nvSpPr>
            <xdr:cNvPr id="0" name=""/>
            <xdr:cNvSpPr>
              <a:spLocks noTextEdit="1"/>
            </xdr:cNvSpPr>
          </xdr:nvSpPr>
          <xdr:spPr>
            <a:xfrm>
              <a:off x="0" y="860426"/>
              <a:ext cx="217170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323850</xdr:colOff>
      <xdr:row>0</xdr:row>
      <xdr:rowOff>76200</xdr:rowOff>
    </xdr:from>
    <xdr:to>
      <xdr:col>28</xdr:col>
      <xdr:colOff>142875</xdr:colOff>
      <xdr:row>3</xdr:row>
      <xdr:rowOff>104775</xdr:rowOff>
    </xdr:to>
    <xdr:sp macro="" textlink="">
      <xdr:nvSpPr>
        <xdr:cNvPr id="10" name="TextBox 9">
          <a:extLst>
            <a:ext uri="{FF2B5EF4-FFF2-40B4-BE49-F238E27FC236}">
              <a16:creationId xmlns:a16="http://schemas.microsoft.com/office/drawing/2014/main" id="{CD7891D2-B15C-3DEE-FC42-9F106AFB65EA}"/>
            </a:ext>
          </a:extLst>
        </xdr:cNvPr>
        <xdr:cNvSpPr txBox="1"/>
      </xdr:nvSpPr>
      <xdr:spPr>
        <a:xfrm>
          <a:off x="323850" y="76200"/>
          <a:ext cx="16887825" cy="7143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a:solidFill>
                <a:srgbClr val="0070C0"/>
              </a:solidFill>
              <a:latin typeface="Arial" panose="020B0604020202020204" pitchFamily="34" charset="0"/>
              <a:cs typeface="Arial" panose="020B0604020202020204" pitchFamily="34" charset="0"/>
            </a:rPr>
            <a:t>Dashboard</a:t>
          </a:r>
        </a:p>
      </xdr:txBody>
    </xdr:sp>
    <xdr:clientData/>
  </xdr:twoCellAnchor>
  <xdr:twoCellAnchor editAs="oneCell">
    <xdr:from>
      <xdr:col>0</xdr:col>
      <xdr:colOff>9525</xdr:colOff>
      <xdr:row>19</xdr:row>
      <xdr:rowOff>38099</xdr:rowOff>
    </xdr:from>
    <xdr:to>
      <xdr:col>3</xdr:col>
      <xdr:colOff>352425</xdr:colOff>
      <xdr:row>25</xdr:row>
      <xdr:rowOff>60324</xdr:rowOff>
    </xdr:to>
    <mc:AlternateContent xmlns:mc="http://schemas.openxmlformats.org/markup-compatibility/2006" xmlns:a14="http://schemas.microsoft.com/office/drawing/2010/main">
      <mc:Choice Requires="a14">
        <xdr:graphicFrame macro="">
          <xdr:nvGraphicFramePr>
            <xdr:cNvPr id="11" name="Performance Measure 1">
              <a:extLst>
                <a:ext uri="{FF2B5EF4-FFF2-40B4-BE49-F238E27FC236}">
                  <a16:creationId xmlns:a16="http://schemas.microsoft.com/office/drawing/2014/main" id="{4179E325-8EF7-4D67-8878-C1020493F1A2}"/>
                </a:ext>
              </a:extLst>
            </xdr:cNvPr>
            <xdr:cNvGraphicFramePr/>
          </xdr:nvGraphicFramePr>
          <xdr:xfrm>
            <a:off x="0" y="0"/>
            <a:ext cx="0" cy="0"/>
          </xdr:xfrm>
          <a:graphic>
            <a:graphicData uri="http://schemas.microsoft.com/office/drawing/2010/slicer">
              <sle:slicer xmlns:sle="http://schemas.microsoft.com/office/drawing/2010/slicer" name="Performance Measure 1"/>
            </a:graphicData>
          </a:graphic>
        </xdr:graphicFrame>
      </mc:Choice>
      <mc:Fallback xmlns="">
        <xdr:sp macro="" textlink="">
          <xdr:nvSpPr>
            <xdr:cNvPr id="0" name=""/>
            <xdr:cNvSpPr>
              <a:spLocks noTextEdit="1"/>
            </xdr:cNvSpPr>
          </xdr:nvSpPr>
          <xdr:spPr>
            <a:xfrm>
              <a:off x="9525" y="4381499"/>
              <a:ext cx="2171700" cy="1393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19050</xdr:colOff>
      <xdr:row>15</xdr:row>
      <xdr:rowOff>76199</xdr:rowOff>
    </xdr:from>
    <xdr:to>
      <xdr:col>21</xdr:col>
      <xdr:colOff>190500</xdr:colOff>
      <xdr:row>25</xdr:row>
      <xdr:rowOff>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7C37319D-997F-467C-AE9E-05CBE21505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067675" y="3171824"/>
              <a:ext cx="5124450" cy="19875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851122</xdr:colOff>
      <xdr:row>1</xdr:row>
      <xdr:rowOff>30457</xdr:rowOff>
    </xdr:from>
    <xdr:to>
      <xdr:col>4</xdr:col>
      <xdr:colOff>1063836</xdr:colOff>
      <xdr:row>16</xdr:row>
      <xdr:rowOff>30457</xdr:rowOff>
    </xdr:to>
    <xdr:graphicFrame macro="">
      <xdr:nvGraphicFramePr>
        <xdr:cNvPr id="4" name="Chart 3">
          <a:extLst>
            <a:ext uri="{FF2B5EF4-FFF2-40B4-BE49-F238E27FC236}">
              <a16:creationId xmlns:a16="http://schemas.microsoft.com/office/drawing/2014/main" id="{8BCD1C41-24C9-112E-3CB5-5ADB549B1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340783</xdr:colOff>
      <xdr:row>11</xdr:row>
      <xdr:rowOff>150708</xdr:rowOff>
    </xdr:from>
    <xdr:to>
      <xdr:col>8</xdr:col>
      <xdr:colOff>516466</xdr:colOff>
      <xdr:row>18</xdr:row>
      <xdr:rowOff>12701</xdr:rowOff>
    </xdr:to>
    <mc:AlternateContent xmlns:mc="http://schemas.openxmlformats.org/markup-compatibility/2006">
      <mc:Choice xmlns:a14="http://schemas.microsoft.com/office/drawing/2010/main" Requires="a14">
        <xdr:graphicFrame macro="">
          <xdr:nvGraphicFramePr>
            <xdr:cNvPr id="3" name="Performance Measure">
              <a:extLst>
                <a:ext uri="{FF2B5EF4-FFF2-40B4-BE49-F238E27FC236}">
                  <a16:creationId xmlns:a16="http://schemas.microsoft.com/office/drawing/2014/main" id="{CAD15E36-3573-387C-FC8D-A5C63D10016C}"/>
                </a:ext>
              </a:extLst>
            </xdr:cNvPr>
            <xdr:cNvGraphicFramePr/>
          </xdr:nvGraphicFramePr>
          <xdr:xfrm>
            <a:off x="0" y="0"/>
            <a:ext cx="0" cy="0"/>
          </xdr:xfrm>
          <a:graphic>
            <a:graphicData uri="http://schemas.microsoft.com/office/drawing/2010/slicer">
              <sle:slicer xmlns:sle="http://schemas.microsoft.com/office/drawing/2010/slicer" name="Performance Measure"/>
            </a:graphicData>
          </a:graphic>
        </xdr:graphicFrame>
      </mc:Choice>
      <mc:Fallback>
        <xdr:sp macro="" textlink="">
          <xdr:nvSpPr>
            <xdr:cNvPr id="0" name=""/>
            <xdr:cNvSpPr>
              <a:spLocks noTextEdit="1"/>
            </xdr:cNvSpPr>
          </xdr:nvSpPr>
          <xdr:spPr>
            <a:xfrm>
              <a:off x="8796866" y="2479041"/>
              <a:ext cx="1847850" cy="1343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367878</xdr:colOff>
      <xdr:row>4</xdr:row>
      <xdr:rowOff>118958</xdr:rowOff>
    </xdr:from>
    <xdr:to>
      <xdr:col>8</xdr:col>
      <xdr:colOff>541444</xdr:colOff>
      <xdr:row>11</xdr:row>
      <xdr:rowOff>95252</xdr:rowOff>
    </xdr:to>
    <mc:AlternateContent xmlns:mc="http://schemas.openxmlformats.org/markup-compatibility/2006">
      <mc:Choice xmlns:a14="http://schemas.microsoft.com/office/drawing/2010/main" Requires="a14">
        <xdr:graphicFrame macro="">
          <xdr:nvGraphicFramePr>
            <xdr:cNvPr id="6" name="Platform">
              <a:extLst>
                <a:ext uri="{FF2B5EF4-FFF2-40B4-BE49-F238E27FC236}">
                  <a16:creationId xmlns:a16="http://schemas.microsoft.com/office/drawing/2014/main" id="{86A67FC1-66D8-9662-D28E-ABC028D3882E}"/>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8823961" y="965625"/>
              <a:ext cx="1845733" cy="1457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708660</xdr:colOff>
      <xdr:row>8</xdr:row>
      <xdr:rowOff>156210</xdr:rowOff>
    </xdr:from>
    <xdr:to>
      <xdr:col>7</xdr:col>
      <xdr:colOff>99060</xdr:colOff>
      <xdr:row>23</xdr:row>
      <xdr:rowOff>156210</xdr:rowOff>
    </xdr:to>
    <xdr:graphicFrame macro="">
      <xdr:nvGraphicFramePr>
        <xdr:cNvPr id="2" name="Chart 1">
          <a:extLst>
            <a:ext uri="{FF2B5EF4-FFF2-40B4-BE49-F238E27FC236}">
              <a16:creationId xmlns:a16="http://schemas.microsoft.com/office/drawing/2014/main" id="{8B73D5EF-40BA-3E43-AE30-66F5FA4FD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281940</xdr:colOff>
      <xdr:row>3</xdr:row>
      <xdr:rowOff>163830</xdr:rowOff>
    </xdr:from>
    <xdr:to>
      <xdr:col>21</xdr:col>
      <xdr:colOff>586740</xdr:colOff>
      <xdr:row>18</xdr:row>
      <xdr:rowOff>163830</xdr:rowOff>
    </xdr:to>
    <xdr:graphicFrame macro="">
      <xdr:nvGraphicFramePr>
        <xdr:cNvPr id="2" name="Chart 1">
          <a:extLst>
            <a:ext uri="{FF2B5EF4-FFF2-40B4-BE49-F238E27FC236}">
              <a16:creationId xmlns:a16="http://schemas.microsoft.com/office/drawing/2014/main" id="{D99508BF-76E7-3D99-6AAA-F0754BE7C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467178</xdr:colOff>
      <xdr:row>19</xdr:row>
      <xdr:rowOff>108840</xdr:rowOff>
    </xdr:from>
    <xdr:to>
      <xdr:col>15</xdr:col>
      <xdr:colOff>150280</xdr:colOff>
      <xdr:row>34</xdr:row>
      <xdr:rowOff>108840</xdr:rowOff>
    </xdr:to>
    <xdr:graphicFrame macro="">
      <xdr:nvGraphicFramePr>
        <xdr:cNvPr id="5" name="Chart 4">
          <a:extLst>
            <a:ext uri="{FF2B5EF4-FFF2-40B4-BE49-F238E27FC236}">
              <a16:creationId xmlns:a16="http://schemas.microsoft.com/office/drawing/2014/main" id="{D65B9864-693D-4909-E9C1-CABBDC2DD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1</xdr:row>
      <xdr:rowOff>133350</xdr:rowOff>
    </xdr:from>
    <xdr:to>
      <xdr:col>13</xdr:col>
      <xdr:colOff>495300</xdr:colOff>
      <xdr:row>16</xdr:row>
      <xdr:rowOff>133350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DB84ED6-85E6-6404-1293-544565EC5F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889750" y="342900"/>
              <a:ext cx="4572000" cy="3143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10370</xdr:colOff>
      <xdr:row>19</xdr:row>
      <xdr:rowOff>128440</xdr:rowOff>
    </xdr:from>
    <xdr:to>
      <xdr:col>19</xdr:col>
      <xdr:colOff>943</xdr:colOff>
      <xdr:row>30</xdr:row>
      <xdr:rowOff>84704</xdr:rowOff>
    </xdr:to>
    <mc:AlternateContent xmlns:mc="http://schemas.openxmlformats.org/markup-compatibility/2006" xmlns:a14="http://schemas.microsoft.com/office/drawing/2010/main">
      <mc:Choice Requires="a14">
        <xdr:graphicFrame macro="">
          <xdr:nvGraphicFramePr>
            <xdr:cNvPr id="9" name="Market">
              <a:extLst>
                <a:ext uri="{FF2B5EF4-FFF2-40B4-BE49-F238E27FC236}">
                  <a16:creationId xmlns:a16="http://schemas.microsoft.com/office/drawing/2014/main" id="{19CBEC61-344C-95F0-1DB1-ACD0E3FF890D}"/>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2080074" y="4418218"/>
              <a:ext cx="1825018" cy="2439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156210</xdr:rowOff>
    </xdr:from>
    <xdr:to>
      <xdr:col>22</xdr:col>
      <xdr:colOff>586740</xdr:colOff>
      <xdr:row>18</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1F4F77-6CAC-F2EA-22F8-B9C4E7A82E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47000" y="365760"/>
              <a:ext cx="7254240" cy="34823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314817" createdVersion="8" refreshedVersion="8" minRefreshableVersion="3" recordCount="551" xr:uid="{CBF190C2-CE43-4EE9-8E6F-C117E7307E09}">
  <cacheSource type="worksheet">
    <worksheetSource ref="A1:C552" sheet="VTR Summary Sheet"/>
  </cacheSource>
  <cacheFields count="3">
    <cacheField name="Platform" numFmtId="0">
      <sharedItems count="3">
        <s v="Snapchat cleaned data"/>
        <s v="MetaData cleaned"/>
        <s v="Tiktok cleaned Data"/>
      </sharedItems>
    </cacheField>
    <cacheField name="Market" numFmtId="0">
      <sharedItems count="13">
        <s v="RIY"/>
        <s v="JED"/>
        <s v="KW"/>
        <s v="QT"/>
        <s v="UAE"/>
        <s v="AE"/>
        <s v="BH"/>
        <s v="OM"/>
        <s v="QA"/>
        <s v="QAT"/>
        <s v="OMA"/>
        <s v="KWT"/>
        <s v="BAH"/>
      </sharedItems>
    </cacheField>
    <cacheField name="VTR" numFmtId="1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430556" createdVersion="8" refreshedVersion="8" minRefreshableVersion="3" recordCount="551" xr:uid="{C294F0C1-F0F1-441D-80B0-834D51A75E3D}">
  <cacheSource type="worksheet">
    <worksheetSource ref="A1:E552" sheet="CPC Summary"/>
  </cacheSource>
  <cacheFields count="5">
    <cacheField name="Platform" numFmtId="0">
      <sharedItems count="3">
        <s v="Snapchat cleaned data"/>
        <s v="MetaData cleaned"/>
        <s v="Tiktok cleaned Data"/>
      </sharedItems>
    </cacheField>
    <cacheField name="Market" numFmtId="0">
      <sharedItems/>
    </cacheField>
    <cacheField name="CPC" numFmtId="167">
      <sharedItems containsSemiMixedTypes="0" containsString="0" containsNumber="1" minValue="0" maxValue="5.47"/>
    </cacheField>
    <cacheField name="Amount Spent" numFmtId="0">
      <sharedItems containsSemiMixedTypes="0" containsString="0" containsNumber="1" minValue="0" maxValue="6640.06"/>
    </cacheField>
    <cacheField name="Clicks" numFmtId="0">
      <sharedItems containsSemiMixedTypes="0" containsString="0" containsNumber="1" containsInteger="1" minValue="0" maxValue="26667"/>
    </cacheField>
  </cacheFields>
  <extLst>
    <ext xmlns:x14="http://schemas.microsoft.com/office/spreadsheetml/2009/9/main" uri="{725AE2AE-9491-48be-B2B4-4EB974FC3084}">
      <x14:pivotCacheDefinition pivotCacheId="4005688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546294" createdVersion="8" refreshedVersion="8" minRefreshableVersion="3" recordCount="551" xr:uid="{33BC90EE-C679-44EF-9754-3A1202EAE4CC}">
  <cacheSource type="worksheet">
    <worksheetSource ref="A1:C552" sheet="CPC Summary"/>
  </cacheSource>
  <cacheFields count="3">
    <cacheField name="Platform" numFmtId="0">
      <sharedItems count="3">
        <s v="Snapchat cleaned data"/>
        <s v="MetaData cleaned"/>
        <s v="Tiktok cleaned Data"/>
      </sharedItems>
    </cacheField>
    <cacheField name="Market" numFmtId="0">
      <sharedItems count="13">
        <s v="KW"/>
        <s v="JED"/>
        <s v="AE"/>
        <s v="OM"/>
        <s v="BH"/>
        <s v="QA"/>
        <s v="RIY"/>
        <s v="QAT"/>
        <s v="OMA"/>
        <s v="KWT"/>
        <s v="BAH"/>
        <s v="UAE"/>
        <s v="QT"/>
      </sharedItems>
    </cacheField>
    <cacheField name="CPC" numFmtId="167">
      <sharedItems containsSemiMixedTypes="0" containsString="0" containsNumber="1" minValue="0" maxValue="5.47"/>
    </cacheField>
  </cacheFields>
  <extLst>
    <ext xmlns:x14="http://schemas.microsoft.com/office/spreadsheetml/2009/9/main" uri="{725AE2AE-9491-48be-B2B4-4EB974FC3084}">
      <x14:pivotCacheDefinition pivotCacheId="16449708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3009256" createdVersion="8" refreshedVersion="8" minRefreshableVersion="3" recordCount="72" xr:uid="{BBA9457F-CBB1-48FC-86CE-186C60DB33DF}">
  <cacheSource type="worksheet">
    <worksheetSource ref="B1:X73" sheet="tiktok data"/>
  </cacheSource>
  <cacheFields count="24">
    <cacheField name="Market" numFmtId="0">
      <sharedItems/>
    </cacheField>
    <cacheField name="Channel" numFmtId="0">
      <sharedItems/>
    </cacheField>
    <cacheField name="Compaign Name" numFmtId="0">
      <sharedItems count="16">
        <s v="CN~MCDRamadan_CH~FBIG_MK~RIY_TG"/>
        <s v="CN~MCDRamadan_CH~Tiktok_MK~RIY_TG"/>
        <s v="CN~MCDRamadan_CH~Tiktok_MK~QAT_TG"/>
        <s v="CN~MCDRamadan_CH~Tiktok_MK~OMA_TG"/>
        <s v="CN~MCDRamadan_CH~Tiktok_MK~KWT_TG"/>
        <s v="CN~MCDRamadan_CH~Tiktok_MK~JED_TG"/>
        <s v="CN~MCDRamadan_CH~Tiktok_MK~BAH_TG"/>
        <s v="CN~MCDRamadan_CH~Tiktok_MK~AE_TG"/>
        <s v="RIY  SABO0000015094" u="1"/>
        <s v="RIY SABO0000015097" u="1"/>
        <s v="QAT SABO0000015097" u="1"/>
        <s v="OMA SABO0000015097" u="1"/>
        <s v="KWT SABO0000015097" u="1"/>
        <s v="JED SABO0000015097" u="1"/>
        <s v="BAH SABO0000015097" u="1"/>
        <s v="AE SABO0000015097" u="1"/>
      </sharedItems>
    </cacheField>
    <cacheField name="Compaign attributes" numFmtId="0">
      <sharedItems/>
    </cacheField>
    <cacheField name="compaign id" numFmtId="0">
      <sharedItems/>
    </cacheField>
    <cacheField name="Audience" numFmtId="0">
      <sharedItems/>
    </cacheField>
    <cacheField name="Duration" numFmtId="1">
      <sharedItems containsSemiMixedTypes="0" containsString="0" containsNumber="1" containsInteger="1" minValue="30" maxValue="61"/>
    </cacheField>
    <cacheField name="Language " numFmtId="0">
      <sharedItems/>
    </cacheField>
    <cacheField name="Format" numFmtId="0">
      <sharedItems/>
    </cacheField>
    <cacheField name="Creative Variation" numFmtId="0">
      <sharedItems/>
    </cacheField>
    <cacheField name="Amount Spent" numFmtId="43">
      <sharedItems containsSemiMixedTypes="0" containsString="0" containsNumber="1" minValue="5.79" maxValue="6640.06"/>
    </cacheField>
    <cacheField name="Clicks" numFmtId="1">
      <sharedItems containsSemiMixedTypes="0" containsString="0" containsNumber="1" containsInteger="1" minValue="0" maxValue="11347"/>
    </cacheField>
    <cacheField name="CPC" numFmtId="2">
      <sharedItems containsSemiMixedTypes="0" containsString="0" containsNumber="1" minValue="0" maxValue="3.2772222222222225"/>
    </cacheField>
    <cacheField name="Paid Reach" numFmtId="2">
      <sharedItems containsSemiMixedTypes="0" containsString="0" containsNumber="1" containsInteger="1" minValue="1219" maxValue="3064506"/>
    </cacheField>
    <cacheField name="Total Impressions" numFmtId="1">
      <sharedItems containsSemiMixedTypes="0" containsString="0" containsNumber="1" containsInteger="1" minValue="1488" maxValue="5201668"/>
    </cacheField>
    <cacheField name="CTR" numFmtId="10">
      <sharedItems containsSemiMixedTypes="0" containsString="0" containsNumber="1" minValue="0" maxValue="3.7000000000000002E-3"/>
    </cacheField>
    <cacheField name="CPM" numFmtId="0">
      <sharedItems containsSemiMixedTypes="0" containsString="0" containsNumber="1" minValue="0.26" maxValue="7.85"/>
    </cacheField>
    <cacheField name="2 Second Video Views" numFmtId="1">
      <sharedItems containsSemiMixedTypes="0" containsString="0" containsNumber="1" containsInteger="1" minValue="242" maxValue="676057"/>
    </cacheField>
    <cacheField name="Video Completions" numFmtId="1">
      <sharedItems containsSemiMixedTypes="0" containsString="0" containsNumber="1" containsInteger="1" minValue="2" maxValue="13332"/>
    </cacheField>
    <cacheField name="VTR (2 Sec)" numFmtId="164">
      <sharedItems containsSemiMixedTypes="0" containsString="0" containsNumber="1" minValue="7.6207352891957195E-2" maxValue="0.22953884503531366"/>
    </cacheField>
    <cacheField name="VTR (Complete)" numFmtId="10">
      <sharedItems containsSemiMixedTypes="0" containsString="0" containsNumber="1" minValue="7.8773729199059788E-4" maxValue="9.247027741083224E-3"/>
    </cacheField>
    <cacheField name="Total Engagement" numFmtId="1">
      <sharedItems containsSemiMixedTypes="0" containsString="0" containsNumber="1" containsInteger="1" minValue="7" maxValue="30892"/>
    </cacheField>
    <cacheField name="Engagement Rate" numFmtId="10">
      <sharedItems containsSemiMixedTypes="0" containsString="0" containsNumber="1" minValue="8.9999999999999998E-4" maxValue="1.14E-2"/>
    </cacheField>
    <cacheField name="CTR 2" numFmtId="0" formula="Clicks/'Total Impressions'"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7132291666" createdVersion="8" refreshedVersion="8" minRefreshableVersion="3" recordCount="426" xr:uid="{80F1650A-CFBD-46F1-9F6F-807D49D083E8}">
  <cacheSource type="worksheet">
    <worksheetSource ref="A1:Y427" sheet="meta data"/>
  </cacheSource>
  <cacheFields count="26">
    <cacheField name="Source sheet" numFmtId="0">
      <sharedItems/>
    </cacheField>
    <cacheField name="Market" numFmtId="0">
      <sharedItems/>
    </cacheField>
    <cacheField name="Compaign attributes" numFmtId="2">
      <sharedItems/>
    </cacheField>
    <cacheField name="Compaign Name" numFmtId="2">
      <sharedItems/>
    </cacheField>
    <cacheField name="Compaign ID" numFmtId="2">
      <sharedItems/>
    </cacheField>
    <cacheField name="Duration" numFmtId="1">
      <sharedItems containsSemiMixedTypes="0" containsString="0" containsNumber="1" containsInteger="1" minValue="0" maxValue="61"/>
    </cacheField>
    <cacheField name="Audience" numFmtId="0">
      <sharedItems/>
    </cacheField>
    <cacheField name="Language" numFmtId="0">
      <sharedItems/>
    </cacheField>
    <cacheField name="Format" numFmtId="0">
      <sharedItems/>
    </cacheField>
    <cacheField name="Creative variations" numFmtId="0">
      <sharedItems/>
    </cacheField>
    <cacheField name="Reach" numFmtId="1">
      <sharedItems containsSemiMixedTypes="0" containsString="0" containsNumber="1" containsInteger="1" minValue="0" maxValue="1314825"/>
    </cacheField>
    <cacheField name="Impressions" numFmtId="1">
      <sharedItems containsSemiMixedTypes="0" containsString="0" containsNumber="1" containsInteger="1" minValue="0" maxValue="6014321"/>
    </cacheField>
    <cacheField name="Amount spent (USD)" numFmtId="2">
      <sharedItems containsSemiMixedTypes="0" containsString="0" containsNumber="1" minValue="0" maxValue="5022.12"/>
    </cacheField>
    <cacheField name="Link clicks" numFmtId="1">
      <sharedItems containsSemiMixedTypes="0" containsString="0" containsNumber="1" containsInteger="1" minValue="0" maxValue="26667"/>
    </cacheField>
    <cacheField name="CPC" numFmtId="2">
      <sharedItems containsSemiMixedTypes="0" containsString="0" containsNumber="1" minValue="0" maxValue="5.47"/>
    </cacheField>
    <cacheField name="3-second video plays" numFmtId="1">
      <sharedItems containsSemiMixedTypes="0" containsString="0" containsNumber="1" containsInteger="1" minValue="0" maxValue="1174872"/>
    </cacheField>
    <cacheField name="Video plays at 100%" numFmtId="1">
      <sharedItems containsSemiMixedTypes="0" containsString="0" containsNumber="1" containsInteger="1" minValue="0" maxValue="30016"/>
    </cacheField>
    <cacheField name="CTR(all)" numFmtId="10">
      <sharedItems containsSemiMixedTypes="0" containsString="0" containsNumber="1" minValue="0" maxValue="2.7644230769230768E-2"/>
    </cacheField>
    <cacheField name="CTR Evaluation" numFmtId="10">
      <sharedItems/>
    </cacheField>
    <cacheField name="all ctr evaluation" numFmtId="10">
      <sharedItems containsSemiMixedTypes="0" containsString="0" containsNumber="1" minValue="2.3640661938534278E-3" maxValue="1"/>
    </cacheField>
    <cacheField name="VTR" numFmtId="10">
      <sharedItems containsSemiMixedTypes="0" containsString="0" containsNumber="1" minValue="0" maxValue="1"/>
    </cacheField>
    <cacheField name="Age Group" numFmtId="0">
      <sharedItems count="2">
        <s v="Millennials"/>
        <s v="Boomers"/>
      </sharedItems>
    </cacheField>
    <cacheField name="Post engagement" numFmtId="1">
      <sharedItems containsSemiMixedTypes="0" containsString="0" containsNumber="1" containsInteger="1" minValue="0" maxValue="1191803"/>
    </cacheField>
    <cacheField name="total engagement" numFmtId="1">
      <sharedItems containsSemiMixedTypes="0" containsString="0" containsNumber="1" containsInteger="1" minValue="0" maxValue="1235804"/>
    </cacheField>
    <cacheField name="Engagement Rate 2" numFmtId="10">
      <sharedItems containsSemiMixedTypes="0" containsString="0" containsNumber="1" minValue="0" maxValue="1"/>
    </cacheField>
    <cacheField name="Conversion Rate" numFmtId="0" formula=" ('Link clicks'/Impressions) * 10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n qadir" refreshedDate="45555.3810443287" createdVersion="8" refreshedVersion="8" minRefreshableVersion="3" recordCount="551" xr:uid="{E97DB0FB-BC3A-4F21-A50F-2A13803E3D1C}">
  <cacheSource type="worksheet">
    <worksheetSource ref="A1:G552" sheet="Overall Performance Summary"/>
  </cacheSource>
  <cacheFields count="7">
    <cacheField name="Platform" numFmtId="0">
      <sharedItems count="3">
        <s v="MetaData cleaned"/>
        <s v="Snapchat cleaned data"/>
        <s v="Tiktok cleaned Data"/>
      </sharedItems>
    </cacheField>
    <cacheField name="Market" numFmtId="0">
      <sharedItems count="13">
        <s v="JED"/>
        <s v="RIY"/>
        <s v="AE"/>
        <s v="BH"/>
        <s v="OM"/>
        <s v="QA"/>
        <s v="KW"/>
        <s v="QT"/>
        <s v="UAE"/>
        <s v="QAT"/>
        <s v="OMA"/>
        <s v="KWT"/>
        <s v="BAH"/>
      </sharedItems>
    </cacheField>
    <cacheField name="Engagement Rate" numFmtId="10">
      <sharedItems containsSemiMixedTypes="0" containsString="0" containsNumber="1" minValue="0" maxValue="1"/>
    </cacheField>
    <cacheField name="CPC" numFmtId="168">
      <sharedItems containsSemiMixedTypes="0" containsString="0" containsNumber="1" minValue="0" maxValue="5.47"/>
    </cacheField>
    <cacheField name="CTR" numFmtId="10">
      <sharedItems containsSemiMixedTypes="0" containsString="0" containsNumber="1" minValue="0" maxValue="2.7644230769230768E-2"/>
    </cacheField>
    <cacheField name="VTR" numFmtId="10">
      <sharedItems containsSemiMixedTypes="0" containsString="0" containsNumber="1" minValue="0" maxValue="1"/>
    </cacheField>
    <cacheField name="Performance Measure" numFmtId="10">
      <sharedItems count="3">
        <s v="Good"/>
        <s v="Bad"/>
        <s v="Average"/>
      </sharedItems>
    </cacheField>
  </cacheFields>
  <extLst>
    <ext xmlns:x14="http://schemas.microsoft.com/office/spreadsheetml/2009/9/main" uri="{725AE2AE-9491-48be-B2B4-4EB974FC3084}">
      <x14:pivotCacheDefinition pivotCacheId="1356993766"/>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613191319448" createdVersion="8" refreshedVersion="8" minRefreshableVersion="3" recordCount="551" xr:uid="{8F0AEF80-4910-4B82-9545-74A9989FB8E9}">
  <cacheSource type="worksheet">
    <worksheetSource ref="A1:F552" sheet="Overall Performance Summary"/>
  </cacheSource>
  <cacheFields count="6">
    <cacheField name="Platform" numFmtId="0">
      <sharedItems count="3">
        <s v="MetaData cleaned"/>
        <s v="Snapchat cleaned data"/>
        <s v="Tiktok cleaned Data"/>
      </sharedItems>
    </cacheField>
    <cacheField name="Market" numFmtId="0">
      <sharedItems count="13">
        <s v="JED"/>
        <s v="RIY"/>
        <s v="AE"/>
        <s v="BH"/>
        <s v="OM"/>
        <s v="QA"/>
        <s v="KW"/>
        <s v="QT"/>
        <s v="UAE"/>
        <s v="QAT"/>
        <s v="OMA"/>
        <s v="KWT"/>
        <s v="BAH"/>
      </sharedItems>
    </cacheField>
    <cacheField name="Engagement Rate" numFmtId="10">
      <sharedItems containsSemiMixedTypes="0" containsString="0" containsNumber="1" minValue="0" maxValue="1"/>
    </cacheField>
    <cacheField name="CPC" numFmtId="168">
      <sharedItems containsSemiMixedTypes="0" containsString="0" containsNumber="1" minValue="0" maxValue="5.47"/>
    </cacheField>
    <cacheField name="CTR" numFmtId="10">
      <sharedItems containsSemiMixedTypes="0" containsString="0" containsNumber="1" minValue="0" maxValue="2.7644230769230768E-2"/>
    </cacheField>
    <cacheField name="VTR" numFmtId="10">
      <sharedItems containsSemiMixedTypes="0" containsString="0" containsNumber="1" minValue="0" maxValue="1"/>
    </cacheField>
  </cacheFields>
  <extLst>
    <ext xmlns:x14="http://schemas.microsoft.com/office/spreadsheetml/2009/9/main" uri="{725AE2AE-9491-48be-B2B4-4EB974FC3084}">
      <x14:pivotCacheDefinition pivotCacheId="1144659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3.7101035088215058E-2"/>
  </r>
  <r>
    <x v="0"/>
    <x v="0"/>
    <n v="3.7123336421703679E-2"/>
  </r>
  <r>
    <x v="0"/>
    <x v="0"/>
    <n v="0.29507647215873584"/>
  </r>
  <r>
    <x v="0"/>
    <x v="1"/>
    <n v="0.28644585259231781"/>
  </r>
  <r>
    <x v="0"/>
    <x v="1"/>
    <n v="3.620287394270981E-2"/>
  </r>
  <r>
    <x v="0"/>
    <x v="1"/>
    <n v="3.1398831566288657E-2"/>
  </r>
  <r>
    <x v="0"/>
    <x v="1"/>
    <n v="3.6020240749225101E-2"/>
  </r>
  <r>
    <x v="0"/>
    <x v="1"/>
    <n v="3.0930122272849549E-2"/>
  </r>
  <r>
    <x v="0"/>
    <x v="2"/>
    <n v="4.3197951023386444E-2"/>
  </r>
  <r>
    <x v="0"/>
    <x v="2"/>
    <n v="4.717595534473621E-2"/>
  </r>
  <r>
    <x v="0"/>
    <x v="2"/>
    <n v="4.6114731658943517E-2"/>
  </r>
  <r>
    <x v="0"/>
    <x v="0"/>
    <n v="0.3252397814186575"/>
  </r>
  <r>
    <x v="0"/>
    <x v="2"/>
    <n v="0.221122079712464"/>
  </r>
  <r>
    <x v="0"/>
    <x v="2"/>
    <n v="4.0968313199671112E-2"/>
  </r>
  <r>
    <x v="0"/>
    <x v="1"/>
    <n v="0.37750068037309187"/>
  </r>
  <r>
    <x v="0"/>
    <x v="0"/>
    <n v="4.2399684888287437E-2"/>
  </r>
  <r>
    <x v="0"/>
    <x v="1"/>
    <n v="0.27475317203998384"/>
  </r>
  <r>
    <x v="0"/>
    <x v="0"/>
    <n v="4.3028144861138748E-2"/>
  </r>
  <r>
    <x v="0"/>
    <x v="0"/>
    <n v="3.6785621151030068E-2"/>
  </r>
  <r>
    <x v="0"/>
    <x v="0"/>
    <n v="3.6900157948690872E-2"/>
  </r>
  <r>
    <x v="0"/>
    <x v="1"/>
    <n v="4.3375045868811454E-2"/>
  </r>
  <r>
    <x v="0"/>
    <x v="2"/>
    <n v="0.23361439900769301"/>
  </r>
  <r>
    <x v="0"/>
    <x v="0"/>
    <n v="0.36853957761469947"/>
  </r>
  <r>
    <x v="0"/>
    <x v="1"/>
    <n v="0.24412344693257843"/>
  </r>
  <r>
    <x v="0"/>
    <x v="1"/>
    <n v="5.0949210320825535E-2"/>
  </r>
  <r>
    <x v="0"/>
    <x v="3"/>
    <n v="4.8819492438001252E-2"/>
  </r>
  <r>
    <x v="0"/>
    <x v="1"/>
    <n v="4.961406625824457E-2"/>
  </r>
  <r>
    <x v="0"/>
    <x v="2"/>
    <n v="0.24690203029855401"/>
  </r>
  <r>
    <x v="0"/>
    <x v="1"/>
    <n v="4.1052410018943379E-2"/>
  </r>
  <r>
    <x v="0"/>
    <x v="1"/>
    <n v="0.28823892431694498"/>
  </r>
  <r>
    <x v="0"/>
    <x v="3"/>
    <n v="4.2488386184609171E-2"/>
  </r>
  <r>
    <x v="0"/>
    <x v="3"/>
    <n v="4.6512719421759129E-2"/>
  </r>
  <r>
    <x v="0"/>
    <x v="3"/>
    <n v="0.22805684454756381"/>
  </r>
  <r>
    <x v="0"/>
    <x v="3"/>
    <n v="5.0104114839589438E-2"/>
  </r>
  <r>
    <x v="0"/>
    <x v="1"/>
    <n v="0.37321479239572497"/>
  </r>
  <r>
    <x v="0"/>
    <x v="0"/>
    <n v="0.30042587334896925"/>
  </r>
  <r>
    <x v="0"/>
    <x v="2"/>
    <n v="0.25872793833149799"/>
  </r>
  <r>
    <x v="0"/>
    <x v="0"/>
    <n v="0.28462945630902747"/>
  </r>
  <r>
    <x v="0"/>
    <x v="4"/>
    <n v="2.3606855067529225E-2"/>
  </r>
  <r>
    <x v="0"/>
    <x v="0"/>
    <n v="0.37264345236209245"/>
  </r>
  <r>
    <x v="0"/>
    <x v="4"/>
    <n v="2.4679716868454469E-2"/>
  </r>
  <r>
    <x v="0"/>
    <x v="4"/>
    <n v="2.1970557723657559E-2"/>
  </r>
  <r>
    <x v="0"/>
    <x v="4"/>
    <n v="2.1963008313462654E-2"/>
  </r>
  <r>
    <x v="0"/>
    <x v="3"/>
    <n v="0.24584378192625617"/>
  </r>
  <r>
    <x v="0"/>
    <x v="1"/>
    <n v="0.3597840511521293"/>
  </r>
  <r>
    <x v="0"/>
    <x v="1"/>
    <n v="0.41325295702607662"/>
  </r>
  <r>
    <x v="0"/>
    <x v="4"/>
    <n v="0.2149960291426401"/>
  </r>
  <r>
    <x v="0"/>
    <x v="3"/>
    <n v="0.26148220216727613"/>
  </r>
  <r>
    <x v="0"/>
    <x v="4"/>
    <n v="0.19614489080137934"/>
  </r>
  <r>
    <x v="0"/>
    <x v="4"/>
    <n v="0.19823522963937301"/>
  </r>
  <r>
    <x v="0"/>
    <x v="3"/>
    <n v="0.25902942095629267"/>
  </r>
  <r>
    <x v="0"/>
    <x v="4"/>
    <n v="0.18364877711520181"/>
  </r>
  <r>
    <x v="0"/>
    <x v="2"/>
    <n v="1.6167309403737763E-2"/>
  </r>
  <r>
    <x v="1"/>
    <x v="1"/>
    <n v="0.69891826923076927"/>
  </r>
  <r>
    <x v="1"/>
    <x v="1"/>
    <n v="0.72035097650721769"/>
  </r>
  <r>
    <x v="1"/>
    <x v="0"/>
    <n v="0.72045132252296684"/>
  </r>
  <r>
    <x v="1"/>
    <x v="1"/>
    <n v="0.48352694724814321"/>
  </r>
  <r>
    <x v="1"/>
    <x v="5"/>
    <n v="0.68395061728395057"/>
  </r>
  <r>
    <x v="1"/>
    <x v="1"/>
    <n v="0.6647340275823248"/>
  </r>
  <r>
    <x v="1"/>
    <x v="6"/>
    <n v="0.70529564115280763"/>
  </r>
  <r>
    <x v="1"/>
    <x v="1"/>
    <n v="0.62597714972940466"/>
  </r>
  <r>
    <x v="1"/>
    <x v="0"/>
    <n v="0.53251223990208074"/>
  </r>
  <r>
    <x v="1"/>
    <x v="0"/>
    <n v="0.65179647938268626"/>
  </r>
  <r>
    <x v="1"/>
    <x v="7"/>
    <n v="0.4149737876802097"/>
  </r>
  <r>
    <x v="1"/>
    <x v="1"/>
    <n v="0.5685579196217494"/>
  </r>
  <r>
    <x v="1"/>
    <x v="1"/>
    <n v="0.48435345284820197"/>
  </r>
  <r>
    <x v="1"/>
    <x v="1"/>
    <n v="0.46979116849992031"/>
  </r>
  <r>
    <x v="1"/>
    <x v="1"/>
    <n v="0.76543661706733035"/>
  </r>
  <r>
    <x v="1"/>
    <x v="7"/>
    <n v="0.55048155137632593"/>
  </r>
  <r>
    <x v="1"/>
    <x v="7"/>
    <n v="0.55310870749358032"/>
  </r>
  <r>
    <x v="1"/>
    <x v="1"/>
    <n v="0.7461011265699915"/>
  </r>
  <r>
    <x v="1"/>
    <x v="8"/>
    <n v="0.69076331258644541"/>
  </r>
  <r>
    <x v="1"/>
    <x v="2"/>
    <n v="0.78555488799244699"/>
  </r>
  <r>
    <x v="1"/>
    <x v="2"/>
    <n v="0.60356744704570786"/>
  </r>
  <r>
    <x v="1"/>
    <x v="6"/>
    <n v="0.54705386191107364"/>
  </r>
  <r>
    <x v="1"/>
    <x v="8"/>
    <n v="0.7560427931706436"/>
  </r>
  <r>
    <x v="1"/>
    <x v="0"/>
    <n v="0.7060745392306953"/>
  </r>
  <r>
    <x v="1"/>
    <x v="0"/>
    <n v="0.53672960883792142"/>
  </r>
  <r>
    <x v="1"/>
    <x v="8"/>
    <n v="0.53602994369829837"/>
  </r>
  <r>
    <x v="1"/>
    <x v="6"/>
    <n v="0.63683773395399146"/>
  </r>
  <r>
    <x v="1"/>
    <x v="6"/>
    <n v="0.76588957055214724"/>
  </r>
  <r>
    <x v="1"/>
    <x v="2"/>
    <n v="0.46139683319013136"/>
  </r>
  <r>
    <x v="1"/>
    <x v="8"/>
    <n v="0.61676877432281429"/>
  </r>
  <r>
    <x v="1"/>
    <x v="2"/>
    <n v="0.79748304275093618"/>
  </r>
  <r>
    <x v="1"/>
    <x v="0"/>
    <n v="0.28166151126822803"/>
  </r>
  <r>
    <x v="1"/>
    <x v="7"/>
    <n v="0.20329156536375537"/>
  </r>
  <r>
    <x v="1"/>
    <x v="0"/>
    <n v="0.33848444738583722"/>
  </r>
  <r>
    <x v="1"/>
    <x v="1"/>
    <n v="0.42569398091797872"/>
  </r>
  <r>
    <x v="1"/>
    <x v="2"/>
    <n v="0.32020338886098304"/>
  </r>
  <r>
    <x v="1"/>
    <x v="1"/>
    <n v="0.27925117004680189"/>
  </r>
  <r>
    <x v="1"/>
    <x v="1"/>
    <n v="0.22030596731280883"/>
  </r>
  <r>
    <x v="1"/>
    <x v="1"/>
    <n v="0.24194821354506132"/>
  </r>
  <r>
    <x v="1"/>
    <x v="8"/>
    <n v="0.32853147697322094"/>
  </r>
  <r>
    <x v="1"/>
    <x v="8"/>
    <n v="0.30326233091081262"/>
  </r>
  <r>
    <x v="1"/>
    <x v="8"/>
    <n v="0.28074768631271313"/>
  </r>
  <r>
    <x v="1"/>
    <x v="5"/>
    <n v="0.47012089810017271"/>
  </r>
  <r>
    <x v="1"/>
    <x v="5"/>
    <n v="0.41311659192825112"/>
  </r>
  <r>
    <x v="1"/>
    <x v="6"/>
    <n v="0.45490975770562059"/>
  </r>
  <r>
    <x v="1"/>
    <x v="0"/>
    <n v="0.20978369972799943"/>
  </r>
  <r>
    <x v="1"/>
    <x v="1"/>
    <n v="0.27139479905437353"/>
  </r>
  <r>
    <x v="1"/>
    <x v="1"/>
    <n v="0.19890867390016762"/>
  </r>
  <r>
    <x v="1"/>
    <x v="5"/>
    <n v="0.49911828540423225"/>
  </r>
  <r>
    <x v="1"/>
    <x v="8"/>
    <n v="0.26179386122059001"/>
  </r>
  <r>
    <x v="1"/>
    <x v="0"/>
    <n v="0.14337865055387713"/>
  </r>
  <r>
    <x v="1"/>
    <x v="1"/>
    <n v="0.35982426621798469"/>
  </r>
  <r>
    <x v="1"/>
    <x v="2"/>
    <n v="0.25785981321303925"/>
  </r>
  <r>
    <x v="1"/>
    <x v="1"/>
    <n v="6.7096165933375237E-2"/>
  </r>
  <r>
    <x v="1"/>
    <x v="5"/>
    <n v="8.2683307332293288E-2"/>
  </r>
  <r>
    <x v="1"/>
    <x v="7"/>
    <n v="0.20982521978955201"/>
  </r>
  <r>
    <x v="1"/>
    <x v="5"/>
    <n v="0.22940790911077125"/>
  </r>
  <r>
    <x v="1"/>
    <x v="6"/>
    <n v="0.24017779960204808"/>
  </r>
  <r>
    <x v="1"/>
    <x v="5"/>
    <n v="0.36003445305770887"/>
  </r>
  <r>
    <x v="1"/>
    <x v="5"/>
    <n v="0.364156102411136"/>
  </r>
  <r>
    <x v="1"/>
    <x v="0"/>
    <n v="9.5180488647901323E-2"/>
  </r>
  <r>
    <x v="1"/>
    <x v="5"/>
    <n v="0.265993265993266"/>
  </r>
  <r>
    <x v="1"/>
    <x v="6"/>
    <n v="0.37032025259359497"/>
  </r>
  <r>
    <x v="1"/>
    <x v="5"/>
    <n v="0.7784139239678074"/>
  </r>
  <r>
    <x v="1"/>
    <x v="1"/>
    <n v="0.30813953488372092"/>
  </r>
  <r>
    <x v="1"/>
    <x v="7"/>
    <n v="0.18309237391016445"/>
  </r>
  <r>
    <x v="1"/>
    <x v="1"/>
    <n v="0.11317704122877931"/>
  </r>
  <r>
    <x v="1"/>
    <x v="1"/>
    <n v="9.008911693221712E-2"/>
  </r>
  <r>
    <x v="1"/>
    <x v="1"/>
    <n v="0.21281927710843374"/>
  </r>
  <r>
    <x v="1"/>
    <x v="1"/>
    <n v="0.10800689825080069"/>
  </r>
  <r>
    <x v="1"/>
    <x v="6"/>
    <n v="0.29997650927883485"/>
  </r>
  <r>
    <x v="1"/>
    <x v="1"/>
    <n v="0"/>
  </r>
  <r>
    <x v="1"/>
    <x v="1"/>
    <n v="0.14483858663615243"/>
  </r>
  <r>
    <x v="1"/>
    <x v="1"/>
    <n v="0.11875746714456392"/>
  </r>
  <r>
    <x v="1"/>
    <x v="1"/>
    <n v="7.1204361473649433E-2"/>
  </r>
  <r>
    <x v="1"/>
    <x v="5"/>
    <n v="0.73652267047483044"/>
  </r>
  <r>
    <x v="1"/>
    <x v="1"/>
    <n v="0.10627221940071102"/>
  </r>
  <r>
    <x v="1"/>
    <x v="7"/>
    <n v="0.23951958857199371"/>
  </r>
  <r>
    <x v="1"/>
    <x v="2"/>
    <n v="0.35160344601677151"/>
  </r>
  <r>
    <x v="1"/>
    <x v="7"/>
    <n v="0.1317092832850485"/>
  </r>
  <r>
    <x v="1"/>
    <x v="6"/>
    <n v="0.33123230733705644"/>
  </r>
  <r>
    <x v="1"/>
    <x v="0"/>
    <n v="0.17616414079687118"/>
  </r>
  <r>
    <x v="1"/>
    <x v="2"/>
    <n v="0.25899364809882036"/>
  </r>
  <r>
    <x v="1"/>
    <x v="0"/>
    <n v="0.17622437511264791"/>
  </r>
  <r>
    <x v="1"/>
    <x v="1"/>
    <n v="0"/>
  </r>
  <r>
    <x v="1"/>
    <x v="0"/>
    <n v="6.8713874064348923E-2"/>
  </r>
  <r>
    <x v="1"/>
    <x v="1"/>
    <n v="0.14661933322915183"/>
  </r>
  <r>
    <x v="1"/>
    <x v="0"/>
    <n v="0.15050167224080269"/>
  </r>
  <r>
    <x v="1"/>
    <x v="1"/>
    <n v="6.5655244572325397E-2"/>
  </r>
  <r>
    <x v="1"/>
    <x v="6"/>
    <n v="0.18029303296043361"/>
  </r>
  <r>
    <x v="1"/>
    <x v="1"/>
    <n v="8.9516932270916338E-2"/>
  </r>
  <r>
    <x v="1"/>
    <x v="5"/>
    <n v="0.20254720143000782"/>
  </r>
  <r>
    <x v="1"/>
    <x v="5"/>
    <n v="0.42250740375123397"/>
  </r>
  <r>
    <x v="1"/>
    <x v="0"/>
    <n v="9.8927030714206707E-2"/>
  </r>
  <r>
    <x v="1"/>
    <x v="8"/>
    <n v="0.30690706615405011"/>
  </r>
  <r>
    <x v="1"/>
    <x v="5"/>
    <n v="0.26078497148607849"/>
  </r>
  <r>
    <x v="1"/>
    <x v="6"/>
    <n v="0.19766637206620991"/>
  </r>
  <r>
    <x v="1"/>
    <x v="0"/>
    <n v="5.8784217966842307E-2"/>
  </r>
  <r>
    <x v="1"/>
    <x v="8"/>
    <n v="0.13872632746079872"/>
  </r>
  <r>
    <x v="1"/>
    <x v="1"/>
    <n v="5.151871119315321E-2"/>
  </r>
  <r>
    <x v="1"/>
    <x v="5"/>
    <n v="0.13904167867528838"/>
  </r>
  <r>
    <x v="1"/>
    <x v="0"/>
    <n v="0.10006386511687317"/>
  </r>
  <r>
    <x v="1"/>
    <x v="2"/>
    <n v="7.1704484950818909E-2"/>
  </r>
  <r>
    <x v="1"/>
    <x v="1"/>
    <n v="8.2502564102564097E-2"/>
  </r>
  <r>
    <x v="1"/>
    <x v="5"/>
    <n v="0.17732447401967408"/>
  </r>
  <r>
    <x v="1"/>
    <x v="0"/>
    <n v="4.9844337787002202E-2"/>
  </r>
  <r>
    <x v="1"/>
    <x v="1"/>
    <n v="0.16591246354953976"/>
  </r>
  <r>
    <x v="1"/>
    <x v="7"/>
    <n v="0.30862233534839323"/>
  </r>
  <r>
    <x v="1"/>
    <x v="0"/>
    <n v="0.19534574227082327"/>
  </r>
  <r>
    <x v="1"/>
    <x v="7"/>
    <n v="0.2016494471633134"/>
  </r>
  <r>
    <x v="1"/>
    <x v="5"/>
    <n v="3.797441590020087E-2"/>
  </r>
  <r>
    <x v="1"/>
    <x v="2"/>
    <n v="5.0812512762411652E-2"/>
  </r>
  <r>
    <x v="1"/>
    <x v="0"/>
    <n v="8.7850051447481856E-2"/>
  </r>
  <r>
    <x v="1"/>
    <x v="7"/>
    <n v="0.14594765368170518"/>
  </r>
  <r>
    <x v="1"/>
    <x v="1"/>
    <n v="0.25398831148317802"/>
  </r>
  <r>
    <x v="1"/>
    <x v="2"/>
    <n v="7.5686274509803919E-2"/>
  </r>
  <r>
    <x v="1"/>
    <x v="5"/>
    <n v="4.1182892717147243E-2"/>
  </r>
  <r>
    <x v="1"/>
    <x v="1"/>
    <n v="7.8618421052631574E-2"/>
  </r>
  <r>
    <x v="1"/>
    <x v="5"/>
    <n v="3.5985157396835755E-2"/>
  </r>
  <r>
    <x v="1"/>
    <x v="1"/>
    <n v="0"/>
  </r>
  <r>
    <x v="1"/>
    <x v="7"/>
    <n v="0.13720153331049537"/>
  </r>
  <r>
    <x v="1"/>
    <x v="5"/>
    <n v="6.2086070046825675E-2"/>
  </r>
  <r>
    <x v="1"/>
    <x v="8"/>
    <n v="5.1683595458572748E-2"/>
  </r>
  <r>
    <x v="1"/>
    <x v="0"/>
    <n v="6.7038702867784308E-2"/>
  </r>
  <r>
    <x v="1"/>
    <x v="7"/>
    <n v="5.1127802185748181E-2"/>
  </r>
  <r>
    <x v="1"/>
    <x v="8"/>
    <n v="3.7363829676592408E-2"/>
  </r>
  <r>
    <x v="1"/>
    <x v="8"/>
    <n v="5.2112540338731986E-2"/>
  </r>
  <r>
    <x v="1"/>
    <x v="1"/>
    <n v="0.13780708930833738"/>
  </r>
  <r>
    <x v="1"/>
    <x v="2"/>
    <n v="0.28364632237871673"/>
  </r>
  <r>
    <x v="1"/>
    <x v="7"/>
    <n v="4.1666666666666664E-2"/>
  </r>
  <r>
    <x v="1"/>
    <x v="5"/>
    <n v="5.6114727494848936E-2"/>
  </r>
  <r>
    <x v="1"/>
    <x v="5"/>
    <n v="0.20603542129114069"/>
  </r>
  <r>
    <x v="1"/>
    <x v="5"/>
    <n v="0.40507042253521125"/>
  </r>
  <r>
    <x v="1"/>
    <x v="1"/>
    <n v="0"/>
  </r>
  <r>
    <x v="1"/>
    <x v="1"/>
    <n v="0.11376465479808945"/>
  </r>
  <r>
    <x v="1"/>
    <x v="2"/>
    <n v="5.4539235459938905E-2"/>
  </r>
  <r>
    <x v="1"/>
    <x v="1"/>
    <n v="0"/>
  </r>
  <r>
    <x v="1"/>
    <x v="5"/>
    <n v="0.24136460554371003"/>
  </r>
  <r>
    <x v="1"/>
    <x v="5"/>
    <n v="4.9622280093838109E-2"/>
  </r>
  <r>
    <x v="1"/>
    <x v="0"/>
    <n v="5.4331510613745103E-2"/>
  </r>
  <r>
    <x v="1"/>
    <x v="1"/>
    <n v="5.3291678064946675E-2"/>
  </r>
  <r>
    <x v="1"/>
    <x v="6"/>
    <n v="5.8636852760400517E-2"/>
  </r>
  <r>
    <x v="1"/>
    <x v="1"/>
    <n v="5.7146664122275377E-2"/>
  </r>
  <r>
    <x v="1"/>
    <x v="5"/>
    <n v="3.5972579245509194E-2"/>
  </r>
  <r>
    <x v="1"/>
    <x v="1"/>
    <n v="5.0612527465912167E-2"/>
  </r>
  <r>
    <x v="1"/>
    <x v="7"/>
    <n v="3.8705640475551979E-2"/>
  </r>
  <r>
    <x v="1"/>
    <x v="1"/>
    <n v="4.1850169882751823E-2"/>
  </r>
  <r>
    <x v="1"/>
    <x v="5"/>
    <n v="4.3096349162777929E-2"/>
  </r>
  <r>
    <x v="1"/>
    <x v="5"/>
    <n v="0.17338311842955806"/>
  </r>
  <r>
    <x v="1"/>
    <x v="7"/>
    <n v="5.4925743837504037E-2"/>
  </r>
  <r>
    <x v="1"/>
    <x v="2"/>
    <n v="6.0824931514586685E-2"/>
  </r>
  <r>
    <x v="1"/>
    <x v="7"/>
    <n v="4.5215882244896664E-2"/>
  </r>
  <r>
    <x v="1"/>
    <x v="6"/>
    <n v="0.16369139621617654"/>
  </r>
  <r>
    <x v="1"/>
    <x v="5"/>
    <n v="0.19748195104771968"/>
  </r>
  <r>
    <x v="1"/>
    <x v="8"/>
    <n v="4.9702893319264731E-2"/>
  </r>
  <r>
    <x v="1"/>
    <x v="6"/>
    <n v="5.3365796330375526E-2"/>
  </r>
  <r>
    <x v="1"/>
    <x v="0"/>
    <n v="5.495960823352003E-2"/>
  </r>
  <r>
    <x v="1"/>
    <x v="8"/>
    <n v="0.13829787234042554"/>
  </r>
  <r>
    <x v="1"/>
    <x v="2"/>
    <n v="7.0803767791194655E-2"/>
  </r>
  <r>
    <x v="1"/>
    <x v="7"/>
    <n v="0.17037333485792694"/>
  </r>
  <r>
    <x v="1"/>
    <x v="1"/>
    <n v="5.0940061063795596E-2"/>
  </r>
  <r>
    <x v="1"/>
    <x v="5"/>
    <n v="0.21156110195432071"/>
  </r>
  <r>
    <x v="1"/>
    <x v="5"/>
    <n v="2.7637182889945065E-2"/>
  </r>
  <r>
    <x v="1"/>
    <x v="6"/>
    <n v="6.2823771558939132E-2"/>
  </r>
  <r>
    <x v="1"/>
    <x v="7"/>
    <n v="4.9045835562689495E-2"/>
  </r>
  <r>
    <x v="1"/>
    <x v="7"/>
    <n v="3.3184880100236944E-2"/>
  </r>
  <r>
    <x v="1"/>
    <x v="0"/>
    <n v="4.1790974336154904E-2"/>
  </r>
  <r>
    <x v="1"/>
    <x v="5"/>
    <n v="3.7003695516607989E-2"/>
  </r>
  <r>
    <x v="1"/>
    <x v="0"/>
    <n v="5.289459823002686E-2"/>
  </r>
  <r>
    <x v="1"/>
    <x v="8"/>
    <n v="6.9463548830811558E-2"/>
  </r>
  <r>
    <x v="1"/>
    <x v="8"/>
    <n v="4.0005617830422453E-2"/>
  </r>
  <r>
    <x v="1"/>
    <x v="1"/>
    <n v="0"/>
  </r>
  <r>
    <x v="1"/>
    <x v="6"/>
    <n v="5.613123729017859E-2"/>
  </r>
  <r>
    <x v="1"/>
    <x v="2"/>
    <n v="0.18268458241075339"/>
  </r>
  <r>
    <x v="1"/>
    <x v="2"/>
    <n v="5.0775055792872677E-2"/>
  </r>
  <r>
    <x v="1"/>
    <x v="7"/>
    <n v="3.7602870253063483E-2"/>
  </r>
  <r>
    <x v="1"/>
    <x v="1"/>
    <n v="4.0555732580995103E-2"/>
  </r>
  <r>
    <x v="1"/>
    <x v="7"/>
    <n v="2.7146469327678127E-2"/>
  </r>
  <r>
    <x v="1"/>
    <x v="6"/>
    <n v="3.8640727565009005E-2"/>
  </r>
  <r>
    <x v="1"/>
    <x v="5"/>
    <n v="2.1258779916753383E-2"/>
  </r>
  <r>
    <x v="1"/>
    <x v="5"/>
    <n v="0.16689002054855714"/>
  </r>
  <r>
    <x v="1"/>
    <x v="1"/>
    <n v="3.7931679730544524E-2"/>
  </r>
  <r>
    <x v="1"/>
    <x v="0"/>
    <n v="5.4778014885754435E-2"/>
  </r>
  <r>
    <x v="1"/>
    <x v="5"/>
    <n v="3.0486744353616417E-2"/>
  </r>
  <r>
    <x v="1"/>
    <x v="1"/>
    <n v="9.3541202672605794E-2"/>
  </r>
  <r>
    <x v="1"/>
    <x v="2"/>
    <n v="4.2689715478467546E-2"/>
  </r>
  <r>
    <x v="1"/>
    <x v="1"/>
    <n v="3.6361000284598904E-2"/>
  </r>
  <r>
    <x v="1"/>
    <x v="2"/>
    <n v="0"/>
  </r>
  <r>
    <x v="1"/>
    <x v="8"/>
    <n v="3.96894076739642E-2"/>
  </r>
  <r>
    <x v="1"/>
    <x v="5"/>
    <n v="6.7998597967052224E-2"/>
  </r>
  <r>
    <x v="1"/>
    <x v="1"/>
    <n v="0"/>
  </r>
  <r>
    <x v="1"/>
    <x v="8"/>
    <n v="2.4365594843416851E-2"/>
  </r>
  <r>
    <x v="1"/>
    <x v="5"/>
    <n v="4.0751766614253483E-2"/>
  </r>
  <r>
    <x v="1"/>
    <x v="1"/>
    <n v="4.8519615464089977E-2"/>
  </r>
  <r>
    <x v="1"/>
    <x v="5"/>
    <n v="4.2223734746463126E-2"/>
  </r>
  <r>
    <x v="1"/>
    <x v="1"/>
    <n v="3.6152508361204011E-2"/>
  </r>
  <r>
    <x v="1"/>
    <x v="7"/>
    <n v="0"/>
  </r>
  <r>
    <x v="1"/>
    <x v="1"/>
    <n v="0"/>
  </r>
  <r>
    <x v="1"/>
    <x v="8"/>
    <n v="3.7882067034153311E-2"/>
  </r>
  <r>
    <x v="1"/>
    <x v="5"/>
    <n v="2.7891451650589139E-2"/>
  </r>
  <r>
    <x v="1"/>
    <x v="6"/>
    <n v="5.2903355136648129E-2"/>
  </r>
  <r>
    <x v="1"/>
    <x v="0"/>
    <n v="3.2666056632864107E-2"/>
  </r>
  <r>
    <x v="1"/>
    <x v="6"/>
    <n v="0"/>
  </r>
  <r>
    <x v="1"/>
    <x v="1"/>
    <n v="3.2712144080454829E-2"/>
  </r>
  <r>
    <x v="1"/>
    <x v="2"/>
    <n v="0.20912908031965327"/>
  </r>
  <r>
    <x v="1"/>
    <x v="8"/>
    <n v="3.2165239650454584E-2"/>
  </r>
  <r>
    <x v="1"/>
    <x v="8"/>
    <n v="0.17646582818969897"/>
  </r>
  <r>
    <x v="1"/>
    <x v="5"/>
    <n v="2.1451142440447254E-2"/>
  </r>
  <r>
    <x v="1"/>
    <x v="6"/>
    <n v="3.4927293723928263E-2"/>
  </r>
  <r>
    <x v="1"/>
    <x v="2"/>
    <n v="4.1504695772903451E-2"/>
  </r>
  <r>
    <x v="1"/>
    <x v="6"/>
    <n v="4.3053264016436818E-2"/>
  </r>
  <r>
    <x v="1"/>
    <x v="7"/>
    <n v="0"/>
  </r>
  <r>
    <x v="1"/>
    <x v="2"/>
    <n v="0.14113675582816382"/>
  </r>
  <r>
    <x v="1"/>
    <x v="5"/>
    <n v="4.1927814998919385E-2"/>
  </r>
  <r>
    <x v="1"/>
    <x v="6"/>
    <n v="6.1238209281317617E-2"/>
  </r>
  <r>
    <x v="1"/>
    <x v="1"/>
    <n v="2.7598338908755335E-2"/>
  </r>
  <r>
    <x v="1"/>
    <x v="1"/>
    <n v="4.0470015016118702E-2"/>
  </r>
  <r>
    <x v="1"/>
    <x v="2"/>
    <n v="3.246424554073598E-2"/>
  </r>
  <r>
    <x v="1"/>
    <x v="8"/>
    <n v="0"/>
  </r>
  <r>
    <x v="1"/>
    <x v="8"/>
    <n v="0.19372287565255678"/>
  </r>
  <r>
    <x v="1"/>
    <x v="5"/>
    <n v="4.0718580596153561E-2"/>
  </r>
  <r>
    <x v="1"/>
    <x v="2"/>
    <n v="0"/>
  </r>
  <r>
    <x v="1"/>
    <x v="5"/>
    <n v="0"/>
  </r>
  <r>
    <x v="1"/>
    <x v="1"/>
    <n v="0"/>
  </r>
  <r>
    <x v="1"/>
    <x v="1"/>
    <n v="0"/>
  </r>
  <r>
    <x v="1"/>
    <x v="5"/>
    <n v="3.9882770431313004E-2"/>
  </r>
  <r>
    <x v="1"/>
    <x v="6"/>
    <n v="5.8725567534402667E-2"/>
  </r>
  <r>
    <x v="1"/>
    <x v="5"/>
    <n v="0.18866017912265887"/>
  </r>
  <r>
    <x v="1"/>
    <x v="1"/>
    <n v="0"/>
  </r>
  <r>
    <x v="1"/>
    <x v="2"/>
    <n v="5.6671899529042384E-2"/>
  </r>
  <r>
    <x v="1"/>
    <x v="2"/>
    <n v="0.11382113821138211"/>
  </r>
  <r>
    <x v="1"/>
    <x v="0"/>
    <n v="0.16741411232256737"/>
  </r>
  <r>
    <x v="1"/>
    <x v="1"/>
    <n v="0.17446689077559976"/>
  </r>
  <r>
    <x v="1"/>
    <x v="7"/>
    <n v="0.20807174887892377"/>
  </r>
  <r>
    <x v="1"/>
    <x v="5"/>
    <n v="0"/>
  </r>
  <r>
    <x v="1"/>
    <x v="2"/>
    <n v="4.114447311894423E-2"/>
  </r>
  <r>
    <x v="1"/>
    <x v="8"/>
    <n v="2.9423303256178895E-2"/>
  </r>
  <r>
    <x v="1"/>
    <x v="5"/>
    <n v="0"/>
  </r>
  <r>
    <x v="1"/>
    <x v="7"/>
    <n v="4.7919944291130424E-2"/>
  </r>
  <r>
    <x v="1"/>
    <x v="8"/>
    <n v="3.8838771732952478E-2"/>
  </r>
  <r>
    <x v="1"/>
    <x v="5"/>
    <n v="0"/>
  </r>
  <r>
    <x v="1"/>
    <x v="5"/>
    <n v="3.358903701496984E-2"/>
  </r>
  <r>
    <x v="1"/>
    <x v="5"/>
    <n v="0"/>
  </r>
  <r>
    <x v="1"/>
    <x v="6"/>
    <n v="0.19475041012420904"/>
  </r>
  <r>
    <x v="1"/>
    <x v="8"/>
    <n v="4.5533129623673209E-2"/>
  </r>
  <r>
    <x v="1"/>
    <x v="2"/>
    <n v="5.1303514942732269E-2"/>
  </r>
  <r>
    <x v="1"/>
    <x v="6"/>
    <n v="0"/>
  </r>
  <r>
    <x v="1"/>
    <x v="5"/>
    <n v="0.21582557569818717"/>
  </r>
  <r>
    <x v="1"/>
    <x v="2"/>
    <n v="0"/>
  </r>
  <r>
    <x v="1"/>
    <x v="8"/>
    <n v="0"/>
  </r>
  <r>
    <x v="1"/>
    <x v="1"/>
    <n v="0.21534653465346534"/>
  </r>
  <r>
    <x v="1"/>
    <x v="7"/>
    <n v="0"/>
  </r>
  <r>
    <x v="1"/>
    <x v="5"/>
    <n v="0"/>
  </r>
  <r>
    <x v="1"/>
    <x v="6"/>
    <n v="5.2307572800450543E-2"/>
  </r>
  <r>
    <x v="1"/>
    <x v="6"/>
    <n v="2.9317811900036125E-2"/>
  </r>
  <r>
    <x v="1"/>
    <x v="1"/>
    <n v="0"/>
  </r>
  <r>
    <x v="1"/>
    <x v="5"/>
    <n v="2.9354479688369503E-2"/>
  </r>
  <r>
    <x v="1"/>
    <x v="5"/>
    <n v="3.4028910512402269E-2"/>
  </r>
  <r>
    <x v="1"/>
    <x v="5"/>
    <n v="0"/>
  </r>
  <r>
    <x v="1"/>
    <x v="7"/>
    <n v="0"/>
  </r>
  <r>
    <x v="1"/>
    <x v="5"/>
    <n v="4.8779218074860742E-2"/>
  </r>
  <r>
    <x v="1"/>
    <x v="1"/>
    <n v="0.14441842310694769"/>
  </r>
  <r>
    <x v="1"/>
    <x v="8"/>
    <n v="0"/>
  </r>
  <r>
    <x v="1"/>
    <x v="2"/>
    <n v="1.8708893164491744E-2"/>
  </r>
  <r>
    <x v="1"/>
    <x v="8"/>
    <n v="0"/>
  </r>
  <r>
    <x v="1"/>
    <x v="5"/>
    <n v="0"/>
  </r>
  <r>
    <x v="1"/>
    <x v="7"/>
    <n v="3.2041662988789833E-2"/>
  </r>
  <r>
    <x v="1"/>
    <x v="7"/>
    <n v="0"/>
  </r>
  <r>
    <x v="1"/>
    <x v="1"/>
    <n v="7.4868073878627969E-2"/>
  </r>
  <r>
    <x v="1"/>
    <x v="7"/>
    <n v="0"/>
  </r>
  <r>
    <x v="1"/>
    <x v="7"/>
    <n v="3.0992688228706936E-2"/>
  </r>
  <r>
    <x v="1"/>
    <x v="2"/>
    <n v="0"/>
  </r>
  <r>
    <x v="1"/>
    <x v="5"/>
    <n v="0"/>
  </r>
  <r>
    <x v="1"/>
    <x v="5"/>
    <n v="1.4305226734656711E-2"/>
  </r>
  <r>
    <x v="1"/>
    <x v="5"/>
    <n v="3.0484748675354431E-2"/>
  </r>
  <r>
    <x v="1"/>
    <x v="2"/>
    <n v="0"/>
  </r>
  <r>
    <x v="1"/>
    <x v="6"/>
    <n v="4.3886903837191238E-2"/>
  </r>
  <r>
    <x v="1"/>
    <x v="6"/>
    <n v="0"/>
  </r>
  <r>
    <x v="1"/>
    <x v="2"/>
    <n v="0"/>
  </r>
  <r>
    <x v="1"/>
    <x v="8"/>
    <n v="4.4839145008924296E-2"/>
  </r>
  <r>
    <x v="1"/>
    <x v="5"/>
    <n v="0"/>
  </r>
  <r>
    <x v="1"/>
    <x v="5"/>
    <n v="1.7319391442540313E-2"/>
  </r>
  <r>
    <x v="1"/>
    <x v="1"/>
    <n v="3.5328265376641327E-2"/>
  </r>
  <r>
    <x v="1"/>
    <x v="2"/>
    <n v="2.1068360843921941E-2"/>
  </r>
  <r>
    <x v="1"/>
    <x v="7"/>
    <n v="3.4818159354853204E-2"/>
  </r>
  <r>
    <x v="1"/>
    <x v="8"/>
    <n v="0"/>
  </r>
  <r>
    <x v="1"/>
    <x v="1"/>
    <n v="2.0324992062804862E-2"/>
  </r>
  <r>
    <x v="1"/>
    <x v="6"/>
    <n v="0"/>
  </r>
  <r>
    <x v="1"/>
    <x v="6"/>
    <n v="0"/>
  </r>
  <r>
    <x v="1"/>
    <x v="1"/>
    <n v="1.61702552082684E-2"/>
  </r>
  <r>
    <x v="1"/>
    <x v="8"/>
    <n v="3.3346120931330596E-2"/>
  </r>
  <r>
    <x v="1"/>
    <x v="5"/>
    <n v="0"/>
  </r>
  <r>
    <x v="1"/>
    <x v="8"/>
    <n v="1.5127531918523644E-2"/>
  </r>
  <r>
    <x v="1"/>
    <x v="8"/>
    <n v="0"/>
  </r>
  <r>
    <x v="1"/>
    <x v="5"/>
    <n v="0"/>
  </r>
  <r>
    <x v="1"/>
    <x v="7"/>
    <n v="3.5785374296841192E-2"/>
  </r>
  <r>
    <x v="1"/>
    <x v="8"/>
    <n v="1.5152630997532864E-2"/>
  </r>
  <r>
    <x v="1"/>
    <x v="6"/>
    <n v="3.9730997256879924E-2"/>
  </r>
  <r>
    <x v="1"/>
    <x v="6"/>
    <n v="2.8535037801329766E-2"/>
  </r>
  <r>
    <x v="1"/>
    <x v="7"/>
    <n v="2.7083190922140954E-2"/>
  </r>
  <r>
    <x v="1"/>
    <x v="7"/>
    <n v="1.8874005438614162E-2"/>
  </r>
  <r>
    <x v="1"/>
    <x v="5"/>
    <n v="2.006591702210159E-2"/>
  </r>
  <r>
    <x v="1"/>
    <x v="5"/>
    <n v="3.1936325097947124E-2"/>
  </r>
  <r>
    <x v="1"/>
    <x v="1"/>
    <n v="3.7317831663245191E-2"/>
  </r>
  <r>
    <x v="1"/>
    <x v="6"/>
    <n v="0.22028559428811423"/>
  </r>
  <r>
    <x v="1"/>
    <x v="1"/>
    <n v="7.5830373929392098E-2"/>
  </r>
  <r>
    <x v="1"/>
    <x v="5"/>
    <n v="4.6949475691134411E-2"/>
  </r>
  <r>
    <x v="1"/>
    <x v="6"/>
    <n v="0"/>
  </r>
  <r>
    <x v="1"/>
    <x v="2"/>
    <n v="4.3080427269871192E-2"/>
  </r>
  <r>
    <x v="1"/>
    <x v="2"/>
    <n v="4.4912797386222447E-2"/>
  </r>
  <r>
    <x v="1"/>
    <x v="5"/>
    <n v="1.8310377242816856E-2"/>
  </r>
  <r>
    <x v="1"/>
    <x v="5"/>
    <n v="3.1614785992217898E-2"/>
  </r>
  <r>
    <x v="1"/>
    <x v="1"/>
    <n v="7.0484581497797363E-2"/>
  </r>
  <r>
    <x v="1"/>
    <x v="6"/>
    <n v="4.9939422593894979E-2"/>
  </r>
  <r>
    <x v="1"/>
    <x v="5"/>
    <n v="4.8314606741573035E-2"/>
  </r>
  <r>
    <x v="1"/>
    <x v="1"/>
    <n v="7.8904193216070811E-2"/>
  </r>
  <r>
    <x v="1"/>
    <x v="8"/>
    <n v="5.6467532023619288E-2"/>
  </r>
  <r>
    <x v="1"/>
    <x v="1"/>
    <n v="5.1372232472324725E-2"/>
  </r>
  <r>
    <x v="1"/>
    <x v="2"/>
    <n v="7.9530818767249309E-2"/>
  </r>
  <r>
    <x v="1"/>
    <x v="2"/>
    <n v="6.1482258754032099E-2"/>
  </r>
  <r>
    <x v="1"/>
    <x v="8"/>
    <n v="7.8373185717818483E-2"/>
  </r>
  <r>
    <x v="1"/>
    <x v="2"/>
    <n v="7.0812670698802732E-2"/>
  </r>
  <r>
    <x v="1"/>
    <x v="8"/>
    <n v="5.1371237458193983E-2"/>
  </r>
  <r>
    <x v="1"/>
    <x v="8"/>
    <n v="6.3127004708933329E-2"/>
  </r>
  <r>
    <x v="1"/>
    <x v="0"/>
    <n v="8.3704083538098106E-2"/>
  </r>
  <r>
    <x v="1"/>
    <x v="7"/>
    <n v="5.1434166570671583E-2"/>
  </r>
  <r>
    <x v="1"/>
    <x v="1"/>
    <n v="3.8620689655172416E-2"/>
  </r>
  <r>
    <x v="1"/>
    <x v="2"/>
    <n v="6.4083525621987159E-2"/>
  </r>
  <r>
    <x v="1"/>
    <x v="5"/>
    <n v="3.344324069712671E-2"/>
  </r>
  <r>
    <x v="1"/>
    <x v="8"/>
    <n v="3.9414376815465259E-2"/>
  </r>
  <r>
    <x v="1"/>
    <x v="0"/>
    <n v="6.3312575564351839E-2"/>
  </r>
  <r>
    <x v="1"/>
    <x v="5"/>
    <n v="5.5125390038137059E-2"/>
  </r>
  <r>
    <x v="1"/>
    <x v="2"/>
    <n v="5.0978163811997726E-2"/>
  </r>
  <r>
    <x v="1"/>
    <x v="5"/>
    <n v="4.2998135071139705E-2"/>
  </r>
  <r>
    <x v="1"/>
    <x v="0"/>
    <n v="4.9554565701559021E-2"/>
  </r>
  <r>
    <x v="1"/>
    <x v="5"/>
    <n v="5.2019337294793029E-2"/>
  </r>
  <r>
    <x v="1"/>
    <x v="1"/>
    <n v="9.4500800854244532E-2"/>
  </r>
  <r>
    <x v="1"/>
    <x v="0"/>
    <n v="8.341748567039782E-2"/>
  </r>
  <r>
    <x v="1"/>
    <x v="2"/>
    <n v="3.7992097175471973E-2"/>
  </r>
  <r>
    <x v="1"/>
    <x v="0"/>
    <n v="6.85640362225097E-2"/>
  </r>
  <r>
    <x v="1"/>
    <x v="1"/>
    <n v="4.2861596009975064E-2"/>
  </r>
  <r>
    <x v="1"/>
    <x v="6"/>
    <n v="5.3248074407789565E-2"/>
  </r>
  <r>
    <x v="1"/>
    <x v="1"/>
    <n v="6.8334077713264857E-2"/>
  </r>
  <r>
    <x v="1"/>
    <x v="0"/>
    <n v="7.6546506453048516E-2"/>
  </r>
  <r>
    <x v="1"/>
    <x v="7"/>
    <n v="5.6956340774168106E-2"/>
  </r>
  <r>
    <x v="1"/>
    <x v="5"/>
    <n v="3.981737099171799E-2"/>
  </r>
  <r>
    <x v="1"/>
    <x v="8"/>
    <n v="4.9429242449068767E-2"/>
  </r>
  <r>
    <x v="1"/>
    <x v="1"/>
    <n v="5.3259520855206646E-2"/>
  </r>
  <r>
    <x v="1"/>
    <x v="7"/>
    <n v="5.389185620836584E-2"/>
  </r>
  <r>
    <x v="1"/>
    <x v="1"/>
    <n v="4.008459098337018E-2"/>
  </r>
  <r>
    <x v="1"/>
    <x v="6"/>
    <n v="5.013560249807171E-2"/>
  </r>
  <r>
    <x v="1"/>
    <x v="7"/>
    <n v="2.9625145245232538E-2"/>
  </r>
  <r>
    <x v="1"/>
    <x v="6"/>
    <n v="3.1222008957133719E-2"/>
  </r>
  <r>
    <x v="1"/>
    <x v="1"/>
    <n v="6.0536649214659684E-2"/>
  </r>
  <r>
    <x v="1"/>
    <x v="5"/>
    <n v="2.369077306733167E-2"/>
  </r>
  <r>
    <x v="1"/>
    <x v="6"/>
    <n v="3.5013930079985621E-2"/>
  </r>
  <r>
    <x v="1"/>
    <x v="1"/>
    <n v="3.5874935476734753E-2"/>
  </r>
  <r>
    <x v="1"/>
    <x v="5"/>
    <n v="2.976979631191997E-2"/>
  </r>
  <r>
    <x v="1"/>
    <x v="6"/>
    <n v="3.9718462141850139E-2"/>
  </r>
  <r>
    <x v="1"/>
    <x v="7"/>
    <n v="1.2173764469693734E-2"/>
  </r>
  <r>
    <x v="1"/>
    <x v="5"/>
    <n v="3.785348474727232E-2"/>
  </r>
  <r>
    <x v="1"/>
    <x v="7"/>
    <n v="2.3306670069664786E-2"/>
  </r>
  <r>
    <x v="1"/>
    <x v="7"/>
    <n v="2.8945303540602856E-2"/>
  </r>
  <r>
    <x v="1"/>
    <x v="5"/>
    <n v="3.0787502283939339E-2"/>
  </r>
  <r>
    <x v="1"/>
    <x v="6"/>
    <n v="6.3922372830490667E-2"/>
  </r>
  <r>
    <x v="1"/>
    <x v="5"/>
    <n v="2.1983273596176821E-2"/>
  </r>
  <r>
    <x v="1"/>
    <x v="5"/>
    <n v="2.5512820512820514E-2"/>
  </r>
  <r>
    <x v="1"/>
    <x v="1"/>
    <n v="1"/>
  </r>
  <r>
    <x v="1"/>
    <x v="2"/>
    <n v="1"/>
  </r>
  <r>
    <x v="1"/>
    <x v="2"/>
    <n v="1"/>
  </r>
  <r>
    <x v="1"/>
    <x v="5"/>
    <n v="1"/>
  </r>
  <r>
    <x v="1"/>
    <x v="5"/>
    <n v="1"/>
  </r>
  <r>
    <x v="1"/>
    <x v="7"/>
    <n v="0.54385964912280704"/>
  </r>
  <r>
    <x v="1"/>
    <x v="5"/>
    <n v="0.5"/>
  </r>
  <r>
    <x v="1"/>
    <x v="7"/>
    <n v="0.40476190476190477"/>
  </r>
  <r>
    <x v="1"/>
    <x v="7"/>
    <n v="0.34615384615384615"/>
  </r>
  <r>
    <x v="1"/>
    <x v="6"/>
    <n v="0.33333333333333331"/>
  </r>
  <r>
    <x v="1"/>
    <x v="2"/>
    <n v="0.33333333333333331"/>
  </r>
  <r>
    <x v="1"/>
    <x v="5"/>
    <n v="0.33333333333333331"/>
  </r>
  <r>
    <x v="1"/>
    <x v="7"/>
    <n v="0.31111111111111112"/>
  </r>
  <r>
    <x v="1"/>
    <x v="7"/>
    <n v="0.27397260273972601"/>
  </r>
  <r>
    <x v="1"/>
    <x v="1"/>
    <n v="0.25"/>
  </r>
  <r>
    <x v="1"/>
    <x v="7"/>
    <n v="0.23636363636363636"/>
  </r>
  <r>
    <x v="1"/>
    <x v="6"/>
    <n v="0.21052631578947367"/>
  </r>
  <r>
    <x v="1"/>
    <x v="6"/>
    <n v="0.18"/>
  </r>
  <r>
    <x v="1"/>
    <x v="5"/>
    <n v="0.1524390243902439"/>
  </r>
  <r>
    <x v="1"/>
    <x v="6"/>
    <n v="0.15217391304347827"/>
  </r>
  <r>
    <x v="1"/>
    <x v="5"/>
    <n v="9.6385542168674704E-2"/>
  </r>
  <r>
    <x v="1"/>
    <x v="6"/>
    <n v="9.5238095238095233E-2"/>
  </r>
  <r>
    <x v="1"/>
    <x v="1"/>
    <n v="5.3497942386831275E-2"/>
  </r>
  <r>
    <x v="1"/>
    <x v="5"/>
    <n v="2.1545439818564719E-2"/>
  </r>
  <r>
    <x v="1"/>
    <x v="2"/>
    <n v="1.098901098901099E-2"/>
  </r>
  <r>
    <x v="1"/>
    <x v="7"/>
    <n v="7.9416183730414251E-3"/>
  </r>
  <r>
    <x v="1"/>
    <x v="2"/>
    <n v="4.8426150121065378E-3"/>
  </r>
  <r>
    <x v="1"/>
    <x v="6"/>
    <n v="0"/>
  </r>
  <r>
    <x v="1"/>
    <x v="1"/>
    <n v="0"/>
  </r>
  <r>
    <x v="1"/>
    <x v="1"/>
    <n v="0"/>
  </r>
  <r>
    <x v="1"/>
    <x v="1"/>
    <n v="0"/>
  </r>
  <r>
    <x v="1"/>
    <x v="1"/>
    <n v="0"/>
  </r>
  <r>
    <x v="1"/>
    <x v="1"/>
    <n v="0"/>
  </r>
  <r>
    <x v="1"/>
    <x v="1"/>
    <n v="0"/>
  </r>
  <r>
    <x v="1"/>
    <x v="1"/>
    <n v="0"/>
  </r>
  <r>
    <x v="1"/>
    <x v="2"/>
    <n v="0"/>
  </r>
  <r>
    <x v="1"/>
    <x v="2"/>
    <n v="0"/>
  </r>
  <r>
    <x v="1"/>
    <x v="2"/>
    <n v="0"/>
  </r>
  <r>
    <x v="1"/>
    <x v="8"/>
    <n v="0"/>
  </r>
  <r>
    <x v="1"/>
    <x v="8"/>
    <n v="0"/>
  </r>
  <r>
    <x v="1"/>
    <x v="8"/>
    <n v="0"/>
  </r>
  <r>
    <x v="1"/>
    <x v="8"/>
    <n v="0"/>
  </r>
  <r>
    <x v="1"/>
    <x v="8"/>
    <n v="0"/>
  </r>
  <r>
    <x v="1"/>
    <x v="0"/>
    <n v="0"/>
  </r>
  <r>
    <x v="1"/>
    <x v="0"/>
    <n v="0"/>
  </r>
  <r>
    <x v="1"/>
    <x v="0"/>
    <n v="0"/>
  </r>
  <r>
    <x v="1"/>
    <x v="0"/>
    <n v="0"/>
  </r>
  <r>
    <x v="1"/>
    <x v="5"/>
    <n v="0"/>
  </r>
  <r>
    <x v="1"/>
    <x v="5"/>
    <n v="0"/>
  </r>
  <r>
    <x v="1"/>
    <x v="5"/>
    <n v="0"/>
  </r>
  <r>
    <x v="1"/>
    <x v="5"/>
    <n v="0"/>
  </r>
  <r>
    <x v="1"/>
    <x v="5"/>
    <n v="0"/>
  </r>
  <r>
    <x v="1"/>
    <x v="5"/>
    <n v="0"/>
  </r>
  <r>
    <x v="1"/>
    <x v="5"/>
    <n v="0"/>
  </r>
  <r>
    <x v="1"/>
    <x v="5"/>
    <n v="0"/>
  </r>
  <r>
    <x v="1"/>
    <x v="5"/>
    <n v="0"/>
  </r>
  <r>
    <x v="1"/>
    <x v="5"/>
    <n v="0"/>
  </r>
  <r>
    <x v="1"/>
    <x v="5"/>
    <n v="0"/>
  </r>
  <r>
    <x v="1"/>
    <x v="5"/>
    <n v="0"/>
  </r>
  <r>
    <x v="2"/>
    <x v="0"/>
    <n v="1.0942643782725079E-3"/>
  </r>
  <r>
    <x v="2"/>
    <x v="0"/>
    <n v="2.7221462894320204E-3"/>
  </r>
  <r>
    <x v="2"/>
    <x v="0"/>
    <n v="1.6782461501159854E-3"/>
  </r>
  <r>
    <x v="2"/>
    <x v="0"/>
    <n v="2.174577666287775E-3"/>
  </r>
  <r>
    <x v="2"/>
    <x v="0"/>
    <n v="7.8773729199059788E-4"/>
  </r>
  <r>
    <x v="2"/>
    <x v="0"/>
    <n v="1.255808734224006E-3"/>
  </r>
  <r>
    <x v="2"/>
    <x v="0"/>
    <n v="7.6872869678729422E-3"/>
  </r>
  <r>
    <x v="2"/>
    <x v="0"/>
    <n v="3.5200938691698444E-3"/>
  </r>
  <r>
    <x v="2"/>
    <x v="0"/>
    <n v="4.1155234657039713E-3"/>
  </r>
  <r>
    <x v="2"/>
    <x v="0"/>
    <n v="7.6470588235294122E-3"/>
  </r>
  <r>
    <x v="2"/>
    <x v="0"/>
    <n v="3.5467980295566504E-3"/>
  </r>
  <r>
    <x v="2"/>
    <x v="0"/>
    <n v="4.3622766929788115E-3"/>
  </r>
  <r>
    <x v="2"/>
    <x v="9"/>
    <n v="3.4309949777406638E-3"/>
  </r>
  <r>
    <x v="2"/>
    <x v="9"/>
    <n v="2.3991930588938993E-3"/>
  </r>
  <r>
    <x v="2"/>
    <x v="9"/>
    <n v="3.4794102604409982E-3"/>
  </r>
  <r>
    <x v="2"/>
    <x v="9"/>
    <n v="2.43901083325459E-3"/>
  </r>
  <r>
    <x v="2"/>
    <x v="9"/>
    <n v="2.8718958184903083E-3"/>
  </r>
  <r>
    <x v="2"/>
    <x v="9"/>
    <n v="2.6666449203268474E-3"/>
  </r>
  <r>
    <x v="2"/>
    <x v="9"/>
    <n v="1.9041256054785369E-3"/>
  </r>
  <r>
    <x v="2"/>
    <x v="9"/>
    <n v="2.0328895578681475E-3"/>
  </r>
  <r>
    <x v="2"/>
    <x v="10"/>
    <n v="3.6053528779011468E-3"/>
  </r>
  <r>
    <x v="2"/>
    <x v="10"/>
    <n v="3.9341060706355128E-3"/>
  </r>
  <r>
    <x v="2"/>
    <x v="10"/>
    <n v="2.4595325638048686E-3"/>
  </r>
  <r>
    <x v="2"/>
    <x v="10"/>
    <n v="2.6004297051524976E-3"/>
  </r>
  <r>
    <x v="2"/>
    <x v="11"/>
    <n v="1.9853115241439344E-3"/>
  </r>
  <r>
    <x v="2"/>
    <x v="11"/>
    <n v="3.0981573413149405E-3"/>
  </r>
  <r>
    <x v="2"/>
    <x v="11"/>
    <n v="3.1721717191368578E-3"/>
  </r>
  <r>
    <x v="2"/>
    <x v="11"/>
    <n v="2.0021474473688426E-3"/>
  </r>
  <r>
    <x v="2"/>
    <x v="11"/>
    <n v="2.9221159964703913E-3"/>
  </r>
  <r>
    <x v="2"/>
    <x v="11"/>
    <n v="1.8435031802614104E-3"/>
  </r>
  <r>
    <x v="2"/>
    <x v="11"/>
    <n v="3.0045775751035612E-3"/>
  </r>
  <r>
    <x v="2"/>
    <x v="11"/>
    <n v="1.7778646087721012E-3"/>
  </r>
  <r>
    <x v="2"/>
    <x v="11"/>
    <n v="3.9339103068450039E-3"/>
  </r>
  <r>
    <x v="2"/>
    <x v="11"/>
    <n v="7.0312500000000002E-3"/>
  </r>
  <r>
    <x v="2"/>
    <x v="11"/>
    <n v="8.2429501084598702E-3"/>
  </r>
  <r>
    <x v="2"/>
    <x v="11"/>
    <n v="2.2143489813994687E-3"/>
  </r>
  <r>
    <x v="2"/>
    <x v="11"/>
    <n v="5.8517555266579977E-3"/>
  </r>
  <r>
    <x v="2"/>
    <x v="11"/>
    <n v="9.247027741083224E-3"/>
  </r>
  <r>
    <x v="2"/>
    <x v="11"/>
    <n v="5.3763440860215058E-3"/>
  </r>
  <r>
    <x v="2"/>
    <x v="11"/>
    <n v="1.3306719893546241E-3"/>
  </r>
  <r>
    <x v="2"/>
    <x v="1"/>
    <n v="1.3423826568502674E-3"/>
  </r>
  <r>
    <x v="2"/>
    <x v="1"/>
    <n v="1.9471772401308564E-3"/>
  </r>
  <r>
    <x v="2"/>
    <x v="1"/>
    <n v="1.3543357620144211E-3"/>
  </r>
  <r>
    <x v="2"/>
    <x v="1"/>
    <n v="2.0538181450238898E-3"/>
  </r>
  <r>
    <x v="2"/>
    <x v="1"/>
    <n v="1.9853465677123648E-3"/>
  </r>
  <r>
    <x v="2"/>
    <x v="1"/>
    <n v="1.7024808613207733E-3"/>
  </r>
  <r>
    <x v="2"/>
    <x v="1"/>
    <n v="1.2736504345901821E-3"/>
  </r>
  <r>
    <x v="2"/>
    <x v="1"/>
    <n v="1.1741496738616021E-3"/>
  </r>
  <r>
    <x v="2"/>
    <x v="12"/>
    <n v="4.0137339505176405E-3"/>
  </r>
  <r>
    <x v="2"/>
    <x v="12"/>
    <n v="3.8110449317317182E-3"/>
  </r>
  <r>
    <x v="2"/>
    <x v="12"/>
    <n v="2.3725054941650088E-3"/>
  </r>
  <r>
    <x v="2"/>
    <x v="12"/>
    <n v="2.5338212956465354E-3"/>
  </r>
  <r>
    <x v="2"/>
    <x v="12"/>
    <n v="4.2532506987483292E-3"/>
  </r>
  <r>
    <x v="2"/>
    <x v="12"/>
    <n v="3.3660158104974998E-3"/>
  </r>
  <r>
    <x v="2"/>
    <x v="12"/>
    <n v="2.2206200432588318E-3"/>
  </r>
  <r>
    <x v="2"/>
    <x v="12"/>
    <n v="1.8832098611716367E-3"/>
  </r>
  <r>
    <x v="2"/>
    <x v="5"/>
    <n v="1.9453458619040367E-3"/>
  </r>
  <r>
    <x v="2"/>
    <x v="5"/>
    <n v="2.6453997786689467E-3"/>
  </r>
  <r>
    <x v="2"/>
    <x v="5"/>
    <n v="2.5892285794660882E-3"/>
  </r>
  <r>
    <x v="2"/>
    <x v="5"/>
    <n v="1.9617077235380481E-3"/>
  </r>
  <r>
    <x v="2"/>
    <x v="5"/>
    <n v="2.1916473882868624E-3"/>
  </r>
  <r>
    <x v="2"/>
    <x v="5"/>
    <n v="2.0541159261417375E-3"/>
  </r>
  <r>
    <x v="2"/>
    <x v="5"/>
    <n v="1.5632681695400235E-3"/>
  </r>
  <r>
    <x v="2"/>
    <x v="5"/>
    <n v="1.5593869731800767E-3"/>
  </r>
  <r>
    <x v="2"/>
    <x v="5"/>
    <n v="5.5074744295830055E-3"/>
  </r>
  <r>
    <x v="2"/>
    <x v="5"/>
    <n v="7.5383415648557321E-3"/>
  </r>
  <r>
    <x v="2"/>
    <x v="5"/>
    <n v="4.813947436898257E-3"/>
  </r>
  <r>
    <x v="2"/>
    <x v="5"/>
    <n v="3.8661511798426876E-3"/>
  </r>
  <r>
    <x v="2"/>
    <x v="5"/>
    <n v="5.5865921787709499E-3"/>
  </r>
  <r>
    <x v="2"/>
    <x v="5"/>
    <n v="5.1785714285714282E-3"/>
  </r>
  <r>
    <x v="2"/>
    <x v="5"/>
    <n v="6.2735257214554582E-3"/>
  </r>
  <r>
    <x v="2"/>
    <x v="5"/>
    <n v="6.4051240992794231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s v="KW"/>
    <n v="0"/>
    <n v="3.22"/>
    <n v="0"/>
  </r>
  <r>
    <x v="1"/>
    <s v="JED"/>
    <n v="0"/>
    <n v="0"/>
    <n v="0"/>
  </r>
  <r>
    <x v="1"/>
    <s v="KW"/>
    <n v="0"/>
    <n v="0"/>
    <n v="0"/>
  </r>
  <r>
    <x v="1"/>
    <s v="KW"/>
    <n v="0"/>
    <n v="0"/>
    <n v="0"/>
  </r>
  <r>
    <x v="1"/>
    <s v="AE"/>
    <n v="0"/>
    <n v="0"/>
    <n v="0"/>
  </r>
  <r>
    <x v="1"/>
    <s v="AE"/>
    <n v="0"/>
    <n v="0"/>
    <n v="0"/>
  </r>
  <r>
    <x v="1"/>
    <s v="OM"/>
    <n v="0"/>
    <n v="0.02"/>
    <n v="0"/>
  </r>
  <r>
    <x v="1"/>
    <s v="AE"/>
    <n v="0"/>
    <n v="0.02"/>
    <n v="0"/>
  </r>
  <r>
    <x v="1"/>
    <s v="OM"/>
    <n v="0"/>
    <n v="0"/>
    <n v="0"/>
  </r>
  <r>
    <x v="1"/>
    <s v="OM"/>
    <n v="0"/>
    <n v="0.01"/>
    <n v="0"/>
  </r>
  <r>
    <x v="1"/>
    <s v="BH"/>
    <n v="0"/>
    <n v="0"/>
    <n v="0"/>
  </r>
  <r>
    <x v="1"/>
    <s v="KW"/>
    <n v="0"/>
    <n v="0"/>
    <n v="0"/>
  </r>
  <r>
    <x v="1"/>
    <s v="AE"/>
    <n v="0"/>
    <n v="0"/>
    <n v="0"/>
  </r>
  <r>
    <x v="1"/>
    <s v="OM"/>
    <n v="0"/>
    <n v="0.01"/>
    <n v="0"/>
  </r>
  <r>
    <x v="1"/>
    <s v="OM"/>
    <n v="0"/>
    <n v="0.01"/>
    <n v="0"/>
  </r>
  <r>
    <x v="1"/>
    <s v="JED"/>
    <n v="0"/>
    <n v="0"/>
    <n v="0"/>
  </r>
  <r>
    <x v="1"/>
    <s v="OM"/>
    <n v="0"/>
    <n v="0"/>
    <n v="0"/>
  </r>
  <r>
    <x v="1"/>
    <s v="BH"/>
    <n v="0"/>
    <n v="0.02"/>
    <n v="0"/>
  </r>
  <r>
    <x v="1"/>
    <s v="BH"/>
    <n v="0"/>
    <n v="0"/>
    <n v="0"/>
  </r>
  <r>
    <x v="1"/>
    <s v="AE"/>
    <n v="0"/>
    <n v="0.1"/>
    <n v="0"/>
  </r>
  <r>
    <x v="1"/>
    <s v="BH"/>
    <n v="0"/>
    <n v="0"/>
    <n v="0"/>
  </r>
  <r>
    <x v="1"/>
    <s v="AE"/>
    <n v="0"/>
    <n v="0.02"/>
    <n v="0"/>
  </r>
  <r>
    <x v="1"/>
    <s v="BH"/>
    <n v="0"/>
    <n v="0"/>
    <n v="0"/>
  </r>
  <r>
    <x v="1"/>
    <s v="JED"/>
    <n v="0"/>
    <n v="4.63"/>
    <n v="0"/>
  </r>
  <r>
    <x v="1"/>
    <s v="AE"/>
    <n v="0"/>
    <n v="2.8"/>
    <n v="0"/>
  </r>
  <r>
    <x v="1"/>
    <s v="KW"/>
    <n v="0"/>
    <n v="0.15"/>
    <n v="0"/>
  </r>
  <r>
    <x v="1"/>
    <s v="OM"/>
    <n v="0"/>
    <n v="0.89"/>
    <n v="0"/>
  </r>
  <r>
    <x v="1"/>
    <s v="KW"/>
    <n v="0"/>
    <n v="0.11"/>
    <n v="0"/>
  </r>
  <r>
    <x v="1"/>
    <s v="BH"/>
    <n v="0"/>
    <n v="0"/>
    <n v="0"/>
  </r>
  <r>
    <x v="1"/>
    <s v="JED"/>
    <n v="0"/>
    <n v="0"/>
    <n v="0"/>
  </r>
  <r>
    <x v="1"/>
    <s v="JED"/>
    <n v="0"/>
    <n v="0"/>
    <n v="0"/>
  </r>
  <r>
    <x v="1"/>
    <s v="JED"/>
    <n v="0"/>
    <n v="0"/>
    <n v="0"/>
  </r>
  <r>
    <x v="1"/>
    <s v="JED"/>
    <n v="0"/>
    <n v="0"/>
    <n v="0"/>
  </r>
  <r>
    <x v="1"/>
    <s v="JED"/>
    <n v="0"/>
    <n v="0"/>
    <n v="0"/>
  </r>
  <r>
    <x v="1"/>
    <s v="JED"/>
    <n v="0"/>
    <n v="0"/>
    <n v="0"/>
  </r>
  <r>
    <x v="1"/>
    <s v="JED"/>
    <n v="0"/>
    <n v="0"/>
    <n v="0"/>
  </r>
  <r>
    <x v="1"/>
    <s v="KW"/>
    <n v="0"/>
    <n v="0"/>
    <n v="0"/>
  </r>
  <r>
    <x v="1"/>
    <s v="KW"/>
    <n v="0"/>
    <n v="0"/>
    <n v="0"/>
  </r>
  <r>
    <x v="1"/>
    <s v="KW"/>
    <n v="0"/>
    <n v="0"/>
    <n v="0"/>
  </r>
  <r>
    <x v="1"/>
    <s v="QA"/>
    <n v="0"/>
    <n v="0"/>
    <n v="0"/>
  </r>
  <r>
    <x v="1"/>
    <s v="QA"/>
    <n v="0"/>
    <n v="0"/>
    <n v="0"/>
  </r>
  <r>
    <x v="1"/>
    <s v="QA"/>
    <n v="0"/>
    <n v="0"/>
    <n v="0"/>
  </r>
  <r>
    <x v="1"/>
    <s v="QA"/>
    <n v="0"/>
    <n v="0"/>
    <n v="0"/>
  </r>
  <r>
    <x v="1"/>
    <s v="QA"/>
    <n v="0"/>
    <n v="0"/>
    <n v="0"/>
  </r>
  <r>
    <x v="1"/>
    <s v="RIY"/>
    <n v="0"/>
    <n v="0"/>
    <n v="0"/>
  </r>
  <r>
    <x v="1"/>
    <s v="RIY"/>
    <n v="0"/>
    <n v="0"/>
    <n v="0"/>
  </r>
  <r>
    <x v="1"/>
    <s v="RIY"/>
    <n v="0"/>
    <n v="0"/>
    <n v="0"/>
  </r>
  <r>
    <x v="1"/>
    <s v="RIY"/>
    <n v="0"/>
    <n v="0"/>
    <n v="0"/>
  </r>
  <r>
    <x v="1"/>
    <s v="AE"/>
    <n v="0"/>
    <n v="0.13"/>
    <n v="0"/>
  </r>
  <r>
    <x v="1"/>
    <s v="AE"/>
    <n v="0"/>
    <n v="0.05"/>
    <n v="0"/>
  </r>
  <r>
    <x v="1"/>
    <s v="AE"/>
    <n v="0"/>
    <n v="0.01"/>
    <n v="0"/>
  </r>
  <r>
    <x v="1"/>
    <s v="AE"/>
    <n v="0"/>
    <n v="0"/>
    <n v="0"/>
  </r>
  <r>
    <x v="1"/>
    <s v="AE"/>
    <n v="0"/>
    <n v="0"/>
    <n v="0"/>
  </r>
  <r>
    <x v="1"/>
    <s v="AE"/>
    <n v="0"/>
    <n v="0"/>
    <n v="0"/>
  </r>
  <r>
    <x v="1"/>
    <s v="AE"/>
    <n v="0"/>
    <n v="0"/>
    <n v="0"/>
  </r>
  <r>
    <x v="1"/>
    <s v="AE"/>
    <n v="0"/>
    <n v="0"/>
    <n v="0"/>
  </r>
  <r>
    <x v="1"/>
    <s v="AE"/>
    <n v="0"/>
    <n v="0"/>
    <n v="0"/>
  </r>
  <r>
    <x v="1"/>
    <s v="AE"/>
    <n v="0"/>
    <n v="0"/>
    <n v="0"/>
  </r>
  <r>
    <x v="1"/>
    <s v="AE"/>
    <n v="0"/>
    <n v="0"/>
    <n v="0"/>
  </r>
  <r>
    <x v="1"/>
    <s v="AE"/>
    <n v="0"/>
    <n v="0"/>
    <n v="0"/>
  </r>
  <r>
    <x v="2"/>
    <s v="RIY"/>
    <n v="0"/>
    <n v="412.15"/>
    <n v="0"/>
  </r>
  <r>
    <x v="2"/>
    <s v="RIY"/>
    <n v="0"/>
    <n v="405.21"/>
    <n v="0"/>
  </r>
  <r>
    <x v="2"/>
    <s v="RIY"/>
    <n v="0"/>
    <n v="385.44"/>
    <n v="0"/>
  </r>
  <r>
    <x v="2"/>
    <s v="RIY"/>
    <n v="0"/>
    <n v="12.82"/>
    <n v="0"/>
  </r>
  <r>
    <x v="2"/>
    <s v="RIY"/>
    <n v="0"/>
    <n v="12.5"/>
    <n v="0"/>
  </r>
  <r>
    <x v="2"/>
    <s v="RIY"/>
    <n v="0"/>
    <n v="11.28"/>
    <n v="0"/>
  </r>
  <r>
    <x v="2"/>
    <s v="QAT"/>
    <n v="0"/>
    <n v="59.42"/>
    <n v="0"/>
  </r>
  <r>
    <x v="2"/>
    <s v="QAT"/>
    <n v="0"/>
    <n v="47.55"/>
    <n v="0"/>
  </r>
  <r>
    <x v="2"/>
    <s v="QAT"/>
    <n v="0"/>
    <n v="46.13"/>
    <n v="0"/>
  </r>
  <r>
    <x v="2"/>
    <s v="QAT"/>
    <n v="0"/>
    <n v="42.06"/>
    <n v="0"/>
  </r>
  <r>
    <x v="2"/>
    <s v="OMA"/>
    <n v="0"/>
    <n v="273.51"/>
    <n v="0"/>
  </r>
  <r>
    <x v="2"/>
    <s v="OMA"/>
    <n v="0"/>
    <n v="255.96"/>
    <n v="0"/>
  </r>
  <r>
    <x v="2"/>
    <s v="OMA"/>
    <n v="0"/>
    <n v="255.51"/>
    <n v="0"/>
  </r>
  <r>
    <x v="2"/>
    <s v="OMA"/>
    <n v="0"/>
    <n v="246.34"/>
    <n v="0"/>
  </r>
  <r>
    <x v="2"/>
    <s v="KWT"/>
    <n v="0"/>
    <n v="328.29"/>
    <n v="0"/>
  </r>
  <r>
    <x v="2"/>
    <s v="KWT"/>
    <n v="0"/>
    <n v="269.68"/>
    <n v="0"/>
  </r>
  <r>
    <x v="2"/>
    <s v="KWT"/>
    <n v="0"/>
    <n v="265.89"/>
    <n v="0"/>
  </r>
  <r>
    <x v="2"/>
    <s v="KWT"/>
    <n v="0"/>
    <n v="217.72"/>
    <n v="0"/>
  </r>
  <r>
    <x v="2"/>
    <s v="KWT"/>
    <n v="0"/>
    <n v="7.58"/>
    <n v="0"/>
  </r>
  <r>
    <x v="2"/>
    <s v="KWT"/>
    <n v="0"/>
    <n v="7.25"/>
    <n v="0"/>
  </r>
  <r>
    <x v="2"/>
    <s v="KWT"/>
    <n v="0"/>
    <n v="7.12"/>
    <n v="0"/>
  </r>
  <r>
    <x v="2"/>
    <s v="KWT"/>
    <n v="0"/>
    <n v="6.97"/>
    <n v="0"/>
  </r>
  <r>
    <x v="2"/>
    <s v="KWT"/>
    <n v="0"/>
    <n v="5.84"/>
    <n v="0"/>
  </r>
  <r>
    <x v="2"/>
    <s v="JED"/>
    <n v="0"/>
    <n v="639.37"/>
    <n v="0"/>
  </r>
  <r>
    <x v="2"/>
    <s v="JED"/>
    <n v="0"/>
    <n v="566.09"/>
    <n v="0"/>
  </r>
  <r>
    <x v="2"/>
    <s v="JED"/>
    <n v="0"/>
    <n v="452.32"/>
    <n v="0"/>
  </r>
  <r>
    <x v="2"/>
    <s v="JED"/>
    <n v="0"/>
    <n v="413.87"/>
    <n v="0"/>
  </r>
  <r>
    <x v="2"/>
    <s v="BAH"/>
    <n v="0"/>
    <n v="30.07"/>
    <n v="0"/>
  </r>
  <r>
    <x v="2"/>
    <s v="BAH"/>
    <n v="0"/>
    <n v="21.86"/>
    <n v="0"/>
  </r>
  <r>
    <x v="2"/>
    <s v="BAH"/>
    <n v="0"/>
    <n v="19.559999999999999"/>
    <n v="0"/>
  </r>
  <r>
    <x v="2"/>
    <s v="BAH"/>
    <n v="0"/>
    <n v="16.559999999999999"/>
    <n v="0"/>
  </r>
  <r>
    <x v="2"/>
    <s v="AE"/>
    <n v="0"/>
    <n v="458.54"/>
    <n v="0"/>
  </r>
  <r>
    <x v="2"/>
    <s v="AE"/>
    <n v="0"/>
    <n v="419.66"/>
    <n v="0"/>
  </r>
  <r>
    <x v="2"/>
    <s v="AE"/>
    <n v="0"/>
    <n v="384.37"/>
    <n v="0"/>
  </r>
  <r>
    <x v="2"/>
    <s v="AE"/>
    <n v="0"/>
    <n v="360.73"/>
    <n v="0"/>
  </r>
  <r>
    <x v="2"/>
    <s v="AE"/>
    <n v="0"/>
    <n v="23.11"/>
    <n v="0"/>
  </r>
  <r>
    <x v="2"/>
    <s v="AE"/>
    <n v="0"/>
    <n v="22.17"/>
    <n v="0"/>
  </r>
  <r>
    <x v="2"/>
    <s v="AE"/>
    <n v="0"/>
    <n v="21.35"/>
    <n v="0"/>
  </r>
  <r>
    <x v="2"/>
    <s v="AE"/>
    <n v="0"/>
    <n v="21.12"/>
    <n v="0"/>
  </r>
  <r>
    <x v="1"/>
    <s v="OM"/>
    <n v="3.6562499999999998E-2"/>
    <n v="3.51"/>
    <n v="96"/>
  </r>
  <r>
    <x v="1"/>
    <s v="OM"/>
    <n v="4.8080808080808078E-2"/>
    <n v="4.76"/>
    <n v="99"/>
  </r>
  <r>
    <x v="1"/>
    <s v="OM"/>
    <n v="4.8756710935292456E-2"/>
    <n v="172.55"/>
    <n v="3539"/>
  </r>
  <r>
    <x v="1"/>
    <s v="JED"/>
    <n v="4.9722222222222223E-2"/>
    <n v="7.16"/>
    <n v="144"/>
  </r>
  <r>
    <x v="1"/>
    <s v="OM"/>
    <n v="4.9778980604420389E-2"/>
    <n v="110.36"/>
    <n v="2217"/>
  </r>
  <r>
    <x v="1"/>
    <s v="BH"/>
    <n v="4.9971346704871064E-2"/>
    <n v="17.440000000000001"/>
    <n v="349"/>
  </r>
  <r>
    <x v="1"/>
    <s v="JED"/>
    <n v="5.1216931216931216E-2"/>
    <n v="9.68"/>
    <n v="189"/>
  </r>
  <r>
    <x v="1"/>
    <s v="OM"/>
    <n v="5.1386255924170614E-2"/>
    <n v="43.37"/>
    <n v="844"/>
  </r>
  <r>
    <x v="1"/>
    <s v="OM"/>
    <n v="5.2825630252100839E-2"/>
    <n v="50.29"/>
    <n v="952"/>
  </r>
  <r>
    <x v="1"/>
    <s v="OM"/>
    <n v="5.3555941023417174E-2"/>
    <n v="61.75"/>
    <n v="1153"/>
  </r>
  <r>
    <x v="1"/>
    <s v="OM"/>
    <n v="5.4464285714285715E-2"/>
    <n v="15.25"/>
    <n v="280"/>
  </r>
  <r>
    <x v="1"/>
    <s v="OM"/>
    <n v="5.4489795918367348E-2"/>
    <n v="16.02"/>
    <n v="294"/>
  </r>
  <r>
    <x v="1"/>
    <s v="OM"/>
    <n v="5.4802417480241748E-2"/>
    <n v="117.88"/>
    <n v="2151"/>
  </r>
  <r>
    <x v="1"/>
    <s v="OM"/>
    <n v="5.4952561669829224E-2"/>
    <n v="28.96"/>
    <n v="527"/>
  </r>
  <r>
    <x v="1"/>
    <s v="OM"/>
    <n v="5.6367713004484309E-2"/>
    <n v="25.14"/>
    <n v="446"/>
  </r>
  <r>
    <x v="1"/>
    <s v="OM"/>
    <n v="5.7834394904458603E-2"/>
    <n v="18.16"/>
    <n v="314"/>
  </r>
  <r>
    <x v="1"/>
    <s v="QA"/>
    <n v="6.0513051305130516E-2"/>
    <n v="67.23"/>
    <n v="1111"/>
  </r>
  <r>
    <x v="1"/>
    <s v="QA"/>
    <n v="6.2249397175335862E-2"/>
    <n v="180.71"/>
    <n v="2903"/>
  </r>
  <r>
    <x v="1"/>
    <s v="QA"/>
    <n v="6.2796451914098966E-2"/>
    <n v="269.02"/>
    <n v="4284"/>
  </r>
  <r>
    <x v="1"/>
    <s v="BH"/>
    <n v="6.3367346938775507E-2"/>
    <n v="6.21"/>
    <n v="98"/>
  </r>
  <r>
    <x v="1"/>
    <s v="OM"/>
    <n v="6.5931263858093128E-2"/>
    <n v="59.47"/>
    <n v="902"/>
  </r>
  <r>
    <x v="1"/>
    <s v="OM"/>
    <n v="6.8076923076923077E-2"/>
    <n v="3.54"/>
    <n v="52"/>
  </r>
  <r>
    <x v="1"/>
    <s v="OM"/>
    <n v="6.8197602315006198E-2"/>
    <n v="164.97"/>
    <n v="2419"/>
  </r>
  <r>
    <x v="1"/>
    <s v="QA"/>
    <n v="6.9569230769230772E-2"/>
    <n v="22.61"/>
    <n v="325"/>
  </r>
  <r>
    <x v="1"/>
    <s v="OM"/>
    <n v="7.0316566323557969E-2"/>
    <n v="362.06"/>
    <n v="5149"/>
  </r>
  <r>
    <x v="1"/>
    <s v="OM"/>
    <n v="7.0490196078431377E-2"/>
    <n v="7.19"/>
    <n v="102"/>
  </r>
  <r>
    <x v="1"/>
    <s v="QA"/>
    <n v="7.1334445371142613E-2"/>
    <n v="85.53"/>
    <n v="1199"/>
  </r>
  <r>
    <x v="1"/>
    <s v="JED"/>
    <n v="7.1428571428571425E-2"/>
    <n v="0.5"/>
    <n v="7"/>
  </r>
  <r>
    <x v="1"/>
    <s v="QA"/>
    <n v="7.2289156626506021E-2"/>
    <n v="24"/>
    <n v="332"/>
  </r>
  <r>
    <x v="1"/>
    <s v="KW"/>
    <n v="7.2627906976744191E-2"/>
    <n v="156.15"/>
    <n v="2150"/>
  </r>
  <r>
    <x v="1"/>
    <s v="JED"/>
    <n v="7.3046416503645739E-2"/>
    <n v="410.74"/>
    <n v="5623"/>
  </r>
  <r>
    <x v="1"/>
    <s v="BH"/>
    <n v="7.3256505576208178E-2"/>
    <n v="197.06"/>
    <n v="2690"/>
  </r>
  <r>
    <x v="1"/>
    <s v="JED"/>
    <n v="7.3918358192217107E-2"/>
    <n v="659.13"/>
    <n v="8917"/>
  </r>
  <r>
    <x v="1"/>
    <s v="QA"/>
    <n v="7.3918417799752792E-2"/>
    <n v="418.6"/>
    <n v="5663"/>
  </r>
  <r>
    <x v="1"/>
    <s v="QA"/>
    <n v="7.4262295081967217E-2"/>
    <n v="9.06"/>
    <n v="122"/>
  </r>
  <r>
    <x v="1"/>
    <s v="JED"/>
    <n v="7.4425473004153211E-2"/>
    <n v="161.28"/>
    <n v="2167"/>
  </r>
  <r>
    <x v="1"/>
    <s v="KW"/>
    <n v="7.4850299401197598E-2"/>
    <n v="50"/>
    <n v="668"/>
  </r>
  <r>
    <x v="1"/>
    <s v="QA"/>
    <n v="7.507853403141361E-2"/>
    <n v="28.68"/>
    <n v="382"/>
  </r>
  <r>
    <x v="1"/>
    <s v="JED"/>
    <n v="7.6270161290322575E-2"/>
    <n v="37.83"/>
    <n v="496"/>
  </r>
  <r>
    <x v="1"/>
    <s v="QA"/>
    <n v="7.6539528432732318E-2"/>
    <n v="110.37"/>
    <n v="1442"/>
  </r>
  <r>
    <x v="1"/>
    <s v="OM"/>
    <n v="7.6777128005198175E-2"/>
    <n v="118.16"/>
    <n v="1539"/>
  </r>
  <r>
    <x v="1"/>
    <s v="KW"/>
    <n v="7.6981132075471706E-2"/>
    <n v="4.08"/>
    <n v="53"/>
  </r>
  <r>
    <x v="1"/>
    <s v="BH"/>
    <n v="7.7291666666666675E-2"/>
    <n v="122.43"/>
    <n v="1584"/>
  </r>
  <r>
    <x v="1"/>
    <s v="OM"/>
    <n v="7.837438423645321E-2"/>
    <n v="31.82"/>
    <n v="406"/>
  </r>
  <r>
    <x v="1"/>
    <s v="QA"/>
    <n v="0.08"/>
    <n v="8.9600000000000009"/>
    <n v="112"/>
  </r>
  <r>
    <x v="1"/>
    <s v="QA"/>
    <n v="8.011811023622048E-2"/>
    <n v="20.350000000000001"/>
    <n v="254"/>
  </r>
  <r>
    <x v="1"/>
    <s v="BH"/>
    <n v="8.0190409026798304E-2"/>
    <n v="113.71"/>
    <n v="1418"/>
  </r>
  <r>
    <x v="1"/>
    <s v="QA"/>
    <n v="8.042027194066749E-2"/>
    <n v="65.06"/>
    <n v="809"/>
  </r>
  <r>
    <x v="1"/>
    <s v="JED"/>
    <n v="8.0595588235294113E-2"/>
    <n v="109.61"/>
    <n v="1360"/>
  </r>
  <r>
    <x v="1"/>
    <s v="KW"/>
    <n v="8.1785714285714281E-2"/>
    <n v="13.74"/>
    <n v="168"/>
  </r>
  <r>
    <x v="1"/>
    <s v="OM"/>
    <n v="8.2699564586357036E-2"/>
    <n v="56.98"/>
    <n v="689"/>
  </r>
  <r>
    <x v="1"/>
    <s v="OM"/>
    <n v="8.274074074074074E-2"/>
    <n v="11.17"/>
    <n v="135"/>
  </r>
  <r>
    <x v="1"/>
    <s v="BH"/>
    <n v="8.2917139614074917E-2"/>
    <n v="73.05"/>
    <n v="881"/>
  </r>
  <r>
    <x v="1"/>
    <s v="OM"/>
    <n v="8.298245614035088E-2"/>
    <n v="18.920000000000002"/>
    <n v="228"/>
  </r>
  <r>
    <x v="1"/>
    <s v="BH"/>
    <n v="8.3348416289592761E-2"/>
    <n v="18.420000000000002"/>
    <n v="221"/>
  </r>
  <r>
    <x v="1"/>
    <s v="QA"/>
    <n v="8.3822525597269618E-2"/>
    <n v="49.12"/>
    <n v="586"/>
  </r>
  <r>
    <x v="1"/>
    <s v="QA"/>
    <n v="8.3941176470588227E-2"/>
    <n v="14.27"/>
    <n v="170"/>
  </r>
  <r>
    <x v="1"/>
    <s v="JED"/>
    <n v="8.4061302681992328E-2"/>
    <n v="65.819999999999993"/>
    <n v="783"/>
  </r>
  <r>
    <x v="1"/>
    <s v="JED"/>
    <n v="8.4094656488549621E-2"/>
    <n v="275.41000000000003"/>
    <n v="3275"/>
  </r>
  <r>
    <x v="1"/>
    <s v="QA"/>
    <n v="8.444201312910285E-2"/>
    <n v="77.180000000000007"/>
    <n v="914"/>
  </r>
  <r>
    <x v="1"/>
    <s v="JED"/>
    <n v="8.518817204301074E-2"/>
    <n v="158.44999999999999"/>
    <n v="1860"/>
  </r>
  <r>
    <x v="1"/>
    <s v="OM"/>
    <n v="8.5204081632653056E-2"/>
    <n v="16.7"/>
    <n v="196"/>
  </r>
  <r>
    <x v="1"/>
    <s v="JED"/>
    <n v="8.6940063091482639E-2"/>
    <n v="192.92"/>
    <n v="2219"/>
  </r>
  <r>
    <x v="1"/>
    <s v="OM"/>
    <n v="8.7994652406417115E-2"/>
    <n v="296.19"/>
    <n v="3366"/>
  </r>
  <r>
    <x v="1"/>
    <s v="OM"/>
    <n v="8.8592511013215858E-2"/>
    <n v="402.21"/>
    <n v="4540"/>
  </r>
  <r>
    <x v="1"/>
    <s v="JED"/>
    <n v="8.8714043993231809E-2"/>
    <n v="262.14999999999998"/>
    <n v="2955"/>
  </r>
  <r>
    <x v="1"/>
    <s v="BH"/>
    <n v="8.8879668049792526E-2"/>
    <n v="107.1"/>
    <n v="1205"/>
  </r>
  <r>
    <x v="1"/>
    <s v="KW"/>
    <n v="8.8970025510204082E-2"/>
    <n v="837.03"/>
    <n v="9408"/>
  </r>
  <r>
    <x v="1"/>
    <s v="OM"/>
    <n v="8.9211136890951281E-2"/>
    <n v="76.900000000000006"/>
    <n v="862"/>
  </r>
  <r>
    <x v="1"/>
    <s v="JED"/>
    <n v="8.9809027777777772E-2"/>
    <n v="51.73"/>
    <n v="576"/>
  </r>
  <r>
    <x v="1"/>
    <s v="QA"/>
    <n v="8.9881422924901186E-2"/>
    <n v="22.74"/>
    <n v="253"/>
  </r>
  <r>
    <x v="1"/>
    <s v="BH"/>
    <n v="8.9962825278810402E-2"/>
    <n v="48.4"/>
    <n v="538"/>
  </r>
  <r>
    <x v="1"/>
    <s v="BH"/>
    <n v="9.0317460317460324E-2"/>
    <n v="11.38"/>
    <n v="126"/>
  </r>
  <r>
    <x v="1"/>
    <s v="OM"/>
    <n v="9.0869565217391299E-2"/>
    <n v="8.36"/>
    <n v="92"/>
  </r>
  <r>
    <x v="1"/>
    <s v="QA"/>
    <n v="9.1292574771204837E-2"/>
    <n v="967.61"/>
    <n v="10599"/>
  </r>
  <r>
    <x v="1"/>
    <s v="KW"/>
    <n v="9.1664254703328521E-2"/>
    <n v="190.02"/>
    <n v="2073"/>
  </r>
  <r>
    <x v="1"/>
    <s v="KW"/>
    <n v="9.1826484018264834E-2"/>
    <n v="60.33"/>
    <n v="657"/>
  </r>
  <r>
    <x v="1"/>
    <s v="JED"/>
    <n v="9.2178461538461529E-2"/>
    <n v="149.79"/>
    <n v="1625"/>
  </r>
  <r>
    <x v="1"/>
    <s v="BH"/>
    <n v="9.2206349206349209E-2"/>
    <n v="58.09"/>
    <n v="630"/>
  </r>
  <r>
    <x v="1"/>
    <s v="OM"/>
    <n v="9.2278481012658231E-2"/>
    <n v="7.29"/>
    <n v="79"/>
  </r>
  <r>
    <x v="1"/>
    <s v="JED"/>
    <n v="9.2289348171701105E-2"/>
    <n v="58.05"/>
    <n v="629"/>
  </r>
  <r>
    <x v="1"/>
    <s v="KW"/>
    <n v="9.2378583967232294E-2"/>
    <n v="315.75"/>
    <n v="3418"/>
  </r>
  <r>
    <x v="1"/>
    <s v="OM"/>
    <n v="9.243852459016394E-2"/>
    <n v="45.11"/>
    <n v="488"/>
  </r>
  <r>
    <x v="1"/>
    <s v="QA"/>
    <n v="9.2439024390243901E-2"/>
    <n v="15.16"/>
    <n v="164"/>
  </r>
  <r>
    <x v="1"/>
    <s v="JED"/>
    <n v="9.2442563482466752E-2"/>
    <n v="152.9"/>
    <n v="1654"/>
  </r>
  <r>
    <x v="1"/>
    <s v="BH"/>
    <n v="9.2846715328467153E-2"/>
    <n v="12.72"/>
    <n v="137"/>
  </r>
  <r>
    <x v="1"/>
    <s v="BH"/>
    <n v="9.3148148148148147E-2"/>
    <n v="35.21"/>
    <n v="378"/>
  </r>
  <r>
    <x v="1"/>
    <s v="JED"/>
    <n v="9.3237153064028591E-2"/>
    <n v="339.29"/>
    <n v="3639"/>
  </r>
  <r>
    <x v="1"/>
    <s v="BH"/>
    <n v="9.36019536019536E-2"/>
    <n v="76.66"/>
    <n v="819"/>
  </r>
  <r>
    <x v="1"/>
    <s v="JED"/>
    <n v="9.4196891191709847E-2"/>
    <n v="36.36"/>
    <n v="386"/>
  </r>
  <r>
    <x v="1"/>
    <s v="JED"/>
    <n v="9.4448897795591194E-2"/>
    <n v="47.13"/>
    <n v="499"/>
  </r>
  <r>
    <x v="1"/>
    <s v="BH"/>
    <n v="9.5131782945736432E-2"/>
    <n v="122.72"/>
    <n v="1290"/>
  </r>
  <r>
    <x v="1"/>
    <s v="KW"/>
    <n v="9.6111111111111105E-2"/>
    <n v="346"/>
    <n v="3600"/>
  </r>
  <r>
    <x v="1"/>
    <s v="JED"/>
    <n v="9.6112385321100918E-2"/>
    <n v="83.81"/>
    <n v="872"/>
  </r>
  <r>
    <x v="1"/>
    <s v="QA"/>
    <n v="9.6277777777777768E-2"/>
    <n v="17.329999999999998"/>
    <n v="180"/>
  </r>
  <r>
    <x v="1"/>
    <s v="KW"/>
    <n v="9.6284246575342458E-2"/>
    <n v="112.46"/>
    <n v="1168"/>
  </r>
  <r>
    <x v="1"/>
    <s v="QA"/>
    <n v="9.6387434554973825E-2"/>
    <n v="18.41"/>
    <n v="191"/>
  </r>
  <r>
    <x v="1"/>
    <s v="JED"/>
    <n v="9.686131386861313E-2"/>
    <n v="26.54"/>
    <n v="274"/>
  </r>
  <r>
    <x v="1"/>
    <s v="BH"/>
    <n v="9.7183098591549305E-2"/>
    <n v="6.9"/>
    <n v="71"/>
  </r>
  <r>
    <x v="1"/>
    <s v="KW"/>
    <n v="9.7904967602591791E-2"/>
    <n v="45.33"/>
    <n v="463"/>
  </r>
  <r>
    <x v="1"/>
    <s v="QA"/>
    <n v="9.8984374999999999E-2"/>
    <n v="12.67"/>
    <n v="128"/>
  </r>
  <r>
    <x v="1"/>
    <s v="BH"/>
    <n v="9.9554140127388543E-2"/>
    <n v="15.63"/>
    <n v="157"/>
  </r>
  <r>
    <x v="1"/>
    <s v="JED"/>
    <n v="9.9873663751214772E-2"/>
    <n v="308.31"/>
    <n v="3087"/>
  </r>
  <r>
    <x v="1"/>
    <s v="QA"/>
    <n v="0.1"/>
    <n v="0.5"/>
    <n v="5"/>
  </r>
  <r>
    <x v="1"/>
    <s v="BH"/>
    <n v="0.10000456204379563"/>
    <n v="219.21"/>
    <n v="2192"/>
  </r>
  <r>
    <x v="1"/>
    <s v="AE"/>
    <n v="0.10257756563245822"/>
    <n v="42.98"/>
    <n v="419"/>
  </r>
  <r>
    <x v="1"/>
    <s v="BH"/>
    <n v="0.10282051282051281"/>
    <n v="4.01"/>
    <n v="39"/>
  </r>
  <r>
    <x v="1"/>
    <s v="BH"/>
    <n v="0.10330486960535426"/>
    <n v="447.62"/>
    <n v="4333"/>
  </r>
  <r>
    <x v="1"/>
    <s v="JED"/>
    <n v="0.10415841584158415"/>
    <n v="42.08"/>
    <n v="404"/>
  </r>
  <r>
    <x v="1"/>
    <s v="RIY"/>
    <n v="0.10480769230769231"/>
    <n v="5.45"/>
    <n v="52"/>
  </r>
  <r>
    <x v="1"/>
    <s v="KW"/>
    <n v="0.10494214079074253"/>
    <n v="217.65"/>
    <n v="2074"/>
  </r>
  <r>
    <x v="1"/>
    <s v="QA"/>
    <n v="0.105"/>
    <n v="0.21"/>
    <n v="2"/>
  </r>
  <r>
    <x v="1"/>
    <s v="OM"/>
    <n v="0.10520912547528517"/>
    <n v="27.67"/>
    <n v="263"/>
  </r>
  <r>
    <x v="1"/>
    <s v="AE"/>
    <n v="0.10531100478468901"/>
    <n v="22.01"/>
    <n v="209"/>
  </r>
  <r>
    <x v="1"/>
    <s v="QA"/>
    <n v="0.10565023670286827"/>
    <n v="379.39"/>
    <n v="3591"/>
  </r>
  <r>
    <x v="1"/>
    <s v="BH"/>
    <n v="0.10584194977843427"/>
    <n v="143.31"/>
    <n v="1354"/>
  </r>
  <r>
    <x v="1"/>
    <s v="OM"/>
    <n v="0.1064406779661017"/>
    <n v="18.84"/>
    <n v="177"/>
  </r>
  <r>
    <x v="1"/>
    <s v="JED"/>
    <n v="0.10692400482509047"/>
    <n v="88.64"/>
    <n v="829"/>
  </r>
  <r>
    <x v="1"/>
    <s v="BH"/>
    <n v="0.10698844884488448"/>
    <n v="129.66999999999999"/>
    <n v="1212"/>
  </r>
  <r>
    <x v="1"/>
    <s v="JED"/>
    <n v="0.10815175097276265"/>
    <n v="111.18"/>
    <n v="1028"/>
  </r>
  <r>
    <x v="1"/>
    <s v="AE"/>
    <n v="0.10920140818973505"/>
    <n v="1178.72"/>
    <n v="10794"/>
  </r>
  <r>
    <x v="1"/>
    <s v="AE"/>
    <n v="0.10964483906770255"/>
    <n v="1284.27"/>
    <n v="11713"/>
  </r>
  <r>
    <x v="1"/>
    <s v="JED"/>
    <n v="0.10976202883446239"/>
    <n v="631.9"/>
    <n v="5757"/>
  </r>
  <r>
    <x v="1"/>
    <s v="KW"/>
    <n v="0.11"/>
    <n v="1.21"/>
    <n v="11"/>
  </r>
  <r>
    <x v="1"/>
    <s v="QA"/>
    <n v="0.11055299539170506"/>
    <n v="23.99"/>
    <n v="217"/>
  </r>
  <r>
    <x v="1"/>
    <s v="OM"/>
    <n v="0.11080645161290323"/>
    <n v="6.87"/>
    <n v="62"/>
  </r>
  <r>
    <x v="1"/>
    <s v="OM"/>
    <n v="0.11116279069767443"/>
    <n v="4.78"/>
    <n v="43"/>
  </r>
  <r>
    <x v="1"/>
    <s v="KW"/>
    <n v="0.1120581896551724"/>
    <n v="103.99"/>
    <n v="928"/>
  </r>
  <r>
    <x v="1"/>
    <s v="AE"/>
    <n v="0.11344556677890011"/>
    <n v="101.08"/>
    <n v="891"/>
  </r>
  <r>
    <x v="1"/>
    <s v="KW"/>
    <n v="0.11458100558659219"/>
    <n v="82.04"/>
    <n v="716"/>
  </r>
  <r>
    <x v="1"/>
    <s v="QA"/>
    <n v="0.11494505494505496"/>
    <n v="83.68"/>
    <n v="728"/>
  </r>
  <r>
    <x v="1"/>
    <s v="BH"/>
    <n v="0.11540650406504065"/>
    <n v="28.39"/>
    <n v="246"/>
  </r>
  <r>
    <x v="1"/>
    <s v="AE"/>
    <n v="0.11574884792626727"/>
    <n v="100.47"/>
    <n v="868"/>
  </r>
  <r>
    <x v="1"/>
    <s v="KW"/>
    <n v="0.11640424164524421"/>
    <n v="362.25"/>
    <n v="3112"/>
  </r>
  <r>
    <x v="1"/>
    <s v="OM"/>
    <n v="0.11642857142857142"/>
    <n v="1.63"/>
    <n v="14"/>
  </r>
  <r>
    <x v="1"/>
    <s v="QA"/>
    <n v="0.11716632443531828"/>
    <n v="228.24"/>
    <n v="1948"/>
  </r>
  <r>
    <x v="1"/>
    <s v="KW"/>
    <n v="0.1178419452887538"/>
    <n v="310.16000000000003"/>
    <n v="2632"/>
  </r>
  <r>
    <x v="1"/>
    <s v="JED"/>
    <n v="0.11854227855928273"/>
    <n v="1533.7"/>
    <n v="12938"/>
  </r>
  <r>
    <x v="1"/>
    <s v="RIY"/>
    <n v="0.11914587906605467"/>
    <n v="597.04"/>
    <n v="5011"/>
  </r>
  <r>
    <x v="1"/>
    <s v="AE"/>
    <n v="0.11954022988505747"/>
    <n v="20.8"/>
    <n v="174"/>
  </r>
  <r>
    <x v="1"/>
    <s v="RIY"/>
    <n v="0.11983776297566444"/>
    <n v="1817.1"/>
    <n v="15163"/>
  </r>
  <r>
    <x v="1"/>
    <s v="BH"/>
    <n v="0.1200797057020233"/>
    <n v="195.85"/>
    <n v="1631"/>
  </r>
  <r>
    <x v="1"/>
    <s v="BH"/>
    <n v="0.12131447587354409"/>
    <n v="72.91"/>
    <n v="601"/>
  </r>
  <r>
    <x v="1"/>
    <s v="RIY"/>
    <n v="0.121994459833795"/>
    <n v="44.04"/>
    <n v="361"/>
  </r>
  <r>
    <x v="1"/>
    <s v="KW"/>
    <n v="0.12265129682997118"/>
    <n v="42.56"/>
    <n v="347"/>
  </r>
  <r>
    <x v="1"/>
    <s v="BH"/>
    <n v="0.12290816326530611"/>
    <n v="72.27"/>
    <n v="588"/>
  </r>
  <r>
    <x v="1"/>
    <s v="JED"/>
    <n v="0.12363636363636364"/>
    <n v="24.48"/>
    <n v="198"/>
  </r>
  <r>
    <x v="1"/>
    <s v="KW"/>
    <n v="0.12387872954764197"/>
    <n v="128.71"/>
    <n v="1039"/>
  </r>
  <r>
    <x v="1"/>
    <s v="AE"/>
    <n v="0.12387978142076501"/>
    <n v="113.35"/>
    <n v="915"/>
  </r>
  <r>
    <x v="1"/>
    <s v="QA"/>
    <n v="0.12444444444444444"/>
    <n v="12.32"/>
    <n v="99"/>
  </r>
  <r>
    <x v="1"/>
    <s v="BH"/>
    <n v="0.12517857142857142"/>
    <n v="14.02"/>
    <n v="112"/>
  </r>
  <r>
    <x v="1"/>
    <s v="AE"/>
    <n v="0.12570684931506848"/>
    <n v="458.83"/>
    <n v="3650"/>
  </r>
  <r>
    <x v="1"/>
    <s v="KW"/>
    <n v="0.12716763005780346"/>
    <n v="22"/>
    <n v="173"/>
  </r>
  <r>
    <x v="1"/>
    <s v="QA"/>
    <n v="0.1275625"/>
    <n v="20.41"/>
    <n v="160"/>
  </r>
  <r>
    <x v="1"/>
    <s v="RIY"/>
    <n v="0.12819233240522596"/>
    <n v="2394.12"/>
    <n v="18676"/>
  </r>
  <r>
    <x v="1"/>
    <s v="KW"/>
    <n v="0.1283152594887684"/>
    <n v="331.31"/>
    <n v="2582"/>
  </r>
  <r>
    <x v="1"/>
    <s v="AE"/>
    <n v="0.12858267716535432"/>
    <n v="16.329999999999998"/>
    <n v="127"/>
  </r>
  <r>
    <x v="1"/>
    <s v="JED"/>
    <n v="0.12927272727272729"/>
    <n v="7.11"/>
    <n v="55"/>
  </r>
  <r>
    <x v="1"/>
    <s v="KW"/>
    <n v="0.12978056426332288"/>
    <n v="82.8"/>
    <n v="638"/>
  </r>
  <r>
    <x v="1"/>
    <s v="QA"/>
    <n v="0.1297979797979798"/>
    <n v="25.7"/>
    <n v="198"/>
  </r>
  <r>
    <x v="1"/>
    <s v="KW"/>
    <n v="0.13053571428571428"/>
    <n v="21.93"/>
    <n v="168"/>
  </r>
  <r>
    <x v="1"/>
    <s v="KW"/>
    <n v="0.13128930817610063"/>
    <n v="41.75"/>
    <n v="318"/>
  </r>
  <r>
    <x v="1"/>
    <s v="BH"/>
    <n v="0.13142105263157894"/>
    <n v="49.94"/>
    <n v="380"/>
  </r>
  <r>
    <x v="1"/>
    <s v="QA"/>
    <n v="0.1324766355140187"/>
    <n v="28.35"/>
    <n v="214"/>
  </r>
  <r>
    <x v="1"/>
    <s v="JED"/>
    <n v="0.1326123595505618"/>
    <n v="47.21"/>
    <n v="356"/>
  </r>
  <r>
    <x v="1"/>
    <s v="QA"/>
    <n v="0.13362318840579712"/>
    <n v="9.2200000000000006"/>
    <n v="69"/>
  </r>
  <r>
    <x v="1"/>
    <s v="RIY"/>
    <n v="0.13379157062891012"/>
    <n v="812.65"/>
    <n v="6074"/>
  </r>
  <r>
    <x v="1"/>
    <s v="RIY"/>
    <n v="0.13390243902439025"/>
    <n v="137.25"/>
    <n v="1025"/>
  </r>
  <r>
    <x v="1"/>
    <s v="AE"/>
    <n v="0.13448591549295774"/>
    <n v="190.97"/>
    <n v="1420"/>
  </r>
  <r>
    <x v="1"/>
    <s v="AE"/>
    <n v="0.13518886679920478"/>
    <n v="68"/>
    <n v="503"/>
  </r>
  <r>
    <x v="1"/>
    <s v="JED"/>
    <n v="0.13542682926829269"/>
    <n v="22.21"/>
    <n v="164"/>
  </r>
  <r>
    <x v="1"/>
    <s v="RIY"/>
    <n v="0.13653603034134007"/>
    <n v="108"/>
    <n v="791"/>
  </r>
  <r>
    <x v="1"/>
    <s v="QA"/>
    <n v="0.13663366336633664"/>
    <n v="13.8"/>
    <n v="101"/>
  </r>
  <r>
    <x v="1"/>
    <s v="AE"/>
    <n v="0.13672456575682382"/>
    <n v="55.1"/>
    <n v="403"/>
  </r>
  <r>
    <x v="1"/>
    <s v="BH"/>
    <n v="0.13791666666666666"/>
    <n v="13.24"/>
    <n v="96"/>
  </r>
  <r>
    <x v="1"/>
    <s v="BH"/>
    <n v="0.13905027932960895"/>
    <n v="24.89"/>
    <n v="179"/>
  </r>
  <r>
    <x v="1"/>
    <s v="OM"/>
    <n v="0.13999999999999999"/>
    <n v="0.42"/>
    <n v="3"/>
  </r>
  <r>
    <x v="1"/>
    <s v="KW"/>
    <n v="0.14000000000000001"/>
    <n v="0.14000000000000001"/>
    <n v="1"/>
  </r>
  <r>
    <x v="1"/>
    <s v="AE"/>
    <n v="0.14057471264367816"/>
    <n v="36.69"/>
    <n v="261"/>
  </r>
  <r>
    <x v="1"/>
    <s v="KW"/>
    <n v="0.14258620689655174"/>
    <n v="41.35"/>
    <n v="290"/>
  </r>
  <r>
    <x v="1"/>
    <s v="RIY"/>
    <n v="0.14373696872493985"/>
    <n v="179.24"/>
    <n v="1247"/>
  </r>
  <r>
    <x v="1"/>
    <s v="RIY"/>
    <n v="0.14483454215775157"/>
    <n v="639.01"/>
    <n v="4412"/>
  </r>
  <r>
    <x v="1"/>
    <s v="AE"/>
    <n v="0.14487437185929647"/>
    <n v="28.83"/>
    <n v="199"/>
  </r>
  <r>
    <x v="1"/>
    <s v="AE"/>
    <n v="0.14624455150263824"/>
    <n v="637.48"/>
    <n v="4359"/>
  </r>
  <r>
    <x v="1"/>
    <s v="RIY"/>
    <n v="0.14679333333333333"/>
    <n v="660.57"/>
    <n v="4500"/>
  </r>
  <r>
    <x v="1"/>
    <s v="BH"/>
    <n v="0.14727272727272728"/>
    <n v="1.62"/>
    <n v="11"/>
  </r>
  <r>
    <x v="1"/>
    <s v="AE"/>
    <n v="0.14851973215557773"/>
    <n v="1042.46"/>
    <n v="7019"/>
  </r>
  <r>
    <x v="1"/>
    <s v="AE"/>
    <n v="0.1492361111111111"/>
    <n v="85.96"/>
    <n v="576"/>
  </r>
  <r>
    <x v="1"/>
    <s v="AE"/>
    <n v="0.15096952648851383"/>
    <n v="3220.18"/>
    <n v="21330"/>
  </r>
  <r>
    <x v="1"/>
    <s v="KW"/>
    <n v="0.15195121951219515"/>
    <n v="6.23"/>
    <n v="41"/>
  </r>
  <r>
    <x v="1"/>
    <s v="AE"/>
    <n v="0.15199561403508771"/>
    <n v="69.31"/>
    <n v="456"/>
  </r>
  <r>
    <x v="1"/>
    <s v="QA"/>
    <n v="0.15212521539345206"/>
    <n v="264.85000000000002"/>
    <n v="1741"/>
  </r>
  <r>
    <x v="1"/>
    <s v="JED"/>
    <n v="0.15355072463768116"/>
    <n v="21.19"/>
    <n v="138"/>
  </r>
  <r>
    <x v="1"/>
    <s v="BH"/>
    <n v="0.15655844155844156"/>
    <n v="24.11"/>
    <n v="154"/>
  </r>
  <r>
    <x v="1"/>
    <s v="RIY"/>
    <n v="0.15667619955513187"/>
    <n v="493.06"/>
    <n v="3147"/>
  </r>
  <r>
    <x v="1"/>
    <s v="KW"/>
    <n v="0.15680652680652679"/>
    <n v="269.08"/>
    <n v="1716"/>
  </r>
  <r>
    <x v="1"/>
    <s v="JED"/>
    <n v="0.15713333333333335"/>
    <n v="23.57"/>
    <n v="150"/>
  </r>
  <r>
    <x v="1"/>
    <s v="KW"/>
    <n v="0.15827751196172249"/>
    <n v="33.08"/>
    <n v="209"/>
  </r>
  <r>
    <x v="1"/>
    <s v="KW"/>
    <n v="0.16032992036405005"/>
    <n v="140.93"/>
    <n v="879"/>
  </r>
  <r>
    <x v="1"/>
    <s v="BH"/>
    <n v="0.16047619047619049"/>
    <n v="3.37"/>
    <n v="21"/>
  </r>
  <r>
    <x v="1"/>
    <s v="AE"/>
    <n v="0.16224489795918368"/>
    <n v="7.95"/>
    <n v="49"/>
  </r>
  <r>
    <x v="1"/>
    <s v="KW"/>
    <n v="0.16296875"/>
    <n v="20.86"/>
    <n v="128"/>
  </r>
  <r>
    <x v="1"/>
    <s v="KW"/>
    <n v="0.1637332439678284"/>
    <n v="244.29"/>
    <n v="1492"/>
  </r>
  <r>
    <x v="1"/>
    <s v="AE"/>
    <n v="0.16425000000000001"/>
    <n v="6.57"/>
    <n v="40"/>
  </r>
  <r>
    <x v="1"/>
    <s v="AE"/>
    <n v="0.16500000000000001"/>
    <n v="0.66"/>
    <n v="4"/>
  </r>
  <r>
    <x v="1"/>
    <s v="KW"/>
    <n v="0.16644286303630362"/>
    <n v="1613.83"/>
    <n v="9696"/>
  </r>
  <r>
    <x v="1"/>
    <s v="BH"/>
    <n v="0.16836538461538464"/>
    <n v="17.510000000000002"/>
    <n v="104"/>
  </r>
  <r>
    <x v="1"/>
    <s v="AE"/>
    <n v="0.1685634328358209"/>
    <n v="90.35"/>
    <n v="536"/>
  </r>
  <r>
    <x v="1"/>
    <s v="AE"/>
    <n v="0.16861702127659575"/>
    <n v="15.85"/>
    <n v="94"/>
  </r>
  <r>
    <x v="1"/>
    <s v="AE"/>
    <n v="0.16891181988742965"/>
    <n v="90.03"/>
    <n v="533"/>
  </r>
  <r>
    <x v="1"/>
    <s v="JED"/>
    <n v="0.17103448275862071"/>
    <n v="54.56"/>
    <n v="319"/>
  </r>
  <r>
    <x v="1"/>
    <s v="AE"/>
    <n v="0.17164556962025318"/>
    <n v="27.12"/>
    <n v="158"/>
  </r>
  <r>
    <x v="1"/>
    <s v="AE"/>
    <n v="0.17198009950248758"/>
    <n v="3456.8"/>
    <n v="20100"/>
  </r>
  <r>
    <x v="1"/>
    <s v="AE"/>
    <n v="0.17214285714285715"/>
    <n v="2.41"/>
    <n v="14"/>
  </r>
  <r>
    <x v="1"/>
    <s v="AE"/>
    <n v="0.17571428571428571"/>
    <n v="1.23"/>
    <n v="7"/>
  </r>
  <r>
    <x v="1"/>
    <s v="AE"/>
    <n v="0.17711864406779662"/>
    <n v="31.35"/>
    <n v="177"/>
  </r>
  <r>
    <x v="1"/>
    <s v="JED"/>
    <n v="0.17944029850746271"/>
    <n v="48.09"/>
    <n v="268"/>
  </r>
  <r>
    <x v="1"/>
    <s v="JED"/>
    <n v="0.18154761904761904"/>
    <n v="15.25"/>
    <n v="84"/>
  </r>
  <r>
    <x v="1"/>
    <s v="AE"/>
    <n v="0.1818941504178273"/>
    <n v="195.9"/>
    <n v="1077"/>
  </r>
  <r>
    <x v="1"/>
    <s v="AE"/>
    <n v="0.1825"/>
    <n v="1.46"/>
    <n v="8"/>
  </r>
  <r>
    <x v="1"/>
    <s v="RIY"/>
    <n v="0.1843708609271523"/>
    <n v="139.19999999999999"/>
    <n v="755"/>
  </r>
  <r>
    <x v="1"/>
    <s v="AE"/>
    <n v="0.18574660633484161"/>
    <n v="82.1"/>
    <n v="442"/>
  </r>
  <r>
    <x v="1"/>
    <s v="RIY"/>
    <n v="0.18832714591067612"/>
    <n v="5022.12"/>
    <n v="26667"/>
  </r>
  <r>
    <x v="1"/>
    <s v="AE"/>
    <n v="0.18963414634146342"/>
    <n v="46.65"/>
    <n v="246"/>
  </r>
  <r>
    <x v="1"/>
    <s v="AE"/>
    <n v="0.19171428571428573"/>
    <n v="6.71"/>
    <n v="35"/>
  </r>
  <r>
    <x v="1"/>
    <s v="QA"/>
    <n v="0.19243362831858407"/>
    <n v="86.98"/>
    <n v="452"/>
  </r>
  <r>
    <x v="1"/>
    <s v="KW"/>
    <n v="0.19297752808988766"/>
    <n v="34.35"/>
    <n v="178"/>
  </r>
  <r>
    <x v="1"/>
    <s v="JED"/>
    <n v="0.19831753554502368"/>
    <n v="83.69"/>
    <n v="422"/>
  </r>
  <r>
    <x v="1"/>
    <s v="AE"/>
    <n v="0.20105882352941176"/>
    <n v="17.09"/>
    <n v="85"/>
  </r>
  <r>
    <x v="1"/>
    <s v="AE"/>
    <n v="0.20229166666666665"/>
    <n v="48.55"/>
    <n v="240"/>
  </r>
  <r>
    <x v="1"/>
    <s v="AE"/>
    <n v="0.20317865429234336"/>
    <n v="87.57"/>
    <n v="431"/>
  </r>
  <r>
    <x v="1"/>
    <s v="AE"/>
    <n v="0.20322651128914784"/>
    <n v="279.02999999999997"/>
    <n v="1373"/>
  </r>
  <r>
    <x v="1"/>
    <s v="JED"/>
    <n v="0.2038709677419355"/>
    <n v="6.32"/>
    <n v="31"/>
  </r>
  <r>
    <x v="1"/>
    <s v="AE"/>
    <n v="0.20489999999999997"/>
    <n v="20.49"/>
    <n v="100"/>
  </r>
  <r>
    <x v="1"/>
    <s v="JED"/>
    <n v="0.20666666666666667"/>
    <n v="0.62"/>
    <n v="3"/>
  </r>
  <r>
    <x v="1"/>
    <s v="AE"/>
    <n v="0.20755555555555555"/>
    <n v="9.34"/>
    <n v="45"/>
  </r>
  <r>
    <x v="1"/>
    <s v="RIY"/>
    <n v="0.21025700934579439"/>
    <n v="89.99"/>
    <n v="428"/>
  </r>
  <r>
    <x v="1"/>
    <s v="AE"/>
    <n v="0.21057377049180329"/>
    <n v="25.69"/>
    <n v="122"/>
  </r>
  <r>
    <x v="1"/>
    <s v="AE"/>
    <n v="0.21382352941176469"/>
    <n v="7.27"/>
    <n v="34"/>
  </r>
  <r>
    <x v="1"/>
    <s v="AE"/>
    <n v="0.21461538461538462"/>
    <n v="2.79"/>
    <n v="13"/>
  </r>
  <r>
    <x v="1"/>
    <s v="AE"/>
    <n v="0.2175862068965517"/>
    <n v="25.24"/>
    <n v="116"/>
  </r>
  <r>
    <x v="1"/>
    <s v="JED"/>
    <n v="0.21923076923076923"/>
    <n v="2.85"/>
    <n v="13"/>
  </r>
  <r>
    <x v="1"/>
    <s v="JED"/>
    <n v="0.22046109510086456"/>
    <n v="76.5"/>
    <n v="347"/>
  </r>
  <r>
    <x v="1"/>
    <s v="AE"/>
    <n v="0.22170731707317073"/>
    <n v="9.09"/>
    <n v="41"/>
  </r>
  <r>
    <x v="1"/>
    <s v="AE"/>
    <n v="0.22376777251184835"/>
    <n v="94.43"/>
    <n v="422"/>
  </r>
  <r>
    <x v="1"/>
    <s v="AE"/>
    <n v="0.22666666666666668"/>
    <n v="2.04"/>
    <n v="9"/>
  </r>
  <r>
    <x v="1"/>
    <s v="AE"/>
    <n v="0.23047619047619047"/>
    <n v="9.68"/>
    <n v="42"/>
  </r>
  <r>
    <x v="1"/>
    <s v="AE"/>
    <n v="0.23089655172413792"/>
    <n v="33.479999999999997"/>
    <n v="145"/>
  </r>
  <r>
    <x v="1"/>
    <s v="AE"/>
    <n v="0.23203090507726268"/>
    <n v="735.77"/>
    <n v="3171"/>
  </r>
  <r>
    <x v="1"/>
    <s v="RIY"/>
    <n v="0.23388059701492536"/>
    <n v="15.67"/>
    <n v="67"/>
  </r>
  <r>
    <x v="1"/>
    <s v="BH"/>
    <n v="0.23499999999999999"/>
    <n v="1.88"/>
    <n v="8"/>
  </r>
  <r>
    <x v="1"/>
    <s v="RIY"/>
    <n v="0.2464873417721519"/>
    <n v="77.89"/>
    <n v="316"/>
  </r>
  <r>
    <x v="1"/>
    <s v="KW"/>
    <n v="0.24666666666666667"/>
    <n v="8.14"/>
    <n v="33"/>
  </r>
  <r>
    <x v="2"/>
    <s v="BAH"/>
    <n v="0.2471234309623431"/>
    <n v="236.25"/>
    <n v="956"/>
  </r>
  <r>
    <x v="1"/>
    <s v="AE"/>
    <n v="0.24986301369863012"/>
    <n v="18.239999999999998"/>
    <n v="73"/>
  </r>
  <r>
    <x v="1"/>
    <s v="JED"/>
    <n v="0.25224999999999997"/>
    <n v="10.09"/>
    <n v="40"/>
  </r>
  <r>
    <x v="2"/>
    <s v="BAH"/>
    <n v="0.25662624035281145"/>
    <n v="232.76"/>
    <n v="907"/>
  </r>
  <r>
    <x v="1"/>
    <s v="AE"/>
    <n v="0.26"/>
    <n v="1.82"/>
    <n v="7"/>
  </r>
  <r>
    <x v="1"/>
    <s v="BH"/>
    <n v="0.26128205128205129"/>
    <n v="10.19"/>
    <n v="39"/>
  </r>
  <r>
    <x v="1"/>
    <s v="AE"/>
    <n v="0.26222222222222219"/>
    <n v="2.36"/>
    <n v="9"/>
  </r>
  <r>
    <x v="2"/>
    <s v="BAH"/>
    <n v="0.26463848720800892"/>
    <n v="237.91"/>
    <n v="899"/>
  </r>
  <r>
    <x v="1"/>
    <s v="AE"/>
    <n v="0.26750000000000002"/>
    <n v="6.42"/>
    <n v="24"/>
  </r>
  <r>
    <x v="1"/>
    <s v="KW"/>
    <n v="0.26822033898305081"/>
    <n v="31.65"/>
    <n v="118"/>
  </r>
  <r>
    <x v="1"/>
    <s v="QA"/>
    <n v="0.27185840707964598"/>
    <n v="30.72"/>
    <n v="113"/>
  </r>
  <r>
    <x v="1"/>
    <s v="AE"/>
    <n v="0.27200000000000002"/>
    <n v="8.16"/>
    <n v="30"/>
  </r>
  <r>
    <x v="2"/>
    <s v="BAH"/>
    <n v="0.27300822561692129"/>
    <n v="232.33"/>
    <n v="851"/>
  </r>
  <r>
    <x v="1"/>
    <s v="JED"/>
    <n v="0.27444444444444444"/>
    <n v="17.29"/>
    <n v="63"/>
  </r>
  <r>
    <x v="1"/>
    <s v="AE"/>
    <n v="0.27474747474747474"/>
    <n v="54.4"/>
    <n v="198"/>
  </r>
  <r>
    <x v="1"/>
    <s v="JED"/>
    <n v="0.27481481481481479"/>
    <n v="7.42"/>
    <n v="27"/>
  </r>
  <r>
    <x v="1"/>
    <s v="JED"/>
    <n v="0.27632530120481924"/>
    <n v="45.87"/>
    <n v="166"/>
  </r>
  <r>
    <x v="1"/>
    <s v="RIY"/>
    <n v="0.27647912885662435"/>
    <n v="152.34"/>
    <n v="551"/>
  </r>
  <r>
    <x v="1"/>
    <s v="AE"/>
    <n v="0.27721428571428575"/>
    <n v="38.81"/>
    <n v="140"/>
  </r>
  <r>
    <x v="1"/>
    <s v="RIY"/>
    <n v="0.28045273451647956"/>
    <n v="774.33"/>
    <n v="2761"/>
  </r>
  <r>
    <x v="0"/>
    <s v="JED"/>
    <n v="0.28135338345864663"/>
    <n v="149.68"/>
    <n v="532"/>
  </r>
  <r>
    <x v="1"/>
    <s v="JED"/>
    <n v="0.28451923076923075"/>
    <n v="29.59"/>
    <n v="104"/>
  </r>
  <r>
    <x v="1"/>
    <s v="JED"/>
    <n v="0.28619469026548677"/>
    <n v="32.340000000000003"/>
    <n v="113"/>
  </r>
  <r>
    <x v="1"/>
    <s v="AE"/>
    <n v="0.28999999999999998"/>
    <n v="5.22"/>
    <n v="18"/>
  </r>
  <r>
    <x v="0"/>
    <s v="JED"/>
    <n v="0.29021739130434782"/>
    <n v="133.5"/>
    <n v="460"/>
  </r>
  <r>
    <x v="1"/>
    <s v="OM"/>
    <n v="0.29399999999999998"/>
    <n v="10.29"/>
    <n v="35"/>
  </r>
  <r>
    <x v="0"/>
    <s v="JED"/>
    <n v="0.29456953642384104"/>
    <n v="133.44"/>
    <n v="453"/>
  </r>
  <r>
    <x v="1"/>
    <s v="JED"/>
    <n v="0.29695652173913045"/>
    <n v="6.83"/>
    <n v="23"/>
  </r>
  <r>
    <x v="1"/>
    <s v="AE"/>
    <n v="0.29799999999999999"/>
    <n v="1.49"/>
    <n v="5"/>
  </r>
  <r>
    <x v="1"/>
    <s v="JED"/>
    <n v="0.30037735849056602"/>
    <n v="15.92"/>
    <n v="53"/>
  </r>
  <r>
    <x v="0"/>
    <s v="JED"/>
    <n v="0.30375286041189936"/>
    <n v="132.74"/>
    <n v="437"/>
  </r>
  <r>
    <x v="1"/>
    <s v="JED"/>
    <n v="0.30568421052631578"/>
    <n v="29.04"/>
    <n v="95"/>
  </r>
  <r>
    <x v="1"/>
    <s v="QA"/>
    <n v="0.30761904761904763"/>
    <n v="12.92"/>
    <n v="42"/>
  </r>
  <r>
    <x v="1"/>
    <s v="RIY"/>
    <n v="0.30969947407963938"/>
    <n v="412.21"/>
    <n v="1331"/>
  </r>
  <r>
    <x v="1"/>
    <s v="JED"/>
    <n v="0.31071428571428572"/>
    <n v="13.05"/>
    <n v="42"/>
  </r>
  <r>
    <x v="1"/>
    <s v="JED"/>
    <n v="0.31368421052631579"/>
    <n v="5.96"/>
    <n v="19"/>
  </r>
  <r>
    <x v="1"/>
    <s v="JED"/>
    <n v="0.31484276729559751"/>
    <n v="100.12"/>
    <n v="318"/>
  </r>
  <r>
    <x v="1"/>
    <s v="AE"/>
    <n v="0.31571428571428573"/>
    <n v="2.21"/>
    <n v="7"/>
  </r>
  <r>
    <x v="1"/>
    <s v="QA"/>
    <n v="0.31723404255319149"/>
    <n v="14.91"/>
    <n v="47"/>
  </r>
  <r>
    <x v="1"/>
    <s v="QA"/>
    <n v="0.31827586206896552"/>
    <n v="27.69"/>
    <n v="87"/>
  </r>
  <r>
    <x v="1"/>
    <s v="AE"/>
    <n v="0.31941176470588234"/>
    <n v="27.15"/>
    <n v="85"/>
  </r>
  <r>
    <x v="1"/>
    <s v="AE"/>
    <n v="0.32"/>
    <n v="0.32"/>
    <n v="1"/>
  </r>
  <r>
    <x v="1"/>
    <s v="JED"/>
    <n v="0.32030769230769229"/>
    <n v="20.82"/>
    <n v="65"/>
  </r>
  <r>
    <x v="1"/>
    <s v="RIY"/>
    <n v="0.32136593591905566"/>
    <n v="190.57"/>
    <n v="593"/>
  </r>
  <r>
    <x v="0"/>
    <s v="RIY"/>
    <n v="0.32403422982885088"/>
    <n v="265.06"/>
    <n v="818"/>
  </r>
  <r>
    <x v="1"/>
    <s v="JED"/>
    <n v="0.32437500000000002"/>
    <n v="5.19"/>
    <n v="16"/>
  </r>
  <r>
    <x v="1"/>
    <s v="RIY"/>
    <n v="0.32469696969696971"/>
    <n v="42.86"/>
    <n v="132"/>
  </r>
  <r>
    <x v="1"/>
    <s v="AE"/>
    <n v="0.32733333333333337"/>
    <n v="4.91"/>
    <n v="15"/>
  </r>
  <r>
    <x v="1"/>
    <s v="AE"/>
    <n v="0.32882022471910111"/>
    <n v="117.06"/>
    <n v="356"/>
  </r>
  <r>
    <x v="1"/>
    <s v="AE"/>
    <n v="0.3295774647887324"/>
    <n v="23.4"/>
    <n v="71"/>
  </r>
  <r>
    <x v="0"/>
    <s v="KW"/>
    <n v="0.33024335031126201"/>
    <n v="583.54"/>
    <n v="1767"/>
  </r>
  <r>
    <x v="0"/>
    <s v="RIY"/>
    <n v="0.33041237113402061"/>
    <n v="288.45"/>
    <n v="873"/>
  </r>
  <r>
    <x v="1"/>
    <s v="AE"/>
    <n v="0.33193548387096772"/>
    <n v="10.29"/>
    <n v="31"/>
  </r>
  <r>
    <x v="1"/>
    <s v="RIY"/>
    <n v="0.33371584699453555"/>
    <n v="61.07"/>
    <n v="183"/>
  </r>
  <r>
    <x v="0"/>
    <s v="JED"/>
    <n v="0.33400602409638552"/>
    <n v="110.89"/>
    <n v="332"/>
  </r>
  <r>
    <x v="1"/>
    <s v="RIY"/>
    <n v="0.33458100558659221"/>
    <n v="59.89"/>
    <n v="179"/>
  </r>
  <r>
    <x v="0"/>
    <s v="KW"/>
    <n v="0.33929669030732862"/>
    <n v="574.09"/>
    <n v="1692"/>
  </r>
  <r>
    <x v="1"/>
    <s v="RIY"/>
    <n v="0.3397841726618705"/>
    <n v="47.23"/>
    <n v="139"/>
  </r>
  <r>
    <x v="1"/>
    <s v="RIY"/>
    <n v="0.34"/>
    <n v="1.02"/>
    <n v="3"/>
  </r>
  <r>
    <x v="1"/>
    <s v="JED"/>
    <n v="0.3413793103448276"/>
    <n v="9.9"/>
    <n v="29"/>
  </r>
  <r>
    <x v="0"/>
    <s v="JED"/>
    <n v="0.3416089613034623"/>
    <n v="167.73"/>
    <n v="491"/>
  </r>
  <r>
    <x v="1"/>
    <s v="JED"/>
    <n v="0.34222222222222226"/>
    <n v="184.8"/>
    <n v="540"/>
  </r>
  <r>
    <x v="1"/>
    <s v="JED"/>
    <n v="0.3441818181818182"/>
    <n v="18.93"/>
    <n v="55"/>
  </r>
  <r>
    <x v="0"/>
    <s v="KW"/>
    <n v="0.34574725274725276"/>
    <n v="629.26"/>
    <n v="1820"/>
  </r>
  <r>
    <x v="0"/>
    <s v="JED"/>
    <n v="0.34750550903481708"/>
    <n v="788.49"/>
    <n v="2269"/>
  </r>
  <r>
    <x v="1"/>
    <s v="AE"/>
    <n v="0.3477142857142857"/>
    <n v="12.17"/>
    <n v="35"/>
  </r>
  <r>
    <x v="1"/>
    <s v="JED"/>
    <n v="0.35067226890756298"/>
    <n v="41.73"/>
    <n v="119"/>
  </r>
  <r>
    <x v="0"/>
    <s v="KW"/>
    <n v="0.35090441176470588"/>
    <n v="477.23"/>
    <n v="1360"/>
  </r>
  <r>
    <x v="0"/>
    <s v="JED"/>
    <n v="0.35378054862842895"/>
    <n v="709.33"/>
    <n v="2005"/>
  </r>
  <r>
    <x v="1"/>
    <s v="RIY"/>
    <n v="0.35462462462462463"/>
    <n v="118.09"/>
    <n v="333"/>
  </r>
  <r>
    <x v="1"/>
    <s v="AE"/>
    <n v="0.35705882352941176"/>
    <n v="6.07"/>
    <n v="17"/>
  </r>
  <r>
    <x v="0"/>
    <s v="JED"/>
    <n v="0.35745355686452196"/>
    <n v="788.9"/>
    <n v="2207"/>
  </r>
  <r>
    <x v="1"/>
    <s v="KW"/>
    <n v="0.35947368421052633"/>
    <n v="6.83"/>
    <n v="19"/>
  </r>
  <r>
    <x v="0"/>
    <s v="RIY"/>
    <n v="0.36135135135135138"/>
    <n v="254.03"/>
    <n v="703"/>
  </r>
  <r>
    <x v="0"/>
    <s v="JED"/>
    <n v="0.36424137931034484"/>
    <n v="422.52"/>
    <n v="1160"/>
  </r>
  <r>
    <x v="1"/>
    <s v="JED"/>
    <n v="0.36639639639639643"/>
    <n v="40.67"/>
    <n v="111"/>
  </r>
  <r>
    <x v="1"/>
    <s v="JED"/>
    <n v="0.36651162790697672"/>
    <n v="15.76"/>
    <n v="43"/>
  </r>
  <r>
    <x v="1"/>
    <s v="KW"/>
    <n v="0.36935779816513759"/>
    <n v="40.26"/>
    <n v="109"/>
  </r>
  <r>
    <x v="1"/>
    <s v="RIY"/>
    <n v="0.36946031746031743"/>
    <n v="116.38"/>
    <n v="315"/>
  </r>
  <r>
    <x v="1"/>
    <s v="JED"/>
    <n v="0.37010204081632658"/>
    <n v="36.270000000000003"/>
    <n v="98"/>
  </r>
  <r>
    <x v="0"/>
    <s v="JED"/>
    <n v="0.37107057129140664"/>
    <n v="772.94"/>
    <n v="2083"/>
  </r>
  <r>
    <x v="0"/>
    <s v="RIY"/>
    <n v="0.37524832214765103"/>
    <n v="279.56"/>
    <n v="745"/>
  </r>
  <r>
    <x v="1"/>
    <s v="JED"/>
    <n v="0.37897435897435894"/>
    <n v="14.78"/>
    <n v="39"/>
  </r>
  <r>
    <x v="1"/>
    <s v="KW"/>
    <n v="0.38400000000000001"/>
    <n v="38.4"/>
    <n v="100"/>
  </r>
  <r>
    <x v="0"/>
    <s v="RIY"/>
    <n v="0.38404255319148939"/>
    <n v="72.2"/>
    <n v="188"/>
  </r>
  <r>
    <x v="1"/>
    <s v="JED"/>
    <n v="0.3893103448275862"/>
    <n v="45.16"/>
    <n v="116"/>
  </r>
  <r>
    <x v="0"/>
    <s v="RIY"/>
    <n v="0.39068599812055305"/>
    <n v="2910.22"/>
    <n v="7449"/>
  </r>
  <r>
    <x v="2"/>
    <s v="JED"/>
    <n v="0.39580344070278184"/>
    <n v="2162.67"/>
    <n v="5464"/>
  </r>
  <r>
    <x v="0"/>
    <s v="RIY"/>
    <n v="0.39764398625429553"/>
    <n v="2892.86"/>
    <n v="7275"/>
  </r>
  <r>
    <x v="0"/>
    <s v="RIY"/>
    <n v="0.40744554455445542"/>
    <n v="205.76"/>
    <n v="505"/>
  </r>
  <r>
    <x v="2"/>
    <s v="JED"/>
    <n v="0.40789951446062911"/>
    <n v="1932.22"/>
    <n v="4737"/>
  </r>
  <r>
    <x v="0"/>
    <s v="UAE"/>
    <n v="0.40955445544554459"/>
    <n v="82.73"/>
    <n v="202"/>
  </r>
  <r>
    <x v="0"/>
    <s v="UAE"/>
    <n v="0.411123595505618"/>
    <n v="73.180000000000007"/>
    <n v="178"/>
  </r>
  <r>
    <x v="1"/>
    <s v="JED"/>
    <n v="0.41472222222222221"/>
    <n v="14.93"/>
    <n v="36"/>
  </r>
  <r>
    <x v="0"/>
    <s v="UAE"/>
    <n v="0.41508287292817675"/>
    <n v="75.13"/>
    <n v="181"/>
  </r>
  <r>
    <x v="0"/>
    <s v="JED"/>
    <n v="0.41720183486238532"/>
    <n v="181.9"/>
    <n v="436"/>
  </r>
  <r>
    <x v="1"/>
    <s v="JED"/>
    <n v="0.41941176470588237"/>
    <n v="7.13"/>
    <n v="17"/>
  </r>
  <r>
    <x v="0"/>
    <s v="JED"/>
    <n v="0.41984126984126985"/>
    <n v="52.9"/>
    <n v="126"/>
  </r>
  <r>
    <x v="1"/>
    <s v="JED"/>
    <n v="0.42055555555555557"/>
    <n v="7.57"/>
    <n v="18"/>
  </r>
  <r>
    <x v="2"/>
    <s v="QAT"/>
    <n v="0.42310904872389793"/>
    <n v="729.44"/>
    <n v="1724"/>
  </r>
  <r>
    <x v="2"/>
    <s v="QAT"/>
    <n v="0.42391632771644389"/>
    <n v="729.56"/>
    <n v="1721"/>
  </r>
  <r>
    <x v="1"/>
    <s v="OM"/>
    <n v="0.42549999999999999"/>
    <n v="8.51"/>
    <n v="20"/>
  </r>
  <r>
    <x v="0"/>
    <s v="UAE"/>
    <n v="0.42910614525139668"/>
    <n v="76.81"/>
    <n v="179"/>
  </r>
  <r>
    <x v="0"/>
    <s v="RIY"/>
    <n v="0.43175115207373271"/>
    <n v="93.69"/>
    <n v="217"/>
  </r>
  <r>
    <x v="0"/>
    <s v="JED"/>
    <n v="0.43639479905437351"/>
    <n v="369.19"/>
    <n v="846"/>
  </r>
  <r>
    <x v="1"/>
    <s v="JED"/>
    <n v="0.43681818181818177"/>
    <n v="9.61"/>
    <n v="22"/>
  </r>
  <r>
    <x v="1"/>
    <s v="QA"/>
    <n v="0.44342857142857139"/>
    <n v="15.52"/>
    <n v="35"/>
  </r>
  <r>
    <x v="1"/>
    <s v="JED"/>
    <n v="0.45487341772151901"/>
    <n v="71.87"/>
    <n v="158"/>
  </r>
  <r>
    <x v="2"/>
    <s v="JED"/>
    <n v="0.45609563846558071"/>
    <n v="1735.9"/>
    <n v="3806"/>
  </r>
  <r>
    <x v="0"/>
    <s v="JED"/>
    <n v="0.46600000000000003"/>
    <n v="74.56"/>
    <n v="160"/>
  </r>
  <r>
    <x v="2"/>
    <s v="QAT"/>
    <n v="0.47241530740276033"/>
    <n v="753.03"/>
    <n v="1594"/>
  </r>
  <r>
    <x v="2"/>
    <s v="JED"/>
    <n v="0.4735242172865935"/>
    <n v="1769.56"/>
    <n v="3737"/>
  </r>
  <r>
    <x v="0"/>
    <s v="JED"/>
    <n v="0.48251679038529516"/>
    <n v="1365.04"/>
    <n v="2829"/>
  </r>
  <r>
    <x v="2"/>
    <s v="KWT"/>
    <n v="0.48519574673755439"/>
    <n v="1003.87"/>
    <n v="2069"/>
  </r>
  <r>
    <x v="1"/>
    <s v="OM"/>
    <n v="0.48961538461538462"/>
    <n v="25.46"/>
    <n v="52"/>
  </r>
  <r>
    <x v="1"/>
    <s v="KW"/>
    <n v="0.49035714285714288"/>
    <n v="13.73"/>
    <n v="28"/>
  </r>
  <r>
    <x v="1"/>
    <s v="JED"/>
    <n v="0.49230769230769234"/>
    <n v="6.4"/>
    <n v="13"/>
  </r>
  <r>
    <x v="2"/>
    <s v="KWT"/>
    <n v="0.50449631449631449"/>
    <n v="1026.6500000000001"/>
    <n v="2035"/>
  </r>
  <r>
    <x v="0"/>
    <s v="QT"/>
    <n v="0.5054845814977974"/>
    <n v="229.49"/>
    <n v="454"/>
  </r>
  <r>
    <x v="1"/>
    <s v="JED"/>
    <n v="0.51"/>
    <n v="0.51"/>
    <n v="1"/>
  </r>
  <r>
    <x v="0"/>
    <s v="RIY"/>
    <n v="0.51046818727490995"/>
    <n v="850.44"/>
    <n v="1666"/>
  </r>
  <r>
    <x v="0"/>
    <s v="QT"/>
    <n v="0.51483333333333325"/>
    <n v="216.23"/>
    <n v="420"/>
  </r>
  <r>
    <x v="2"/>
    <s v="QAT"/>
    <n v="0.52037410071942447"/>
    <n v="723.32"/>
    <n v="1390"/>
  </r>
  <r>
    <x v="0"/>
    <s v="KW"/>
    <n v="0.53373461012311907"/>
    <n v="780.32"/>
    <n v="1462"/>
  </r>
  <r>
    <x v="0"/>
    <s v="QT"/>
    <n v="0.53540259740259744"/>
    <n v="206.13"/>
    <n v="385"/>
  </r>
  <r>
    <x v="1"/>
    <s v="OM"/>
    <n v="0.53805555555555562"/>
    <n v="19.37"/>
    <n v="36"/>
  </r>
  <r>
    <x v="0"/>
    <s v="QT"/>
    <n v="0.54410468319559224"/>
    <n v="197.51"/>
    <n v="363"/>
  </r>
  <r>
    <x v="0"/>
    <s v="UAE"/>
    <n v="0.54909090909090907"/>
    <n v="36.24"/>
    <n v="66"/>
  </r>
  <r>
    <x v="1"/>
    <s v="KW"/>
    <n v="0.55071428571428571"/>
    <n v="7.71"/>
    <n v="14"/>
  </r>
  <r>
    <x v="0"/>
    <s v="KW"/>
    <n v="0.56941309255079009"/>
    <n v="252.25"/>
    <n v="443"/>
  </r>
  <r>
    <x v="0"/>
    <s v="RIY"/>
    <n v="0.57068728522336765"/>
    <n v="2657.12"/>
    <n v="4656"/>
  </r>
  <r>
    <x v="0"/>
    <s v="KW"/>
    <n v="0.58368836291913218"/>
    <n v="295.93"/>
    <n v="507"/>
  </r>
  <r>
    <x v="2"/>
    <s v="RIY"/>
    <n v="0.5851819864281308"/>
    <n v="6640.06"/>
    <n v="11347"/>
  </r>
  <r>
    <x v="1"/>
    <s v="BH"/>
    <n v="0.59125000000000005"/>
    <n v="9.4600000000000009"/>
    <n v="16"/>
  </r>
  <r>
    <x v="1"/>
    <s v="RIY"/>
    <n v="0.59936802973977688"/>
    <n v="161.22999999999999"/>
    <n v="269"/>
  </r>
  <r>
    <x v="2"/>
    <s v="RIY"/>
    <n v="0.60490842135865885"/>
    <n v="6242.05"/>
    <n v="10319"/>
  </r>
  <r>
    <x v="2"/>
    <s v="RIY"/>
    <n v="0.61352376237623762"/>
    <n v="6196.59"/>
    <n v="10100"/>
  </r>
  <r>
    <x v="2"/>
    <s v="KWT"/>
    <n v="0.63308437067773171"/>
    <n v="915.44"/>
    <n v="1446"/>
  </r>
  <r>
    <x v="1"/>
    <s v="KW"/>
    <n v="0.6335294117647059"/>
    <n v="10.77"/>
    <n v="17"/>
  </r>
  <r>
    <x v="1"/>
    <s v="QA"/>
    <n v="0.63368421052631574"/>
    <n v="24.08"/>
    <n v="38"/>
  </r>
  <r>
    <x v="2"/>
    <s v="KWT"/>
    <n v="0.63633454545454549"/>
    <n v="874.96"/>
    <n v="1375"/>
  </r>
  <r>
    <x v="0"/>
    <s v="KW"/>
    <n v="0.66027397260273968"/>
    <n v="144.6"/>
    <n v="219"/>
  </r>
  <r>
    <x v="1"/>
    <s v="AE"/>
    <n v="0.69000000000000006"/>
    <n v="3.45"/>
    <n v="5"/>
  </r>
  <r>
    <x v="1"/>
    <s v="JED"/>
    <n v="0.69307692307692303"/>
    <n v="18.02"/>
    <n v="26"/>
  </r>
  <r>
    <x v="2"/>
    <s v="AE"/>
    <n v="0.71399255867200917"/>
    <n v="2494.69"/>
    <n v="3494"/>
  </r>
  <r>
    <x v="0"/>
    <s v="RIY"/>
    <n v="0.71980468750000004"/>
    <n v="184.27"/>
    <n v="256"/>
  </r>
  <r>
    <x v="2"/>
    <s v="AE"/>
    <n v="0.72239954725523492"/>
    <n v="2552.96"/>
    <n v="3534"/>
  </r>
  <r>
    <x v="1"/>
    <s v="JED"/>
    <n v="0.73"/>
    <n v="5.84"/>
    <n v="8"/>
  </r>
  <r>
    <x v="0"/>
    <s v="UAE"/>
    <n v="0.74310344827586206"/>
    <n v="21.55"/>
    <n v="29"/>
  </r>
  <r>
    <x v="1"/>
    <s v="AE"/>
    <n v="0.74750000000000005"/>
    <n v="2.99"/>
    <n v="4"/>
  </r>
  <r>
    <x v="0"/>
    <s v="UAE"/>
    <n v="0.74952380952380948"/>
    <n v="62.96"/>
    <n v="84"/>
  </r>
  <r>
    <x v="1"/>
    <s v="BH"/>
    <n v="0.7566666666666666"/>
    <n v="11.35"/>
    <n v="15"/>
  </r>
  <r>
    <x v="1"/>
    <s v="JED"/>
    <n v="0.76857142857142857"/>
    <n v="5.38"/>
    <n v="7"/>
  </r>
  <r>
    <x v="1"/>
    <s v="RIY"/>
    <n v="0.7912056737588653"/>
    <n v="111.56"/>
    <n v="141"/>
  </r>
  <r>
    <x v="0"/>
    <s v="QT"/>
    <n v="0.80857142857142861"/>
    <n v="67.92"/>
    <n v="84"/>
  </r>
  <r>
    <x v="0"/>
    <s v="QT"/>
    <n v="0.81022988505747118"/>
    <n v="140.97999999999999"/>
    <n v="174"/>
  </r>
  <r>
    <x v="0"/>
    <s v="QT"/>
    <n v="0.81234375000000003"/>
    <n v="51.99"/>
    <n v="64"/>
  </r>
  <r>
    <x v="1"/>
    <s v="BH"/>
    <n v="0.82625000000000004"/>
    <n v="6.61"/>
    <n v="8"/>
  </r>
  <r>
    <x v="2"/>
    <s v="AE"/>
    <n v="0.83837874659400546"/>
    <n v="2461.48"/>
    <n v="2936"/>
  </r>
  <r>
    <x v="2"/>
    <s v="AE"/>
    <n v="0.857955130562707"/>
    <n v="2332.7800000000002"/>
    <n v="2719"/>
  </r>
  <r>
    <x v="1"/>
    <s v="OM"/>
    <n v="0.86181818181818182"/>
    <n v="9.48"/>
    <n v="11"/>
  </r>
  <r>
    <x v="1"/>
    <s v="AE"/>
    <n v="0.86777777777777776"/>
    <n v="23.43"/>
    <n v="27"/>
  </r>
  <r>
    <x v="1"/>
    <s v="AE"/>
    <n v="0.87212121212121219"/>
    <n v="28.78"/>
    <n v="33"/>
  </r>
  <r>
    <x v="1"/>
    <s v="BH"/>
    <n v="0.8835294117647059"/>
    <n v="15.02"/>
    <n v="17"/>
  </r>
  <r>
    <x v="1"/>
    <s v="RIY"/>
    <n v="0.91486111111111112"/>
    <n v="65.87"/>
    <n v="72"/>
  </r>
  <r>
    <x v="0"/>
    <s v="QT"/>
    <n v="0.91786458333333332"/>
    <n v="352.46"/>
    <n v="384"/>
  </r>
  <r>
    <x v="1"/>
    <s v="JED"/>
    <n v="0.92"/>
    <n v="0.92"/>
    <n v="1"/>
  </r>
  <r>
    <x v="1"/>
    <s v="JED"/>
    <n v="0.96875"/>
    <n v="7.75"/>
    <n v="8"/>
  </r>
  <r>
    <x v="1"/>
    <s v="OM"/>
    <n v="0.9914705882352941"/>
    <n v="33.71"/>
    <n v="34"/>
  </r>
  <r>
    <x v="1"/>
    <s v="OM"/>
    <n v="1.0088461538461537"/>
    <n v="78.69"/>
    <n v="78"/>
  </r>
  <r>
    <x v="1"/>
    <s v="AE"/>
    <n v="1.0225"/>
    <n v="4.09"/>
    <n v="4"/>
  </r>
  <r>
    <x v="1"/>
    <s v="JED"/>
    <n v="1.0887500000000001"/>
    <n v="8.7100000000000009"/>
    <n v="8"/>
  </r>
  <r>
    <x v="0"/>
    <s v="UAE"/>
    <n v="1.1004"/>
    <n v="110.04"/>
    <n v="100"/>
  </r>
  <r>
    <x v="1"/>
    <s v="BH"/>
    <n v="1.1179166666666667"/>
    <n v="26.83"/>
    <n v="24"/>
  </r>
  <r>
    <x v="2"/>
    <s v="KWT"/>
    <n v="1.1579999999999999"/>
    <n v="5.79"/>
    <n v="5"/>
  </r>
  <r>
    <x v="1"/>
    <s v="JED"/>
    <n v="1.3174999999999999"/>
    <n v="5.27"/>
    <n v="4"/>
  </r>
  <r>
    <x v="1"/>
    <s v="AE"/>
    <n v="1.41"/>
    <n v="1.41"/>
    <n v="1"/>
  </r>
  <r>
    <x v="2"/>
    <s v="KWT"/>
    <n v="1.46"/>
    <n v="5.84"/>
    <n v="4"/>
  </r>
  <r>
    <x v="1"/>
    <s v="AE"/>
    <n v="1.6314285714285715"/>
    <n v="11.42"/>
    <n v="7"/>
  </r>
  <r>
    <x v="2"/>
    <s v="RIY"/>
    <n v="1.7701960784313726"/>
    <n v="90.28"/>
    <n v="51"/>
  </r>
  <r>
    <x v="2"/>
    <s v="RIY"/>
    <n v="1.8169999999999999"/>
    <n v="90.85"/>
    <n v="50"/>
  </r>
  <r>
    <x v="1"/>
    <s v="BH"/>
    <n v="1.8666666666666665"/>
    <n v="5.6"/>
    <n v="3"/>
  </r>
  <r>
    <x v="1"/>
    <s v="AE"/>
    <n v="1.99"/>
    <n v="1.99"/>
    <n v="1"/>
  </r>
  <r>
    <x v="2"/>
    <s v="AE"/>
    <n v="2.1833333333333336"/>
    <n v="58.95"/>
    <n v="27"/>
  </r>
  <r>
    <x v="1"/>
    <s v="AE"/>
    <n v="2.4424999999999999"/>
    <n v="9.77"/>
    <n v="4"/>
  </r>
  <r>
    <x v="2"/>
    <s v="AE"/>
    <n v="2.8514285714285714"/>
    <n v="59.88"/>
    <n v="21"/>
  </r>
  <r>
    <x v="2"/>
    <s v="AE"/>
    <n v="2.8675000000000002"/>
    <n v="57.35"/>
    <n v="20"/>
  </r>
  <r>
    <x v="2"/>
    <s v="RIY"/>
    <n v="2.9683333333333333"/>
    <n v="89.05"/>
    <n v="30"/>
  </r>
  <r>
    <x v="2"/>
    <s v="KWT"/>
    <n v="3.07"/>
    <n v="6.14"/>
    <n v="2"/>
  </r>
  <r>
    <x v="1"/>
    <s v="RIY"/>
    <n v="3.0979999999999999"/>
    <n v="15.49"/>
    <n v="5"/>
  </r>
  <r>
    <x v="1"/>
    <s v="JED"/>
    <n v="3.19"/>
    <n v="3.19"/>
    <n v="1"/>
  </r>
  <r>
    <x v="2"/>
    <s v="AE"/>
    <n v="3.2772222222222225"/>
    <n v="58.99"/>
    <n v="18"/>
  </r>
  <r>
    <x v="1"/>
    <s v="AE"/>
    <n v="3.4"/>
    <n v="13.6"/>
    <n v="4"/>
  </r>
  <r>
    <x v="1"/>
    <s v="RIY"/>
    <n v="3.563333333333333"/>
    <n v="10.69"/>
    <n v="3"/>
  </r>
  <r>
    <x v="1"/>
    <s v="AE"/>
    <n v="3.58"/>
    <n v="3.58"/>
    <n v="1"/>
  </r>
  <r>
    <x v="1"/>
    <s v="RIY"/>
    <n v="3.74"/>
    <n v="7.48"/>
    <n v="2"/>
  </r>
  <r>
    <x v="1"/>
    <s v="JED"/>
    <n v="3.8"/>
    <n v="3.8"/>
    <n v="1"/>
  </r>
  <r>
    <x v="1"/>
    <s v="JED"/>
    <n v="3.8033333333333332"/>
    <n v="11.41"/>
    <n v="3"/>
  </r>
  <r>
    <x v="1"/>
    <s v="JED"/>
    <n v="5.47"/>
    <n v="10.94"/>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
  </r>
  <r>
    <x v="1"/>
    <x v="1"/>
    <n v="0"/>
  </r>
  <r>
    <x v="1"/>
    <x v="0"/>
    <n v="0"/>
  </r>
  <r>
    <x v="1"/>
    <x v="0"/>
    <n v="0"/>
  </r>
  <r>
    <x v="1"/>
    <x v="2"/>
    <n v="0"/>
  </r>
  <r>
    <x v="1"/>
    <x v="2"/>
    <n v="0"/>
  </r>
  <r>
    <x v="1"/>
    <x v="3"/>
    <n v="0"/>
  </r>
  <r>
    <x v="1"/>
    <x v="2"/>
    <n v="0"/>
  </r>
  <r>
    <x v="1"/>
    <x v="3"/>
    <n v="0"/>
  </r>
  <r>
    <x v="1"/>
    <x v="3"/>
    <n v="0"/>
  </r>
  <r>
    <x v="1"/>
    <x v="4"/>
    <n v="0"/>
  </r>
  <r>
    <x v="1"/>
    <x v="0"/>
    <n v="0"/>
  </r>
  <r>
    <x v="1"/>
    <x v="2"/>
    <n v="0"/>
  </r>
  <r>
    <x v="1"/>
    <x v="3"/>
    <n v="0"/>
  </r>
  <r>
    <x v="1"/>
    <x v="3"/>
    <n v="0"/>
  </r>
  <r>
    <x v="1"/>
    <x v="1"/>
    <n v="0"/>
  </r>
  <r>
    <x v="1"/>
    <x v="3"/>
    <n v="0"/>
  </r>
  <r>
    <x v="1"/>
    <x v="4"/>
    <n v="0"/>
  </r>
  <r>
    <x v="1"/>
    <x v="4"/>
    <n v="0"/>
  </r>
  <r>
    <x v="1"/>
    <x v="2"/>
    <n v="0"/>
  </r>
  <r>
    <x v="1"/>
    <x v="4"/>
    <n v="0"/>
  </r>
  <r>
    <x v="1"/>
    <x v="2"/>
    <n v="0"/>
  </r>
  <r>
    <x v="1"/>
    <x v="4"/>
    <n v="0"/>
  </r>
  <r>
    <x v="1"/>
    <x v="1"/>
    <n v="0"/>
  </r>
  <r>
    <x v="1"/>
    <x v="2"/>
    <n v="0"/>
  </r>
  <r>
    <x v="1"/>
    <x v="0"/>
    <n v="0"/>
  </r>
  <r>
    <x v="1"/>
    <x v="3"/>
    <n v="0"/>
  </r>
  <r>
    <x v="1"/>
    <x v="0"/>
    <n v="0"/>
  </r>
  <r>
    <x v="1"/>
    <x v="4"/>
    <n v="0"/>
  </r>
  <r>
    <x v="1"/>
    <x v="1"/>
    <n v="0"/>
  </r>
  <r>
    <x v="1"/>
    <x v="1"/>
    <n v="0"/>
  </r>
  <r>
    <x v="1"/>
    <x v="1"/>
    <n v="0"/>
  </r>
  <r>
    <x v="1"/>
    <x v="1"/>
    <n v="0"/>
  </r>
  <r>
    <x v="1"/>
    <x v="1"/>
    <n v="0"/>
  </r>
  <r>
    <x v="1"/>
    <x v="1"/>
    <n v="0"/>
  </r>
  <r>
    <x v="1"/>
    <x v="1"/>
    <n v="0"/>
  </r>
  <r>
    <x v="1"/>
    <x v="0"/>
    <n v="0"/>
  </r>
  <r>
    <x v="1"/>
    <x v="0"/>
    <n v="0"/>
  </r>
  <r>
    <x v="1"/>
    <x v="0"/>
    <n v="0"/>
  </r>
  <r>
    <x v="1"/>
    <x v="5"/>
    <n v="0"/>
  </r>
  <r>
    <x v="1"/>
    <x v="5"/>
    <n v="0"/>
  </r>
  <r>
    <x v="1"/>
    <x v="5"/>
    <n v="0"/>
  </r>
  <r>
    <x v="1"/>
    <x v="5"/>
    <n v="0"/>
  </r>
  <r>
    <x v="1"/>
    <x v="5"/>
    <n v="0"/>
  </r>
  <r>
    <x v="1"/>
    <x v="6"/>
    <n v="0"/>
  </r>
  <r>
    <x v="1"/>
    <x v="6"/>
    <n v="0"/>
  </r>
  <r>
    <x v="1"/>
    <x v="6"/>
    <n v="0"/>
  </r>
  <r>
    <x v="1"/>
    <x v="6"/>
    <n v="0"/>
  </r>
  <r>
    <x v="1"/>
    <x v="2"/>
    <n v="0"/>
  </r>
  <r>
    <x v="1"/>
    <x v="2"/>
    <n v="0"/>
  </r>
  <r>
    <x v="1"/>
    <x v="2"/>
    <n v="0"/>
  </r>
  <r>
    <x v="1"/>
    <x v="2"/>
    <n v="0"/>
  </r>
  <r>
    <x v="1"/>
    <x v="2"/>
    <n v="0"/>
  </r>
  <r>
    <x v="1"/>
    <x v="2"/>
    <n v="0"/>
  </r>
  <r>
    <x v="1"/>
    <x v="2"/>
    <n v="0"/>
  </r>
  <r>
    <x v="1"/>
    <x v="2"/>
    <n v="0"/>
  </r>
  <r>
    <x v="1"/>
    <x v="2"/>
    <n v="0"/>
  </r>
  <r>
    <x v="1"/>
    <x v="2"/>
    <n v="0"/>
  </r>
  <r>
    <x v="1"/>
    <x v="2"/>
    <n v="0"/>
  </r>
  <r>
    <x v="1"/>
    <x v="2"/>
    <n v="0"/>
  </r>
  <r>
    <x v="2"/>
    <x v="6"/>
    <n v="0"/>
  </r>
  <r>
    <x v="2"/>
    <x v="6"/>
    <n v="0"/>
  </r>
  <r>
    <x v="2"/>
    <x v="6"/>
    <n v="0"/>
  </r>
  <r>
    <x v="2"/>
    <x v="6"/>
    <n v="0"/>
  </r>
  <r>
    <x v="2"/>
    <x v="6"/>
    <n v="0"/>
  </r>
  <r>
    <x v="2"/>
    <x v="6"/>
    <n v="0"/>
  </r>
  <r>
    <x v="2"/>
    <x v="7"/>
    <n v="0"/>
  </r>
  <r>
    <x v="2"/>
    <x v="7"/>
    <n v="0"/>
  </r>
  <r>
    <x v="2"/>
    <x v="7"/>
    <n v="0"/>
  </r>
  <r>
    <x v="2"/>
    <x v="7"/>
    <n v="0"/>
  </r>
  <r>
    <x v="2"/>
    <x v="8"/>
    <n v="0"/>
  </r>
  <r>
    <x v="2"/>
    <x v="8"/>
    <n v="0"/>
  </r>
  <r>
    <x v="2"/>
    <x v="8"/>
    <n v="0"/>
  </r>
  <r>
    <x v="2"/>
    <x v="8"/>
    <n v="0"/>
  </r>
  <r>
    <x v="2"/>
    <x v="9"/>
    <n v="0"/>
  </r>
  <r>
    <x v="2"/>
    <x v="9"/>
    <n v="0"/>
  </r>
  <r>
    <x v="2"/>
    <x v="9"/>
    <n v="0"/>
  </r>
  <r>
    <x v="2"/>
    <x v="9"/>
    <n v="0"/>
  </r>
  <r>
    <x v="2"/>
    <x v="9"/>
    <n v="0"/>
  </r>
  <r>
    <x v="2"/>
    <x v="9"/>
    <n v="0"/>
  </r>
  <r>
    <x v="2"/>
    <x v="9"/>
    <n v="0"/>
  </r>
  <r>
    <x v="2"/>
    <x v="9"/>
    <n v="0"/>
  </r>
  <r>
    <x v="2"/>
    <x v="9"/>
    <n v="0"/>
  </r>
  <r>
    <x v="2"/>
    <x v="1"/>
    <n v="0"/>
  </r>
  <r>
    <x v="2"/>
    <x v="1"/>
    <n v="0"/>
  </r>
  <r>
    <x v="2"/>
    <x v="1"/>
    <n v="0"/>
  </r>
  <r>
    <x v="2"/>
    <x v="1"/>
    <n v="0"/>
  </r>
  <r>
    <x v="2"/>
    <x v="10"/>
    <n v="0"/>
  </r>
  <r>
    <x v="2"/>
    <x v="10"/>
    <n v="0"/>
  </r>
  <r>
    <x v="2"/>
    <x v="10"/>
    <n v="0"/>
  </r>
  <r>
    <x v="2"/>
    <x v="10"/>
    <n v="0"/>
  </r>
  <r>
    <x v="2"/>
    <x v="2"/>
    <n v="0"/>
  </r>
  <r>
    <x v="2"/>
    <x v="2"/>
    <n v="0"/>
  </r>
  <r>
    <x v="2"/>
    <x v="2"/>
    <n v="0"/>
  </r>
  <r>
    <x v="2"/>
    <x v="2"/>
    <n v="0"/>
  </r>
  <r>
    <x v="2"/>
    <x v="2"/>
    <n v="0"/>
  </r>
  <r>
    <x v="2"/>
    <x v="2"/>
    <n v="0"/>
  </r>
  <r>
    <x v="2"/>
    <x v="2"/>
    <n v="0"/>
  </r>
  <r>
    <x v="2"/>
    <x v="2"/>
    <n v="0"/>
  </r>
  <r>
    <x v="1"/>
    <x v="3"/>
    <n v="3.6562499999999998E-2"/>
  </r>
  <r>
    <x v="1"/>
    <x v="3"/>
    <n v="4.8080808080808078E-2"/>
  </r>
  <r>
    <x v="1"/>
    <x v="3"/>
    <n v="4.8756710935292456E-2"/>
  </r>
  <r>
    <x v="1"/>
    <x v="1"/>
    <n v="4.9722222222222223E-2"/>
  </r>
  <r>
    <x v="1"/>
    <x v="3"/>
    <n v="4.9778980604420389E-2"/>
  </r>
  <r>
    <x v="1"/>
    <x v="4"/>
    <n v="4.9971346704871064E-2"/>
  </r>
  <r>
    <x v="1"/>
    <x v="1"/>
    <n v="5.1216931216931216E-2"/>
  </r>
  <r>
    <x v="1"/>
    <x v="3"/>
    <n v="5.1386255924170614E-2"/>
  </r>
  <r>
    <x v="1"/>
    <x v="3"/>
    <n v="5.2825630252100839E-2"/>
  </r>
  <r>
    <x v="1"/>
    <x v="3"/>
    <n v="5.3555941023417174E-2"/>
  </r>
  <r>
    <x v="1"/>
    <x v="3"/>
    <n v="5.4464285714285715E-2"/>
  </r>
  <r>
    <x v="1"/>
    <x v="3"/>
    <n v="5.4489795918367348E-2"/>
  </r>
  <r>
    <x v="1"/>
    <x v="3"/>
    <n v="5.4802417480241748E-2"/>
  </r>
  <r>
    <x v="1"/>
    <x v="3"/>
    <n v="5.4952561669829224E-2"/>
  </r>
  <r>
    <x v="1"/>
    <x v="3"/>
    <n v="5.6367713004484309E-2"/>
  </r>
  <r>
    <x v="1"/>
    <x v="3"/>
    <n v="5.7834394904458603E-2"/>
  </r>
  <r>
    <x v="1"/>
    <x v="5"/>
    <n v="6.0513051305130516E-2"/>
  </r>
  <r>
    <x v="1"/>
    <x v="5"/>
    <n v="6.2249397175335862E-2"/>
  </r>
  <r>
    <x v="1"/>
    <x v="5"/>
    <n v="6.2796451914098966E-2"/>
  </r>
  <r>
    <x v="1"/>
    <x v="4"/>
    <n v="6.3367346938775507E-2"/>
  </r>
  <r>
    <x v="1"/>
    <x v="3"/>
    <n v="6.5931263858093128E-2"/>
  </r>
  <r>
    <x v="1"/>
    <x v="3"/>
    <n v="6.8076923076923077E-2"/>
  </r>
  <r>
    <x v="1"/>
    <x v="3"/>
    <n v="6.8197602315006198E-2"/>
  </r>
  <r>
    <x v="1"/>
    <x v="5"/>
    <n v="6.9569230769230772E-2"/>
  </r>
  <r>
    <x v="1"/>
    <x v="3"/>
    <n v="7.0316566323557969E-2"/>
  </r>
  <r>
    <x v="1"/>
    <x v="3"/>
    <n v="7.0490196078431377E-2"/>
  </r>
  <r>
    <x v="1"/>
    <x v="5"/>
    <n v="7.1334445371142613E-2"/>
  </r>
  <r>
    <x v="1"/>
    <x v="1"/>
    <n v="7.1428571428571425E-2"/>
  </r>
  <r>
    <x v="1"/>
    <x v="5"/>
    <n v="7.2289156626506021E-2"/>
  </r>
  <r>
    <x v="1"/>
    <x v="0"/>
    <n v="7.2627906976744191E-2"/>
  </r>
  <r>
    <x v="1"/>
    <x v="1"/>
    <n v="7.3046416503645739E-2"/>
  </r>
  <r>
    <x v="1"/>
    <x v="4"/>
    <n v="7.3256505576208178E-2"/>
  </r>
  <r>
    <x v="1"/>
    <x v="1"/>
    <n v="7.3918358192217107E-2"/>
  </r>
  <r>
    <x v="1"/>
    <x v="5"/>
    <n v="7.3918417799752792E-2"/>
  </r>
  <r>
    <x v="1"/>
    <x v="5"/>
    <n v="7.4262295081967217E-2"/>
  </r>
  <r>
    <x v="1"/>
    <x v="1"/>
    <n v="7.4425473004153211E-2"/>
  </r>
  <r>
    <x v="1"/>
    <x v="0"/>
    <n v="7.4850299401197598E-2"/>
  </r>
  <r>
    <x v="1"/>
    <x v="5"/>
    <n v="7.507853403141361E-2"/>
  </r>
  <r>
    <x v="1"/>
    <x v="1"/>
    <n v="7.6270161290322575E-2"/>
  </r>
  <r>
    <x v="1"/>
    <x v="5"/>
    <n v="7.6539528432732318E-2"/>
  </r>
  <r>
    <x v="1"/>
    <x v="3"/>
    <n v="7.6777128005198175E-2"/>
  </r>
  <r>
    <x v="1"/>
    <x v="0"/>
    <n v="7.6981132075471706E-2"/>
  </r>
  <r>
    <x v="1"/>
    <x v="4"/>
    <n v="7.7291666666666675E-2"/>
  </r>
  <r>
    <x v="1"/>
    <x v="3"/>
    <n v="7.837438423645321E-2"/>
  </r>
  <r>
    <x v="1"/>
    <x v="5"/>
    <n v="0.08"/>
  </r>
  <r>
    <x v="1"/>
    <x v="5"/>
    <n v="8.011811023622048E-2"/>
  </r>
  <r>
    <x v="1"/>
    <x v="4"/>
    <n v="8.0190409026798304E-2"/>
  </r>
  <r>
    <x v="1"/>
    <x v="5"/>
    <n v="8.042027194066749E-2"/>
  </r>
  <r>
    <x v="1"/>
    <x v="1"/>
    <n v="8.0595588235294113E-2"/>
  </r>
  <r>
    <x v="1"/>
    <x v="0"/>
    <n v="8.1785714285714281E-2"/>
  </r>
  <r>
    <x v="1"/>
    <x v="3"/>
    <n v="8.2699564586357036E-2"/>
  </r>
  <r>
    <x v="1"/>
    <x v="3"/>
    <n v="8.274074074074074E-2"/>
  </r>
  <r>
    <x v="1"/>
    <x v="4"/>
    <n v="8.2917139614074917E-2"/>
  </r>
  <r>
    <x v="1"/>
    <x v="3"/>
    <n v="8.298245614035088E-2"/>
  </r>
  <r>
    <x v="1"/>
    <x v="4"/>
    <n v="8.3348416289592761E-2"/>
  </r>
  <r>
    <x v="1"/>
    <x v="5"/>
    <n v="8.3822525597269618E-2"/>
  </r>
  <r>
    <x v="1"/>
    <x v="5"/>
    <n v="8.3941176470588227E-2"/>
  </r>
  <r>
    <x v="1"/>
    <x v="1"/>
    <n v="8.4061302681992328E-2"/>
  </r>
  <r>
    <x v="1"/>
    <x v="1"/>
    <n v="8.4094656488549621E-2"/>
  </r>
  <r>
    <x v="1"/>
    <x v="5"/>
    <n v="8.444201312910285E-2"/>
  </r>
  <r>
    <x v="1"/>
    <x v="1"/>
    <n v="8.518817204301074E-2"/>
  </r>
  <r>
    <x v="1"/>
    <x v="3"/>
    <n v="8.5204081632653056E-2"/>
  </r>
  <r>
    <x v="1"/>
    <x v="1"/>
    <n v="8.6940063091482639E-2"/>
  </r>
  <r>
    <x v="1"/>
    <x v="3"/>
    <n v="8.7994652406417115E-2"/>
  </r>
  <r>
    <x v="1"/>
    <x v="3"/>
    <n v="8.8592511013215858E-2"/>
  </r>
  <r>
    <x v="1"/>
    <x v="1"/>
    <n v="8.8714043993231809E-2"/>
  </r>
  <r>
    <x v="1"/>
    <x v="4"/>
    <n v="8.8879668049792526E-2"/>
  </r>
  <r>
    <x v="1"/>
    <x v="0"/>
    <n v="8.8970025510204082E-2"/>
  </r>
  <r>
    <x v="1"/>
    <x v="3"/>
    <n v="8.9211136890951281E-2"/>
  </r>
  <r>
    <x v="1"/>
    <x v="1"/>
    <n v="8.9809027777777772E-2"/>
  </r>
  <r>
    <x v="1"/>
    <x v="5"/>
    <n v="8.9881422924901186E-2"/>
  </r>
  <r>
    <x v="1"/>
    <x v="4"/>
    <n v="8.9962825278810402E-2"/>
  </r>
  <r>
    <x v="1"/>
    <x v="4"/>
    <n v="9.0317460317460324E-2"/>
  </r>
  <r>
    <x v="1"/>
    <x v="3"/>
    <n v="9.0869565217391299E-2"/>
  </r>
  <r>
    <x v="1"/>
    <x v="5"/>
    <n v="9.1292574771204837E-2"/>
  </r>
  <r>
    <x v="1"/>
    <x v="0"/>
    <n v="9.1664254703328521E-2"/>
  </r>
  <r>
    <x v="1"/>
    <x v="0"/>
    <n v="9.1826484018264834E-2"/>
  </r>
  <r>
    <x v="1"/>
    <x v="1"/>
    <n v="9.2178461538461529E-2"/>
  </r>
  <r>
    <x v="1"/>
    <x v="4"/>
    <n v="9.2206349206349209E-2"/>
  </r>
  <r>
    <x v="1"/>
    <x v="3"/>
    <n v="9.2278481012658231E-2"/>
  </r>
  <r>
    <x v="1"/>
    <x v="1"/>
    <n v="9.2289348171701105E-2"/>
  </r>
  <r>
    <x v="1"/>
    <x v="0"/>
    <n v="9.2378583967232294E-2"/>
  </r>
  <r>
    <x v="1"/>
    <x v="3"/>
    <n v="9.243852459016394E-2"/>
  </r>
  <r>
    <x v="1"/>
    <x v="5"/>
    <n v="9.2439024390243901E-2"/>
  </r>
  <r>
    <x v="1"/>
    <x v="1"/>
    <n v="9.2442563482466752E-2"/>
  </r>
  <r>
    <x v="1"/>
    <x v="4"/>
    <n v="9.2846715328467153E-2"/>
  </r>
  <r>
    <x v="1"/>
    <x v="4"/>
    <n v="9.3148148148148147E-2"/>
  </r>
  <r>
    <x v="1"/>
    <x v="1"/>
    <n v="9.3237153064028591E-2"/>
  </r>
  <r>
    <x v="1"/>
    <x v="4"/>
    <n v="9.36019536019536E-2"/>
  </r>
  <r>
    <x v="1"/>
    <x v="1"/>
    <n v="9.4196891191709847E-2"/>
  </r>
  <r>
    <x v="1"/>
    <x v="1"/>
    <n v="9.4448897795591194E-2"/>
  </r>
  <r>
    <x v="1"/>
    <x v="4"/>
    <n v="9.5131782945736432E-2"/>
  </r>
  <r>
    <x v="1"/>
    <x v="0"/>
    <n v="9.6111111111111105E-2"/>
  </r>
  <r>
    <x v="1"/>
    <x v="1"/>
    <n v="9.6112385321100918E-2"/>
  </r>
  <r>
    <x v="1"/>
    <x v="5"/>
    <n v="9.6277777777777768E-2"/>
  </r>
  <r>
    <x v="1"/>
    <x v="0"/>
    <n v="9.6284246575342458E-2"/>
  </r>
  <r>
    <x v="1"/>
    <x v="5"/>
    <n v="9.6387434554973825E-2"/>
  </r>
  <r>
    <x v="1"/>
    <x v="1"/>
    <n v="9.686131386861313E-2"/>
  </r>
  <r>
    <x v="1"/>
    <x v="4"/>
    <n v="9.7183098591549305E-2"/>
  </r>
  <r>
    <x v="1"/>
    <x v="0"/>
    <n v="9.7904967602591791E-2"/>
  </r>
  <r>
    <x v="1"/>
    <x v="5"/>
    <n v="9.8984374999999999E-2"/>
  </r>
  <r>
    <x v="1"/>
    <x v="4"/>
    <n v="9.9554140127388543E-2"/>
  </r>
  <r>
    <x v="1"/>
    <x v="1"/>
    <n v="9.9873663751214772E-2"/>
  </r>
  <r>
    <x v="1"/>
    <x v="5"/>
    <n v="0.1"/>
  </r>
  <r>
    <x v="1"/>
    <x v="4"/>
    <n v="0.10000456204379563"/>
  </r>
  <r>
    <x v="1"/>
    <x v="2"/>
    <n v="0.10257756563245822"/>
  </r>
  <r>
    <x v="1"/>
    <x v="4"/>
    <n v="0.10282051282051281"/>
  </r>
  <r>
    <x v="1"/>
    <x v="4"/>
    <n v="0.10330486960535426"/>
  </r>
  <r>
    <x v="1"/>
    <x v="1"/>
    <n v="0.10415841584158415"/>
  </r>
  <r>
    <x v="1"/>
    <x v="6"/>
    <n v="0.10480769230769231"/>
  </r>
  <r>
    <x v="1"/>
    <x v="0"/>
    <n v="0.10494214079074253"/>
  </r>
  <r>
    <x v="1"/>
    <x v="5"/>
    <n v="0.105"/>
  </r>
  <r>
    <x v="1"/>
    <x v="3"/>
    <n v="0.10520912547528517"/>
  </r>
  <r>
    <x v="1"/>
    <x v="2"/>
    <n v="0.10531100478468901"/>
  </r>
  <r>
    <x v="1"/>
    <x v="5"/>
    <n v="0.10565023670286827"/>
  </r>
  <r>
    <x v="1"/>
    <x v="4"/>
    <n v="0.10584194977843427"/>
  </r>
  <r>
    <x v="1"/>
    <x v="3"/>
    <n v="0.1064406779661017"/>
  </r>
  <r>
    <x v="1"/>
    <x v="1"/>
    <n v="0.10692400482509047"/>
  </r>
  <r>
    <x v="1"/>
    <x v="4"/>
    <n v="0.10698844884488448"/>
  </r>
  <r>
    <x v="1"/>
    <x v="1"/>
    <n v="0.10815175097276265"/>
  </r>
  <r>
    <x v="1"/>
    <x v="2"/>
    <n v="0.10920140818973505"/>
  </r>
  <r>
    <x v="1"/>
    <x v="2"/>
    <n v="0.10964483906770255"/>
  </r>
  <r>
    <x v="1"/>
    <x v="1"/>
    <n v="0.10976202883446239"/>
  </r>
  <r>
    <x v="1"/>
    <x v="0"/>
    <n v="0.11"/>
  </r>
  <r>
    <x v="1"/>
    <x v="5"/>
    <n v="0.11055299539170506"/>
  </r>
  <r>
    <x v="1"/>
    <x v="3"/>
    <n v="0.11080645161290323"/>
  </r>
  <r>
    <x v="1"/>
    <x v="3"/>
    <n v="0.11116279069767443"/>
  </r>
  <r>
    <x v="1"/>
    <x v="0"/>
    <n v="0.1120581896551724"/>
  </r>
  <r>
    <x v="1"/>
    <x v="2"/>
    <n v="0.11344556677890011"/>
  </r>
  <r>
    <x v="1"/>
    <x v="0"/>
    <n v="0.11458100558659219"/>
  </r>
  <r>
    <x v="1"/>
    <x v="5"/>
    <n v="0.11494505494505496"/>
  </r>
  <r>
    <x v="1"/>
    <x v="4"/>
    <n v="0.11540650406504065"/>
  </r>
  <r>
    <x v="1"/>
    <x v="2"/>
    <n v="0.11574884792626727"/>
  </r>
  <r>
    <x v="1"/>
    <x v="0"/>
    <n v="0.11640424164524421"/>
  </r>
  <r>
    <x v="1"/>
    <x v="3"/>
    <n v="0.11642857142857142"/>
  </r>
  <r>
    <x v="1"/>
    <x v="5"/>
    <n v="0.11716632443531828"/>
  </r>
  <r>
    <x v="1"/>
    <x v="0"/>
    <n v="0.1178419452887538"/>
  </r>
  <r>
    <x v="1"/>
    <x v="1"/>
    <n v="0.11854227855928273"/>
  </r>
  <r>
    <x v="1"/>
    <x v="6"/>
    <n v="0.11914587906605467"/>
  </r>
  <r>
    <x v="1"/>
    <x v="2"/>
    <n v="0.11954022988505747"/>
  </r>
  <r>
    <x v="1"/>
    <x v="6"/>
    <n v="0.11983776297566444"/>
  </r>
  <r>
    <x v="1"/>
    <x v="4"/>
    <n v="0.1200797057020233"/>
  </r>
  <r>
    <x v="1"/>
    <x v="4"/>
    <n v="0.12131447587354409"/>
  </r>
  <r>
    <x v="1"/>
    <x v="6"/>
    <n v="0.121994459833795"/>
  </r>
  <r>
    <x v="1"/>
    <x v="0"/>
    <n v="0.12265129682997118"/>
  </r>
  <r>
    <x v="1"/>
    <x v="4"/>
    <n v="0.12290816326530611"/>
  </r>
  <r>
    <x v="1"/>
    <x v="1"/>
    <n v="0.12363636363636364"/>
  </r>
  <r>
    <x v="1"/>
    <x v="0"/>
    <n v="0.12387872954764197"/>
  </r>
  <r>
    <x v="1"/>
    <x v="2"/>
    <n v="0.12387978142076501"/>
  </r>
  <r>
    <x v="1"/>
    <x v="5"/>
    <n v="0.12444444444444444"/>
  </r>
  <r>
    <x v="1"/>
    <x v="4"/>
    <n v="0.12517857142857142"/>
  </r>
  <r>
    <x v="1"/>
    <x v="2"/>
    <n v="0.12570684931506848"/>
  </r>
  <r>
    <x v="1"/>
    <x v="0"/>
    <n v="0.12716763005780346"/>
  </r>
  <r>
    <x v="1"/>
    <x v="5"/>
    <n v="0.1275625"/>
  </r>
  <r>
    <x v="1"/>
    <x v="6"/>
    <n v="0.12819233240522596"/>
  </r>
  <r>
    <x v="1"/>
    <x v="0"/>
    <n v="0.1283152594887684"/>
  </r>
  <r>
    <x v="1"/>
    <x v="2"/>
    <n v="0.12858267716535432"/>
  </r>
  <r>
    <x v="1"/>
    <x v="1"/>
    <n v="0.12927272727272729"/>
  </r>
  <r>
    <x v="1"/>
    <x v="0"/>
    <n v="0.12978056426332288"/>
  </r>
  <r>
    <x v="1"/>
    <x v="5"/>
    <n v="0.1297979797979798"/>
  </r>
  <r>
    <x v="1"/>
    <x v="0"/>
    <n v="0.13053571428571428"/>
  </r>
  <r>
    <x v="1"/>
    <x v="0"/>
    <n v="0.13128930817610063"/>
  </r>
  <r>
    <x v="1"/>
    <x v="4"/>
    <n v="0.13142105263157894"/>
  </r>
  <r>
    <x v="1"/>
    <x v="5"/>
    <n v="0.1324766355140187"/>
  </r>
  <r>
    <x v="1"/>
    <x v="1"/>
    <n v="0.1326123595505618"/>
  </r>
  <r>
    <x v="1"/>
    <x v="5"/>
    <n v="0.13362318840579712"/>
  </r>
  <r>
    <x v="1"/>
    <x v="6"/>
    <n v="0.13379157062891012"/>
  </r>
  <r>
    <x v="1"/>
    <x v="6"/>
    <n v="0.13390243902439025"/>
  </r>
  <r>
    <x v="1"/>
    <x v="2"/>
    <n v="0.13448591549295774"/>
  </r>
  <r>
    <x v="1"/>
    <x v="2"/>
    <n v="0.13518886679920478"/>
  </r>
  <r>
    <x v="1"/>
    <x v="1"/>
    <n v="0.13542682926829269"/>
  </r>
  <r>
    <x v="1"/>
    <x v="6"/>
    <n v="0.13653603034134007"/>
  </r>
  <r>
    <x v="1"/>
    <x v="5"/>
    <n v="0.13663366336633664"/>
  </r>
  <r>
    <x v="1"/>
    <x v="2"/>
    <n v="0.13672456575682382"/>
  </r>
  <r>
    <x v="1"/>
    <x v="4"/>
    <n v="0.13791666666666666"/>
  </r>
  <r>
    <x v="1"/>
    <x v="4"/>
    <n v="0.13905027932960895"/>
  </r>
  <r>
    <x v="1"/>
    <x v="3"/>
    <n v="0.13999999999999999"/>
  </r>
  <r>
    <x v="1"/>
    <x v="0"/>
    <n v="0.14000000000000001"/>
  </r>
  <r>
    <x v="1"/>
    <x v="2"/>
    <n v="0.14057471264367816"/>
  </r>
  <r>
    <x v="1"/>
    <x v="0"/>
    <n v="0.14258620689655174"/>
  </r>
  <r>
    <x v="1"/>
    <x v="6"/>
    <n v="0.14373696872493985"/>
  </r>
  <r>
    <x v="1"/>
    <x v="6"/>
    <n v="0.14483454215775157"/>
  </r>
  <r>
    <x v="1"/>
    <x v="2"/>
    <n v="0.14487437185929647"/>
  </r>
  <r>
    <x v="1"/>
    <x v="2"/>
    <n v="0.14624455150263824"/>
  </r>
  <r>
    <x v="1"/>
    <x v="6"/>
    <n v="0.14679333333333333"/>
  </r>
  <r>
    <x v="1"/>
    <x v="4"/>
    <n v="0.14727272727272728"/>
  </r>
  <r>
    <x v="1"/>
    <x v="2"/>
    <n v="0.14851973215557773"/>
  </r>
  <r>
    <x v="1"/>
    <x v="2"/>
    <n v="0.1492361111111111"/>
  </r>
  <r>
    <x v="1"/>
    <x v="2"/>
    <n v="0.15096952648851383"/>
  </r>
  <r>
    <x v="1"/>
    <x v="0"/>
    <n v="0.15195121951219515"/>
  </r>
  <r>
    <x v="1"/>
    <x v="2"/>
    <n v="0.15199561403508771"/>
  </r>
  <r>
    <x v="1"/>
    <x v="5"/>
    <n v="0.15212521539345206"/>
  </r>
  <r>
    <x v="1"/>
    <x v="1"/>
    <n v="0.15355072463768116"/>
  </r>
  <r>
    <x v="1"/>
    <x v="4"/>
    <n v="0.15655844155844156"/>
  </r>
  <r>
    <x v="1"/>
    <x v="6"/>
    <n v="0.15667619955513187"/>
  </r>
  <r>
    <x v="1"/>
    <x v="0"/>
    <n v="0.15680652680652679"/>
  </r>
  <r>
    <x v="1"/>
    <x v="1"/>
    <n v="0.15713333333333335"/>
  </r>
  <r>
    <x v="1"/>
    <x v="0"/>
    <n v="0.15827751196172249"/>
  </r>
  <r>
    <x v="1"/>
    <x v="0"/>
    <n v="0.16032992036405005"/>
  </r>
  <r>
    <x v="1"/>
    <x v="4"/>
    <n v="0.16047619047619049"/>
  </r>
  <r>
    <x v="1"/>
    <x v="2"/>
    <n v="0.16224489795918368"/>
  </r>
  <r>
    <x v="1"/>
    <x v="0"/>
    <n v="0.16296875"/>
  </r>
  <r>
    <x v="1"/>
    <x v="0"/>
    <n v="0.1637332439678284"/>
  </r>
  <r>
    <x v="1"/>
    <x v="2"/>
    <n v="0.16425000000000001"/>
  </r>
  <r>
    <x v="1"/>
    <x v="2"/>
    <n v="0.16500000000000001"/>
  </r>
  <r>
    <x v="1"/>
    <x v="0"/>
    <n v="0.16644286303630362"/>
  </r>
  <r>
    <x v="1"/>
    <x v="4"/>
    <n v="0.16836538461538464"/>
  </r>
  <r>
    <x v="1"/>
    <x v="2"/>
    <n v="0.1685634328358209"/>
  </r>
  <r>
    <x v="1"/>
    <x v="2"/>
    <n v="0.16861702127659575"/>
  </r>
  <r>
    <x v="1"/>
    <x v="2"/>
    <n v="0.16891181988742965"/>
  </r>
  <r>
    <x v="1"/>
    <x v="1"/>
    <n v="0.17103448275862071"/>
  </r>
  <r>
    <x v="1"/>
    <x v="2"/>
    <n v="0.17164556962025318"/>
  </r>
  <r>
    <x v="1"/>
    <x v="2"/>
    <n v="0.17198009950248758"/>
  </r>
  <r>
    <x v="1"/>
    <x v="2"/>
    <n v="0.17214285714285715"/>
  </r>
  <r>
    <x v="1"/>
    <x v="2"/>
    <n v="0.17571428571428571"/>
  </r>
  <r>
    <x v="1"/>
    <x v="2"/>
    <n v="0.17711864406779662"/>
  </r>
  <r>
    <x v="1"/>
    <x v="1"/>
    <n v="0.17944029850746271"/>
  </r>
  <r>
    <x v="1"/>
    <x v="1"/>
    <n v="0.18154761904761904"/>
  </r>
  <r>
    <x v="1"/>
    <x v="2"/>
    <n v="0.1818941504178273"/>
  </r>
  <r>
    <x v="1"/>
    <x v="2"/>
    <n v="0.1825"/>
  </r>
  <r>
    <x v="1"/>
    <x v="6"/>
    <n v="0.1843708609271523"/>
  </r>
  <r>
    <x v="1"/>
    <x v="2"/>
    <n v="0.18574660633484161"/>
  </r>
  <r>
    <x v="1"/>
    <x v="6"/>
    <n v="0.18832714591067612"/>
  </r>
  <r>
    <x v="1"/>
    <x v="2"/>
    <n v="0.18963414634146342"/>
  </r>
  <r>
    <x v="1"/>
    <x v="2"/>
    <n v="0.19171428571428573"/>
  </r>
  <r>
    <x v="1"/>
    <x v="5"/>
    <n v="0.19243362831858407"/>
  </r>
  <r>
    <x v="1"/>
    <x v="0"/>
    <n v="0.19297752808988766"/>
  </r>
  <r>
    <x v="1"/>
    <x v="1"/>
    <n v="0.19831753554502368"/>
  </r>
  <r>
    <x v="1"/>
    <x v="2"/>
    <n v="0.20105882352941176"/>
  </r>
  <r>
    <x v="1"/>
    <x v="2"/>
    <n v="0.20229166666666665"/>
  </r>
  <r>
    <x v="1"/>
    <x v="2"/>
    <n v="0.20317865429234336"/>
  </r>
  <r>
    <x v="1"/>
    <x v="2"/>
    <n v="0.20322651128914784"/>
  </r>
  <r>
    <x v="1"/>
    <x v="1"/>
    <n v="0.2038709677419355"/>
  </r>
  <r>
    <x v="1"/>
    <x v="2"/>
    <n v="0.20489999999999997"/>
  </r>
  <r>
    <x v="1"/>
    <x v="1"/>
    <n v="0.20666666666666667"/>
  </r>
  <r>
    <x v="1"/>
    <x v="2"/>
    <n v="0.20755555555555555"/>
  </r>
  <r>
    <x v="1"/>
    <x v="6"/>
    <n v="0.21025700934579439"/>
  </r>
  <r>
    <x v="1"/>
    <x v="2"/>
    <n v="0.21057377049180329"/>
  </r>
  <r>
    <x v="1"/>
    <x v="2"/>
    <n v="0.21382352941176469"/>
  </r>
  <r>
    <x v="1"/>
    <x v="2"/>
    <n v="0.21461538461538462"/>
  </r>
  <r>
    <x v="1"/>
    <x v="2"/>
    <n v="0.2175862068965517"/>
  </r>
  <r>
    <x v="1"/>
    <x v="1"/>
    <n v="0.21923076923076923"/>
  </r>
  <r>
    <x v="1"/>
    <x v="1"/>
    <n v="0.22046109510086456"/>
  </r>
  <r>
    <x v="1"/>
    <x v="2"/>
    <n v="0.22170731707317073"/>
  </r>
  <r>
    <x v="1"/>
    <x v="2"/>
    <n v="0.22376777251184835"/>
  </r>
  <r>
    <x v="1"/>
    <x v="2"/>
    <n v="0.22666666666666668"/>
  </r>
  <r>
    <x v="1"/>
    <x v="2"/>
    <n v="0.23047619047619047"/>
  </r>
  <r>
    <x v="1"/>
    <x v="2"/>
    <n v="0.23089655172413792"/>
  </r>
  <r>
    <x v="1"/>
    <x v="2"/>
    <n v="0.23203090507726268"/>
  </r>
  <r>
    <x v="1"/>
    <x v="6"/>
    <n v="0.23388059701492536"/>
  </r>
  <r>
    <x v="1"/>
    <x v="4"/>
    <n v="0.23499999999999999"/>
  </r>
  <r>
    <x v="1"/>
    <x v="6"/>
    <n v="0.2464873417721519"/>
  </r>
  <r>
    <x v="1"/>
    <x v="0"/>
    <n v="0.24666666666666667"/>
  </r>
  <r>
    <x v="2"/>
    <x v="10"/>
    <n v="0.2471234309623431"/>
  </r>
  <r>
    <x v="1"/>
    <x v="2"/>
    <n v="0.24986301369863012"/>
  </r>
  <r>
    <x v="1"/>
    <x v="1"/>
    <n v="0.25224999999999997"/>
  </r>
  <r>
    <x v="2"/>
    <x v="10"/>
    <n v="0.25662624035281145"/>
  </r>
  <r>
    <x v="1"/>
    <x v="2"/>
    <n v="0.26"/>
  </r>
  <r>
    <x v="1"/>
    <x v="4"/>
    <n v="0.26128205128205129"/>
  </r>
  <r>
    <x v="1"/>
    <x v="2"/>
    <n v="0.26222222222222219"/>
  </r>
  <r>
    <x v="2"/>
    <x v="10"/>
    <n v="0.26463848720800892"/>
  </r>
  <r>
    <x v="1"/>
    <x v="2"/>
    <n v="0.26750000000000002"/>
  </r>
  <r>
    <x v="1"/>
    <x v="0"/>
    <n v="0.26822033898305081"/>
  </r>
  <r>
    <x v="1"/>
    <x v="5"/>
    <n v="0.27185840707964598"/>
  </r>
  <r>
    <x v="1"/>
    <x v="2"/>
    <n v="0.27200000000000002"/>
  </r>
  <r>
    <x v="2"/>
    <x v="10"/>
    <n v="0.27300822561692129"/>
  </r>
  <r>
    <x v="1"/>
    <x v="1"/>
    <n v="0.27444444444444444"/>
  </r>
  <r>
    <x v="1"/>
    <x v="2"/>
    <n v="0.27474747474747474"/>
  </r>
  <r>
    <x v="1"/>
    <x v="1"/>
    <n v="0.27481481481481479"/>
  </r>
  <r>
    <x v="1"/>
    <x v="1"/>
    <n v="0.27632530120481924"/>
  </r>
  <r>
    <x v="1"/>
    <x v="6"/>
    <n v="0.27647912885662435"/>
  </r>
  <r>
    <x v="1"/>
    <x v="2"/>
    <n v="0.27721428571428575"/>
  </r>
  <r>
    <x v="1"/>
    <x v="6"/>
    <n v="0.28045273451647956"/>
  </r>
  <r>
    <x v="0"/>
    <x v="1"/>
    <n v="0.28135338345864663"/>
  </r>
  <r>
    <x v="1"/>
    <x v="1"/>
    <n v="0.28451923076923075"/>
  </r>
  <r>
    <x v="1"/>
    <x v="1"/>
    <n v="0.28619469026548677"/>
  </r>
  <r>
    <x v="1"/>
    <x v="2"/>
    <n v="0.28999999999999998"/>
  </r>
  <r>
    <x v="0"/>
    <x v="1"/>
    <n v="0.29021739130434782"/>
  </r>
  <r>
    <x v="1"/>
    <x v="3"/>
    <n v="0.29399999999999998"/>
  </r>
  <r>
    <x v="0"/>
    <x v="1"/>
    <n v="0.29456953642384104"/>
  </r>
  <r>
    <x v="1"/>
    <x v="1"/>
    <n v="0.29695652173913045"/>
  </r>
  <r>
    <x v="1"/>
    <x v="2"/>
    <n v="0.29799999999999999"/>
  </r>
  <r>
    <x v="1"/>
    <x v="1"/>
    <n v="0.30037735849056602"/>
  </r>
  <r>
    <x v="0"/>
    <x v="1"/>
    <n v="0.30375286041189936"/>
  </r>
  <r>
    <x v="1"/>
    <x v="1"/>
    <n v="0.30568421052631578"/>
  </r>
  <r>
    <x v="1"/>
    <x v="5"/>
    <n v="0.30761904761904763"/>
  </r>
  <r>
    <x v="1"/>
    <x v="6"/>
    <n v="0.30969947407963938"/>
  </r>
  <r>
    <x v="1"/>
    <x v="1"/>
    <n v="0.31071428571428572"/>
  </r>
  <r>
    <x v="1"/>
    <x v="1"/>
    <n v="0.31368421052631579"/>
  </r>
  <r>
    <x v="1"/>
    <x v="1"/>
    <n v="0.31484276729559751"/>
  </r>
  <r>
    <x v="1"/>
    <x v="2"/>
    <n v="0.31571428571428573"/>
  </r>
  <r>
    <x v="1"/>
    <x v="5"/>
    <n v="0.31723404255319149"/>
  </r>
  <r>
    <x v="1"/>
    <x v="5"/>
    <n v="0.31827586206896552"/>
  </r>
  <r>
    <x v="1"/>
    <x v="2"/>
    <n v="0.31941176470588234"/>
  </r>
  <r>
    <x v="1"/>
    <x v="2"/>
    <n v="0.32"/>
  </r>
  <r>
    <x v="1"/>
    <x v="1"/>
    <n v="0.32030769230769229"/>
  </r>
  <r>
    <x v="1"/>
    <x v="6"/>
    <n v="0.32136593591905566"/>
  </r>
  <r>
    <x v="0"/>
    <x v="6"/>
    <n v="0.32403422982885088"/>
  </r>
  <r>
    <x v="1"/>
    <x v="1"/>
    <n v="0.32437500000000002"/>
  </r>
  <r>
    <x v="1"/>
    <x v="6"/>
    <n v="0.32469696969696971"/>
  </r>
  <r>
    <x v="1"/>
    <x v="2"/>
    <n v="0.32733333333333337"/>
  </r>
  <r>
    <x v="1"/>
    <x v="2"/>
    <n v="0.32882022471910111"/>
  </r>
  <r>
    <x v="1"/>
    <x v="2"/>
    <n v="0.3295774647887324"/>
  </r>
  <r>
    <x v="0"/>
    <x v="0"/>
    <n v="0.33024335031126201"/>
  </r>
  <r>
    <x v="0"/>
    <x v="6"/>
    <n v="0.33041237113402061"/>
  </r>
  <r>
    <x v="1"/>
    <x v="2"/>
    <n v="0.33193548387096772"/>
  </r>
  <r>
    <x v="1"/>
    <x v="6"/>
    <n v="0.33371584699453555"/>
  </r>
  <r>
    <x v="0"/>
    <x v="1"/>
    <n v="0.33400602409638552"/>
  </r>
  <r>
    <x v="1"/>
    <x v="6"/>
    <n v="0.33458100558659221"/>
  </r>
  <r>
    <x v="0"/>
    <x v="0"/>
    <n v="0.33929669030732862"/>
  </r>
  <r>
    <x v="1"/>
    <x v="6"/>
    <n v="0.3397841726618705"/>
  </r>
  <r>
    <x v="1"/>
    <x v="6"/>
    <n v="0.34"/>
  </r>
  <r>
    <x v="1"/>
    <x v="1"/>
    <n v="0.3413793103448276"/>
  </r>
  <r>
    <x v="0"/>
    <x v="1"/>
    <n v="0.3416089613034623"/>
  </r>
  <r>
    <x v="1"/>
    <x v="1"/>
    <n v="0.34222222222222226"/>
  </r>
  <r>
    <x v="1"/>
    <x v="1"/>
    <n v="0.3441818181818182"/>
  </r>
  <r>
    <x v="0"/>
    <x v="0"/>
    <n v="0.34574725274725276"/>
  </r>
  <r>
    <x v="0"/>
    <x v="1"/>
    <n v="0.34750550903481708"/>
  </r>
  <r>
    <x v="1"/>
    <x v="2"/>
    <n v="0.3477142857142857"/>
  </r>
  <r>
    <x v="1"/>
    <x v="1"/>
    <n v="0.35067226890756298"/>
  </r>
  <r>
    <x v="0"/>
    <x v="0"/>
    <n v="0.35090441176470588"/>
  </r>
  <r>
    <x v="0"/>
    <x v="1"/>
    <n v="0.35378054862842895"/>
  </r>
  <r>
    <x v="1"/>
    <x v="6"/>
    <n v="0.35462462462462463"/>
  </r>
  <r>
    <x v="1"/>
    <x v="2"/>
    <n v="0.35705882352941176"/>
  </r>
  <r>
    <x v="0"/>
    <x v="1"/>
    <n v="0.35745355686452196"/>
  </r>
  <r>
    <x v="1"/>
    <x v="0"/>
    <n v="0.35947368421052633"/>
  </r>
  <r>
    <x v="0"/>
    <x v="6"/>
    <n v="0.36135135135135138"/>
  </r>
  <r>
    <x v="0"/>
    <x v="1"/>
    <n v="0.36424137931034484"/>
  </r>
  <r>
    <x v="1"/>
    <x v="1"/>
    <n v="0.36639639639639643"/>
  </r>
  <r>
    <x v="1"/>
    <x v="1"/>
    <n v="0.36651162790697672"/>
  </r>
  <r>
    <x v="1"/>
    <x v="0"/>
    <n v="0.36935779816513759"/>
  </r>
  <r>
    <x v="1"/>
    <x v="6"/>
    <n v="0.36946031746031743"/>
  </r>
  <r>
    <x v="1"/>
    <x v="1"/>
    <n v="0.37010204081632658"/>
  </r>
  <r>
    <x v="0"/>
    <x v="1"/>
    <n v="0.37107057129140664"/>
  </r>
  <r>
    <x v="0"/>
    <x v="6"/>
    <n v="0.37524832214765103"/>
  </r>
  <r>
    <x v="1"/>
    <x v="1"/>
    <n v="0.37897435897435894"/>
  </r>
  <r>
    <x v="1"/>
    <x v="0"/>
    <n v="0.38400000000000001"/>
  </r>
  <r>
    <x v="0"/>
    <x v="6"/>
    <n v="0.38404255319148939"/>
  </r>
  <r>
    <x v="1"/>
    <x v="1"/>
    <n v="0.3893103448275862"/>
  </r>
  <r>
    <x v="0"/>
    <x v="6"/>
    <n v="0.39068599812055305"/>
  </r>
  <r>
    <x v="2"/>
    <x v="1"/>
    <n v="0.39580344070278184"/>
  </r>
  <r>
    <x v="0"/>
    <x v="6"/>
    <n v="0.39764398625429553"/>
  </r>
  <r>
    <x v="0"/>
    <x v="6"/>
    <n v="0.40744554455445542"/>
  </r>
  <r>
    <x v="2"/>
    <x v="1"/>
    <n v="0.40789951446062911"/>
  </r>
  <r>
    <x v="0"/>
    <x v="11"/>
    <n v="0.40955445544554459"/>
  </r>
  <r>
    <x v="0"/>
    <x v="11"/>
    <n v="0.411123595505618"/>
  </r>
  <r>
    <x v="1"/>
    <x v="1"/>
    <n v="0.41472222222222221"/>
  </r>
  <r>
    <x v="0"/>
    <x v="11"/>
    <n v="0.41508287292817675"/>
  </r>
  <r>
    <x v="0"/>
    <x v="1"/>
    <n v="0.41720183486238532"/>
  </r>
  <r>
    <x v="1"/>
    <x v="1"/>
    <n v="0.41941176470588237"/>
  </r>
  <r>
    <x v="0"/>
    <x v="1"/>
    <n v="0.41984126984126985"/>
  </r>
  <r>
    <x v="1"/>
    <x v="1"/>
    <n v="0.42055555555555557"/>
  </r>
  <r>
    <x v="2"/>
    <x v="7"/>
    <n v="0.42310904872389793"/>
  </r>
  <r>
    <x v="2"/>
    <x v="7"/>
    <n v="0.42391632771644389"/>
  </r>
  <r>
    <x v="1"/>
    <x v="3"/>
    <n v="0.42549999999999999"/>
  </r>
  <r>
    <x v="0"/>
    <x v="11"/>
    <n v="0.42910614525139668"/>
  </r>
  <r>
    <x v="0"/>
    <x v="6"/>
    <n v="0.43175115207373271"/>
  </r>
  <r>
    <x v="0"/>
    <x v="1"/>
    <n v="0.43639479905437351"/>
  </r>
  <r>
    <x v="1"/>
    <x v="1"/>
    <n v="0.43681818181818177"/>
  </r>
  <r>
    <x v="1"/>
    <x v="5"/>
    <n v="0.44342857142857139"/>
  </r>
  <r>
    <x v="1"/>
    <x v="1"/>
    <n v="0.45487341772151901"/>
  </r>
  <r>
    <x v="2"/>
    <x v="1"/>
    <n v="0.45609563846558071"/>
  </r>
  <r>
    <x v="0"/>
    <x v="1"/>
    <n v="0.46600000000000003"/>
  </r>
  <r>
    <x v="2"/>
    <x v="7"/>
    <n v="0.47241530740276033"/>
  </r>
  <r>
    <x v="2"/>
    <x v="1"/>
    <n v="0.4735242172865935"/>
  </r>
  <r>
    <x v="0"/>
    <x v="1"/>
    <n v="0.48251679038529516"/>
  </r>
  <r>
    <x v="2"/>
    <x v="9"/>
    <n v="0.48519574673755439"/>
  </r>
  <r>
    <x v="1"/>
    <x v="3"/>
    <n v="0.48961538461538462"/>
  </r>
  <r>
    <x v="1"/>
    <x v="0"/>
    <n v="0.49035714285714288"/>
  </r>
  <r>
    <x v="1"/>
    <x v="1"/>
    <n v="0.49230769230769234"/>
  </r>
  <r>
    <x v="2"/>
    <x v="9"/>
    <n v="0.50449631449631449"/>
  </r>
  <r>
    <x v="0"/>
    <x v="12"/>
    <n v="0.5054845814977974"/>
  </r>
  <r>
    <x v="1"/>
    <x v="1"/>
    <n v="0.51"/>
  </r>
  <r>
    <x v="0"/>
    <x v="6"/>
    <n v="0.51046818727490995"/>
  </r>
  <r>
    <x v="0"/>
    <x v="12"/>
    <n v="0.51483333333333325"/>
  </r>
  <r>
    <x v="2"/>
    <x v="7"/>
    <n v="0.52037410071942447"/>
  </r>
  <r>
    <x v="0"/>
    <x v="0"/>
    <n v="0.53373461012311907"/>
  </r>
  <r>
    <x v="0"/>
    <x v="12"/>
    <n v="0.53540259740259744"/>
  </r>
  <r>
    <x v="1"/>
    <x v="3"/>
    <n v="0.53805555555555562"/>
  </r>
  <r>
    <x v="0"/>
    <x v="12"/>
    <n v="0.54410468319559224"/>
  </r>
  <r>
    <x v="0"/>
    <x v="11"/>
    <n v="0.54909090909090907"/>
  </r>
  <r>
    <x v="1"/>
    <x v="0"/>
    <n v="0.55071428571428571"/>
  </r>
  <r>
    <x v="0"/>
    <x v="0"/>
    <n v="0.56941309255079009"/>
  </r>
  <r>
    <x v="0"/>
    <x v="6"/>
    <n v="0.57068728522336765"/>
  </r>
  <r>
    <x v="0"/>
    <x v="0"/>
    <n v="0.58368836291913218"/>
  </r>
  <r>
    <x v="2"/>
    <x v="6"/>
    <n v="0.5851819864281308"/>
  </r>
  <r>
    <x v="1"/>
    <x v="4"/>
    <n v="0.59125000000000005"/>
  </r>
  <r>
    <x v="1"/>
    <x v="6"/>
    <n v="0.59936802973977688"/>
  </r>
  <r>
    <x v="2"/>
    <x v="6"/>
    <n v="0.60490842135865885"/>
  </r>
  <r>
    <x v="2"/>
    <x v="6"/>
    <n v="0.61352376237623762"/>
  </r>
  <r>
    <x v="2"/>
    <x v="9"/>
    <n v="0.63308437067773171"/>
  </r>
  <r>
    <x v="1"/>
    <x v="0"/>
    <n v="0.6335294117647059"/>
  </r>
  <r>
    <x v="1"/>
    <x v="5"/>
    <n v="0.63368421052631574"/>
  </r>
  <r>
    <x v="2"/>
    <x v="9"/>
    <n v="0.63633454545454549"/>
  </r>
  <r>
    <x v="0"/>
    <x v="0"/>
    <n v="0.66027397260273968"/>
  </r>
  <r>
    <x v="1"/>
    <x v="2"/>
    <n v="0.69000000000000006"/>
  </r>
  <r>
    <x v="1"/>
    <x v="1"/>
    <n v="0.69307692307692303"/>
  </r>
  <r>
    <x v="2"/>
    <x v="2"/>
    <n v="0.71399255867200917"/>
  </r>
  <r>
    <x v="0"/>
    <x v="6"/>
    <n v="0.71980468750000004"/>
  </r>
  <r>
    <x v="2"/>
    <x v="2"/>
    <n v="0.72239954725523492"/>
  </r>
  <r>
    <x v="1"/>
    <x v="1"/>
    <n v="0.73"/>
  </r>
  <r>
    <x v="0"/>
    <x v="11"/>
    <n v="0.74310344827586206"/>
  </r>
  <r>
    <x v="1"/>
    <x v="2"/>
    <n v="0.74750000000000005"/>
  </r>
  <r>
    <x v="0"/>
    <x v="11"/>
    <n v="0.74952380952380948"/>
  </r>
  <r>
    <x v="1"/>
    <x v="4"/>
    <n v="0.7566666666666666"/>
  </r>
  <r>
    <x v="1"/>
    <x v="1"/>
    <n v="0.76857142857142857"/>
  </r>
  <r>
    <x v="1"/>
    <x v="6"/>
    <n v="0.7912056737588653"/>
  </r>
  <r>
    <x v="0"/>
    <x v="12"/>
    <n v="0.80857142857142861"/>
  </r>
  <r>
    <x v="0"/>
    <x v="12"/>
    <n v="0.81022988505747118"/>
  </r>
  <r>
    <x v="0"/>
    <x v="12"/>
    <n v="0.81234375000000003"/>
  </r>
  <r>
    <x v="1"/>
    <x v="4"/>
    <n v="0.82625000000000004"/>
  </r>
  <r>
    <x v="2"/>
    <x v="2"/>
    <n v="0.83837874659400546"/>
  </r>
  <r>
    <x v="2"/>
    <x v="2"/>
    <n v="0.857955130562707"/>
  </r>
  <r>
    <x v="1"/>
    <x v="3"/>
    <n v="0.86181818181818182"/>
  </r>
  <r>
    <x v="1"/>
    <x v="2"/>
    <n v="0.86777777777777776"/>
  </r>
  <r>
    <x v="1"/>
    <x v="2"/>
    <n v="0.87212121212121219"/>
  </r>
  <r>
    <x v="1"/>
    <x v="4"/>
    <n v="0.8835294117647059"/>
  </r>
  <r>
    <x v="1"/>
    <x v="6"/>
    <n v="0.91486111111111112"/>
  </r>
  <r>
    <x v="0"/>
    <x v="12"/>
    <n v="0.91786458333333332"/>
  </r>
  <r>
    <x v="1"/>
    <x v="1"/>
    <n v="0.92"/>
  </r>
  <r>
    <x v="1"/>
    <x v="1"/>
    <n v="0.96875"/>
  </r>
  <r>
    <x v="1"/>
    <x v="3"/>
    <n v="0.9914705882352941"/>
  </r>
  <r>
    <x v="1"/>
    <x v="3"/>
    <n v="1.0088461538461537"/>
  </r>
  <r>
    <x v="1"/>
    <x v="2"/>
    <n v="1.0225"/>
  </r>
  <r>
    <x v="1"/>
    <x v="1"/>
    <n v="1.0887500000000001"/>
  </r>
  <r>
    <x v="0"/>
    <x v="11"/>
    <n v="1.1004"/>
  </r>
  <r>
    <x v="1"/>
    <x v="4"/>
    <n v="1.1179166666666667"/>
  </r>
  <r>
    <x v="2"/>
    <x v="9"/>
    <n v="1.1579999999999999"/>
  </r>
  <r>
    <x v="1"/>
    <x v="1"/>
    <n v="1.3174999999999999"/>
  </r>
  <r>
    <x v="1"/>
    <x v="2"/>
    <n v="1.41"/>
  </r>
  <r>
    <x v="2"/>
    <x v="9"/>
    <n v="1.46"/>
  </r>
  <r>
    <x v="1"/>
    <x v="2"/>
    <n v="1.6314285714285715"/>
  </r>
  <r>
    <x v="2"/>
    <x v="6"/>
    <n v="1.7701960784313726"/>
  </r>
  <r>
    <x v="2"/>
    <x v="6"/>
    <n v="1.8169999999999999"/>
  </r>
  <r>
    <x v="1"/>
    <x v="4"/>
    <n v="1.8666666666666665"/>
  </r>
  <r>
    <x v="1"/>
    <x v="2"/>
    <n v="1.99"/>
  </r>
  <r>
    <x v="2"/>
    <x v="2"/>
    <n v="2.1833333333333336"/>
  </r>
  <r>
    <x v="1"/>
    <x v="2"/>
    <n v="2.4424999999999999"/>
  </r>
  <r>
    <x v="2"/>
    <x v="2"/>
    <n v="2.8514285714285714"/>
  </r>
  <r>
    <x v="2"/>
    <x v="2"/>
    <n v="2.8675000000000002"/>
  </r>
  <r>
    <x v="2"/>
    <x v="6"/>
    <n v="2.9683333333333333"/>
  </r>
  <r>
    <x v="2"/>
    <x v="9"/>
    <n v="3.07"/>
  </r>
  <r>
    <x v="1"/>
    <x v="6"/>
    <n v="3.0979999999999999"/>
  </r>
  <r>
    <x v="1"/>
    <x v="1"/>
    <n v="3.19"/>
  </r>
  <r>
    <x v="2"/>
    <x v="2"/>
    <n v="3.2772222222222225"/>
  </r>
  <r>
    <x v="1"/>
    <x v="2"/>
    <n v="3.4"/>
  </r>
  <r>
    <x v="1"/>
    <x v="6"/>
    <n v="3.563333333333333"/>
  </r>
  <r>
    <x v="1"/>
    <x v="2"/>
    <n v="3.58"/>
  </r>
  <r>
    <x v="1"/>
    <x v="6"/>
    <n v="3.74"/>
  </r>
  <r>
    <x v="1"/>
    <x v="1"/>
    <n v="3.8"/>
  </r>
  <r>
    <x v="1"/>
    <x v="1"/>
    <n v="3.8033333333333332"/>
  </r>
  <r>
    <x v="1"/>
    <x v="1"/>
    <n v="5.4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s v="RIY"/>
    <s v="FBIG"/>
    <x v="0"/>
    <s v="Interests"/>
    <s v=" SABO0000015094"/>
    <s v="Interests"/>
    <n v="61"/>
    <s v="AR"/>
    <s v="Video"/>
    <s v="9x16"/>
    <n v="6640.06"/>
    <n v="11347"/>
    <n v="0.5851819864281308"/>
    <n v="3064506"/>
    <n v="5201668"/>
    <n v="2.2000000000000001E-3"/>
    <n v="1.28"/>
    <n v="499252"/>
    <n v="5692"/>
    <n v="9.5979212821733342E-2"/>
    <n v="1.0942643782725079E-3"/>
    <n v="30892"/>
    <n v="5.8999999999999999E-3"/>
  </r>
  <r>
    <s v="RIY"/>
    <s v="FBIG"/>
    <x v="0"/>
    <s v="Interests"/>
    <s v=" SABO0000015094"/>
    <s v="Interests"/>
    <n v="30"/>
    <s v="AR"/>
    <s v="Video"/>
    <s v="9x16"/>
    <n v="6242.05"/>
    <n v="10319"/>
    <n v="0.60490842135865885"/>
    <n v="2927170"/>
    <n v="4897606"/>
    <n v="2.0999999999999999E-3"/>
    <n v="1.27"/>
    <n v="670323"/>
    <n v="13332"/>
    <n v="0.13686748178599911"/>
    <n v="2.7221462894320204E-3"/>
    <n v="29129"/>
    <n v="5.8999999999999999E-3"/>
  </r>
  <r>
    <s v="RIY"/>
    <s v="FBIG"/>
    <x v="0"/>
    <s v="Interests"/>
    <s v=" SABO0000015094"/>
    <s v="Interests"/>
    <n v="45"/>
    <s v="AR"/>
    <s v="Video"/>
    <s v="9x16"/>
    <n v="6196.59"/>
    <n v="10100"/>
    <n v="0.61352376237623762"/>
    <n v="2903385"/>
    <n v="4899758"/>
    <n v="2.0999999999999999E-3"/>
    <n v="1.26"/>
    <n v="676057"/>
    <n v="8223"/>
    <n v="0.13797763073196675"/>
    <n v="1.6782461501159854E-3"/>
    <n v="28854"/>
    <n v="5.8999999999999999E-3"/>
  </r>
  <r>
    <s v="RIY"/>
    <s v="FBIG"/>
    <x v="0"/>
    <s v="Interests"/>
    <s v=" SABO0000015094"/>
    <s v="Interests"/>
    <n v="30"/>
    <s v="AR"/>
    <s v="Video"/>
    <s v="9x16"/>
    <n v="412.15"/>
    <n v="0"/>
    <n v="0"/>
    <n v="539004"/>
    <n v="637825"/>
    <n v="0"/>
    <n v="0.65"/>
    <n v="80421"/>
    <n v="1387"/>
    <n v="0.12608630894054013"/>
    <n v="2.174577666287775E-3"/>
    <n v="1879"/>
    <n v="2.8999999999999998E-3"/>
  </r>
  <r>
    <s v="RIY"/>
    <s v="FBIG"/>
    <x v="0"/>
    <s v="Interests"/>
    <s v=" SABO0000015094"/>
    <s v="Interests"/>
    <n v="61"/>
    <s v="AR"/>
    <s v="Video"/>
    <s v="9x16"/>
    <n v="405.21"/>
    <n v="0"/>
    <n v="0"/>
    <n v="534674"/>
    <n v="630921"/>
    <n v="0"/>
    <n v="0.64"/>
    <n v="51336"/>
    <n v="497"/>
    <n v="8.1366763826215965E-2"/>
    <n v="7.8773729199059788E-4"/>
    <n v="1891"/>
    <n v="3.0000000000000001E-3"/>
  </r>
  <r>
    <s v="RIY"/>
    <s v="FBIG"/>
    <x v="0"/>
    <s v="Interests"/>
    <s v=" SABO0000015094"/>
    <s v="Interests"/>
    <n v="45"/>
    <s v="AR"/>
    <s v="Video"/>
    <s v="9x16"/>
    <n v="385.44"/>
    <n v="0"/>
    <n v="0"/>
    <n v="512892"/>
    <n v="605984"/>
    <n v="0"/>
    <n v="0.64"/>
    <n v="80282"/>
    <n v="761"/>
    <n v="0.13248204573058034"/>
    <n v="1.255808734224006E-3"/>
    <n v="1723"/>
    <n v="2.8E-3"/>
  </r>
  <r>
    <s v="RIY"/>
    <s v="Tiktok"/>
    <x v="1"/>
    <s v="CDPCampaign"/>
    <s v="SABO0000015097"/>
    <s v="CDPAuudience"/>
    <n v="30"/>
    <s v="AR"/>
    <s v="Video"/>
    <s v="9x16"/>
    <n v="90.85"/>
    <n v="50"/>
    <n v="1.8169999999999999"/>
    <n v="9481"/>
    <n v="13789"/>
    <n v="3.5999999999999999E-3"/>
    <n v="6.59"/>
    <n v="2629"/>
    <n v="106"/>
    <n v="0.19065922111828268"/>
    <n v="7.6872869678729422E-3"/>
    <n v="151"/>
    <n v="1.0999999999999999E-2"/>
  </r>
  <r>
    <s v="RIY"/>
    <s v="Tiktok"/>
    <x v="1"/>
    <s v="CDPCampaign"/>
    <s v="SABO0000015097"/>
    <s v="CDPAuudience"/>
    <n v="61"/>
    <s v="AR"/>
    <s v="Video"/>
    <s v="9x16"/>
    <n v="90.28"/>
    <n v="51"/>
    <n v="1.7701960784313726"/>
    <n v="9441"/>
    <n v="13636"/>
    <n v="3.7000000000000002E-3"/>
    <n v="6.62"/>
    <n v="2166"/>
    <n v="48"/>
    <n v="0.15884423584628923"/>
    <n v="3.5200938691698444E-3"/>
    <n v="155"/>
    <n v="1.14E-2"/>
  </r>
  <r>
    <s v="RIY"/>
    <s v="Tiktok"/>
    <x v="1"/>
    <s v="CDPCampaign"/>
    <s v="SABO0000015097"/>
    <s v="CDPAuudience"/>
    <n v="45"/>
    <s v="AR"/>
    <s v="Video"/>
    <s v="9x16"/>
    <n v="89.05"/>
    <n v="30"/>
    <n v="2.9683333333333333"/>
    <n v="9503"/>
    <n v="13850"/>
    <n v="2.2000000000000001E-3"/>
    <n v="6.43"/>
    <n v="2583"/>
    <n v="57"/>
    <n v="0.18649819494584838"/>
    <n v="4.1155234657039713E-3"/>
    <n v="112"/>
    <n v="8.1000000000000013E-3"/>
  </r>
  <r>
    <s v="RIY"/>
    <s v="Tiktok"/>
    <x v="1"/>
    <s v="CDPCampaign"/>
    <s v="SABO0000015097"/>
    <s v="CDPAuudience"/>
    <n v="30"/>
    <s v="AR"/>
    <s v="Video"/>
    <s v="9x16"/>
    <n v="12.82"/>
    <n v="0"/>
    <n v="0"/>
    <n v="4145"/>
    <n v="5100"/>
    <n v="0"/>
    <n v="2.5099999999999998"/>
    <n v="1098"/>
    <n v="39"/>
    <n v="0.21529411764705883"/>
    <n v="7.6470588235294122E-3"/>
    <n v="34"/>
    <n v="6.7000000000000002E-3"/>
  </r>
  <r>
    <s v="RIY"/>
    <s v="Tiktok"/>
    <x v="1"/>
    <s v="CDPCampaign"/>
    <s v="SABO0000015097"/>
    <s v="CDPAuudience"/>
    <n v="61"/>
    <s v="AR"/>
    <s v="Video"/>
    <s v="9x16"/>
    <n v="12.5"/>
    <n v="0"/>
    <n v="0"/>
    <n v="4059"/>
    <n v="5075"/>
    <n v="0"/>
    <n v="2.46"/>
    <n v="855"/>
    <n v="18"/>
    <n v="0.16847290640394089"/>
    <n v="3.5467980295566504E-3"/>
    <n v="33"/>
    <n v="6.5000000000000006E-3"/>
  </r>
  <r>
    <s v="RIY"/>
    <s v="Tiktok"/>
    <x v="1"/>
    <s v="CDPCampaign"/>
    <s v="SABO0000015097"/>
    <s v="CDPAuudience"/>
    <n v="45"/>
    <s v="AR"/>
    <s v="Video"/>
    <s v="9x16"/>
    <n v="11.28"/>
    <n v="0"/>
    <n v="0"/>
    <n v="3857"/>
    <n v="4814"/>
    <n v="0"/>
    <n v="2.34"/>
    <n v="1105"/>
    <n v="21"/>
    <n v="0.22953884503531366"/>
    <n v="4.3622766929788115E-3"/>
    <n v="25"/>
    <n v="5.1999999999999998E-3"/>
  </r>
  <r>
    <s v="QAT"/>
    <s v="Tiktok"/>
    <x v="2"/>
    <s v="Interests"/>
    <s v="SABO0000015097"/>
    <s v="Interests"/>
    <n v="30"/>
    <s v="AR"/>
    <s v="Video"/>
    <s v="9x16"/>
    <n v="753.03"/>
    <n v="1594"/>
    <n v="0.47241530740276033"/>
    <n v="604532"/>
    <n v="925679"/>
    <n v="1.6999999999999999E-3"/>
    <n v="0.81"/>
    <n v="140422"/>
    <n v="3176"/>
    <n v="0.1516962143464419"/>
    <n v="3.4309949777406638E-3"/>
    <n v="4913"/>
    <n v="5.3E-3"/>
  </r>
  <r>
    <s v="QAT"/>
    <s v="Tiktok"/>
    <x v="2"/>
    <s v="Interests"/>
    <s v="SABO0000015097"/>
    <s v="Interests"/>
    <n v="45"/>
    <s v="EN"/>
    <s v="Video"/>
    <s v="9x16"/>
    <n v="729.56"/>
    <n v="1721"/>
    <n v="0.42391632771644389"/>
    <n v="593301"/>
    <n v="906138"/>
    <n v="1.9E-3"/>
    <n v="0.81"/>
    <n v="114828"/>
    <n v="2174"/>
    <n v="0.12672241976387702"/>
    <n v="2.3991930588938993E-3"/>
    <n v="4803"/>
    <n v="5.3E-3"/>
  </r>
  <r>
    <s v="QAT"/>
    <s v="Tiktok"/>
    <x v="2"/>
    <s v="Interests"/>
    <s v="SABO0000015097"/>
    <s v="Interests"/>
    <n v="30"/>
    <s v="EN"/>
    <s v="Video"/>
    <s v="9x16"/>
    <n v="729.44"/>
    <n v="1724"/>
    <n v="0.42310904872389793"/>
    <n v="594177"/>
    <n v="903314"/>
    <n v="1.9E-3"/>
    <n v="0.81"/>
    <n v="123348"/>
    <n v="3143"/>
    <n v="0.13655052395955339"/>
    <n v="3.4794102604409982E-3"/>
    <n v="4815"/>
    <n v="5.3E-3"/>
  </r>
  <r>
    <s v="QAT"/>
    <s v="Tiktok"/>
    <x v="2"/>
    <s v="Interests"/>
    <s v="SABO0000015097"/>
    <s v="Interests"/>
    <n v="45"/>
    <s v="AR"/>
    <s v="Video"/>
    <s v="9x16"/>
    <n v="723.32"/>
    <n v="1390"/>
    <n v="0.52037410071942447"/>
    <n v="592808"/>
    <n v="899545"/>
    <n v="1.5E-3"/>
    <n v="0.8"/>
    <n v="117662"/>
    <n v="2194"/>
    <n v="0.13080168307310919"/>
    <n v="2.43901083325459E-3"/>
    <n v="4470"/>
    <n v="5.0000000000000001E-3"/>
  </r>
  <r>
    <s v="QAT"/>
    <s v="Tiktok"/>
    <x v="2"/>
    <s v="Interests"/>
    <s v="SABO0000015097"/>
    <s v="Interests"/>
    <n v="30"/>
    <s v="AR"/>
    <s v="Video"/>
    <s v="9x16"/>
    <n v="59.42"/>
    <n v="0"/>
    <n v="0"/>
    <n v="119639"/>
    <n v="136147"/>
    <n v="0"/>
    <n v="0.44"/>
    <n v="19564"/>
    <n v="391"/>
    <n v="0.14369762095382196"/>
    <n v="2.8718958184903083E-3"/>
    <n v="281"/>
    <n v="2.0999999999999999E-3"/>
  </r>
  <r>
    <s v="QAT"/>
    <s v="Tiktok"/>
    <x v="2"/>
    <s v="Interests"/>
    <s v="SABO0000015097"/>
    <s v="Interests"/>
    <n v="30"/>
    <s v="EN"/>
    <s v="Video"/>
    <s v="9x16"/>
    <n v="47.55"/>
    <n v="0"/>
    <n v="0"/>
    <n v="109046"/>
    <n v="122626"/>
    <n v="0"/>
    <n v="0.39"/>
    <n v="15268"/>
    <n v="327"/>
    <n v="0.12450866863471043"/>
    <n v="2.6666449203268474E-3"/>
    <n v="277"/>
    <n v="2.3E-3"/>
  </r>
  <r>
    <s v="QAT"/>
    <s v="Tiktok"/>
    <x v="2"/>
    <s v="Interests"/>
    <s v="SABO0000015097"/>
    <s v="Interests"/>
    <n v="45"/>
    <s v="EN"/>
    <s v="Video"/>
    <s v="9x16"/>
    <n v="46.13"/>
    <n v="0"/>
    <n v="0"/>
    <n v="107007"/>
    <n v="119740"/>
    <n v="0"/>
    <n v="0.39"/>
    <n v="13823"/>
    <n v="228"/>
    <n v="0.11544179054618339"/>
    <n v="1.9041256054785369E-3"/>
    <n v="283"/>
    <n v="2.3999999999999998E-3"/>
  </r>
  <r>
    <s v="QAT"/>
    <s v="Tiktok"/>
    <x v="2"/>
    <s v="Interests"/>
    <s v="SABO0000015097"/>
    <s v="Interests"/>
    <n v="45"/>
    <s v="AR"/>
    <s v="Video"/>
    <s v="9x16"/>
    <n v="42.06"/>
    <n v="0"/>
    <n v="0"/>
    <n v="102452"/>
    <n v="115599"/>
    <n v="0"/>
    <n v="0.36"/>
    <n v="13754"/>
    <n v="235"/>
    <n v="0.11898026799539789"/>
    <n v="2.0328895578681475E-3"/>
    <n v="263"/>
    <n v="2.3E-3"/>
  </r>
  <r>
    <s v="OMA"/>
    <s v="Tiktok"/>
    <x v="3"/>
    <s v="Interests"/>
    <s v="SABO0000015097"/>
    <s v="Interests"/>
    <n v="30"/>
    <s v="EN"/>
    <s v="Video"/>
    <s v="9x16"/>
    <n v="273.51"/>
    <n v="0"/>
    <n v="0"/>
    <n v="412773"/>
    <n v="658188"/>
    <n v="0"/>
    <n v="0.42"/>
    <n v="106158"/>
    <n v="2373"/>
    <n v="0.16128826414337544"/>
    <n v="3.6053528779011468E-3"/>
    <n v="2389"/>
    <n v="3.5999999999999999E-3"/>
  </r>
  <r>
    <s v="OMA"/>
    <s v="Tiktok"/>
    <x v="3"/>
    <s v="Interests"/>
    <s v="SABO0000015097"/>
    <s v="Interests"/>
    <n v="30"/>
    <s v="AR"/>
    <s v="Video"/>
    <s v="9x16"/>
    <n v="255.96"/>
    <n v="0"/>
    <n v="0"/>
    <n v="403822"/>
    <n v="639027"/>
    <n v="0"/>
    <n v="0.4"/>
    <n v="132148"/>
    <n v="2514"/>
    <n v="0.20679564400252259"/>
    <n v="3.9341060706355128E-3"/>
    <n v="2513"/>
    <n v="3.8999999999999998E-3"/>
  </r>
  <r>
    <s v="OMA"/>
    <s v="Tiktok"/>
    <x v="3"/>
    <s v="Interests"/>
    <s v="SABO0000015097"/>
    <s v="Interests"/>
    <n v="45"/>
    <s v="EN"/>
    <s v="Video"/>
    <s v="9x16"/>
    <n v="255.51"/>
    <n v="0"/>
    <n v="0"/>
    <n v="405289"/>
    <n v="639959"/>
    <n v="0"/>
    <n v="0.4"/>
    <n v="96482"/>
    <n v="1574"/>
    <n v="0.15076278324080136"/>
    <n v="2.4595325638048686E-3"/>
    <n v="2410"/>
    <n v="3.8E-3"/>
  </r>
  <r>
    <s v="OMA"/>
    <s v="Tiktok"/>
    <x v="3"/>
    <s v="Interests"/>
    <s v="SABO0000015097"/>
    <s v="Interests"/>
    <n v="45"/>
    <s v="AR"/>
    <s v="Video"/>
    <s v="9x16"/>
    <n v="246.34"/>
    <n v="0"/>
    <n v="0"/>
    <n v="402112"/>
    <n v="630665"/>
    <n v="0"/>
    <n v="0.39"/>
    <n v="122502"/>
    <n v="1640"/>
    <n v="0.19424258520767762"/>
    <n v="2.6004297051524976E-3"/>
    <n v="2518"/>
    <n v="4.0000000000000001E-3"/>
  </r>
  <r>
    <s v="KWT"/>
    <s v="Tiktok"/>
    <x v="4"/>
    <s v="Interests"/>
    <s v="SABO0000015097"/>
    <s v="Interests"/>
    <n v="45"/>
    <s v="EN"/>
    <s v="Video"/>
    <s v="9x16"/>
    <n v="1026.6500000000001"/>
    <n v="2035"/>
    <n v="0.50449631449631449"/>
    <n v="748514"/>
    <n v="1060287"/>
    <n v="1.9E-3"/>
    <n v="0.97"/>
    <n v="118626"/>
    <n v="2105"/>
    <n v="0.11188102843852656"/>
    <n v="1.9853115241439344E-3"/>
    <n v="3352"/>
    <n v="3.2000000000000002E-3"/>
  </r>
  <r>
    <s v="KWT"/>
    <s v="Tiktok"/>
    <x v="4"/>
    <s v="Interests"/>
    <s v="SABO0000015097"/>
    <s v="Interests"/>
    <n v="30"/>
    <s v="EN"/>
    <s v="Video"/>
    <s v="9x16"/>
    <n v="1003.87"/>
    <n v="2069"/>
    <n v="0.48519574673755439"/>
    <n v="739197"/>
    <n v="1047074"/>
    <n v="2E-3"/>
    <n v="0.96"/>
    <n v="123987"/>
    <n v="3244"/>
    <n v="0.1184128342409419"/>
    <n v="3.0981573413149405E-3"/>
    <n v="3315"/>
    <n v="3.2000000000000002E-3"/>
  </r>
  <r>
    <s v="KWT"/>
    <s v="Tiktok"/>
    <x v="4"/>
    <s v="Interests"/>
    <s v="SABO0000015097"/>
    <s v="Interests"/>
    <n v="30"/>
    <s v="AR"/>
    <s v="Video"/>
    <s v="9x16"/>
    <n v="915.44"/>
    <n v="1446"/>
    <n v="0.63308437067773171"/>
    <n v="698282"/>
    <n v="976618"/>
    <n v="1.5E-3"/>
    <n v="0.94"/>
    <n v="133648"/>
    <n v="3098"/>
    <n v="0.13684777466727011"/>
    <n v="3.1721717191368578E-3"/>
    <n v="2773"/>
    <n v="2.8E-3"/>
  </r>
  <r>
    <s v="KWT"/>
    <s v="Tiktok"/>
    <x v="4"/>
    <s v="Interests"/>
    <s v="SABO0000015097"/>
    <s v="Interests"/>
    <n v="45"/>
    <s v="AR"/>
    <s v="Video"/>
    <s v="9x16"/>
    <n v="874.96"/>
    <n v="1375"/>
    <n v="0.63633454545454549"/>
    <n v="668554"/>
    <n v="935995"/>
    <n v="1.5E-3"/>
    <n v="0.93"/>
    <n v="118711"/>
    <n v="1874"/>
    <n v="0.12682866895656494"/>
    <n v="2.0021474473688426E-3"/>
    <n v="2557"/>
    <n v="2.7000000000000001E-3"/>
  </r>
  <r>
    <s v="KWT"/>
    <s v="Tiktok"/>
    <x v="4"/>
    <s v="Interests"/>
    <s v="SABO0000015097"/>
    <s v="Interests"/>
    <n v="30"/>
    <s v="EN"/>
    <s v="Video"/>
    <s v="9x16"/>
    <n v="328.29"/>
    <n v="0"/>
    <n v="0"/>
    <n v="423244"/>
    <n v="520171"/>
    <n v="0"/>
    <n v="0.63"/>
    <n v="62835"/>
    <n v="1520"/>
    <n v="0.12079681489356385"/>
    <n v="2.9221159964703913E-3"/>
    <n v="658"/>
    <n v="1.2999999999999999E-3"/>
  </r>
  <r>
    <s v="KWT"/>
    <s v="Tiktok"/>
    <x v="4"/>
    <s v="Interests"/>
    <s v="SABO0000015097"/>
    <s v="Interests"/>
    <n v="45"/>
    <s v="EN"/>
    <s v="Video"/>
    <s v="9x16"/>
    <n v="269.68"/>
    <n v="0"/>
    <n v="0"/>
    <n v="378376"/>
    <n v="457824"/>
    <n v="0"/>
    <n v="0.59"/>
    <n v="51275"/>
    <n v="844"/>
    <n v="0.11199718669182918"/>
    <n v="1.8435031802614104E-3"/>
    <n v="514"/>
    <n v="1.1000000000000001E-3"/>
  </r>
  <r>
    <s v="KWT"/>
    <s v="Tiktok"/>
    <x v="4"/>
    <s v="Interests"/>
    <s v="SABO0000015097"/>
    <s v="Interests"/>
    <n v="30"/>
    <s v="AR"/>
    <s v="Video"/>
    <s v="9x16"/>
    <n v="265.89"/>
    <n v="0"/>
    <n v="0"/>
    <n v="375205"/>
    <n v="459632"/>
    <n v="0"/>
    <n v="0.57999999999999996"/>
    <n v="64249"/>
    <n v="1381"/>
    <n v="0.13978356598322136"/>
    <n v="3.0045775751035612E-3"/>
    <n v="600"/>
    <n v="1.2999999999999999E-3"/>
  </r>
  <r>
    <s v="KWT"/>
    <s v="Tiktok"/>
    <x v="4"/>
    <s v="Interests"/>
    <s v="SABO0000015097"/>
    <s v="Interests"/>
    <n v="45"/>
    <s v="AR"/>
    <s v="Video"/>
    <s v="9x16"/>
    <n v="217.72"/>
    <n v="0"/>
    <n v="0"/>
    <n v="337792"/>
    <n v="409480"/>
    <n v="0"/>
    <n v="0.53"/>
    <n v="53202"/>
    <n v="728"/>
    <n v="0.12992575949985347"/>
    <n v="1.7778646087721012E-3"/>
    <n v="482"/>
    <n v="1.1999999999999999E-3"/>
  </r>
  <r>
    <s v="KWT"/>
    <s v="Tiktok"/>
    <x v="4"/>
    <s v="CDPAudience"/>
    <s v="SABO0000015097"/>
    <s v="CDPAudience"/>
    <n v="45"/>
    <s v="AR"/>
    <s v="Video"/>
    <s v="9x16"/>
    <n v="7.58"/>
    <n v="0"/>
    <n v="0"/>
    <n v="1962"/>
    <n v="2542"/>
    <n v="0"/>
    <n v="2.98"/>
    <n v="479"/>
    <n v="10"/>
    <n v="0.1884343036978757"/>
    <n v="3.9339103068450039E-3"/>
    <n v="12"/>
    <n v="4.6999999999999993E-3"/>
  </r>
  <r>
    <s v="KWT"/>
    <s v="Tiktok"/>
    <x v="4"/>
    <s v="CDPAudience"/>
    <s v="SABO0000015097"/>
    <s v="CDPAudience"/>
    <n v="30"/>
    <s v="AR"/>
    <s v="Video"/>
    <s v="9x16"/>
    <n v="7.25"/>
    <n v="0"/>
    <n v="0"/>
    <n v="1949"/>
    <n v="2560"/>
    <n v="0"/>
    <n v="2.83"/>
    <n v="527"/>
    <n v="18"/>
    <n v="0.20585937500000001"/>
    <n v="7.0312500000000002E-3"/>
    <n v="15"/>
    <n v="5.8999999999999999E-3"/>
  </r>
  <r>
    <s v="KWT"/>
    <s v="Tiktok"/>
    <x v="4"/>
    <s v="CDPAudience"/>
    <s v="SABO0000015097"/>
    <s v="CDPAudience"/>
    <n v="30"/>
    <s v="EN"/>
    <s v="Video"/>
    <s v="9x16"/>
    <n v="7.12"/>
    <n v="0"/>
    <n v="0"/>
    <n v="1784"/>
    <n v="2305"/>
    <n v="0"/>
    <n v="3.09"/>
    <n v="472"/>
    <n v="19"/>
    <n v="0.20477223427331886"/>
    <n v="8.2429501084598702E-3"/>
    <n v="9"/>
    <n v="3.8999999999999998E-3"/>
  </r>
  <r>
    <s v="KWT"/>
    <s v="Tiktok"/>
    <x v="4"/>
    <s v="CDPAudience"/>
    <s v="SABO0000015097"/>
    <s v="CDPAudience"/>
    <n v="45"/>
    <s v="EN"/>
    <s v="Video"/>
    <s v="9x16"/>
    <n v="6.97"/>
    <n v="0"/>
    <n v="0"/>
    <n v="1740"/>
    <n v="2258"/>
    <n v="0"/>
    <n v="3.09"/>
    <n v="394"/>
    <n v="5"/>
    <n v="0.17449069973427811"/>
    <n v="2.2143489813994687E-3"/>
    <n v="22"/>
    <n v="9.7000000000000003E-3"/>
  </r>
  <r>
    <s v="KWT"/>
    <s v="Tiktok"/>
    <x v="4"/>
    <s v="CDPAudience"/>
    <s v="SABO0000015097"/>
    <s v="CDPAudience"/>
    <n v="45"/>
    <s v="EN"/>
    <s v="Video"/>
    <s v="9x16"/>
    <n v="6.14"/>
    <n v="2"/>
    <n v="3.07"/>
    <n v="1269"/>
    <n v="1538"/>
    <n v="1.2999999999999999E-3"/>
    <n v="3.99"/>
    <n v="274"/>
    <n v="9"/>
    <n v="0.17815344603381014"/>
    <n v="5.8517555266579977E-3"/>
    <n v="7"/>
    <n v="4.5999999999999999E-3"/>
  </r>
  <r>
    <s v="KWT"/>
    <s v="Tiktok"/>
    <x v="4"/>
    <s v="CDPAudience"/>
    <s v="SABO0000015097"/>
    <s v="CDPAudience"/>
    <n v="30"/>
    <s v="AR"/>
    <s v="Video"/>
    <s v="9x16"/>
    <n v="5.84"/>
    <n v="0"/>
    <n v="0"/>
    <n v="1260"/>
    <n v="1514"/>
    <n v="0"/>
    <n v="3.86"/>
    <n v="305"/>
    <n v="14"/>
    <n v="0.20145310435931307"/>
    <n v="9.247027741083224E-3"/>
    <n v="8"/>
    <n v="5.3E-3"/>
  </r>
  <r>
    <s v="KWT"/>
    <s v="Tiktok"/>
    <x v="4"/>
    <s v="CDPAudience"/>
    <s v="SABO0000015097"/>
    <s v="CDPAudience"/>
    <n v="30"/>
    <s v="EN"/>
    <s v="Video"/>
    <s v="9x16"/>
    <n v="5.84"/>
    <n v="4"/>
    <n v="1.46"/>
    <n v="1219"/>
    <n v="1488"/>
    <n v="2.7000000000000001E-3"/>
    <n v="3.92"/>
    <n v="242"/>
    <n v="8"/>
    <n v="0.16263440860215053"/>
    <n v="5.3763440860215058E-3"/>
    <n v="10"/>
    <n v="6.7000000000000002E-3"/>
  </r>
  <r>
    <s v="KWT"/>
    <s v="Tiktok"/>
    <x v="4"/>
    <s v="CDPAudience"/>
    <s v="SABO0000015097"/>
    <s v="CDPAudience"/>
    <n v="45"/>
    <s v="AR"/>
    <s v="Video"/>
    <s v="9x16"/>
    <n v="5.79"/>
    <n v="5"/>
    <n v="1.1579999999999999"/>
    <n v="1254"/>
    <n v="1503"/>
    <n v="3.3E-3"/>
    <n v="3.85"/>
    <n v="294"/>
    <n v="2"/>
    <n v="0.19560878243512975"/>
    <n v="1.3306719893546241E-3"/>
    <n v="10"/>
    <n v="6.7000000000000002E-3"/>
  </r>
  <r>
    <s v="JED"/>
    <s v="Tiktok"/>
    <x v="5"/>
    <s v="Interests"/>
    <s v="SABO0000015097"/>
    <s v="Interests"/>
    <n v="45"/>
    <s v="EN"/>
    <s v="Video"/>
    <s v="9x16"/>
    <n v="2162.67"/>
    <n v="5464"/>
    <n v="0.39580344070278184"/>
    <n v="2272839"/>
    <n v="3316491"/>
    <n v="1.6000000000000001E-3"/>
    <n v="0.65"/>
    <n v="252741"/>
    <n v="4452"/>
    <n v="7.6207352891957195E-2"/>
    <n v="1.3423826568502674E-3"/>
    <n v="8347"/>
    <n v="2.5000000000000001E-3"/>
  </r>
  <r>
    <s v="JED"/>
    <s v="Tiktok"/>
    <x v="5"/>
    <s v="Interests"/>
    <s v="SABO0000015097"/>
    <s v="Interests"/>
    <n v="30"/>
    <s v="EN"/>
    <s v="Video"/>
    <s v="9x16"/>
    <n v="1932.22"/>
    <n v="4737"/>
    <n v="0.40789951446062911"/>
    <n v="2041623"/>
    <n v="2936045"/>
    <n v="1.6000000000000001E-3"/>
    <n v="0.66"/>
    <n v="235267"/>
    <n v="5717"/>
    <n v="8.0130583829607513E-2"/>
    <n v="1.9471772401308564E-3"/>
    <n v="7285"/>
    <n v="2.5000000000000001E-3"/>
  </r>
  <r>
    <s v="JED"/>
    <s v="Tiktok"/>
    <x v="5"/>
    <s v="Interests"/>
    <s v="SABO0000015097"/>
    <s v="Interests"/>
    <n v="45"/>
    <s v="AR"/>
    <s v="Video"/>
    <s v="9x16"/>
    <n v="1769.56"/>
    <n v="3737"/>
    <n v="0.4735242172865935"/>
    <n v="1932105"/>
    <n v="2754856"/>
    <n v="1.4E-3"/>
    <n v="0.64"/>
    <n v="242664"/>
    <n v="3731"/>
    <n v="8.8085910842526802E-2"/>
    <n v="1.3543357620144211E-3"/>
    <n v="5929"/>
    <n v="2.2000000000000001E-3"/>
  </r>
  <r>
    <s v="JED"/>
    <s v="Tiktok"/>
    <x v="5"/>
    <s v="Interests"/>
    <s v="SABO0000015097"/>
    <s v="Interests"/>
    <n v="30"/>
    <s v="AR"/>
    <s v="Video"/>
    <s v="9x16"/>
    <n v="1735.9"/>
    <n v="3806"/>
    <n v="0.45609563846558071"/>
    <n v="1854071"/>
    <n v="2688164"/>
    <n v="1.4E-3"/>
    <n v="0.65"/>
    <n v="249105"/>
    <n v="5521"/>
    <n v="9.2667337260673083E-2"/>
    <n v="2.0538181450238898E-3"/>
    <n v="6122"/>
    <n v="2.3E-3"/>
  </r>
  <r>
    <s v="JED"/>
    <s v="Tiktok"/>
    <x v="5"/>
    <s v="Interests"/>
    <s v="SABO0000015097"/>
    <s v="Interests"/>
    <n v="30"/>
    <s v="AR"/>
    <s v="Video"/>
    <s v="9x16"/>
    <n v="639.37"/>
    <n v="0"/>
    <n v="0"/>
    <n v="902641"/>
    <n v="1054224"/>
    <n v="0"/>
    <n v="0.61"/>
    <n v="114444"/>
    <n v="2093"/>
    <n v="0.10855757410189865"/>
    <n v="1.9853465677123648E-3"/>
    <n v="1005"/>
    <n v="1E-3"/>
  </r>
  <r>
    <s v="JED"/>
    <s v="Tiktok"/>
    <x v="5"/>
    <s v="Interests"/>
    <s v="SABO0000015097"/>
    <s v="Interests"/>
    <n v="30"/>
    <s v="EN"/>
    <s v="Video"/>
    <s v="9x16"/>
    <n v="566.09"/>
    <n v="0"/>
    <n v="0"/>
    <n v="821458"/>
    <n v="966237"/>
    <n v="0"/>
    <n v="0.59"/>
    <n v="84091"/>
    <n v="1645"/>
    <n v="8.7029372710835953E-2"/>
    <n v="1.7024808613207733E-3"/>
    <n v="858"/>
    <n v="8.9999999999999998E-4"/>
  </r>
  <r>
    <s v="JED"/>
    <s v="Tiktok"/>
    <x v="5"/>
    <s v="Interests"/>
    <s v="SABO0000015097"/>
    <s v="Interests"/>
    <n v="45"/>
    <s v="AR"/>
    <s v="Video"/>
    <s v="9x16"/>
    <n v="452.32"/>
    <n v="0"/>
    <n v="0"/>
    <n v="695315"/>
    <n v="813410"/>
    <n v="0"/>
    <n v="0.56000000000000005"/>
    <n v="84852"/>
    <n v="1036"/>
    <n v="0.10431639640525688"/>
    <n v="1.2736504345901821E-3"/>
    <n v="762"/>
    <n v="8.9999999999999998E-4"/>
  </r>
  <r>
    <s v="JED"/>
    <s v="Tiktok"/>
    <x v="5"/>
    <s v="Interests"/>
    <s v="SABO0000015097"/>
    <s v="Interests"/>
    <n v="45"/>
    <s v="EN"/>
    <s v="Video"/>
    <s v="9x16"/>
    <n v="413.87"/>
    <n v="0"/>
    <n v="0"/>
    <n v="668221"/>
    <n v="777584"/>
    <n v="0"/>
    <n v="0.53"/>
    <n v="63508"/>
    <n v="913"/>
    <n v="8.1673491224099268E-2"/>
    <n v="1.1741496738616021E-3"/>
    <n v="710"/>
    <n v="8.9999999999999998E-4"/>
  </r>
  <r>
    <s v="BAH"/>
    <s v="Tiktok"/>
    <x v="6"/>
    <s v="Interests"/>
    <s v="SABO0000015097"/>
    <s v="Interests"/>
    <n v="30"/>
    <s v="AR"/>
    <s v="Video"/>
    <s v="9x16"/>
    <n v="237.91"/>
    <n v="899"/>
    <n v="0.26463848720800892"/>
    <n v="295305"/>
    <n v="458426"/>
    <n v="2E-3"/>
    <n v="0.52"/>
    <n v="86823"/>
    <n v="1840"/>
    <n v="0.18939370803575714"/>
    <n v="4.0137339505176405E-3"/>
    <n v="2251"/>
    <n v="4.8999999999999998E-3"/>
  </r>
  <r>
    <s v="BAH"/>
    <s v="Tiktok"/>
    <x v="6"/>
    <s v="Interests"/>
    <s v="SABO0000015097"/>
    <s v="Interests"/>
    <n v="30"/>
    <s v="EN"/>
    <s v="Video"/>
    <s v="9x16"/>
    <n v="236.25"/>
    <n v="956"/>
    <n v="0.2471234309623431"/>
    <n v="288758"/>
    <n v="450795"/>
    <n v="2.0999999999999999E-3"/>
    <n v="0.52"/>
    <n v="72364"/>
    <n v="1718"/>
    <n v="0.16052529420246453"/>
    <n v="3.8110449317317182E-3"/>
    <n v="2193"/>
    <n v="4.8999999999999998E-3"/>
  </r>
  <r>
    <s v="BAH"/>
    <s v="Tiktok"/>
    <x v="6"/>
    <s v="Interests"/>
    <s v="SABO0000015097"/>
    <s v="Interests"/>
    <n v="45"/>
    <s v="EN"/>
    <s v="Video"/>
    <s v="9x16"/>
    <n v="232.76"/>
    <n v="907"/>
    <n v="0.25662624035281145"/>
    <n v="291261"/>
    <n v="451843"/>
    <n v="2E-3"/>
    <n v="0.52"/>
    <n v="68165"/>
    <n v="1072"/>
    <n v="0.15085992258372929"/>
    <n v="2.3725054941650088E-3"/>
    <n v="2162"/>
    <n v="4.7999999999999996E-3"/>
  </r>
  <r>
    <s v="BAH"/>
    <s v="Tiktok"/>
    <x v="6"/>
    <s v="Interests"/>
    <s v="SABO0000015097"/>
    <s v="Interests"/>
    <n v="45"/>
    <s v="AR"/>
    <s v="Video"/>
    <s v="9x16"/>
    <n v="232.33"/>
    <n v="851"/>
    <n v="0.27300822561692129"/>
    <n v="291322"/>
    <n v="450308"/>
    <n v="1.9E-3"/>
    <n v="0.52"/>
    <n v="79762"/>
    <n v="1141"/>
    <n v="0.17712765484956963"/>
    <n v="2.5338212956465354E-3"/>
    <n v="2168"/>
    <n v="4.7999999999999996E-3"/>
  </r>
  <r>
    <s v="BAH"/>
    <s v="Tiktok"/>
    <x v="6"/>
    <s v="Interests"/>
    <s v="SABO0000015097"/>
    <s v="Interests"/>
    <n v="30"/>
    <s v="AR"/>
    <s v="Video"/>
    <s v="9x16"/>
    <n v="30.07"/>
    <n v="0"/>
    <n v="0"/>
    <n v="71582"/>
    <n v="82290"/>
    <n v="0"/>
    <n v="0.37"/>
    <n v="18070"/>
    <n v="350"/>
    <n v="0.21958925750394945"/>
    <n v="4.2532506987483292E-3"/>
    <n v="297"/>
    <n v="3.5999999999999999E-3"/>
  </r>
  <r>
    <s v="BAH"/>
    <s v="Tiktok"/>
    <x v="6"/>
    <s v="Interests"/>
    <s v="SABO0000015097"/>
    <s v="Interests"/>
    <n v="30"/>
    <s v="EN"/>
    <s v="Video"/>
    <s v="9x16"/>
    <n v="21.86"/>
    <n v="0"/>
    <n v="0"/>
    <n v="62420"/>
    <n v="71598"/>
    <n v="0"/>
    <n v="0.31"/>
    <n v="13068"/>
    <n v="241"/>
    <n v="0.18251906477834576"/>
    <n v="3.3660158104974998E-3"/>
    <n v="215"/>
    <n v="3.0000000000000001E-3"/>
  </r>
  <r>
    <s v="BAH"/>
    <s v="Tiktok"/>
    <x v="6"/>
    <s v="Interests"/>
    <s v="SABO0000015097"/>
    <s v="Interests"/>
    <n v="45"/>
    <s v="AR"/>
    <s v="Video"/>
    <s v="9x16"/>
    <n v="19.559999999999999"/>
    <n v="0"/>
    <n v="0"/>
    <n v="60603"/>
    <n v="69350"/>
    <n v="0"/>
    <n v="0.28000000000000003"/>
    <n v="14302"/>
    <n v="154"/>
    <n v="0.20622927180966114"/>
    <n v="2.2206200432588318E-3"/>
    <n v="256"/>
    <n v="3.7000000000000002E-3"/>
  </r>
  <r>
    <s v="BAH"/>
    <s v="Tiktok"/>
    <x v="6"/>
    <s v="Interests"/>
    <s v="SABO0000015097"/>
    <s v="Interests"/>
    <n v="45"/>
    <s v="EN"/>
    <s v="Video"/>
    <s v="9x16"/>
    <n v="16.559999999999999"/>
    <n v="0"/>
    <n v="0"/>
    <n v="56048"/>
    <n v="64252"/>
    <n v="0"/>
    <n v="0.26"/>
    <n v="11033"/>
    <n v="121"/>
    <n v="0.17171449915955925"/>
    <n v="1.8832098611716367E-3"/>
    <n v="182"/>
    <n v="2.8E-3"/>
  </r>
  <r>
    <s v="AE"/>
    <s v="Tiktok"/>
    <x v="7"/>
    <s v="Interests"/>
    <s v="SABO0000015097"/>
    <s v="Interests"/>
    <n v="45"/>
    <s v="EN"/>
    <s v="Video"/>
    <s v="9x16"/>
    <n v="2552.96"/>
    <n v="3534"/>
    <n v="0.72239954725523492"/>
    <n v="1640434"/>
    <n v="2331205"/>
    <n v="1.5E-3"/>
    <n v="1.1000000000000001"/>
    <n v="212666"/>
    <n v="4535"/>
    <n v="9.1225782374351458E-2"/>
    <n v="1.9453458619040367E-3"/>
    <n v="8539"/>
    <n v="3.7000000000000002E-3"/>
  </r>
  <r>
    <s v="AE"/>
    <s v="Tiktok"/>
    <x v="7"/>
    <s v="Interests"/>
    <s v="SABO0000015097"/>
    <s v="Interests"/>
    <n v="30"/>
    <s v="EN"/>
    <s v="Video"/>
    <s v="9x16"/>
    <n v="2494.69"/>
    <n v="3494"/>
    <n v="0.71399255867200917"/>
    <n v="1607282"/>
    <n v="2288879"/>
    <n v="1.5E-3"/>
    <n v="1.0900000000000001"/>
    <n v="221321"/>
    <n v="6055"/>
    <n v="9.6694058532582977E-2"/>
    <n v="2.6453997786689467E-3"/>
    <n v="8319"/>
    <n v="3.5999999999999999E-3"/>
  </r>
  <r>
    <s v="AE"/>
    <s v="Tiktok"/>
    <x v="7"/>
    <s v="Interests"/>
    <s v="SABO0000015097"/>
    <s v="Interests"/>
    <n v="30"/>
    <s v="AR"/>
    <s v="Video"/>
    <s v="9x16"/>
    <n v="2461.48"/>
    <n v="2936"/>
    <n v="0.83837874659400546"/>
    <n v="1594418"/>
    <n v="2264381"/>
    <n v="1.2999999999999999E-3"/>
    <n v="1.0900000000000001"/>
    <n v="251997"/>
    <n v="5863"/>
    <n v="0.11128736727609002"/>
    <n v="2.5892285794660882E-3"/>
    <n v="8219"/>
    <n v="3.5999999999999999E-3"/>
  </r>
  <r>
    <s v="AE"/>
    <s v="Tiktok"/>
    <x v="7"/>
    <s v="Interests"/>
    <s v="SABO0000015097"/>
    <s v="Interests"/>
    <n v="45"/>
    <s v="AR"/>
    <s v="Video"/>
    <s v="9x16"/>
    <n v="2332.7800000000002"/>
    <n v="2719"/>
    <n v="0.857955130562707"/>
    <n v="1548287"/>
    <n v="2168009"/>
    <n v="1.2999999999999999E-3"/>
    <n v="1.08"/>
    <n v="212398"/>
    <n v="4253"/>
    <n v="9.7969150497068974E-2"/>
    <n v="1.9617077235380481E-3"/>
    <n v="7464"/>
    <n v="3.3999999999999998E-3"/>
  </r>
  <r>
    <s v="AE"/>
    <s v="Tiktok"/>
    <x v="7"/>
    <s v="Interests"/>
    <s v="SABO0000015097"/>
    <s v="Interests"/>
    <n v="30"/>
    <s v="AR"/>
    <s v="Video"/>
    <s v="9x16"/>
    <n v="458.54"/>
    <n v="0"/>
    <n v="0"/>
    <n v="543248"/>
    <n v="615975"/>
    <n v="0"/>
    <n v="0.74"/>
    <n v="66295"/>
    <n v="1350"/>
    <n v="0.10762612118998335"/>
    <n v="2.1916473882868624E-3"/>
    <n v="1099"/>
    <n v="1.8E-3"/>
  </r>
  <r>
    <s v="AE"/>
    <s v="Tiktok"/>
    <x v="7"/>
    <s v="Interests"/>
    <s v="SABO0000015097"/>
    <s v="Interests"/>
    <n v="30"/>
    <s v="EN"/>
    <s v="Video"/>
    <s v="9x16"/>
    <n v="419.66"/>
    <n v="0"/>
    <n v="0"/>
    <n v="511710"/>
    <n v="578351"/>
    <n v="0"/>
    <n v="0.73"/>
    <n v="52042"/>
    <n v="1188"/>
    <n v="8.9983418373963217E-2"/>
    <n v="2.0541159261417375E-3"/>
    <n v="869"/>
    <n v="1.5E-3"/>
  </r>
  <r>
    <s v="AE"/>
    <s v="Tiktok"/>
    <x v="7"/>
    <s v="Interests"/>
    <s v="SABO0000015097"/>
    <s v="Interests"/>
    <n v="45"/>
    <s v="AR"/>
    <s v="Video"/>
    <s v="9x16"/>
    <n v="384.37"/>
    <n v="0"/>
    <n v="0"/>
    <n v="486294"/>
    <n v="543093"/>
    <n v="0"/>
    <n v="0.71"/>
    <n v="50004"/>
    <n v="849"/>
    <n v="9.2072628444851992E-2"/>
    <n v="1.5632681695400235E-3"/>
    <n v="937"/>
    <n v="1.6999999999999999E-3"/>
  </r>
  <r>
    <s v="AE"/>
    <s v="Tiktok"/>
    <x v="7"/>
    <s v="Interests"/>
    <s v="SABO0000015097"/>
    <s v="Interests"/>
    <n v="45"/>
    <s v="EN"/>
    <s v="Video"/>
    <s v="9x16"/>
    <n v="360.73"/>
    <n v="0"/>
    <n v="0"/>
    <n v="467501"/>
    <n v="522000"/>
    <n v="0"/>
    <n v="0.69"/>
    <n v="43072"/>
    <n v="814"/>
    <n v="8.2513409961685824E-2"/>
    <n v="1.5593869731800767E-3"/>
    <n v="821"/>
    <n v="1.6000000000000001E-3"/>
  </r>
  <r>
    <s v="AE"/>
    <s v="Tiktok"/>
    <x v="7"/>
    <s v="CDPAudience"/>
    <s v="SABO0000015097"/>
    <s v="CDPAudience"/>
    <n v="30"/>
    <s v="AR"/>
    <s v="Video"/>
    <s v="9x16"/>
    <n v="59.88"/>
    <n v="21"/>
    <n v="2.8514285714285714"/>
    <n v="6047"/>
    <n v="7626"/>
    <n v="2.8E-3"/>
    <n v="7.85"/>
    <n v="1650"/>
    <n v="42"/>
    <n v="0.21636506687647522"/>
    <n v="5.5074744295830055E-3"/>
    <n v="60"/>
    <n v="7.9000000000000008E-3"/>
  </r>
  <r>
    <s v="AE"/>
    <s v="Tiktok"/>
    <x v="7"/>
    <s v="CDPAudience"/>
    <s v="SABO0000015097"/>
    <s v="CDPAudience"/>
    <n v="30"/>
    <s v="EN"/>
    <s v="Video"/>
    <s v="9x16"/>
    <n v="58.99"/>
    <n v="18"/>
    <n v="3.2772222222222225"/>
    <n v="6013"/>
    <n v="7694"/>
    <n v="2.3E-3"/>
    <n v="7.67"/>
    <n v="1483"/>
    <n v="58"/>
    <n v="0.19274759552898363"/>
    <n v="7.5383415648557321E-3"/>
    <n v="54"/>
    <n v="6.9999999999999993E-3"/>
  </r>
  <r>
    <s v="AE"/>
    <s v="Tiktok"/>
    <x v="7"/>
    <s v="CDPAudience"/>
    <s v="SABO0000015097"/>
    <s v="CDPAudience"/>
    <n v="45"/>
    <s v="EN"/>
    <s v="Video"/>
    <s v="9x16"/>
    <n v="58.95"/>
    <n v="27"/>
    <n v="2.1833333333333336"/>
    <n v="6081"/>
    <n v="7686"/>
    <n v="3.5000000000000001E-3"/>
    <n v="7.67"/>
    <n v="1521"/>
    <n v="37"/>
    <n v="0.19789227166276346"/>
    <n v="4.813947436898257E-3"/>
    <n v="74"/>
    <n v="9.5999999999999992E-3"/>
  </r>
  <r>
    <s v="AE"/>
    <s v="Tiktok"/>
    <x v="7"/>
    <s v="CDPAudience"/>
    <s v="SABO0000015097"/>
    <s v="CDPAudience"/>
    <n v="45"/>
    <s v="AR"/>
    <s v="Video"/>
    <s v="9x16"/>
    <n v="57.35"/>
    <n v="20"/>
    <n v="2.8675000000000002"/>
    <n v="5940"/>
    <n v="7501"/>
    <n v="2.7000000000000001E-3"/>
    <n v="7.65"/>
    <n v="1528"/>
    <n v="29"/>
    <n v="0.20370617251033196"/>
    <n v="3.8661511798426876E-3"/>
    <n v="51"/>
    <n v="6.7999999999999996E-3"/>
  </r>
  <r>
    <s v="AE"/>
    <s v="Tiktok"/>
    <x v="7"/>
    <s v="CDPAudience"/>
    <s v="SABO0000015097"/>
    <s v="CDPAudience"/>
    <n v="45"/>
    <s v="AR"/>
    <s v="Video"/>
    <s v="9x16"/>
    <n v="23.11"/>
    <n v="0"/>
    <n v="0"/>
    <n v="4565"/>
    <n v="5549"/>
    <n v="0"/>
    <n v="4.16"/>
    <n v="1125"/>
    <n v="31"/>
    <n v="0.20273923229410704"/>
    <n v="5.5865921787709499E-3"/>
    <n v="39"/>
    <n v="6.9999999999999993E-3"/>
  </r>
  <r>
    <s v="AE"/>
    <s v="Tiktok"/>
    <x v="7"/>
    <s v="CDPAudience"/>
    <s v="SABO0000015097"/>
    <s v="CDPAudience"/>
    <n v="30"/>
    <s v="AR"/>
    <s v="Video"/>
    <s v="9x16"/>
    <n v="22.17"/>
    <n v="0"/>
    <n v="0"/>
    <n v="4476"/>
    <n v="5600"/>
    <n v="0"/>
    <n v="3.96"/>
    <n v="1202"/>
    <n v="29"/>
    <n v="0.21464285714285714"/>
    <n v="5.1785714285714282E-3"/>
    <n v="39"/>
    <n v="6.9999999999999993E-3"/>
  </r>
  <r>
    <s v="AE"/>
    <s v="Tiktok"/>
    <x v="7"/>
    <s v="CDPAudience"/>
    <s v="SABO0000015097"/>
    <s v="CDPAudience"/>
    <n v="45"/>
    <s v="EN"/>
    <s v="Video"/>
    <s v="9x16"/>
    <n v="21.35"/>
    <n v="0"/>
    <n v="0"/>
    <n v="3915"/>
    <n v="4782"/>
    <n v="0"/>
    <n v="4.46"/>
    <n v="937"/>
    <n v="30"/>
    <n v="0.19594312003345882"/>
    <n v="6.2735257214554582E-3"/>
    <n v="34"/>
    <n v="7.1000000000000004E-3"/>
  </r>
  <r>
    <s v="AE"/>
    <s v="Tiktok"/>
    <x v="7"/>
    <s v="CDPAudience"/>
    <s v="SABO0000015097"/>
    <s v="CDPAudience"/>
    <n v="30"/>
    <s v="EN"/>
    <s v="Video"/>
    <s v="9x16"/>
    <n v="21.12"/>
    <n v="0"/>
    <n v="0"/>
    <n v="4099"/>
    <n v="4996"/>
    <n v="0"/>
    <n v="4.2300000000000004"/>
    <n v="1001"/>
    <n v="32"/>
    <n v="0.20036028823058447"/>
    <n v="6.4051240992794231E-3"/>
    <n v="28"/>
    <n v="5.6000000000000008E-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
  <r>
    <s v="MetaData cleaned"/>
    <s v="JED"/>
    <s v="CDP"/>
    <s v="CN~MCDRamadan_CH~Social_MK~RIY_TG"/>
    <s v=" SABO0000015094"/>
    <n v="45"/>
    <s v="CDP"/>
    <s v="EN"/>
    <s v="Video"/>
    <s v="1x1"/>
    <n v="1922"/>
    <n v="4992"/>
    <n v="21.19"/>
    <n v="138"/>
    <n v="0.15355072463768116"/>
    <n v="3489"/>
    <n v="17"/>
    <n v="2.7644230769230768E-2"/>
    <s v="Good"/>
    <n v="9.3896713615023476E-3"/>
    <n v="0.69891826923076927"/>
    <x v="0"/>
    <n v="3624"/>
    <n v="3779"/>
    <n v="0.75701121794871795"/>
  </r>
  <r>
    <s v="MetaData cleaned"/>
    <s v="JED"/>
    <s v="CDP"/>
    <s v="CN~MCDRamadan_CH~Social_MK~RIY_TG"/>
    <s v=" SABO0000015094"/>
    <n v="30"/>
    <s v="CDP"/>
    <s v="EN"/>
    <s v="Video"/>
    <s v="1x1"/>
    <n v="2243"/>
    <n v="10599"/>
    <n v="48.09"/>
    <n v="268"/>
    <n v="0.17944029850746271"/>
    <n v="7635"/>
    <n v="37"/>
    <n v="2.5285404283422963E-2"/>
    <s v="Good"/>
    <n v="7.058823529411765E-3"/>
    <n v="0.72035097650721769"/>
    <x v="0"/>
    <n v="7891"/>
    <n v="8196"/>
    <n v="0.77328049816020383"/>
  </r>
  <r>
    <s v="MetaData cleaned"/>
    <s v="RIY"/>
    <s v="CDP"/>
    <s v="CN~MCDRamadan_CH~Social_MK~RIY_TG"/>
    <s v="SABO0000015094"/>
    <n v="30"/>
    <s v="CDP"/>
    <s v="AR"/>
    <s v="Video"/>
    <s v="1x1"/>
    <n v="6254"/>
    <n v="32438"/>
    <n v="139.19999999999999"/>
    <n v="755"/>
    <n v="0.1843708609271523"/>
    <n v="23370"/>
    <n v="114"/>
    <n v="2.3275171095628582E-2"/>
    <s v="Good"/>
    <n v="4.7169811320754715E-3"/>
    <n v="0.72045132252296684"/>
    <x v="0"/>
    <n v="24100"/>
    <n v="24969"/>
    <n v="0.76974536037980146"/>
  </r>
  <r>
    <s v="MetaData cleaned"/>
    <s v="JED"/>
    <s v="CDP"/>
    <s v="CN~MCDRamadan_CH~Social_MK~KW_TG"/>
    <s v=" SABO0000015094"/>
    <n v="45"/>
    <s v="CDP"/>
    <s v="AR"/>
    <s v="Video"/>
    <s v="1x1"/>
    <n v="3720"/>
    <n v="15753"/>
    <n v="54.56"/>
    <n v="319"/>
    <n v="0.17103448275862071"/>
    <n v="7617"/>
    <n v="68"/>
    <n v="2.0250111089951121E-2"/>
    <s v="Good"/>
    <n v="2.3640661938534278E-3"/>
    <n v="0.48352694724814321"/>
    <x v="0"/>
    <n v="7917"/>
    <n v="8304"/>
    <n v="0.5271376880594173"/>
  </r>
  <r>
    <s v="MetaData cleaned"/>
    <s v="AE"/>
    <s v="CDP"/>
    <s v="CN~MCDRamadan_CH~Social_MK~JED_TG"/>
    <s v=" STABO0000069668"/>
    <n v="60"/>
    <s v="CDP"/>
    <s v="EN"/>
    <s v="Video"/>
    <s v="1x1"/>
    <n v="381"/>
    <n v="405"/>
    <n v="1.46"/>
    <n v="8"/>
    <n v="0.1825"/>
    <n v="277"/>
    <n v="0"/>
    <n v="1.9753086419753086E-2"/>
    <s v="Average"/>
    <n v="5.9241706161137442E-2"/>
    <n v="0.68395061728395057"/>
    <x v="0"/>
    <n v="286"/>
    <n v="294"/>
    <n v="0.72592592592592597"/>
  </r>
  <r>
    <s v="MetaData cleaned"/>
    <s v="JED"/>
    <s v="CDP"/>
    <s v="CN~MCDRamadan_CH~Social_MK~QA_TG"/>
    <s v=" SABO0000015094"/>
    <n v="30"/>
    <s v="CDP"/>
    <s v="AR"/>
    <s v="Video"/>
    <s v="1x1"/>
    <n v="3702"/>
    <n v="17765"/>
    <n v="76.5"/>
    <n v="347"/>
    <n v="0.22046109510086456"/>
    <n v="11809"/>
    <n v="63"/>
    <n v="1.9532789192231916E-2"/>
    <s v="Average"/>
    <n v="5.7007125890736345E-2"/>
    <n v="0.6647340275823248"/>
    <x v="0"/>
    <n v="12144"/>
    <n v="12554"/>
    <n v="0.70667041936391783"/>
  </r>
  <r>
    <s v="MetaData cleaned"/>
    <s v="BH"/>
    <s v="Interests"/>
    <s v="CN~MCDRamadan_CH~Social_MK~KW_TG"/>
    <s v=" SABO0000015094"/>
    <n v="60"/>
    <s v="Interests"/>
    <s v="EN"/>
    <s v="Video"/>
    <s v="1x1"/>
    <n v="13756"/>
    <n v="18147"/>
    <n v="17.440000000000001"/>
    <n v="349"/>
    <n v="4.9971346704871064E-2"/>
    <n v="12799"/>
    <n v="18"/>
    <n v="1.9231828952443929E-2"/>
    <s v="Average"/>
    <n v="5.4761904761904762E-2"/>
    <n v="0.70529564115280763"/>
    <x v="0"/>
    <n v="13146"/>
    <n v="13513"/>
    <n v="0.74464098749104535"/>
  </r>
  <r>
    <s v="MetaData cleaned"/>
    <s v="JED"/>
    <s v="CDP"/>
    <s v="CN~MCDRamadan_CH~Social_MK~RIY_TG"/>
    <s v=" SABO0000015094"/>
    <n v="60"/>
    <s v="CDP"/>
    <s v="EN"/>
    <s v="Video"/>
    <s v="1x1"/>
    <n v="742"/>
    <n v="1663"/>
    <n v="6.32"/>
    <n v="31"/>
    <n v="0.2038709677419355"/>
    <n v="1041"/>
    <n v="4"/>
    <n v="1.8641010222489478E-2"/>
    <s v="Average"/>
    <n v="5.2505966587112173E-2"/>
    <n v="0.62597714972940466"/>
    <x v="0"/>
    <n v="1071"/>
    <n v="1106"/>
    <n v="0.66506313890559232"/>
  </r>
  <r>
    <s v="MetaData cleaned"/>
    <s v="RIY"/>
    <s v="CDP"/>
    <s v="CN~MCDRamadan_CH~Social_MK~RIY_TG"/>
    <s v="SABO0000015094"/>
    <n v="45"/>
    <s v="CDP"/>
    <s v="AR"/>
    <s v="Video"/>
    <s v="1x1"/>
    <n v="5840"/>
    <n v="26144"/>
    <n v="89.99"/>
    <n v="428"/>
    <n v="0.21025700934579439"/>
    <n v="13922"/>
    <n v="84"/>
    <n v="1.6370869033047734E-2"/>
    <s v="Average"/>
    <n v="5.0239234449760764E-2"/>
    <n v="0.53251223990208074"/>
    <x v="0"/>
    <n v="14319"/>
    <n v="14831"/>
    <n v="0.56728121175030599"/>
  </r>
  <r>
    <s v="MetaData cleaned"/>
    <s v="RIY"/>
    <s v="CDP"/>
    <s v="CN~MCDRamadan_CH~Social_MK~RIY_TG"/>
    <s v="SABO0000015094"/>
    <n v="61"/>
    <s v="CDP"/>
    <s v="AR"/>
    <s v="Video"/>
    <s v="1x1"/>
    <n v="1360"/>
    <n v="4147"/>
    <n v="15.67"/>
    <n v="67"/>
    <n v="0.23388059701492536"/>
    <n v="2703"/>
    <n v="6"/>
    <n v="1.6156257535567882E-2"/>
    <s v="Average"/>
    <n v="4.7961630695443645E-2"/>
    <n v="0.65179647938268626"/>
    <x v="0"/>
    <n v="2764"/>
    <n v="2837"/>
    <n v="0.68410899445382201"/>
  </r>
  <r>
    <s v="MetaData cleaned"/>
    <s v="OM"/>
    <s v="Interests"/>
    <s v="CN~MCDRamadan_CH~Social_MK~JED_TG"/>
    <s v=" SABO0000015094"/>
    <n v="61"/>
    <s v="Interests"/>
    <s v="AR"/>
    <s v="Video"/>
    <s v="1x1"/>
    <n v="5596"/>
    <n v="6104"/>
    <n v="3.51"/>
    <n v="96"/>
    <n v="3.6562499999999998E-2"/>
    <n v="2533"/>
    <n v="5"/>
    <n v="1.5727391874180863E-2"/>
    <s v="Average"/>
    <n v="4.567307692307692E-2"/>
    <n v="0.4149737876802097"/>
    <x v="0"/>
    <n v="2626"/>
    <n v="2727"/>
    <n v="0.44675622542595017"/>
  </r>
  <r>
    <s v="MetaData cleaned"/>
    <s v="JED"/>
    <s v="CDP"/>
    <s v="CN~MCDRamadan_CH~Social_MK~RIY_TG"/>
    <s v=" SABO0000015094"/>
    <n v="61"/>
    <s v="CDP"/>
    <s v="AR"/>
    <s v="Video"/>
    <s v="1x1"/>
    <n v="415"/>
    <n v="846"/>
    <n v="2.85"/>
    <n v="13"/>
    <n v="0.21923076923076923"/>
    <n v="481"/>
    <n v="3"/>
    <n v="1.5366430260047281E-2"/>
    <s v="Average"/>
    <n v="4.3373493975903614E-2"/>
    <n v="0.5685579196217494"/>
    <x v="0"/>
    <n v="494"/>
    <n v="510"/>
    <n v="0.6028368794326241"/>
  </r>
  <r>
    <s v="MetaData cleaned"/>
    <s v="JED"/>
    <s v="Interests"/>
    <s v="CN~MCDRamadan_CH~Social_MK~JED_TG"/>
    <s v=" SABO0000015094"/>
    <n v="61"/>
    <s v="Interests"/>
    <s v="AR"/>
    <s v="Video"/>
    <s v="1x1"/>
    <n v="8040"/>
    <n v="9427"/>
    <n v="7.16"/>
    <n v="144"/>
    <n v="4.9722222222222223E-2"/>
    <n v="4566"/>
    <n v="21"/>
    <n v="1.527527315158587E-2"/>
    <s v="Average"/>
    <n v="4.1062801932367152E-2"/>
    <n v="0.48435345284820197"/>
    <x v="0"/>
    <n v="4703"/>
    <n v="4868"/>
    <n v="0.51638909515222231"/>
  </r>
  <r>
    <s v="MetaData cleaned"/>
    <s v="JED"/>
    <s v="Interests"/>
    <s v="CN~MCDRamadan_CH~Social_MK~RIY_TG"/>
    <s v=" SABO0000015094"/>
    <n v="60"/>
    <s v="Interests"/>
    <s v="EN"/>
    <s v="Video"/>
    <s v="1x1"/>
    <n v="10228"/>
    <n v="12546"/>
    <n v="9.68"/>
    <n v="189"/>
    <n v="5.1216931216931216E-2"/>
    <n v="5894"/>
    <n v="16"/>
    <n v="1.5064562410329985E-2"/>
    <s v="Average"/>
    <n v="3.8740920096852302E-2"/>
    <n v="0.46979116849992031"/>
    <x v="0"/>
    <n v="6079"/>
    <n v="6284"/>
    <n v="0.50087677347361714"/>
  </r>
  <r>
    <s v="MetaData cleaned"/>
    <s v="JED"/>
    <s v="Interests"/>
    <s v="CN~MCDRamadan_CH~Social_MK~RIY_TG"/>
    <s v=" SABO0000015094"/>
    <n v="30"/>
    <s v="Interests"/>
    <s v="EN"/>
    <s v="Video"/>
    <s v="1x1"/>
    <n v="61184"/>
    <n v="95633"/>
    <n v="109.61"/>
    <n v="1360"/>
    <n v="8.0595588235294113E-2"/>
    <n v="73201"/>
    <n v="202"/>
    <n v="1.4221032488785252E-2"/>
    <s v="Average"/>
    <n v="3.640776699029126E-2"/>
    <n v="0.76543661706733035"/>
    <x v="0"/>
    <n v="74535"/>
    <n v="76097"/>
    <n v="0.79571905095521422"/>
  </r>
  <r>
    <s v="MetaData cleaned"/>
    <s v="OM"/>
    <s v="Interests"/>
    <s v="CN~MCDRamadan_CH~Social_MK~BH_TG"/>
    <s v=" SABO0000015094"/>
    <n v="45"/>
    <s v="Interests"/>
    <s v="EN"/>
    <s v="Video"/>
    <s v="1x1"/>
    <n v="43575"/>
    <n v="61468"/>
    <n v="43.37"/>
    <n v="844"/>
    <n v="5.1386255924170614E-2"/>
    <n v="33837"/>
    <n v="146"/>
    <n v="1.3730721676319385E-2"/>
    <s v="Average"/>
    <n v="3.4063260340632603E-2"/>
    <n v="0.55048155137632593"/>
    <x v="0"/>
    <n v="34644"/>
    <n v="35634"/>
    <n v="0.57971627513502966"/>
  </r>
  <r>
    <s v="MetaData cleaned"/>
    <s v="OM"/>
    <s v="Interests"/>
    <s v="CN~MCDRamadan_CH~Social_MK~QA_TG"/>
    <s v=" SABO0000015094"/>
    <n v="30"/>
    <s v="Interests"/>
    <s v="EN"/>
    <s v="Video"/>
    <s v="1x1"/>
    <n v="27256"/>
    <n v="38553"/>
    <n v="28.96"/>
    <n v="527"/>
    <n v="5.4952561669829224E-2"/>
    <n v="21324"/>
    <n v="122"/>
    <n v="1.3669493943402588E-2"/>
    <s v="Average"/>
    <n v="3.1707317073170732E-2"/>
    <n v="0.55310870749358032"/>
    <x v="0"/>
    <n v="21821"/>
    <n v="22470"/>
    <n v="0.58283402069877832"/>
  </r>
  <r>
    <s v="MetaData cleaned"/>
    <s v="JED"/>
    <s v="Interests"/>
    <s v="CN~MCDRamadan_CH~Social_MK~RIY_TG"/>
    <s v=" SABO0000015094"/>
    <n v="45"/>
    <s v="Interests"/>
    <s v="EN"/>
    <s v="Video"/>
    <s v="1x1"/>
    <n v="98082"/>
    <n v="169985"/>
    <n v="192.92"/>
    <n v="2219"/>
    <n v="8.6940063091482639E-2"/>
    <n v="126826"/>
    <n v="269"/>
    <n v="1.3054093008206607E-2"/>
    <s v="Average"/>
    <n v="2.9339853300733496E-2"/>
    <n v="0.7461011265699915"/>
    <x v="1"/>
    <n v="128951"/>
    <n v="131439"/>
    <n v="0.7732388151895756"/>
  </r>
  <r>
    <s v="MetaData cleaned"/>
    <s v="QA"/>
    <s v="Interests"/>
    <s v="CN~MCDRamadan_CH~Social_MK~JED_TG"/>
    <s v=" SABO0000015094"/>
    <n v="45"/>
    <s v="Interests"/>
    <s v="EN"/>
    <s v="Video"/>
    <s v="1x1"/>
    <n v="63281"/>
    <n v="92544"/>
    <n v="85.53"/>
    <n v="1199"/>
    <n v="7.1334445371142613E-2"/>
    <n v="63926"/>
    <n v="140"/>
    <n v="1.2955999308437069E-2"/>
    <s v="Average"/>
    <n v="2.6960784313725492E-2"/>
    <n v="0.69076331258644541"/>
    <x v="0"/>
    <n v="65083"/>
    <n v="66422"/>
    <n v="0.71773426694329179"/>
  </r>
  <r>
    <s v="MetaData cleaned"/>
    <s v="KW"/>
    <s v="Interests"/>
    <s v="CN~MCDRamadan_CH~Social_MK~OM_TG"/>
    <s v=" SABO0000015094"/>
    <n v="30"/>
    <s v="Interests"/>
    <s v="EN"/>
    <s v="Video"/>
    <s v="1x1"/>
    <n v="63216"/>
    <n v="93208"/>
    <n v="112.46"/>
    <n v="1168"/>
    <n v="9.6284246575342458E-2"/>
    <n v="73220"/>
    <n v="176"/>
    <n v="1.2531113209166595E-2"/>
    <s v="Average"/>
    <n v="2.4570024570024569E-2"/>
    <n v="0.78555488799244699"/>
    <x v="0"/>
    <n v="74347"/>
    <n v="75691"/>
    <n v="0.81206548794094924"/>
  </r>
  <r>
    <s v="MetaData cleaned"/>
    <s v="KW"/>
    <s v="Interests"/>
    <s v="CN~MCDRamadan_CH~Social_MK~QA_TG"/>
    <s v=" SABO0000015094"/>
    <n v="61"/>
    <s v="Interests"/>
    <s v="AR"/>
    <s v="Video"/>
    <s v="1x1"/>
    <n v="3526"/>
    <n v="4485"/>
    <n v="4.08"/>
    <n v="53"/>
    <n v="7.6981132075471706E-2"/>
    <n v="2707"/>
    <n v="3"/>
    <n v="1.1817168338907469E-2"/>
    <s v="Average"/>
    <n v="2.2167487684729065E-2"/>
    <n v="0.60356744704570786"/>
    <x v="0"/>
    <n v="2757"/>
    <n v="2813"/>
    <n v="0.62720178372352287"/>
  </r>
  <r>
    <s v="MetaData cleaned"/>
    <s v="BH"/>
    <s v="Interests"/>
    <s v="CN~MCDRamadan_CH~Social_MK~KW_TG"/>
    <s v=" SABO0000015094"/>
    <n v="61"/>
    <s v="Interests"/>
    <s v="AR"/>
    <s v="Video"/>
    <s v="1x1"/>
    <n v="7194"/>
    <n v="8299"/>
    <n v="6.21"/>
    <n v="98"/>
    <n v="6.3367346938775507E-2"/>
    <n v="4540"/>
    <n v="19"/>
    <n v="1.1808651644776479E-2"/>
    <s v="Average"/>
    <n v="1.9753086419753086E-2"/>
    <n v="0.54705386191107364"/>
    <x v="0"/>
    <n v="4638"/>
    <n v="4755"/>
    <n v="0.57296059766236895"/>
  </r>
  <r>
    <s v="MetaData cleaned"/>
    <s v="QA"/>
    <s v="Interests"/>
    <s v="CN~MCDRamadan_CH~Social_MK~OM_TG"/>
    <s v=" SABO0000015094"/>
    <n v="45"/>
    <s v="Interests"/>
    <s v="EN"/>
    <s v="Video"/>
    <s v="16x9"/>
    <n v="51697"/>
    <n v="77489"/>
    <n v="77.180000000000007"/>
    <n v="914"/>
    <n v="8.444201312910285E-2"/>
    <n v="58585"/>
    <n v="76"/>
    <n v="1.179522254771645E-2"/>
    <s v="Average"/>
    <n v="1.7326732673267328E-2"/>
    <n v="0.7560427931706436"/>
    <x v="0"/>
    <n v="59467"/>
    <n v="60457"/>
    <n v="0.78020106079572582"/>
  </r>
  <r>
    <s v="MetaData cleaned"/>
    <s v="RIY"/>
    <s v="Interests"/>
    <s v="CN~MCDRamadan_CH~Social_MK~KW_TG"/>
    <s v="SABO0000015094"/>
    <n v="30"/>
    <s v="Interests"/>
    <s v="AR"/>
    <s v="Video"/>
    <s v="1x1"/>
    <n v="166691"/>
    <n v="384737"/>
    <n v="660.57"/>
    <n v="4500"/>
    <n v="0.14679333333333333"/>
    <n v="271653"/>
    <n v="1024"/>
    <n v="1.1696301629424775E-2"/>
    <s v="Average"/>
    <n v="1.488833746898263E-2"/>
    <n v="0.7060745392306953"/>
    <x v="0"/>
    <n v="275911"/>
    <n v="281435"/>
    <n v="0.7314996997949248"/>
  </r>
  <r>
    <s v="MetaData cleaned"/>
    <s v="RIY"/>
    <s v="Interests"/>
    <s v="CN~MCDRamadan_CH~Social_MK~JED_TG"/>
    <s v="SABO0000015094"/>
    <n v="61"/>
    <s v="Interests"/>
    <s v="AR"/>
    <s v="Video"/>
    <s v="1x1"/>
    <n v="18164"/>
    <n v="33311"/>
    <n v="44.04"/>
    <n v="361"/>
    <n v="0.121994459833795"/>
    <n v="17879"/>
    <n v="50"/>
    <n v="1.0837260964846447E-2"/>
    <s v="Average"/>
    <n v="1.2437810945273632E-2"/>
    <n v="0.53672960883792142"/>
    <x v="0"/>
    <n v="18201"/>
    <n v="18612"/>
    <n v="0.55873435201585064"/>
  </r>
  <r>
    <s v="MetaData cleaned"/>
    <s v="QA"/>
    <s v="Interests"/>
    <s v="CN~MCDRamadan_CH~Social_MK~KW_TG"/>
    <s v=" SABO0000015094"/>
    <n v="30"/>
    <s v="Interests"/>
    <s v="EN"/>
    <s v="Video"/>
    <s v="1x1"/>
    <n v="22840"/>
    <n v="31793"/>
    <n v="24"/>
    <n v="332"/>
    <n v="7.2289156626506021E-2"/>
    <n v="17042"/>
    <n v="81"/>
    <n v="1.0442550246909698E-2"/>
    <s v="Average"/>
    <n v="9.9750623441396506E-3"/>
    <n v="0.53602994369829837"/>
    <x v="0"/>
    <n v="17338"/>
    <n v="17751"/>
    <n v="0.55833045009907845"/>
  </r>
  <r>
    <s v="MetaData cleaned"/>
    <s v="BH"/>
    <s v="Interests"/>
    <s v="CN~MCDRamadan_CH~Social_MK~KW_TG"/>
    <s v=" SABO0000015094"/>
    <n v="30"/>
    <s v="Interests"/>
    <s v="EN"/>
    <s v="Video"/>
    <s v="1x1"/>
    <n v="31512"/>
    <n v="51773"/>
    <n v="48.4"/>
    <n v="538"/>
    <n v="8.9962825278810402E-2"/>
    <n v="32971"/>
    <n v="143"/>
    <n v="1.0391516813783246E-2"/>
    <s v="Average"/>
    <n v="7.4999999999999997E-3"/>
    <n v="0.63683773395399146"/>
    <x v="0"/>
    <n v="33479"/>
    <n v="34160"/>
    <n v="0.65980337241419273"/>
  </r>
  <r>
    <s v="MetaData cleaned"/>
    <s v="BH"/>
    <s v="Interests"/>
    <s v="CN~MCDRamadan_CH~Social_MK~KW_TG"/>
    <s v=" SABO0000015094"/>
    <n v="45"/>
    <s v="Interests"/>
    <s v="EN"/>
    <s v="Video"/>
    <s v="1x1"/>
    <n v="74032"/>
    <n v="211900"/>
    <n v="219.21"/>
    <n v="2192"/>
    <n v="0.10000456204379563"/>
    <n v="162292"/>
    <n v="271"/>
    <n v="1.0344502123643228E-2"/>
    <s v="Average"/>
    <n v="5.0125313283208017E-3"/>
    <n v="0.76588957055214724"/>
    <x v="0"/>
    <n v="164416"/>
    <n v="166879"/>
    <n v="0.78753657385559228"/>
  </r>
  <r>
    <s v="MetaData cleaned"/>
    <s v="KW"/>
    <s v="Interests"/>
    <s v="CN~MCDRamadan_CH~Social_MK~JED_TG"/>
    <s v=" SABO0000015094"/>
    <n v="60"/>
    <s v="Interests"/>
    <s v="EN"/>
    <s v="Video"/>
    <s v="1x1"/>
    <n v="11776"/>
    <n v="16294"/>
    <n v="13.74"/>
    <n v="168"/>
    <n v="8.1785714285714281E-2"/>
    <n v="7518"/>
    <n v="27"/>
    <n v="1.0310543758438689E-2"/>
    <s v="Average"/>
    <n v="2.5125628140703518E-3"/>
    <n v="0.46139683319013136"/>
    <x v="0"/>
    <n v="7680"/>
    <n v="7875"/>
    <n v="0.48330673867681356"/>
  </r>
  <r>
    <s v="MetaData cleaned"/>
    <s v="QA"/>
    <s v="Interests"/>
    <s v="CN~MCDRamadan_CH~Social_MK~OM_TG"/>
    <s v=" SABO0000015094"/>
    <n v="60"/>
    <s v="Interests"/>
    <s v="EN"/>
    <s v="Video"/>
    <s v="1x1"/>
    <n v="16905"/>
    <n v="25953"/>
    <n v="22.74"/>
    <n v="253"/>
    <n v="8.9881422924901186E-2"/>
    <n v="16007"/>
    <n v="10"/>
    <n v="9.7483913227757873E-3"/>
    <s v="Bad"/>
    <n v="1"/>
    <n v="0.61676877432281429"/>
    <x v="0"/>
    <n v="16246"/>
    <n v="16509"/>
    <n v="0.63611143220436939"/>
  </r>
  <r>
    <s v="MetaData cleaned"/>
    <s v="KW"/>
    <s v="Interests"/>
    <s v="CN~MCDRamadan_CH~Social_MK~JED_TG"/>
    <s v=" SABO0000015094"/>
    <n v="45"/>
    <s v="Interests"/>
    <s v="EN"/>
    <s v="Video"/>
    <s v="1x1"/>
    <n v="126754"/>
    <n v="273187"/>
    <n v="331.31"/>
    <n v="2582"/>
    <n v="0.1283152594887684"/>
    <n v="217862"/>
    <n v="264"/>
    <n v="9.4514014210046599E-3"/>
    <s v="Bad"/>
    <n v="1"/>
    <n v="0.79748304275093618"/>
    <x v="0"/>
    <n v="220354"/>
    <n v="223200"/>
    <n v="0.81702277194742068"/>
  </r>
  <r>
    <s v="MetaData cleaned"/>
    <s v="RIY"/>
    <s v="CDP"/>
    <s v="CN~MCDRamadan_CH~Social_MK~KW_TG"/>
    <s v="SABO0000015094"/>
    <n v="30"/>
    <s v="CDP"/>
    <s v="AR"/>
    <s v="Video"/>
    <s v="16x9"/>
    <n v="6162"/>
    <n v="33945"/>
    <n v="77.89"/>
    <n v="316"/>
    <n v="0.2464873417721519"/>
    <n v="9561"/>
    <n v="179"/>
    <n v="9.3091766092207977E-3"/>
    <s v="Bad"/>
    <n v="1"/>
    <n v="0.28166151126822803"/>
    <x v="0"/>
    <n v="9829"/>
    <n v="10324"/>
    <n v="0.3041390484607453"/>
  </r>
  <r>
    <s v="MetaData cleaned"/>
    <s v="OM"/>
    <s v="Interests"/>
    <s v="CN~MCDRamadan_CH~Social_MK~QA_TG"/>
    <s v=" SABO0000015094"/>
    <n v="60"/>
    <s v="Interests"/>
    <s v="EN"/>
    <s v="Video"/>
    <s v="1x1"/>
    <n v="8357"/>
    <n v="10694"/>
    <n v="4.76"/>
    <n v="99"/>
    <n v="4.8080808080808078E-2"/>
    <n v="2174"/>
    <n v="20"/>
    <n v="9.257527585561998E-3"/>
    <s v="Bad"/>
    <n v="1"/>
    <n v="0.20329156536375537"/>
    <x v="0"/>
    <n v="2257"/>
    <n v="2376"/>
    <n v="0.22218066205348794"/>
  </r>
  <r>
    <s v="MetaData cleaned"/>
    <s v="RIY"/>
    <s v="Interests"/>
    <s v="CN~MCDRamadan_CH~Social_MK~QA_TG"/>
    <s v="SABO0000015094"/>
    <n v="45"/>
    <s v="Interests"/>
    <s v="AR"/>
    <s v="Video"/>
    <s v="1x1"/>
    <n v="184035"/>
    <n v="543960"/>
    <n v="597.04"/>
    <n v="5011"/>
    <n v="0.11914587906605467"/>
    <n v="184122"/>
    <n v="2094"/>
    <n v="9.2120744172365619E-3"/>
    <s v="Bad"/>
    <n v="1"/>
    <n v="0.33848444738583722"/>
    <x v="0"/>
    <n v="188072"/>
    <n v="195177"/>
    <n v="0.35880763291418488"/>
  </r>
  <r>
    <s v="MetaData cleaned"/>
    <s v="JED"/>
    <s v="Interests"/>
    <s v="CN~MCDRamadan_CH~Social_MK~JED_TG"/>
    <s v=" SABO0000015094"/>
    <n v="30"/>
    <s v="Interests"/>
    <s v="AR"/>
    <s v="Video"/>
    <s v="1x1"/>
    <n v="98768"/>
    <n v="178283"/>
    <n v="149.79"/>
    <n v="1625"/>
    <n v="9.2178461538461529E-2"/>
    <n v="75894"/>
    <n v="1014"/>
    <n v="9.1147220991345222E-3"/>
    <s v="Bad"/>
    <n v="1"/>
    <n v="0.42569398091797872"/>
    <x v="0"/>
    <n v="77246"/>
    <n v="79885"/>
    <n v="0.44807973839345311"/>
  </r>
  <r>
    <s v="MetaData cleaned"/>
    <s v="KW"/>
    <s v="Interests"/>
    <s v="CN~MCDRamadan_CH~Social_MK~KW_TG"/>
    <s v=" SABO0000015094"/>
    <n v="30"/>
    <s v="Interests"/>
    <s v="AR"/>
    <s v="Video"/>
    <s v="1x1"/>
    <n v="294721"/>
    <n v="1118842"/>
    <n v="837.03"/>
    <n v="9408"/>
    <n v="8.8970025510204082E-2"/>
    <n v="358257"/>
    <n v="7123"/>
    <n v="8.4086939889635899E-3"/>
    <s v="Bad"/>
    <n v="1"/>
    <n v="0.32020338886098304"/>
    <x v="0"/>
    <n v="365767"/>
    <n v="382298"/>
    <n v="0.34169078386403084"/>
  </r>
  <r>
    <s v="MetaData cleaned"/>
    <s v="JED"/>
    <s v="CDP"/>
    <s v="CN~MCDRamadan_CH~Social_MK~QA_TG"/>
    <s v=" SABO0000015094"/>
    <n v="45"/>
    <s v="CDP"/>
    <s v="EN"/>
    <s v="Video"/>
    <s v="16x9"/>
    <n v="1788"/>
    <n v="6410"/>
    <n v="15.92"/>
    <n v="53"/>
    <n v="0.30037735849056602"/>
    <n v="1790"/>
    <n v="18"/>
    <n v="8.2683307332293288E-3"/>
    <s v="Bad"/>
    <n v="1"/>
    <n v="0.27925117004680189"/>
    <x v="0"/>
    <n v="1836"/>
    <n v="1907"/>
    <n v="0.29750390015600625"/>
  </r>
  <r>
    <s v="MetaData cleaned"/>
    <s v="JED"/>
    <s v="CDP"/>
    <s v="CN~MCDRamadan_CH~Social_MK~BH_TG"/>
    <s v=" SABO0000015094"/>
    <n v="30"/>
    <s v="CDP"/>
    <s v="AR"/>
    <s v="Video"/>
    <s v="16x9"/>
    <n v="3980"/>
    <n v="21048"/>
    <n v="45.87"/>
    <n v="166"/>
    <n v="0.27632530120481924"/>
    <n v="4637"/>
    <n v="109"/>
    <n v="7.8867350817179785E-3"/>
    <s v="Bad"/>
    <n v="1"/>
    <n v="0.22030596731280883"/>
    <x v="0"/>
    <n v="4773"/>
    <n v="5048"/>
    <n v="0.23983276320790575"/>
  </r>
  <r>
    <s v="MetaData cleaned"/>
    <s v="JED"/>
    <s v="Interests"/>
    <s v="CN~MCDRamadan_CH~Social_MK~KW_TG"/>
    <s v=" SABO0000015094"/>
    <n v="45"/>
    <s v="Interests"/>
    <s v="AR"/>
    <s v="Video"/>
    <s v="1x1"/>
    <n v="138112"/>
    <n v="421925"/>
    <n v="275.41000000000003"/>
    <n v="3275"/>
    <n v="8.4094656488549621E-2"/>
    <n v="102084"/>
    <n v="1793"/>
    <n v="7.7620430171238966E-3"/>
    <s v="Bad"/>
    <n v="1"/>
    <n v="0.24194821354506132"/>
    <x v="0"/>
    <n v="104545"/>
    <n v="109613"/>
    <n v="0.2597926171712982"/>
  </r>
  <r>
    <s v="MetaData cleaned"/>
    <s v="QA"/>
    <s v="Interests"/>
    <s v="CN~MCDRamadan_CH~Social_MK~BH_TG"/>
    <s v=" SABO0000015094"/>
    <n v="61"/>
    <s v="Interests"/>
    <s v="AR"/>
    <s v="Video"/>
    <s v="1x1"/>
    <n v="33256"/>
    <n v="49703"/>
    <n v="28.68"/>
    <n v="382"/>
    <n v="7.507853403141361E-2"/>
    <n v="16329"/>
    <n v="84"/>
    <n v="7.6856527774983403E-3"/>
    <s v="Bad"/>
    <n v="1"/>
    <n v="0.32853147697322094"/>
    <x v="0"/>
    <n v="16660"/>
    <n v="17126"/>
    <n v="0.34456672635454599"/>
  </r>
  <r>
    <s v="MetaData cleaned"/>
    <s v="QA"/>
    <s v="Interests"/>
    <s v="CN~MCDRamadan_CH~Social_MK~BH_TG"/>
    <s v=" SABO0000015094"/>
    <n v="30"/>
    <s v="Interests"/>
    <s v="AR"/>
    <s v="Video"/>
    <s v="1x1"/>
    <n v="253378"/>
    <n v="737111"/>
    <n v="418.6"/>
    <n v="5663"/>
    <n v="7.3918417799752792E-2"/>
    <n v="223538"/>
    <n v="3000"/>
    <n v="7.6826963645909505E-3"/>
    <s v="Bad"/>
    <n v="1"/>
    <n v="0.30326233091081262"/>
    <x v="0"/>
    <n v="228050"/>
    <n v="236713"/>
    <n v="0.32113616538079071"/>
  </r>
  <r>
    <s v="MetaData cleaned"/>
    <s v="QA"/>
    <s v="Interests"/>
    <s v="CN~MCDRamadan_CH~Social_MK~JED_TG"/>
    <s v=" SABO0000015094"/>
    <n v="45"/>
    <s v="Interests"/>
    <s v="AR"/>
    <s v="Video"/>
    <s v="1x1"/>
    <n v="11632"/>
    <n v="16424"/>
    <n v="9.06"/>
    <n v="122"/>
    <n v="7.4262295081967217E-2"/>
    <n v="4611"/>
    <n v="58"/>
    <n v="7.4281539210910861E-3"/>
    <s v="Bad"/>
    <n v="1"/>
    <n v="0.28074768631271313"/>
    <x v="0"/>
    <n v="4710"/>
    <n v="4890"/>
    <n v="0.29773502191914269"/>
  </r>
  <r>
    <s v="MetaData cleaned"/>
    <s v="AE"/>
    <s v="Interests"/>
    <s v="CN~MCDRamadan_CH~Social_MK~RIY_TG"/>
    <s v=" STABO0000069668"/>
    <n v="61"/>
    <s v="Interests"/>
    <s v="AR"/>
    <s v="Video"/>
    <s v="1x1"/>
    <n v="9136"/>
    <n v="11580"/>
    <n v="27.15"/>
    <n v="85"/>
    <n v="0.31941176470588234"/>
    <n v="5444"/>
    <n v="16"/>
    <n v="7.3402417962003452E-3"/>
    <s v="Bad"/>
    <n v="1"/>
    <n v="0.47012089810017271"/>
    <x v="1"/>
    <n v="5518"/>
    <n v="5619"/>
    <n v="0.48523316062176164"/>
  </r>
  <r>
    <s v="MetaData cleaned"/>
    <s v="AE"/>
    <s v="CDP"/>
    <s v="CN~MCDRamadan_CH~Social_MK~KW_TG"/>
    <s v=" STABO0000069668"/>
    <n v="45"/>
    <s v="CDP"/>
    <s v="AR"/>
    <s v="Video"/>
    <s v="1x1"/>
    <n v="1601"/>
    <n v="1784"/>
    <n v="2.79"/>
    <n v="13"/>
    <n v="0.21461538461538462"/>
    <n v="737"/>
    <n v="3"/>
    <n v="7.2869955156950675E-3"/>
    <s v="Bad"/>
    <n v="1"/>
    <n v="0.41311659192825112"/>
    <x v="0"/>
    <n v="748"/>
    <n v="764"/>
    <n v="0.4282511210762332"/>
  </r>
  <r>
    <s v="MetaData cleaned"/>
    <s v="BH"/>
    <s v="Interests"/>
    <s v="CN~MCDRamadan_CH~Social_MK~JED_TG"/>
    <s v=" SABO0000015094"/>
    <n v="30"/>
    <s v="Interests"/>
    <s v="AR"/>
    <s v="Video"/>
    <s v="1x1"/>
    <n v="91760"/>
    <n v="194144"/>
    <n v="143.31"/>
    <n v="1354"/>
    <n v="0.10584194977843427"/>
    <n v="88318"/>
    <n v="838"/>
    <n v="6.9742047140267018E-3"/>
    <s v="Bad"/>
    <n v="1"/>
    <n v="0.45490975770562059"/>
    <x v="1"/>
    <n v="89625"/>
    <n v="91817"/>
    <n v="0.47293246250206034"/>
  </r>
  <r>
    <s v="MetaData cleaned"/>
    <s v="RIY"/>
    <s v="CDP"/>
    <s v="CN~MCDRamadan_CH~Social_MK~QA_TG"/>
    <s v="SABO0000015094"/>
    <n v="45"/>
    <s v="CDP"/>
    <s v="AR"/>
    <s v="Video"/>
    <s v="16x9"/>
    <n v="11104"/>
    <n v="192279"/>
    <n v="412.21"/>
    <n v="1331"/>
    <n v="0.30969947407963938"/>
    <n v="40337"/>
    <n v="627"/>
    <n v="6.9222327971333319E-3"/>
    <s v="Bad"/>
    <n v="1"/>
    <n v="0.20978369972799943"/>
    <x v="0"/>
    <n v="41316"/>
    <n v="43274"/>
    <n v="0.22505837871010353"/>
  </r>
  <r>
    <s v="MetaData cleaned"/>
    <s v="JED"/>
    <s v="CDP"/>
    <s v="CN~MCDRamadan_CH~Social_MK~RIY_TG"/>
    <s v=" SABO0000015094"/>
    <n v="60"/>
    <s v="CDP"/>
    <s v="EN"/>
    <s v="Video"/>
    <s v="16x9"/>
    <n v="837"/>
    <n v="4230"/>
    <n v="9.9"/>
    <n v="29"/>
    <n v="0.3413793103448276"/>
    <n v="1148"/>
    <n v="6"/>
    <n v="6.8557919621749413E-3"/>
    <s v="Bad"/>
    <n v="1"/>
    <n v="0.27139479905437353"/>
    <x v="0"/>
    <n v="1171"/>
    <n v="1206"/>
    <n v="0.28510638297872343"/>
  </r>
  <r>
    <s v="MetaData cleaned"/>
    <s v="JED"/>
    <s v="CDP"/>
    <s v="CN~MCDRamadan_CH~Social_MK~OM_TG"/>
    <s v=" SABO0000015094"/>
    <n v="45"/>
    <s v="CDP"/>
    <s v="AR"/>
    <s v="Video"/>
    <s v="16x9"/>
    <n v="5990"/>
    <n v="79353"/>
    <n v="184.8"/>
    <n v="540"/>
    <n v="0.34222222222222226"/>
    <n v="15784"/>
    <n v="293"/>
    <n v="6.8050357264375638E-3"/>
    <s v="Bad"/>
    <n v="1"/>
    <n v="0.19890867390016762"/>
    <x v="0"/>
    <n v="16179"/>
    <n v="17012"/>
    <n v="0.21438382921880711"/>
  </r>
  <r>
    <s v="MetaData cleaned"/>
    <s v="AE"/>
    <s v="Interests"/>
    <s v="CN~MCDRamadan_CH~Social_MK~OM_TG"/>
    <s v=" STABO0000069668"/>
    <n v="45"/>
    <s v="Interests"/>
    <s v="EN"/>
    <s v="Video"/>
    <s v="1x1"/>
    <n v="11188"/>
    <n v="14744"/>
    <n v="20.49"/>
    <n v="100"/>
    <n v="0.20489999999999997"/>
    <n v="7359"/>
    <n v="36"/>
    <n v="6.7824199674443838E-3"/>
    <s v="Bad"/>
    <n v="1"/>
    <n v="0.49911828540423225"/>
    <x v="0"/>
    <n v="7442"/>
    <n v="7578"/>
    <n v="0.5139717851329354"/>
  </r>
  <r>
    <s v="MetaData cleaned"/>
    <s v="QA"/>
    <s v="Interests"/>
    <s v="CN~MCDRamadan_CH~Social_MK~JED_TG"/>
    <s v=" SABO0000015094"/>
    <n v="45"/>
    <s v="Interests"/>
    <s v="AR"/>
    <s v="Video"/>
    <s v="16x9"/>
    <n v="12884"/>
    <n v="16746"/>
    <n v="8.9600000000000009"/>
    <n v="112"/>
    <n v="0.08"/>
    <n v="4384"/>
    <n v="46"/>
    <n v="6.6881643377522991E-3"/>
    <s v="Bad"/>
    <n v="1"/>
    <n v="0.26179386122059001"/>
    <x v="0"/>
    <n v="4476"/>
    <n v="4634"/>
    <n v="0.27672279947450135"/>
  </r>
  <r>
    <s v="MetaData cleaned"/>
    <s v="RIY"/>
    <s v="Interests"/>
    <s v="CN~MCDRamadan_CH~Social_MK~RIY_TG"/>
    <s v="SABO0000015094"/>
    <n v="30"/>
    <s v="Interests"/>
    <s v="AR"/>
    <s v="Video"/>
    <s v="1x1"/>
    <n v="4540"/>
    <n v="7944"/>
    <n v="5.45"/>
    <n v="52"/>
    <n v="0.10480769230769231"/>
    <n v="1139"/>
    <n v="1007"/>
    <n v="6.545820745216516E-3"/>
    <s v="Bad"/>
    <n v="1"/>
    <n v="0.14337865055387713"/>
    <x v="0"/>
    <n v="1167"/>
    <n v="2226"/>
    <n v="0.28021148036253779"/>
  </r>
  <r>
    <s v="MetaData cleaned"/>
    <s v="JED"/>
    <s v="Interests"/>
    <s v="CN~MCDRamadan_CH~Social_MK~JED_TG"/>
    <s v=" SABO0000015094"/>
    <n v="45"/>
    <s v="Interests"/>
    <s v="EN"/>
    <s v="Video"/>
    <s v="16x9"/>
    <n v="93569"/>
    <n v="160470"/>
    <n v="111.18"/>
    <n v="1028"/>
    <n v="0.10815175097276265"/>
    <n v="57741"/>
    <n v="326"/>
    <n v="6.4061818408425253E-3"/>
    <s v="Bad"/>
    <n v="1"/>
    <n v="0.35982426621798469"/>
    <x v="0"/>
    <n v="58602"/>
    <n v="59956"/>
    <n v="0.37362746930890511"/>
  </r>
  <r>
    <s v="MetaData cleaned"/>
    <s v="KW"/>
    <s v="Interests"/>
    <s v="CN~MCDRamadan_CH~Social_MK~KW_TG"/>
    <s v=" SABO0000015094"/>
    <n v="45"/>
    <s v="Interests"/>
    <s v="AR"/>
    <s v="Video"/>
    <s v="1x1"/>
    <n v="34840"/>
    <n v="72489"/>
    <n v="45.33"/>
    <n v="463"/>
    <n v="9.7904967602591791E-2"/>
    <n v="18692"/>
    <n v="362"/>
    <n v="6.387175985321911E-3"/>
    <s v="Bad"/>
    <n v="1"/>
    <n v="0.25785981321303925"/>
    <x v="0"/>
    <n v="19008"/>
    <n v="19833"/>
    <n v="0.27360013243388653"/>
  </r>
  <r>
    <s v="MetaData cleaned"/>
    <s v="JED"/>
    <s v="CDP"/>
    <s v="CN~MCDRamadan_CH~Social_MK~JED_TG"/>
    <s v=" SABO0000015094"/>
    <n v="30"/>
    <s v="CDP"/>
    <s v="AR"/>
    <s v="Video"/>
    <s v="1x1"/>
    <n v="1884"/>
    <n v="6364"/>
    <n v="10.09"/>
    <n v="40"/>
    <n v="0.25224999999999997"/>
    <n v="427"/>
    <n v="26"/>
    <n v="6.285355122564425E-3"/>
    <s v="Bad"/>
    <n v="1"/>
    <n v="6.7096165933375237E-2"/>
    <x v="0"/>
    <n v="443"/>
    <n v="509"/>
    <n v="7.9981143934632307E-2"/>
  </r>
  <r>
    <s v="MetaData cleaned"/>
    <s v="AE"/>
    <s v="Interests"/>
    <s v="CN~MCDRamadan_CH~Social_MK~RIY_TG"/>
    <s v=" STABO0000069668"/>
    <n v="61"/>
    <s v="Interests"/>
    <s v="AR"/>
    <s v="Video"/>
    <s v="1x1"/>
    <n v="553"/>
    <n v="641"/>
    <n v="0.66"/>
    <n v="4"/>
    <n v="0.16500000000000001"/>
    <n v="53"/>
    <n v="44"/>
    <n v="6.2402496099843996E-3"/>
    <s v="Bad"/>
    <n v="1"/>
    <n v="8.2683307332293288E-2"/>
    <x v="1"/>
    <n v="55"/>
    <n v="103"/>
    <n v="0.1606864274570983"/>
  </r>
  <r>
    <s v="MetaData cleaned"/>
    <s v="OM"/>
    <s v="Interests"/>
    <s v="CN~MCDRamadan_CH~Social_MK~JED_TG"/>
    <s v=" SABO0000015094"/>
    <n v="45"/>
    <s v="Interests"/>
    <s v="AR"/>
    <s v="Video"/>
    <s v="1x1"/>
    <n v="97825"/>
    <n v="247282"/>
    <n v="118.16"/>
    <n v="1539"/>
    <n v="7.6777128005198175E-2"/>
    <n v="51886"/>
    <n v="760"/>
    <n v="6.2236636714358504E-3"/>
    <s v="Bad"/>
    <n v="1"/>
    <n v="0.20982521978955201"/>
    <x v="0"/>
    <n v="53013"/>
    <n v="55312"/>
    <n v="0.22367984729984391"/>
  </r>
  <r>
    <s v="MetaData cleaned"/>
    <s v="AE"/>
    <s v="Interests"/>
    <s v="CN~MCDRamadan_CH~Social_MK~BH_TG"/>
    <s v=" STABO0000069668"/>
    <n v="45"/>
    <s v="Interests"/>
    <s v="AR"/>
    <s v="Video"/>
    <s v="1x1"/>
    <n v="24664"/>
    <n v="32039"/>
    <n v="28.83"/>
    <n v="199"/>
    <n v="0.14487437185929647"/>
    <n v="7350"/>
    <n v="87"/>
    <n v="6.2111801242236021E-3"/>
    <s v="Bad"/>
    <n v="1"/>
    <n v="0.22940790911077125"/>
    <x v="0"/>
    <n v="7506"/>
    <n v="7792"/>
    <n v="0.24320359561784075"/>
  </r>
  <r>
    <s v="MetaData cleaned"/>
    <s v="BH"/>
    <s v="Interests"/>
    <s v="CN~MCDRamadan_CH~Social_MK~KW_TG"/>
    <s v=" SABO0000015094"/>
    <n v="45"/>
    <s v="Interests"/>
    <s v="AR"/>
    <s v="Video"/>
    <s v="1x1"/>
    <n v="62289"/>
    <n v="195501"/>
    <n v="107.1"/>
    <n v="1205"/>
    <n v="8.8879668049792526E-2"/>
    <n v="46955"/>
    <n v="955"/>
    <n v="6.1636513368218066E-3"/>
    <s v="Bad"/>
    <n v="1"/>
    <n v="0.24017779960204808"/>
    <x v="0"/>
    <n v="47855"/>
    <n v="50015"/>
    <n v="0.25582989345323043"/>
  </r>
  <r>
    <s v="MetaData cleaned"/>
    <s v="AE"/>
    <s v="CDP"/>
    <s v="CN~MCDRamadan_CH~Social_MK~RIY_TG"/>
    <s v=" STABO0000069668"/>
    <n v="45"/>
    <s v="CDP"/>
    <s v="EN"/>
    <s v="Video"/>
    <s v="1x1"/>
    <n v="1952"/>
    <n v="2322"/>
    <n v="2.41"/>
    <n v="14"/>
    <n v="0.17214285714285715"/>
    <n v="836"/>
    <n v="3"/>
    <n v="6.029285099052541E-3"/>
    <s v="Bad"/>
    <n v="1"/>
    <n v="0.36003445305770887"/>
    <x v="1"/>
    <n v="849"/>
    <n v="866"/>
    <n v="0.37295434969853575"/>
  </r>
  <r>
    <s v="MetaData cleaned"/>
    <s v="AE"/>
    <s v="CDP"/>
    <s v="CN~MCDRamadan_CH~Social_MK~RIY_TG"/>
    <s v=" STABO0000069668"/>
    <n v="30"/>
    <s v="CDP"/>
    <s v="AR"/>
    <s v="Video"/>
    <s v="16x9"/>
    <n v="3096"/>
    <n v="4023"/>
    <n v="6.42"/>
    <n v="24"/>
    <n v="0.26750000000000002"/>
    <n v="1465"/>
    <n v="22"/>
    <n v="5.9656972408650257E-3"/>
    <s v="Bad"/>
    <n v="1"/>
    <n v="0.364156102411136"/>
    <x v="0"/>
    <n v="1486"/>
    <n v="1532"/>
    <n v="0.38081034054188417"/>
  </r>
  <r>
    <s v="MetaData cleaned"/>
    <s v="RIY"/>
    <s v="CDP"/>
    <s v="CN~MCDRamadan_CH~Social_MK~BH_TG"/>
    <s v="SABO0000015094"/>
    <n v="45"/>
    <s v="CDP"/>
    <s v="AR"/>
    <s v="Video"/>
    <s v="16x9"/>
    <n v="8678"/>
    <n v="92582"/>
    <n v="152.34"/>
    <n v="551"/>
    <n v="0.27647912885662435"/>
    <n v="8812"/>
    <n v="283"/>
    <n v="5.9514808494091727E-3"/>
    <s v="Bad"/>
    <n v="1"/>
    <n v="9.5180488647901323E-2"/>
    <x v="0"/>
    <n v="9051"/>
    <n v="9885"/>
    <n v="0.10677021451254023"/>
  </r>
  <r>
    <s v="MetaData cleaned"/>
    <s v="AE"/>
    <s v="CDP"/>
    <s v="CN~MCDRamadan_CH~Social_MK~KW_TG"/>
    <s v=" STABO0000069668"/>
    <n v="61"/>
    <s v="CDP"/>
    <s v="AR"/>
    <s v="Video"/>
    <s v="16x9"/>
    <n v="1007"/>
    <n v="1188"/>
    <n v="1.23"/>
    <n v="7"/>
    <n v="0.17571428571428571"/>
    <n v="316"/>
    <n v="1"/>
    <n v="5.8922558922558923E-3"/>
    <s v="Bad"/>
    <n v="1"/>
    <n v="0.265993265993266"/>
    <x v="0"/>
    <n v="321"/>
    <n v="329"/>
    <n v="0.27693602693602692"/>
  </r>
  <r>
    <s v="MetaData cleaned"/>
    <s v="BH"/>
    <s v="Interests"/>
    <s v="CN~MCDRamadan_CH~Social_MK~BH_TG"/>
    <s v=" SABO0000015094"/>
    <n v="60"/>
    <s v="Interests"/>
    <s v="EN"/>
    <s v="Video"/>
    <s v="16x9"/>
    <n v="4241"/>
    <n v="6651"/>
    <n v="4.01"/>
    <n v="39"/>
    <n v="0.10282051282051281"/>
    <n v="2463"/>
    <n v="8"/>
    <n v="5.8637798827244026E-3"/>
    <s v="Bad"/>
    <n v="1"/>
    <n v="0.37032025259359497"/>
    <x v="0"/>
    <n v="2496"/>
    <n v="2543"/>
    <n v="0.3823485190196963"/>
  </r>
  <r>
    <s v="MetaData cleaned"/>
    <s v="AE"/>
    <s v="Interests"/>
    <s v="CN~MCDRamadan_CH~Social_MK~BH_TG"/>
    <s v=" STABO0000069668"/>
    <n v="30"/>
    <s v="Interests"/>
    <s v="EN"/>
    <s v="Video"/>
    <s v="1x1"/>
    <n v="41647"/>
    <n v="61132"/>
    <n v="117.06"/>
    <n v="356"/>
    <n v="0.32882022471910111"/>
    <n v="47586"/>
    <n v="83"/>
    <n v="5.8234639795851596E-3"/>
    <s v="Bad"/>
    <n v="1"/>
    <n v="0.7784139239678074"/>
    <x v="0"/>
    <n v="47914"/>
    <n v="48353"/>
    <n v="0.79096054439573382"/>
  </r>
  <r>
    <s v="MetaData cleaned"/>
    <s v="JED"/>
    <s v="CDP"/>
    <s v="CN~MCDRamadan_CH~Social_MK~OM_TG"/>
    <s v=" SABO0000015094"/>
    <n v="61"/>
    <s v="CDP"/>
    <s v="EN"/>
    <s v="Video"/>
    <s v="1x1"/>
    <n v="134"/>
    <n v="172"/>
    <n v="0.51"/>
    <n v="1"/>
    <n v="0.51"/>
    <n v="53"/>
    <n v="47"/>
    <n v="5.8139534883720929E-3"/>
    <s v="Bad"/>
    <n v="1"/>
    <n v="0.30813953488372092"/>
    <x v="0"/>
    <n v="54"/>
    <n v="102"/>
    <n v="0.59302325581395354"/>
  </r>
  <r>
    <s v="MetaData cleaned"/>
    <s v="OM"/>
    <s v="Interests"/>
    <s v="CN~MCDRamadan_CH~Social_MK~RIY_TG"/>
    <s v=" SABO0000015094"/>
    <n v="60"/>
    <s v="Interests"/>
    <s v="EN"/>
    <s v="Video"/>
    <s v="16x9"/>
    <n v="5610"/>
    <n v="9061"/>
    <n v="3.54"/>
    <n v="52"/>
    <n v="6.8076923076923077E-2"/>
    <n v="1659"/>
    <n v="8"/>
    <n v="5.7388809182209472E-3"/>
    <s v="Bad"/>
    <n v="1"/>
    <n v="0.18309237391016445"/>
    <x v="1"/>
    <n v="1701"/>
    <n v="1761"/>
    <n v="0.19434940955744398"/>
  </r>
  <r>
    <s v="MetaData cleaned"/>
    <s v="JED"/>
    <s v="Interests"/>
    <s v="CN~MCDRamadan_CH~Social_MK~OM_TG"/>
    <s v=" SABO0000015094"/>
    <n v="61"/>
    <s v="Interests"/>
    <s v="EN"/>
    <s v="Video"/>
    <s v="1x1"/>
    <n v="926"/>
    <n v="1237"/>
    <n v="0.5"/>
    <n v="7"/>
    <n v="7.1428571428571425E-2"/>
    <n v="140"/>
    <n v="115"/>
    <n v="5.6588520614389648E-3"/>
    <s v="Bad"/>
    <n v="1"/>
    <n v="0.11317704122877931"/>
    <x v="0"/>
    <n v="143"/>
    <n v="265"/>
    <n v="0.21422797089733225"/>
  </r>
  <r>
    <s v="MetaData cleaned"/>
    <s v="JED"/>
    <s v="CDP"/>
    <s v="CN~MCDRamadan_CH~Social_MK~RIY_TG"/>
    <s v=" SABO0000015094"/>
    <n v="61"/>
    <s v="CDP"/>
    <s v="AR"/>
    <s v="Video"/>
    <s v="1x1"/>
    <n v="2723"/>
    <n v="18515"/>
    <n v="29.59"/>
    <n v="104"/>
    <n v="0.28451923076923075"/>
    <n v="1668"/>
    <n v="37"/>
    <n v="5.6170672427761272E-3"/>
    <s v="Bad"/>
    <n v="1"/>
    <n v="9.008911693221712E-2"/>
    <x v="1"/>
    <n v="1678"/>
    <n v="1819"/>
    <n v="9.8244666486632465E-2"/>
  </r>
  <r>
    <s v="MetaData cleaned"/>
    <s v="JED"/>
    <s v="CDP"/>
    <s v="CN~MCDRamadan_CH~Social_MK~BH_TG"/>
    <s v=" SABO0000015094"/>
    <n v="61"/>
    <s v="CDP"/>
    <s v="AR"/>
    <s v="Video"/>
    <s v="16x9"/>
    <n v="2290"/>
    <n v="20750"/>
    <n v="45.16"/>
    <n v="116"/>
    <n v="0.3893103448275862"/>
    <n v="4416"/>
    <n v="43"/>
    <n v="5.5903614457831329E-3"/>
    <s v="Bad"/>
    <n v="1"/>
    <n v="0.21281927710843374"/>
    <x v="0"/>
    <n v="4509"/>
    <n v="4668"/>
    <n v="0.22496385542168676"/>
  </r>
  <r>
    <s v="MetaData cleaned"/>
    <s v="JED"/>
    <s v="CDP"/>
    <s v="CN~MCDRamadan_CH~Social_MK~KW_TG"/>
    <s v=" SABO0000015094"/>
    <n v="45"/>
    <s v="CDP"/>
    <s v="AR"/>
    <s v="Video"/>
    <s v="16x9"/>
    <n v="3369"/>
    <n v="20295"/>
    <n v="32.340000000000003"/>
    <n v="113"/>
    <n v="0.28619469026548677"/>
    <n v="2192"/>
    <n v="80"/>
    <n v="5.5678738605567874E-3"/>
    <s v="Bad"/>
    <n v="1"/>
    <n v="0.10800689825080069"/>
    <x v="0"/>
    <n v="2221"/>
    <n v="2414"/>
    <n v="0.11894555309189456"/>
  </r>
  <r>
    <s v="MetaData cleaned"/>
    <s v="BH"/>
    <s v="Interests"/>
    <s v="CN~MCDRamadan_CH~Social_MK~RIY_TG"/>
    <s v=" SABO0000015094"/>
    <n v="61"/>
    <s v="Interests"/>
    <s v="AR"/>
    <s v="Video"/>
    <s v="16x9"/>
    <n v="8085"/>
    <n v="12771"/>
    <n v="6.9"/>
    <n v="71"/>
    <n v="9.7183098591549305E-2"/>
    <n v="3831"/>
    <n v="10"/>
    <n v="5.5594706757497456E-3"/>
    <s v="Bad"/>
    <n v="1"/>
    <n v="0.29997650927883485"/>
    <x v="0"/>
    <n v="3895"/>
    <n v="3976"/>
    <n v="0.31133035784198576"/>
  </r>
  <r>
    <s v="MetaData cleaned"/>
    <s v="JED"/>
    <s v="CDP"/>
    <s v="CN~MCDRamadan_CH~Social_MK~JED_TG"/>
    <s v=" SABO0000015094"/>
    <n v="61"/>
    <s v="CDP"/>
    <s v="AR"/>
    <s v="Static"/>
    <s v="1x1"/>
    <n v="2919"/>
    <n v="11352"/>
    <n v="17.29"/>
    <n v="63"/>
    <n v="0.27444444444444444"/>
    <n v="0"/>
    <n v="0"/>
    <n v="5.549682875264271E-3"/>
    <s v="Bad"/>
    <n v="1"/>
    <n v="0"/>
    <x v="0"/>
    <n v="40"/>
    <n v="103"/>
    <n v="9.0732910500352353E-3"/>
  </r>
  <r>
    <s v="MetaData cleaned"/>
    <s v="JED"/>
    <s v="CDP"/>
    <s v="CN~MCDRamadan_CH~Social_MK~QA_TG"/>
    <s v=" SABO0000015094"/>
    <n v="30"/>
    <s v="CDP"/>
    <s v="EN"/>
    <s v="Video"/>
    <s v="16x9"/>
    <n v="3518"/>
    <n v="57678"/>
    <n v="100.12"/>
    <n v="318"/>
    <n v="0.31484276729559751"/>
    <n v="8354"/>
    <n v="320"/>
    <n v="5.5133673150941434E-3"/>
    <s v="Bad"/>
    <n v="1"/>
    <n v="0.14483858663615243"/>
    <x v="0"/>
    <n v="8555"/>
    <n v="9193"/>
    <n v="0.15938486077880648"/>
  </r>
  <r>
    <s v="MetaData cleaned"/>
    <s v="JED"/>
    <s v="CDP"/>
    <s v="CN~MCDRamadan_CH~Social_MK~OM_TG"/>
    <s v=" SABO0000015094"/>
    <n v="61"/>
    <s v="CDP"/>
    <s v="AR"/>
    <s v="Video"/>
    <s v="16x9"/>
    <n v="1169"/>
    <n v="4185"/>
    <n v="6.83"/>
    <n v="23"/>
    <n v="0.29695652173913045"/>
    <n v="497"/>
    <n v="14"/>
    <n v="5.4958183990442052E-3"/>
    <s v="Bad"/>
    <n v="1"/>
    <n v="0.11875746714456392"/>
    <x v="0"/>
    <n v="505"/>
    <n v="542"/>
    <n v="0.12951015531660692"/>
  </r>
  <r>
    <s v="MetaData cleaned"/>
    <s v="JED"/>
    <s v="CDP"/>
    <s v="CN~MCDRamadan_CH~Social_MK~JED_TG"/>
    <s v=" SABO0000015094"/>
    <n v="45"/>
    <s v="CDP"/>
    <s v="AR"/>
    <s v="Video"/>
    <s v="1x1"/>
    <n v="3172"/>
    <n v="12106"/>
    <n v="20.82"/>
    <n v="65"/>
    <n v="0.32030769230769229"/>
    <n v="862"/>
    <n v="22"/>
    <n v="5.3692383941847015E-3"/>
    <s v="Bad"/>
    <n v="1"/>
    <n v="7.1204361473649433E-2"/>
    <x v="0"/>
    <n v="883"/>
    <n v="970"/>
    <n v="8.0125557574756326E-2"/>
  </r>
  <r>
    <s v="MetaData cleaned"/>
    <s v="AE"/>
    <s v="CDP"/>
    <s v="CN~MCDRamadan_CH~Social_MK~RIY_TG"/>
    <s v=" STABO0000069668"/>
    <n v="30"/>
    <s v="CDP"/>
    <s v="EN"/>
    <s v="Video"/>
    <s v="1x1"/>
    <n v="2420"/>
    <n v="2801"/>
    <n v="4.91"/>
    <n v="15"/>
    <n v="0.32733333333333337"/>
    <n v="2063"/>
    <n v="6"/>
    <n v="5.3552302749018208E-3"/>
    <s v="Bad"/>
    <n v="1"/>
    <n v="0.73652267047483044"/>
    <x v="0"/>
    <n v="2075"/>
    <n v="2096"/>
    <n v="0.74830417707961439"/>
  </r>
  <r>
    <s v="MetaData cleaned"/>
    <s v="JED"/>
    <s v="CDP"/>
    <s v="CN~MCDRamadan_CH~Social_MK~BH_TG"/>
    <s v=" SABO0000015094"/>
    <n v="45"/>
    <s v="CDP"/>
    <s v="EN"/>
    <s v="Video"/>
    <s v="16x9"/>
    <n v="1972"/>
    <n v="7876"/>
    <n v="13.05"/>
    <n v="42"/>
    <n v="0.31071428571428572"/>
    <n v="837"/>
    <n v="27"/>
    <n v="5.3326561706449971E-3"/>
    <s v="Bad"/>
    <n v="1"/>
    <n v="0.10627221940071102"/>
    <x v="0"/>
    <n v="855"/>
    <n v="924"/>
    <n v="0.11731843575418995"/>
  </r>
  <r>
    <s v="MetaData cleaned"/>
    <s v="OM"/>
    <s v="Interests"/>
    <s v="CN~MCDRamadan_CH~Social_MK~KW_TG"/>
    <s v=" SABO0000015094"/>
    <n v="30"/>
    <s v="Interests"/>
    <s v="AR"/>
    <s v="Video"/>
    <s v="1x1"/>
    <n v="94290"/>
    <n v="161778"/>
    <n v="76.900000000000006"/>
    <n v="862"/>
    <n v="8.9211136890951281E-2"/>
    <n v="38749"/>
    <n v="891"/>
    <n v="5.3282893842178788E-3"/>
    <s v="Bad"/>
    <n v="1"/>
    <n v="0.23951958857199371"/>
    <x v="0"/>
    <n v="39451"/>
    <n v="41204"/>
    <n v="0.25469470508969083"/>
  </r>
  <r>
    <s v="MetaData cleaned"/>
    <s v="KW"/>
    <s v="Interests"/>
    <s v="CN~MCDRamadan_CH~Social_MK~JED_TG"/>
    <s v=" SABO0000015094"/>
    <n v="45"/>
    <s v="Interests"/>
    <s v="EN"/>
    <s v="Video"/>
    <s v="16x9"/>
    <n v="69058"/>
    <n v="122112"/>
    <n v="82.8"/>
    <n v="638"/>
    <n v="0.12978056426332288"/>
    <n v="42935"/>
    <n v="249"/>
    <n v="5.2247117400419287E-3"/>
    <s v="Bad"/>
    <n v="1"/>
    <n v="0.35160344601677151"/>
    <x v="1"/>
    <n v="43476"/>
    <n v="44363"/>
    <n v="0.36329762840670859"/>
  </r>
  <r>
    <s v="MetaData cleaned"/>
    <s v="OM"/>
    <s v="Interests"/>
    <s v="CN~MCDRamadan_CH~Social_MK~RIY_TG"/>
    <s v=" SABO0000015094"/>
    <n v="30"/>
    <s v="Interests"/>
    <s v="AR"/>
    <s v="Video"/>
    <s v="16x9"/>
    <n v="270978"/>
    <n v="992375"/>
    <n v="362.06"/>
    <n v="5149"/>
    <n v="7.0316566323557969E-2"/>
    <n v="130705"/>
    <n v="4015"/>
    <n v="5.1885627912835368E-3"/>
    <s v="Bad"/>
    <n v="1"/>
    <n v="0.1317092832850485"/>
    <x v="1"/>
    <n v="134087"/>
    <n v="143251"/>
    <n v="0.14435168157198638"/>
  </r>
  <r>
    <s v="MetaData cleaned"/>
    <s v="BH"/>
    <s v="Interests"/>
    <s v="CN~MCDRamadan_CH~Social_MK~JED_TG"/>
    <s v=" SABO0000015094"/>
    <n v="45"/>
    <s v="Interests"/>
    <s v="EN"/>
    <s v="Video"/>
    <s v="16x9"/>
    <n v="52704"/>
    <n v="116927"/>
    <n v="72.91"/>
    <n v="601"/>
    <n v="0.12131447587354409"/>
    <n v="38730"/>
    <n v="252"/>
    <n v="5.1399591197926909E-3"/>
    <s v="Bad"/>
    <n v="1"/>
    <n v="0.33123230733705644"/>
    <x v="0"/>
    <n v="39230"/>
    <n v="40083"/>
    <n v="0.34280362961505895"/>
  </r>
  <r>
    <s v="MetaData cleaned"/>
    <s v="RIY"/>
    <s v="CDP"/>
    <s v="CN~MCDRamadan_CH~Social_MK~QA_TG"/>
    <s v="SABO0000015094"/>
    <n v="61"/>
    <s v="CDP"/>
    <s v="AR"/>
    <s v="Video"/>
    <s v="16x9"/>
    <n v="4878"/>
    <n v="65456"/>
    <n v="118.09"/>
    <n v="333"/>
    <n v="0.35462462462462463"/>
    <n v="11531"/>
    <n v="108"/>
    <n v="5.0873869469567345E-3"/>
    <s v="Bad"/>
    <n v="1"/>
    <n v="0.17616414079687118"/>
    <x v="0"/>
    <n v="11756"/>
    <n v="12197"/>
    <n v="0.18633891469078465"/>
  </r>
  <r>
    <s v="MetaData cleaned"/>
    <s v="KW"/>
    <s v="Interests"/>
    <s v="CN~MCDRamadan_CH~Social_MK~QA_TG"/>
    <s v=" SABO0000015094"/>
    <n v="30"/>
    <s v="Interests"/>
    <s v="AR"/>
    <s v="Video"/>
    <s v="16x9"/>
    <n v="100608"/>
    <n v="204978"/>
    <n v="128.71"/>
    <n v="1039"/>
    <n v="0.12387872954764197"/>
    <n v="53088"/>
    <n v="674"/>
    <n v="5.0688366556410928E-3"/>
    <s v="Bad"/>
    <n v="1"/>
    <n v="0.25899364809882036"/>
    <x v="0"/>
    <n v="53972"/>
    <n v="55685"/>
    <n v="0.2716633004517558"/>
  </r>
  <r>
    <s v="MetaData cleaned"/>
    <s v="RIY"/>
    <s v="Interests"/>
    <s v="CN~MCDRamadan_CH~Social_MK~JED_TG"/>
    <s v="SABO0000015094"/>
    <n v="30"/>
    <s v="Interests"/>
    <s v="AR"/>
    <s v="Video"/>
    <s v="16x9"/>
    <n v="274884"/>
    <n v="871077"/>
    <n v="639.01"/>
    <n v="4412"/>
    <n v="0.14483454215775157"/>
    <n v="153505"/>
    <n v="4221"/>
    <n v="5.0649942542392926E-3"/>
    <s v="Bad"/>
    <n v="1"/>
    <n v="0.17622437511264791"/>
    <x v="0"/>
    <n v="156507"/>
    <n v="165140"/>
    <n v="0.18958140325137732"/>
  </r>
  <r>
    <s v="MetaData cleaned"/>
    <s v="JED"/>
    <s v="CDP"/>
    <s v="CN~MCDRamadan_CH~Social_MK~JED_TG"/>
    <s v=" SABO0000015094"/>
    <n v="61"/>
    <s v="CDP"/>
    <s v="AR"/>
    <s v="Static"/>
    <s v="1x1"/>
    <n v="2543"/>
    <n v="18765"/>
    <n v="29.04"/>
    <n v="95"/>
    <n v="0.30568421052631578"/>
    <n v="0"/>
    <n v="0"/>
    <n v="5.0626165734079407E-3"/>
    <s v="Bad"/>
    <n v="1"/>
    <n v="0"/>
    <x v="0"/>
    <n v="59"/>
    <n v="154"/>
    <n v="8.2067679189981348E-3"/>
  </r>
  <r>
    <s v="MetaData cleaned"/>
    <s v="RIY"/>
    <s v="CDP"/>
    <s v="CN~MCDRamadan_CH~Social_MK~QA_TG"/>
    <s v="SABO0000015094"/>
    <n v="45"/>
    <s v="CDP"/>
    <s v="AR"/>
    <s v="Video"/>
    <s v="1x1"/>
    <n v="8500"/>
    <n v="117298"/>
    <n v="190.57"/>
    <n v="593"/>
    <n v="0.32136593591905566"/>
    <n v="8060"/>
    <n v="223"/>
    <n v="5.055499667513513E-3"/>
    <s v="Bad"/>
    <n v="1"/>
    <n v="6.8713874064348923E-2"/>
    <x v="0"/>
    <n v="8190"/>
    <n v="9006"/>
    <n v="7.6778802707633542E-2"/>
  </r>
  <r>
    <s v="MetaData cleaned"/>
    <s v="JED"/>
    <s v="Interests"/>
    <s v="CN~MCDRamadan_CH~Social_MK~KW_TG"/>
    <s v=" SABO0000015094"/>
    <n v="30"/>
    <s v="Interests"/>
    <s v="AR"/>
    <s v="Video"/>
    <s v="16x9"/>
    <n v="287236"/>
    <n v="723097"/>
    <n v="339.29"/>
    <n v="3639"/>
    <n v="9.3237153064028591E-2"/>
    <n v="106020"/>
    <n v="3058"/>
    <n v="5.0325198417363092E-3"/>
    <s v="Bad"/>
    <n v="1"/>
    <n v="0.14661933322915183"/>
    <x v="0"/>
    <n v="108445"/>
    <n v="115142"/>
    <n v="0.1592345148714488"/>
  </r>
  <r>
    <s v="MetaData cleaned"/>
    <s v="RIY"/>
    <s v="CDP"/>
    <s v="CN~MCDRamadan_CH~Social_MK~KW_TG"/>
    <s v="SABO0000015094"/>
    <n v="61"/>
    <s v="CDP"/>
    <s v="AR"/>
    <s v="Video"/>
    <s v="1x1"/>
    <n v="333"/>
    <n v="598"/>
    <n v="1.02"/>
    <n v="3"/>
    <n v="0.34"/>
    <n v="90"/>
    <n v="75"/>
    <n v="5.016722408026756E-3"/>
    <s v="Bad"/>
    <n v="1"/>
    <n v="0.15050167224080269"/>
    <x v="0"/>
    <n v="91"/>
    <n v="169"/>
    <n v="0.28260869565217389"/>
  </r>
  <r>
    <s v="MetaData cleaned"/>
    <s v="JED"/>
    <s v="CDP"/>
    <s v="CN~MCDRamadan_CH~Social_MK~OM_TG"/>
    <s v=" SABO0000015094"/>
    <n v="60"/>
    <s v="CDP"/>
    <s v="EN"/>
    <s v="Video"/>
    <s v="1x1"/>
    <n v="1213"/>
    <n v="3823"/>
    <n v="5.96"/>
    <n v="19"/>
    <n v="0.31368421052631579"/>
    <n v="251"/>
    <n v="7"/>
    <n v="4.9699189118493333E-3"/>
    <s v="Bad"/>
    <n v="1"/>
    <n v="6.5655244572325397E-2"/>
    <x v="0"/>
    <n v="255"/>
    <n v="281"/>
    <n v="7.3502484959455924E-2"/>
  </r>
  <r>
    <s v="MetaData cleaned"/>
    <s v="BH"/>
    <s v="Interests"/>
    <s v="CN~MCDRamadan_CH~Social_MK~RIY_TG"/>
    <s v=" SABO0000015094"/>
    <n v="30"/>
    <s v="Interests"/>
    <s v="AR"/>
    <s v="Video"/>
    <s v="16x9"/>
    <n v="98706"/>
    <n v="259766"/>
    <n v="122.72"/>
    <n v="1290"/>
    <n v="9.5131782945736432E-2"/>
    <n v="46834"/>
    <n v="1308"/>
    <n v="4.9660078686202197E-3"/>
    <s v="Bad"/>
    <n v="1"/>
    <n v="0.18029303296043361"/>
    <x v="1"/>
    <n v="47722"/>
    <n v="50320"/>
    <n v="0.19371280306121663"/>
  </r>
  <r>
    <s v="MetaData cleaned"/>
    <s v="JED"/>
    <s v="CDP"/>
    <s v="CN~MCDRamadan_CH~Social_MK~QA_TG"/>
    <s v=" SABO0000015094"/>
    <n v="45"/>
    <s v="CDP"/>
    <s v="EN"/>
    <s v="Video"/>
    <s v="1x1"/>
    <n v="3998"/>
    <n v="24096"/>
    <n v="41.73"/>
    <n v="119"/>
    <n v="0.35067226890756298"/>
    <n v="2157"/>
    <n v="63"/>
    <n v="4.9385790172642762E-3"/>
    <s v="Bad"/>
    <n v="1"/>
    <n v="8.9516932270916338E-2"/>
    <x v="0"/>
    <n v="2213"/>
    <n v="2395"/>
    <n v="9.9394090305444882E-2"/>
  </r>
  <r>
    <s v="MetaData cleaned"/>
    <s v="AE"/>
    <s v="Interests"/>
    <s v="CN~MCDRamadan_CH~Social_MK~OM_TG"/>
    <s v=" STABO0000069668"/>
    <n v="30"/>
    <s v="Interests"/>
    <s v="AR"/>
    <s v="Video"/>
    <s v="1x1"/>
    <n v="39760"/>
    <n v="89510"/>
    <n v="82.1"/>
    <n v="442"/>
    <n v="0.18574660633484161"/>
    <n v="18130"/>
    <n v="423"/>
    <n v="4.937995754664283E-3"/>
    <s v="Bad"/>
    <n v="1"/>
    <n v="0.20254720143000782"/>
    <x v="0"/>
    <n v="18371"/>
    <n v="19236"/>
    <n v="0.21490336275276506"/>
  </r>
  <r>
    <s v="MetaData cleaned"/>
    <s v="AE"/>
    <s v="CDP"/>
    <s v="CN~MCDRamadan_CH~Social_MK~BH_TG"/>
    <s v=" STABO0000069668"/>
    <n v="61"/>
    <s v="CDP"/>
    <s v="AR"/>
    <s v="Video"/>
    <s v="1x1"/>
    <n v="940"/>
    <n v="1013"/>
    <n v="1.49"/>
    <n v="5"/>
    <n v="0.29799999999999999"/>
    <n v="428"/>
    <n v="2"/>
    <n v="4.9358341559723592E-3"/>
    <s v="Bad"/>
    <n v="1"/>
    <n v="0.42250740375123397"/>
    <x v="0"/>
    <n v="433"/>
    <n v="440"/>
    <n v="0.43435340572556763"/>
  </r>
  <r>
    <s v="MetaData cleaned"/>
    <s v="RIY"/>
    <s v="CDP"/>
    <s v="CN~MCDRamadan_CH~Social_MK~JED_TG"/>
    <s v="SABO0000015094"/>
    <n v="30"/>
    <s v="CDP"/>
    <s v="AR"/>
    <s v="Video"/>
    <s v="16x9"/>
    <n v="5618"/>
    <n v="27121"/>
    <n v="42.86"/>
    <n v="132"/>
    <n v="0.32469696969696971"/>
    <n v="2683"/>
    <n v="163"/>
    <n v="4.8670771726706244E-3"/>
    <s v="Bad"/>
    <n v="1"/>
    <n v="9.8927030714206707E-2"/>
    <x v="1"/>
    <n v="2710"/>
    <n v="3005"/>
    <n v="0.11079974927178202"/>
  </r>
  <r>
    <s v="MetaData cleaned"/>
    <s v="QA"/>
    <s v="Interests"/>
    <s v="CN~MCDRamadan_CH~Social_MK~BH_TG"/>
    <s v=" SABO0000015094"/>
    <n v="60"/>
    <s v="Interests"/>
    <s v="EN"/>
    <s v="Video"/>
    <s v="16x9"/>
    <n v="29496"/>
    <n v="45258"/>
    <n v="23.99"/>
    <n v="217"/>
    <n v="0.11055299539170506"/>
    <n v="13890"/>
    <n v="44"/>
    <n v="4.7947324229970388E-3"/>
    <s v="Bad"/>
    <n v="1"/>
    <n v="0.30690706615405011"/>
    <x v="0"/>
    <n v="14046"/>
    <n v="14307"/>
    <n v="0.31612090680100757"/>
  </r>
  <r>
    <s v="MetaData cleaned"/>
    <s v="AE"/>
    <s v="Interests"/>
    <s v="CN~MCDRamadan_CH~Social_MK~BH_TG"/>
    <s v=" STABO0000069668"/>
    <n v="60"/>
    <s v="Interests"/>
    <s v="EN"/>
    <s v="Video"/>
    <s v="1x1"/>
    <n v="12480"/>
    <n v="14905"/>
    <n v="23.4"/>
    <n v="71"/>
    <n v="0.3295774647887324"/>
    <n v="3887"/>
    <n v="37"/>
    <n v="4.7635021804763502E-3"/>
    <s v="Bad"/>
    <n v="1"/>
    <n v="0.26078497148607849"/>
    <x v="0"/>
    <n v="3945"/>
    <n v="4053"/>
    <n v="0.27192217376719224"/>
  </r>
  <r>
    <s v="MetaData cleaned"/>
    <s v="BH"/>
    <s v="Interests"/>
    <s v="CN~MCDRamadan_CH~Social_MK~BH_TG"/>
    <s v=" SABO0000015094"/>
    <n v="45"/>
    <s v="Interests"/>
    <s v="AR"/>
    <s v="Video"/>
    <s v="16x9"/>
    <n v="199617"/>
    <n v="917627"/>
    <n v="447.62"/>
    <n v="4333"/>
    <n v="0.10330486960535426"/>
    <n v="181384"/>
    <n v="2742"/>
    <n v="4.721962191609445E-3"/>
    <s v="Bad"/>
    <n v="1"/>
    <n v="0.19766637206620991"/>
    <x v="0"/>
    <n v="184422"/>
    <n v="191497"/>
    <n v="0.20868718989306112"/>
  </r>
  <r>
    <s v="MetaData cleaned"/>
    <s v="RIY"/>
    <s v="CDP"/>
    <s v="CN~MCDRamadan_CH~Social_MK~JED_TG"/>
    <s v="SABO0000015094"/>
    <n v="61"/>
    <s v="CDP"/>
    <s v="AR"/>
    <s v="Video"/>
    <s v="1x1"/>
    <n v="4696"/>
    <n v="38905"/>
    <n v="61.07"/>
    <n v="183"/>
    <n v="0.33371584699453555"/>
    <n v="2287"/>
    <n v="76"/>
    <n v="4.7037655828299704E-3"/>
    <s v="Bad"/>
    <n v="1"/>
    <n v="5.8784217966842307E-2"/>
    <x v="1"/>
    <n v="2316"/>
    <n v="2575"/>
    <n v="6.6186865441459963E-2"/>
  </r>
  <r>
    <s v="MetaData cleaned"/>
    <s v="QA"/>
    <s v="Interests"/>
    <s v="CN~MCDRamadan_CH~Social_MK~QA_TG"/>
    <s v=" SABO0000015094"/>
    <n v="30"/>
    <s v="Interests"/>
    <s v="AR"/>
    <s v="Video"/>
    <s v="16x9"/>
    <n v="456578"/>
    <n v="2296226"/>
    <n v="967.61"/>
    <n v="10599"/>
    <n v="9.1292574771204837E-2"/>
    <n v="318547"/>
    <n v="8571"/>
    <n v="4.6158348524927423E-3"/>
    <s v="Bad"/>
    <n v="1"/>
    <n v="0.13872632746079872"/>
    <x v="0"/>
    <n v="325628"/>
    <n v="344798"/>
    <n v="0.15015856453154"/>
  </r>
  <r>
    <s v="MetaData cleaned"/>
    <s v="JED"/>
    <s v="CDP"/>
    <s v="CN~MCDRamadan_CH~Social_MK~RIY_TG"/>
    <s v=" SABO0000015094"/>
    <n v="60"/>
    <s v="CDP"/>
    <s v="AR"/>
    <s v="Video"/>
    <s v="1x1"/>
    <n v="3332"/>
    <n v="11918"/>
    <n v="18.93"/>
    <n v="55"/>
    <n v="0.3441818181818182"/>
    <n v="614"/>
    <n v="572"/>
    <n v="4.6148682664876655E-3"/>
    <s v="Bad"/>
    <n v="1"/>
    <n v="5.151871119315321E-2"/>
    <x v="0"/>
    <n v="627"/>
    <n v="1254"/>
    <n v="0.10521899647591877"/>
  </r>
  <r>
    <s v="MetaData cleaned"/>
    <s v="AE"/>
    <s v="Interests"/>
    <s v="CN~MCDRamadan_CH~Social_MK~JED_TG"/>
    <s v=" STABO0000069668"/>
    <n v="30"/>
    <s v="Interests"/>
    <s v="AR"/>
    <s v="Video"/>
    <s v="16x9"/>
    <n v="1314825"/>
    <n v="4652907"/>
    <n v="3220.18"/>
    <n v="21330"/>
    <n v="0.15096952648851383"/>
    <n v="646948"/>
    <n v="16916"/>
    <n v="4.5842308904949104E-3"/>
    <s v="Bad"/>
    <n v="1"/>
    <n v="0.13904167867528838"/>
    <x v="0"/>
    <n v="659371"/>
    <n v="697617"/>
    <n v="0.1499314299641063"/>
  </r>
  <r>
    <s v="MetaData cleaned"/>
    <s v="RIY"/>
    <s v="CDP"/>
    <s v="CN~MCDRamadan_CH~Social_MK~QA_TG"/>
    <s v="SABO0000015094"/>
    <n v="61"/>
    <s v="CDP"/>
    <s v="AR"/>
    <s v="Video"/>
    <s v="16x9"/>
    <n v="5396"/>
    <n v="39145"/>
    <n v="59.89"/>
    <n v="179"/>
    <n v="0.33458100558659221"/>
    <n v="3917"/>
    <n v="65"/>
    <n v="4.5727423681185334E-3"/>
    <s v="Bad"/>
    <n v="1"/>
    <n v="0.10006386511687317"/>
    <x v="0"/>
    <n v="3949"/>
    <n v="4193"/>
    <n v="0.10711457401967045"/>
  </r>
  <r>
    <s v="MetaData cleaned"/>
    <s v="KW"/>
    <s v="Interests"/>
    <s v="CN~MCDRamadan_CH~Social_MK~OM_TG"/>
    <s v=" SABO0000015094"/>
    <n v="30"/>
    <s v="Interests"/>
    <s v="AR"/>
    <s v="Video"/>
    <s v="1x1"/>
    <n v="199424"/>
    <n v="471421"/>
    <n v="156.15"/>
    <n v="2150"/>
    <n v="7.2627906976744191E-2"/>
    <n v="33803"/>
    <n v="1176"/>
    <n v="4.5606793078797935E-3"/>
    <s v="Bad"/>
    <n v="1"/>
    <n v="7.1704484950818909E-2"/>
    <x v="0"/>
    <n v="34072"/>
    <n v="37398"/>
    <n v="7.933036500283186E-2"/>
  </r>
  <r>
    <s v="MetaData cleaned"/>
    <s v="JED"/>
    <s v="CDP"/>
    <s v="CN~MCDRamadan_CH~Social_MK~RIY_TG"/>
    <s v=" SABO0000015094"/>
    <n v="30"/>
    <s v="CDP"/>
    <s v="EN"/>
    <s v="Video"/>
    <s v="1x1"/>
    <n v="3528"/>
    <n v="24375"/>
    <n v="40.67"/>
    <n v="111"/>
    <n v="0.36639639639639643"/>
    <n v="2011"/>
    <n v="69"/>
    <n v="4.553846153846154E-3"/>
    <s v="Bad"/>
    <n v="1"/>
    <n v="8.2502564102564097E-2"/>
    <x v="1"/>
    <n v="2077"/>
    <n v="2257"/>
    <n v="9.2594871794871789E-2"/>
  </r>
  <r>
    <s v="MetaData cleaned"/>
    <s v="AE"/>
    <s v="Interests"/>
    <s v="CN~MCDRamadan_CH~Social_MK~KW_TG"/>
    <s v=" STABO0000069668"/>
    <n v="45"/>
    <s v="Interests"/>
    <s v="AR"/>
    <s v="Video"/>
    <s v="16x9"/>
    <n v="1130502"/>
    <n v="4425926"/>
    <n v="3456.8"/>
    <n v="20100"/>
    <n v="0.17198009950248758"/>
    <n v="784825"/>
    <n v="9827"/>
    <n v="4.5414225181351882E-3"/>
    <s v="Bad"/>
    <n v="1"/>
    <n v="0.17732447401967408"/>
    <x v="0"/>
    <n v="785957"/>
    <n v="815884"/>
    <n v="0.1843419885465776"/>
  </r>
  <r>
    <s v="MetaData cleaned"/>
    <s v="RIY"/>
    <s v="CDP"/>
    <s v="CN~MCDRamadan_CH~Social_MK~RIY_TG"/>
    <s v="SABO0000015094"/>
    <n v="30"/>
    <s v="CDP"/>
    <s v="AR"/>
    <s v="Video"/>
    <s v="1x1"/>
    <n v="5700"/>
    <n v="30836"/>
    <n v="47.23"/>
    <n v="139"/>
    <n v="0.3397841726618705"/>
    <n v="1537"/>
    <n v="1420"/>
    <n v="4.5077182513944738E-3"/>
    <s v="Bad"/>
    <n v="1"/>
    <n v="4.9844337787002202E-2"/>
    <x v="1"/>
    <n v="1603"/>
    <n v="3162"/>
    <n v="0.10254248281229732"/>
  </r>
  <r>
    <s v="MetaData cleaned"/>
    <s v="JED"/>
    <s v="Interests"/>
    <s v="CN~MCDRamadan_CH~Social_MK~OM_TG"/>
    <s v=" SABO0000015094"/>
    <n v="45"/>
    <s v="Interests"/>
    <s v="AR"/>
    <s v="Video"/>
    <s v="16x9"/>
    <n v="572164"/>
    <n v="2890910"/>
    <n v="1533.7"/>
    <n v="12938"/>
    <n v="0.11854227855928273"/>
    <n v="479638"/>
    <n v="7803"/>
    <n v="4.4754073976706298E-3"/>
    <s v="Bad"/>
    <n v="1"/>
    <n v="0.16591246354953976"/>
    <x v="0"/>
    <n v="487419"/>
    <n v="508160"/>
    <n v="0.17577856107592418"/>
  </r>
  <r>
    <s v="MetaData cleaned"/>
    <s v="OM"/>
    <s v="Interests"/>
    <s v="CN~MCDRamadan_CH~Social_MK~BH_TG"/>
    <s v=" SABO0000015094"/>
    <n v="61"/>
    <s v="Interests"/>
    <s v="AR"/>
    <s v="Video"/>
    <s v="1x1"/>
    <n v="2495"/>
    <n v="3143"/>
    <n v="1.63"/>
    <n v="14"/>
    <n v="0.11642857142857142"/>
    <n v="970"/>
    <n v="833"/>
    <n v="4.4543429844097994E-3"/>
    <s v="Bad"/>
    <n v="1"/>
    <n v="0.30862233534839323"/>
    <x v="0"/>
    <n v="977"/>
    <n v="1824"/>
    <n v="0.58033725739739106"/>
  </r>
  <r>
    <s v="MetaData cleaned"/>
    <s v="RIY"/>
    <s v="Interests"/>
    <s v="CN~MCDRamadan_CH~Social_MK~JED_TG"/>
    <s v="SABO0000015094"/>
    <n v="45"/>
    <s v="Interests"/>
    <s v="AR"/>
    <s v="Video"/>
    <s v="16x9"/>
    <n v="679301"/>
    <n v="6014321"/>
    <n v="5022.12"/>
    <n v="26667"/>
    <n v="0.18832714591067612"/>
    <n v="1174872"/>
    <n v="17334"/>
    <n v="4.4339169791569157E-3"/>
    <s v="Bad"/>
    <n v="1"/>
    <n v="0.19534574227082327"/>
    <x v="0"/>
    <n v="1191803"/>
    <n v="1235804"/>
    <n v="0.20547689423294832"/>
  </r>
  <r>
    <s v="MetaData cleaned"/>
    <s v="OM"/>
    <s v="Interests"/>
    <s v="CN~MCDRamadan_CH~Social_MK~OM_TG"/>
    <s v=" SABO0000015094"/>
    <n v="45"/>
    <s v="Interests"/>
    <s v="EN"/>
    <s v="Video"/>
    <s v="16x9"/>
    <n v="49264"/>
    <n v="110340"/>
    <n v="45.11"/>
    <n v="488"/>
    <n v="9.243852459016394E-2"/>
    <n v="22250"/>
    <n v="227"/>
    <n v="4.4226934928403121E-3"/>
    <s v="Bad"/>
    <n v="1"/>
    <n v="0.2016494471633134"/>
    <x v="0"/>
    <n v="22611"/>
    <n v="23326"/>
    <n v="0.2114011237991662"/>
  </r>
  <r>
    <s v="MetaData cleaned"/>
    <s v="AE"/>
    <s v="CDP"/>
    <s v="CN~MCDRamadan_CH~Social_MK~JED_TG"/>
    <s v=" STABO0000069668"/>
    <n v="30"/>
    <s v="CDP"/>
    <s v="AR"/>
    <s v="Video"/>
    <s v="1x1"/>
    <n v="23105"/>
    <n v="47295"/>
    <n v="22.01"/>
    <n v="209"/>
    <n v="0.10531100478468901"/>
    <n v="1796"/>
    <n v="105"/>
    <n v="4.4190717834866264E-3"/>
    <s v="Bad"/>
    <n v="1"/>
    <n v="3.797441590020087E-2"/>
    <x v="1"/>
    <n v="1837"/>
    <n v="2151"/>
    <n v="4.5480494766888681E-2"/>
  </r>
  <r>
    <s v="MetaData cleaned"/>
    <s v="KW"/>
    <s v="Interests"/>
    <s v="CN~MCDRamadan_CH~Social_MK~JED_TG"/>
    <s v=" SABO0000015094"/>
    <n v="61"/>
    <s v="Interests"/>
    <s v="AR"/>
    <s v="Video"/>
    <s v="1x1"/>
    <n v="69550"/>
    <n v="151813"/>
    <n v="50"/>
    <n v="668"/>
    <n v="7.4850299401197598E-2"/>
    <n v="7714"/>
    <n v="223"/>
    <n v="4.4001501847667854E-3"/>
    <s v="Bad"/>
    <n v="1"/>
    <n v="5.0812512762411652E-2"/>
    <x v="0"/>
    <n v="7851"/>
    <n v="8742"/>
    <n v="5.7584001370106642E-2"/>
  </r>
  <r>
    <s v="MetaData cleaned"/>
    <s v="RIY"/>
    <s v="CDP"/>
    <s v="CN~MCDRamadan_CH~Social_MK~OM_TG"/>
    <s v="SABO0000015094"/>
    <n v="30"/>
    <s v="CDP"/>
    <s v="AR"/>
    <s v="Video"/>
    <s v="1x1"/>
    <n v="8428"/>
    <n v="71918"/>
    <n v="116.38"/>
    <n v="315"/>
    <n v="0.36946031746031743"/>
    <n v="6318"/>
    <n v="240"/>
    <n v="4.379988320031147E-3"/>
    <s v="Bad"/>
    <n v="1"/>
    <n v="8.7850051447481856E-2"/>
    <x v="0"/>
    <n v="6378"/>
    <n v="6933"/>
    <n v="9.6401457215161718E-2"/>
  </r>
  <r>
    <s v="MetaData cleaned"/>
    <s v="OM"/>
    <s v="Interests"/>
    <s v="CN~MCDRamadan_CH~Social_MK~KW_TG"/>
    <s v=" SABO0000015094"/>
    <n v="45"/>
    <s v="Interests"/>
    <s v="AR"/>
    <s v="Video"/>
    <s v="16x9"/>
    <n v="279681"/>
    <n v="1038201"/>
    <n v="402.21"/>
    <n v="4540"/>
    <n v="8.8592511013215858E-2"/>
    <n v="151523"/>
    <n v="2519"/>
    <n v="4.3729489761616487E-3"/>
    <s v="Bad"/>
    <n v="1"/>
    <n v="0.14594765368170518"/>
    <x v="0"/>
    <n v="154401"/>
    <n v="161460"/>
    <n v="0.15551901799362552"/>
  </r>
  <r>
    <s v="MetaData cleaned"/>
    <s v="JED"/>
    <s v="Interests"/>
    <s v="CN~MCDRamadan_CH~Social_MK~BH_TG"/>
    <s v=" SABO0000015094"/>
    <n v="60"/>
    <s v="Interests"/>
    <s v="EN"/>
    <s v="Video"/>
    <s v="16x9"/>
    <n v="6982"/>
    <n v="12662"/>
    <n v="7.11"/>
    <n v="55"/>
    <n v="0.12927272727272729"/>
    <n v="3216"/>
    <n v="18"/>
    <n v="4.3437055757384298E-3"/>
    <s v="Bad"/>
    <n v="1"/>
    <n v="0.25398831148317802"/>
    <x v="0"/>
    <n v="3264"/>
    <n v="3337"/>
    <n v="0.26354446374980256"/>
  </r>
  <r>
    <s v="MetaData cleaned"/>
    <s v="KW"/>
    <s v="Interests"/>
    <s v="CN~MCDRamadan_CH~Social_MK~QA_TG"/>
    <s v=" SABO0000015094"/>
    <n v="61"/>
    <s v="Interests"/>
    <s v="EN"/>
    <s v="Video"/>
    <s v="1x1"/>
    <n v="2114"/>
    <n v="2550"/>
    <n v="1.21"/>
    <n v="11"/>
    <n v="0.11"/>
    <n v="193"/>
    <n v="168"/>
    <n v="4.3137254901960782E-3"/>
    <s v="Bad"/>
    <n v="1"/>
    <n v="7.5686274509803919E-2"/>
    <x v="0"/>
    <n v="199"/>
    <n v="378"/>
    <n v="0.14823529411764705"/>
  </r>
  <r>
    <s v="MetaData cleaned"/>
    <s v="AE"/>
    <s v="Interests"/>
    <s v="CN~MCDRamadan_CH~Social_MK~BH_TG"/>
    <s v=" STABO0000069668"/>
    <n v="30"/>
    <s v="Interests"/>
    <s v="AR"/>
    <s v="Video"/>
    <s v="1x1"/>
    <n v="671730"/>
    <n v="2522528"/>
    <n v="1178.72"/>
    <n v="10794"/>
    <n v="0.10920140818973505"/>
    <n v="103885"/>
    <n v="4540"/>
    <n v="4.2790407083687478E-3"/>
    <s v="Bad"/>
    <n v="1"/>
    <n v="4.1182892717147243E-2"/>
    <x v="0"/>
    <n v="104231"/>
    <n v="119565"/>
    <n v="4.7398879219576549E-2"/>
  </r>
  <r>
    <s v="MetaData cleaned"/>
    <s v="JED"/>
    <s v="CDP"/>
    <s v="CN~MCDRamadan_CH~Social_MK~JED_TG"/>
    <s v=" SABO0000015094"/>
    <n v="60"/>
    <s v="CDP"/>
    <s v="EN"/>
    <s v="Video"/>
    <s v="16x9"/>
    <n v="1397"/>
    <n v="9120"/>
    <n v="14.78"/>
    <n v="39"/>
    <n v="0.37897435897435894"/>
    <n v="717"/>
    <n v="16"/>
    <n v="4.2763157894736845E-3"/>
    <s v="Bad"/>
    <n v="1"/>
    <n v="7.8618421052631574E-2"/>
    <x v="1"/>
    <n v="729"/>
    <n v="784"/>
    <n v="8.5964912280701758E-2"/>
  </r>
  <r>
    <s v="MetaData cleaned"/>
    <s v="AE"/>
    <s v="CDP"/>
    <s v="CN~MCDRamadan_CH~Social_MK~RIY_TG"/>
    <s v=" STABO0000069668"/>
    <n v="45"/>
    <s v="CDP"/>
    <s v="EN"/>
    <s v="Video"/>
    <s v="1x1"/>
    <n v="44213"/>
    <n v="98096"/>
    <n v="42.98"/>
    <n v="419"/>
    <n v="0.10257756563245822"/>
    <n v="3530"/>
    <n v="189"/>
    <n v="4.2713260479530259E-3"/>
    <s v="Bad"/>
    <n v="1"/>
    <n v="3.5985157396835755E-2"/>
    <x v="1"/>
    <n v="3588"/>
    <n v="4196"/>
    <n v="4.2774425053009296E-2"/>
  </r>
  <r>
    <s v="MetaData cleaned"/>
    <s v="JED"/>
    <s v="CDP"/>
    <s v="CN~MCDRamadan_CH~Social_MK~JED_TG"/>
    <s v=" SABO0000015094"/>
    <n v="60"/>
    <s v="CDP"/>
    <s v="EN"/>
    <s v="Static"/>
    <s v="1x1"/>
    <n v="4603"/>
    <n v="23252"/>
    <n v="36.270000000000003"/>
    <n v="98"/>
    <n v="0.37010204081632658"/>
    <n v="0"/>
    <n v="0"/>
    <n v="4.2146912093583349E-3"/>
    <s v="Bad"/>
    <n v="1"/>
    <n v="0"/>
    <x v="0"/>
    <n v="51"/>
    <n v="149"/>
    <n v="6.4080509203509372E-3"/>
  </r>
  <r>
    <s v="MetaData cleaned"/>
    <s v="OM"/>
    <s v="Interests"/>
    <s v="CN~MCDRamadan_CH~Social_MK~JED_TG"/>
    <s v=" SABO0000015094"/>
    <n v="30"/>
    <s v="Interests"/>
    <s v="EN"/>
    <s v="Video"/>
    <s v="16x9"/>
    <n v="213313"/>
    <n v="799838"/>
    <n v="296.19"/>
    <n v="3366"/>
    <n v="8.7994652406417115E-2"/>
    <n v="109739"/>
    <n v="3200"/>
    <n v="4.2083521913187424E-3"/>
    <s v="Bad"/>
    <n v="1"/>
    <n v="0.13720153331049537"/>
    <x v="0"/>
    <n v="111841"/>
    <n v="118407"/>
    <n v="0.14803872784238808"/>
  </r>
  <r>
    <s v="MetaData cleaned"/>
    <s v="AE"/>
    <s v="Interests"/>
    <s v="CN~MCDRamadan_CH~Social_MK~JED_TG"/>
    <s v=" STABO0000069668"/>
    <n v="30"/>
    <s v="Interests"/>
    <s v="AR"/>
    <s v="Video"/>
    <s v="16x9"/>
    <n v="722421"/>
    <n v="2811919"/>
    <n v="1284.27"/>
    <n v="11713"/>
    <n v="0.10964483906770255"/>
    <n v="174581"/>
    <n v="6051"/>
    <n v="4.1654827183855584E-3"/>
    <s v="Bad"/>
    <n v="1"/>
    <n v="6.2086070046825675E-2"/>
    <x v="1"/>
    <n v="175728"/>
    <n v="193492"/>
    <n v="6.8811370455550108E-2"/>
  </r>
  <r>
    <s v="MetaData cleaned"/>
    <s v="QA"/>
    <s v="Interests"/>
    <s v="CN~MCDRamadan_CH~Social_MK~KW_TG"/>
    <s v=" SABO0000015094"/>
    <n v="45"/>
    <s v="Interests"/>
    <s v="EN"/>
    <s v="Video"/>
    <s v="16x9"/>
    <n v="104406"/>
    <n v="267493"/>
    <n v="67.23"/>
    <n v="1111"/>
    <n v="6.0513051305130516E-2"/>
    <n v="13825"/>
    <n v="521"/>
    <n v="4.1533797146093539E-3"/>
    <s v="Bad"/>
    <n v="1"/>
    <n v="5.1683595458572748E-2"/>
    <x v="0"/>
    <n v="13931"/>
    <n v="15563"/>
    <n v="5.8180961744793321E-2"/>
  </r>
  <r>
    <s v="MetaData cleaned"/>
    <s v="RIY"/>
    <s v="Interests"/>
    <s v="CN~MCDRamadan_CH~Social_MK~JED_TG"/>
    <s v="SABO0000015094"/>
    <n v="45"/>
    <s v="Interests"/>
    <s v="AR"/>
    <s v="Video"/>
    <s v="16x9"/>
    <n v="618233"/>
    <n v="3698744"/>
    <n v="1817.1"/>
    <n v="15163"/>
    <n v="0.11983776297566444"/>
    <n v="247959"/>
    <n v="8277"/>
    <n v="4.0994997220678156E-3"/>
    <s v="Bad"/>
    <n v="1"/>
    <n v="6.7038702867784308E-2"/>
    <x v="1"/>
    <n v="252826"/>
    <n v="276266"/>
    <n v="7.4691841338573317E-2"/>
  </r>
  <r>
    <s v="MetaData cleaned"/>
    <s v="OM"/>
    <s v="Interests"/>
    <s v="CN~MCDRamadan_CH~Social_MK~OM_TG"/>
    <s v=" SABO0000015094"/>
    <n v="45"/>
    <s v="Interests"/>
    <s v="EN"/>
    <s v="Video"/>
    <s v="16x9"/>
    <n v="244092"/>
    <n v="866065"/>
    <n v="172.55"/>
    <n v="3539"/>
    <n v="4.8756710935292456E-2"/>
    <n v="44280"/>
    <n v="1677"/>
    <n v="4.0862983725240025E-3"/>
    <s v="Bad"/>
    <n v="1"/>
    <n v="5.1127802185748181E-2"/>
    <x v="0"/>
    <n v="44932"/>
    <n v="50148"/>
    <n v="5.7903275158331075E-2"/>
  </r>
  <r>
    <s v="MetaData cleaned"/>
    <s v="QA"/>
    <s v="Interests"/>
    <s v="CN~MCDRamadan_CH~Social_MK~RIY_TG"/>
    <s v=" SABO0000015094"/>
    <n v="30"/>
    <s v="Interests"/>
    <s v="EN"/>
    <s v="Video"/>
    <s v="1x1"/>
    <n v="224572"/>
    <n v="711517"/>
    <n v="180.71"/>
    <n v="2903"/>
    <n v="6.2249397175335862E-2"/>
    <n v="26585"/>
    <n v="1556"/>
    <n v="4.0800149539645574E-3"/>
    <s v="Bad"/>
    <n v="1"/>
    <n v="3.7363829676592408E-2"/>
    <x v="0"/>
    <n v="26758"/>
    <n v="31217"/>
    <n v="4.38738638711373E-2"/>
  </r>
  <r>
    <s v="MetaData cleaned"/>
    <s v="QA"/>
    <s v="Interests"/>
    <s v="CN~MCDRamadan_CH~Social_MK~OM_TG"/>
    <s v=" SABO0000015094"/>
    <n v="45"/>
    <s v="Interests"/>
    <s v="AR"/>
    <s v="Video"/>
    <s v="16x9"/>
    <n v="304182"/>
    <n v="1058536"/>
    <n v="269.02"/>
    <n v="4284"/>
    <n v="6.2796451914098966E-2"/>
    <n v="55163"/>
    <n v="1757"/>
    <n v="4.0470990122206518E-3"/>
    <s v="Bad"/>
    <n v="1"/>
    <n v="5.2112540338731986E-2"/>
    <x v="0"/>
    <n v="55463"/>
    <n v="61504"/>
    <n v="5.8102889273487154E-2"/>
  </r>
  <r>
    <s v="MetaData cleaned"/>
    <s v="JED"/>
    <s v="Interests"/>
    <s v="CN~MCDRamadan_CH~Social_MK~RIY_TG"/>
    <s v=" SABO0000015094"/>
    <n v="30"/>
    <s v="Interests"/>
    <s v="EN"/>
    <s v="Video"/>
    <s v="16x9"/>
    <n v="336515"/>
    <n v="1435006"/>
    <n v="631.9"/>
    <n v="5757"/>
    <n v="0.10976202883446239"/>
    <n v="197754"/>
    <n v="6812"/>
    <n v="4.0118299156937324E-3"/>
    <s v="Bad"/>
    <n v="1"/>
    <n v="0.13780708930833738"/>
    <x v="1"/>
    <n v="201450"/>
    <n v="214019"/>
    <n v="0.14914153669043892"/>
  </r>
  <r>
    <s v="MetaData cleaned"/>
    <s v="KW"/>
    <s v="Interests"/>
    <s v="CN~MCDRamadan_CH~Social_MK~KW_TG"/>
    <s v=" SABO0000015094"/>
    <n v="60"/>
    <s v="Interests"/>
    <s v="EN"/>
    <s v="Video"/>
    <s v="16x9"/>
    <n v="5776"/>
    <n v="10224"/>
    <n v="6.23"/>
    <n v="41"/>
    <n v="0.15195121951219515"/>
    <n v="2900"/>
    <n v="12"/>
    <n v="4.0101721439749606E-3"/>
    <s v="Bad"/>
    <n v="1"/>
    <n v="0.28364632237871673"/>
    <x v="0"/>
    <n v="2934"/>
    <n v="2987"/>
    <n v="0.29215571205007823"/>
  </r>
  <r>
    <s v="MetaData cleaned"/>
    <s v="OM"/>
    <s v="Interests"/>
    <s v="CN~MCDRamadan_CH~Social_MK~JED_TG"/>
    <s v=" SABO0000015094"/>
    <n v="45"/>
    <s v="Interests"/>
    <s v="EN"/>
    <s v="Video"/>
    <s v="1x1"/>
    <n v="210367"/>
    <n v="557328"/>
    <n v="110.36"/>
    <n v="2217"/>
    <n v="4.9778980604420389E-2"/>
    <n v="23222"/>
    <n v="824"/>
    <n v="3.9779088795108084E-3"/>
    <s v="Bad"/>
    <n v="1"/>
    <n v="4.1666666666666664E-2"/>
    <x v="0"/>
    <n v="23662"/>
    <n v="26703"/>
    <n v="4.7912539832917059E-2"/>
  </r>
  <r>
    <s v="MetaData cleaned"/>
    <s v="AE"/>
    <s v="Interests"/>
    <s v="CN~MCDRamadan_CH~Social_MK~KW_TG"/>
    <s v=" STABO0000069668"/>
    <n v="45"/>
    <s v="Interests"/>
    <s v="AR"/>
    <s v="Video"/>
    <s v="16x9"/>
    <n v="123660"/>
    <n v="219372"/>
    <n v="100.47"/>
    <n v="868"/>
    <n v="0.11574884792626727"/>
    <n v="12310"/>
    <n v="264"/>
    <n v="3.9567492660868295E-3"/>
    <s v="Bad"/>
    <n v="1"/>
    <n v="5.6114727494848936E-2"/>
    <x v="0"/>
    <n v="12352"/>
    <n v="13484"/>
    <n v="6.1466367631238264E-2"/>
  </r>
  <r>
    <s v="MetaData cleaned"/>
    <s v="AE"/>
    <s v="CDP"/>
    <s v="CN~MCDRamadan_CH~Social_MK~JED_TG"/>
    <s v=" STABO0000069668"/>
    <n v="45"/>
    <s v="CDP"/>
    <s v="AR"/>
    <s v="Video"/>
    <s v="16x9"/>
    <n v="277058"/>
    <n v="802794"/>
    <n v="735.77"/>
    <n v="3171"/>
    <n v="0.23203090507726268"/>
    <n v="165404"/>
    <n v="2028"/>
    <n v="3.9499547829206496E-3"/>
    <s v="Bad"/>
    <n v="1"/>
    <n v="0.20603542129114069"/>
    <x v="1"/>
    <n v="165518"/>
    <n v="170717"/>
    <n v="0.21265355745060377"/>
  </r>
  <r>
    <s v="MetaData cleaned"/>
    <s v="AE"/>
    <s v="CDP"/>
    <s v="CN~MCDRamadan_CH~Social_MK~KW_TG"/>
    <s v=" STABO0000069668"/>
    <n v="30"/>
    <s v="CDP"/>
    <s v="AR"/>
    <s v="Video"/>
    <s v="1x1"/>
    <n v="1549"/>
    <n v="1775"/>
    <n v="2.21"/>
    <n v="7"/>
    <n v="0.31571428571428573"/>
    <n v="719"/>
    <n v="7"/>
    <n v="3.9436619718309857E-3"/>
    <s v="Bad"/>
    <n v="1"/>
    <n v="0.40507042253521125"/>
    <x v="0"/>
    <n v="725"/>
    <n v="739"/>
    <n v="0.41633802816901411"/>
  </r>
  <r>
    <s v="MetaData cleaned"/>
    <s v="JED"/>
    <s v="CDP"/>
    <s v="CN~MCDRamadan_CH~Social_MK~JED_TG"/>
    <s v=" SABO0000015094"/>
    <n v="45"/>
    <s v="CDP"/>
    <s v="EN"/>
    <s v="Static"/>
    <s v="1x1"/>
    <n v="4157"/>
    <n v="10926"/>
    <n v="15.76"/>
    <n v="43"/>
    <n v="0.36651162790697672"/>
    <n v="0"/>
    <n v="0"/>
    <n v="3.9355665385319418E-3"/>
    <s v="Bad"/>
    <n v="1"/>
    <n v="0"/>
    <x v="1"/>
    <n v="20"/>
    <n v="63"/>
    <n v="5.7660626029654039E-3"/>
  </r>
  <r>
    <s v="MetaData cleaned"/>
    <s v="JED"/>
    <s v="CDP"/>
    <s v="CN~MCDRamadan_CH~Social_MK~KW_TG"/>
    <s v=" SABO0000015094"/>
    <n v="30"/>
    <s v="CDP"/>
    <s v="AR"/>
    <s v="Video"/>
    <s v="16x9"/>
    <n v="1873"/>
    <n v="4606"/>
    <n v="7.57"/>
    <n v="18"/>
    <n v="0.42055555555555557"/>
    <n v="524"/>
    <n v="27"/>
    <n v="3.9079461571862786E-3"/>
    <s v="Bad"/>
    <n v="1"/>
    <n v="0.11376465479808945"/>
    <x v="0"/>
    <n v="530"/>
    <n v="575"/>
    <n v="0.12483716891011724"/>
  </r>
  <r>
    <s v="MetaData cleaned"/>
    <s v="KW"/>
    <s v="Interests"/>
    <s v="CN~MCDRamadan_CH~Social_MK~KW_TG"/>
    <s v=" SABO0000015094"/>
    <n v="45"/>
    <s v="Interests"/>
    <s v="AR"/>
    <s v="Video"/>
    <s v="1x1"/>
    <n v="92606"/>
    <n v="169566"/>
    <n v="60.33"/>
    <n v="657"/>
    <n v="9.1826484018264834E-2"/>
    <n v="9248"/>
    <n v="241"/>
    <n v="3.8745975018576839E-3"/>
    <s v="Bad"/>
    <n v="1"/>
    <n v="5.4539235459938905E-2"/>
    <x v="0"/>
    <n v="9488"/>
    <n v="10386"/>
    <n v="6.1250486536215988E-2"/>
  </r>
  <r>
    <s v="MetaData cleaned"/>
    <s v="JED"/>
    <s v="CDP"/>
    <s v="CN~MCDRamadan_CH~Social_MK~JED_TG"/>
    <s v=" SABO0000015094"/>
    <n v="60"/>
    <s v="CDP"/>
    <s v="AR"/>
    <s v="Static"/>
    <s v="1x1"/>
    <n v="2830"/>
    <n v="9349"/>
    <n v="14.93"/>
    <n v="36"/>
    <n v="0.41472222222222221"/>
    <n v="0"/>
    <n v="0"/>
    <n v="3.8506792170285593E-3"/>
    <s v="Bad"/>
    <n v="1"/>
    <n v="0"/>
    <x v="0"/>
    <n v="21"/>
    <n v="57"/>
    <n v="6.096908760295219E-3"/>
  </r>
  <r>
    <s v="MetaData cleaned"/>
    <s v="AE"/>
    <s v="CDP"/>
    <s v="CN~MCDRamadan_CH~Social_MK~JED_TG"/>
    <s v=" STABO0000069668"/>
    <n v="60"/>
    <s v="CDP"/>
    <s v="EN"/>
    <s v="Video"/>
    <s v="16x9"/>
    <n v="1443"/>
    <n v="2345"/>
    <n v="2.04"/>
    <n v="9"/>
    <n v="0.22666666666666668"/>
    <n v="566"/>
    <n v="1"/>
    <n v="3.8379530916844351E-3"/>
    <s v="Bad"/>
    <n v="1"/>
    <n v="0.24136460554371003"/>
    <x v="0"/>
    <n v="570"/>
    <n v="580"/>
    <n v="0.24733475479744135"/>
  </r>
  <r>
    <s v="MetaData cleaned"/>
    <s v="AE"/>
    <s v="CDP"/>
    <s v="CN~MCDRamadan_CH~Social_MK~JED_TG"/>
    <s v=" STABO0000069668"/>
    <n v="30"/>
    <s v="CDP"/>
    <s v="EN"/>
    <s v="Video"/>
    <s v="16x9"/>
    <n v="85118"/>
    <n v="232315"/>
    <n v="101.08"/>
    <n v="891"/>
    <n v="0.11344556677890011"/>
    <n v="11528"/>
    <n v="580"/>
    <n v="3.8353098164130598E-3"/>
    <s v="Bad"/>
    <n v="1"/>
    <n v="4.9622280093838109E-2"/>
    <x v="1"/>
    <n v="11599"/>
    <n v="13070"/>
    <n v="5.6259819641435123E-2"/>
  </r>
  <r>
    <s v="MetaData cleaned"/>
    <s v="RIY"/>
    <s v="Interests"/>
    <s v="CN~MCDRamadan_CH~Social_MK~BH_TG"/>
    <s v="SABO0000015094"/>
    <n v="45"/>
    <s v="Interests"/>
    <s v="AR"/>
    <s v="Video"/>
    <s v="1x1"/>
    <n v="782299"/>
    <n v="4944626"/>
    <n v="2394.12"/>
    <n v="18676"/>
    <n v="0.12819233240522596"/>
    <n v="268649"/>
    <n v="7782"/>
    <n v="3.7770298501848269E-3"/>
    <s v="Bad"/>
    <n v="1"/>
    <n v="5.4331510613745103E-2"/>
    <x v="0"/>
    <n v="272564"/>
    <n v="299022"/>
    <n v="6.0474138994536693E-2"/>
  </r>
  <r>
    <s v="MetaData cleaned"/>
    <s v="JED"/>
    <s v="Interests"/>
    <s v="CN~MCDRamadan_CH~Social_MK~KW_TG"/>
    <s v=" SABO0000015094"/>
    <n v="45"/>
    <s v="Interests"/>
    <s v="EN"/>
    <s v="Video"/>
    <s v="16x9"/>
    <n v="270516"/>
    <n v="573917"/>
    <n v="161.28"/>
    <n v="2167"/>
    <n v="7.4425473004153211E-2"/>
    <n v="30585"/>
    <n v="961"/>
    <n v="3.7758073031466223E-3"/>
    <s v="Bad"/>
    <n v="1"/>
    <n v="5.3291678064946675E-2"/>
    <x v="0"/>
    <n v="31096"/>
    <n v="34224"/>
    <n v="5.9632316171153665E-2"/>
  </r>
  <r>
    <s v="MetaData cleaned"/>
    <s v="BH"/>
    <s v="Interests"/>
    <s v="CN~MCDRamadan_CH~Social_MK~OM_TG"/>
    <s v=" SABO0000015094"/>
    <n v="45"/>
    <s v="Interests"/>
    <s v="EN"/>
    <s v="Video"/>
    <s v="1x1"/>
    <n v="183997"/>
    <n v="712777"/>
    <n v="197.06"/>
    <n v="2690"/>
    <n v="7.3256505576208178E-2"/>
    <n v="41795"/>
    <n v="1498"/>
    <n v="3.7739713823538076E-3"/>
    <s v="Bad"/>
    <n v="1"/>
    <n v="5.8636852760400517E-2"/>
    <x v="0"/>
    <n v="42093"/>
    <n v="46281"/>
    <n v="6.4930546299894643E-2"/>
  </r>
  <r>
    <s v="MetaData cleaned"/>
    <s v="JED"/>
    <s v="Interests"/>
    <s v="CN~MCDRamadan_CH~Social_MK~KW_TG"/>
    <s v=" SABO0000015094"/>
    <n v="45"/>
    <s v="Interests"/>
    <s v="AR"/>
    <s v="Video"/>
    <s v="16x9"/>
    <n v="627297"/>
    <n v="2379089"/>
    <n v="659.13"/>
    <n v="8917"/>
    <n v="7.3918358192217107E-2"/>
    <n v="135957"/>
    <n v="4086"/>
    <n v="3.7480733171394599E-3"/>
    <s v="Bad"/>
    <n v="1"/>
    <n v="5.7146664122275377E-2"/>
    <x v="0"/>
    <n v="137328"/>
    <n v="150331"/>
    <n v="6.3188472562396777E-2"/>
  </r>
  <r>
    <s v="MetaData cleaned"/>
    <s v="AE"/>
    <s v="Interests"/>
    <s v="CN~MCDRamadan_CH~Social_MK~JED_TG"/>
    <s v=" STABO0000069668"/>
    <n v="45"/>
    <s v="Interests"/>
    <s v="AR"/>
    <s v="Video"/>
    <s v="1x1"/>
    <n v="372537"/>
    <n v="976049"/>
    <n v="458.83"/>
    <n v="3650"/>
    <n v="0.12570684931506848"/>
    <n v="35111"/>
    <n v="1271"/>
    <n v="3.7395663537383881E-3"/>
    <s v="Bad"/>
    <n v="1"/>
    <n v="3.5972579245509194E-2"/>
    <x v="1"/>
    <n v="35410"/>
    <n v="40331"/>
    <n v="4.1320671400718614E-2"/>
  </r>
  <r>
    <s v="MetaData cleaned"/>
    <s v="JED"/>
    <s v="Interests"/>
    <s v="CN~MCDRamadan_CH~Social_MK~OM_TG"/>
    <s v=" SABO0000015094"/>
    <n v="30"/>
    <s v="Interests"/>
    <s v="EN"/>
    <s v="Video"/>
    <s v="16x9"/>
    <n v="74140"/>
    <n v="132892"/>
    <n v="37.83"/>
    <n v="496"/>
    <n v="7.6270161290322575E-2"/>
    <n v="6726"/>
    <n v="319"/>
    <n v="3.7323540920446677E-3"/>
    <s v="Bad"/>
    <n v="1"/>
    <n v="5.0612527465912167E-2"/>
    <x v="0"/>
    <n v="6799"/>
    <n v="7614"/>
    <n v="5.7294645275863108E-2"/>
  </r>
  <r>
    <s v="MetaData cleaned"/>
    <s v="OM"/>
    <s v="Interests"/>
    <s v="CN~MCDRamadan_CH~Social_MK~KW_TG"/>
    <s v=" SABO0000015094"/>
    <n v="30"/>
    <s v="Interests"/>
    <s v="EN"/>
    <s v="Video"/>
    <s v="1x1"/>
    <n v="113759"/>
    <n v="257301"/>
    <n v="50.29"/>
    <n v="952"/>
    <n v="5.2825630252100839E-2"/>
    <n v="9959"/>
    <n v="570"/>
    <n v="3.6999467549679171E-3"/>
    <s v="Bad"/>
    <n v="1"/>
    <n v="3.8705640475551979E-2"/>
    <x v="0"/>
    <n v="10240"/>
    <n v="11762"/>
    <n v="4.5712997617576301E-2"/>
  </r>
  <r>
    <s v="MetaData cleaned"/>
    <s v="JED"/>
    <s v="Interests"/>
    <s v="CN~MCDRamadan_CH~Social_MK~QA_TG"/>
    <s v=" SABO0000015094"/>
    <n v="30"/>
    <s v="Interests"/>
    <s v="EN"/>
    <s v="Video"/>
    <s v="1x1"/>
    <n v="479356"/>
    <n v="1530173"/>
    <n v="410.74"/>
    <n v="5623"/>
    <n v="7.3046416503645739E-2"/>
    <n v="64038"/>
    <n v="3434"/>
    <n v="3.6747478879839077E-3"/>
    <s v="Bad"/>
    <n v="1"/>
    <n v="4.1850169882751823E-2"/>
    <x v="0"/>
    <n v="64862"/>
    <n v="73919"/>
    <n v="4.8307609662436864E-2"/>
  </r>
  <r>
    <s v="MetaData cleaned"/>
    <s v="AE"/>
    <s v="CDP"/>
    <s v="CN~MCDRamadan_CH~Social_MK~JED_TG"/>
    <s v=" STABO0000069668"/>
    <n v="45"/>
    <s v="CDP"/>
    <s v="EN"/>
    <s v="Video"/>
    <s v="16x9"/>
    <n v="21016"/>
    <n v="47359"/>
    <n v="20.8"/>
    <n v="174"/>
    <n v="0.11954022988505747"/>
    <n v="2041"/>
    <n v="80"/>
    <n v="3.6740640638526995E-3"/>
    <s v="Bad"/>
    <n v="1"/>
    <n v="4.3096349162777929E-2"/>
    <x v="1"/>
    <n v="2073"/>
    <n v="2327"/>
    <n v="4.9135328026351906E-2"/>
  </r>
  <r>
    <s v="MetaData cleaned"/>
    <s v="AE"/>
    <s v="Interests"/>
    <s v="CN~MCDRamadan_CH~Social_MK~JED_TG"/>
    <s v=" STABO0000069668"/>
    <n v="30"/>
    <s v="Interests"/>
    <s v="EN"/>
    <s v="Video"/>
    <s v="16x9"/>
    <n v="66674"/>
    <n v="117572"/>
    <n v="87.57"/>
    <n v="431"/>
    <n v="0.20317865429234336"/>
    <n v="20385"/>
    <n v="491"/>
    <n v="3.6658388051576908E-3"/>
    <s v="Bad"/>
    <n v="1"/>
    <n v="0.17338311842955806"/>
    <x v="1"/>
    <n v="20633"/>
    <n v="21555"/>
    <n v="0.18333446739019493"/>
  </r>
  <r>
    <s v="MetaData cleaned"/>
    <s v="OM"/>
    <s v="Interests"/>
    <s v="CN~MCDRamadan_CH~Social_MK~OM_TG"/>
    <s v=" SABO0000015094"/>
    <n v="45"/>
    <s v="Interests"/>
    <s v="AR"/>
    <s v="Video"/>
    <s v="16x9"/>
    <n v="210494"/>
    <n v="587830"/>
    <n v="117.88"/>
    <n v="2151"/>
    <n v="5.4802417480241748E-2"/>
    <n v="32287"/>
    <n v="804"/>
    <n v="3.6592212034091487E-3"/>
    <s v="Bad"/>
    <n v="1"/>
    <n v="5.4925743837504037E-2"/>
    <x v="0"/>
    <n v="33061"/>
    <n v="36016"/>
    <n v="6.126941462667778E-2"/>
  </r>
  <r>
    <s v="MetaData cleaned"/>
    <s v="KW"/>
    <s v="Interests"/>
    <s v="CN~MCDRamadan_CH~Social_MK~QA_TG"/>
    <s v=" SABO0000015094"/>
    <n v="30"/>
    <s v="Interests"/>
    <s v="EN"/>
    <s v="Video"/>
    <s v="16x9"/>
    <n v="190832"/>
    <n v="566544"/>
    <n v="190.02"/>
    <n v="2073"/>
    <n v="9.1664254703328521E-2"/>
    <n v="34460"/>
    <n v="1773"/>
    <n v="3.6590273659239175E-3"/>
    <s v="Bad"/>
    <n v="1"/>
    <n v="6.0824931514586685E-2"/>
    <x v="0"/>
    <n v="34666"/>
    <n v="38512"/>
    <n v="6.797706797706797E-2"/>
  </r>
  <r>
    <s v="MetaData cleaned"/>
    <s v="OM"/>
    <s v="Interests"/>
    <s v="CN~MCDRamadan_CH~Social_MK~BH_TG"/>
    <s v=" SABO0000015094"/>
    <n v="45"/>
    <s v="Interests"/>
    <s v="AR"/>
    <s v="Video"/>
    <s v="1x1"/>
    <n v="151521"/>
    <n v="315774"/>
    <n v="61.75"/>
    <n v="1153"/>
    <n v="5.3555941023417174E-2"/>
    <n v="14278"/>
    <n v="453"/>
    <n v="3.651345582600214E-3"/>
    <s v="Bad"/>
    <n v="1"/>
    <n v="4.5215882244896664E-2"/>
    <x v="0"/>
    <n v="14487"/>
    <n v="16093"/>
    <n v="5.0963663886197087E-2"/>
  </r>
  <r>
    <s v="MetaData cleaned"/>
    <s v="BH"/>
    <s v="Interests"/>
    <s v="CN~MCDRamadan_CH~Social_MK~QA_TG"/>
    <s v=" SABO0000015094"/>
    <n v="30"/>
    <s v="Interests"/>
    <s v="EN"/>
    <s v="Video"/>
    <s v="16x9"/>
    <n v="98337"/>
    <n v="449651"/>
    <n v="195.85"/>
    <n v="1631"/>
    <n v="0.1200797057020233"/>
    <n v="73604"/>
    <n v="1944"/>
    <n v="3.6272575842153138E-3"/>
    <s v="Bad"/>
    <n v="1"/>
    <n v="0.16369139621617654"/>
    <x v="0"/>
    <n v="74652"/>
    <n v="78227"/>
    <n v="0.17397270327431719"/>
  </r>
  <r>
    <s v="MetaData cleaned"/>
    <s v="AE"/>
    <s v="CDP"/>
    <s v="CN~MCDRamadan_CH~Social_MK~QA_TG"/>
    <s v=" STABO0000069668"/>
    <n v="30"/>
    <s v="CDP"/>
    <s v="EN"/>
    <s v="Video"/>
    <s v="16x9"/>
    <n v="7920"/>
    <n v="11358"/>
    <n v="9.09"/>
    <n v="41"/>
    <n v="0.22170731707317073"/>
    <n v="2243"/>
    <n v="65"/>
    <n v="3.609790456066209E-3"/>
    <s v="Bad"/>
    <n v="1"/>
    <n v="0.19748195104771968"/>
    <x v="0"/>
    <n v="2266"/>
    <n v="2372"/>
    <n v="0.20883958443387921"/>
  </r>
  <r>
    <s v="MetaData cleaned"/>
    <s v="QA"/>
    <s v="Interests"/>
    <s v="CN~MCDRamadan_CH~Social_MK~OM_TG"/>
    <s v=" SABO0000015094"/>
    <n v="30"/>
    <s v="Interests"/>
    <s v="EN"/>
    <s v="Video"/>
    <s v="16x9"/>
    <n v="43326"/>
    <n v="90035"/>
    <n v="22.61"/>
    <n v="325"/>
    <n v="6.9569230769230772E-2"/>
    <n v="4475"/>
    <n v="202"/>
    <n v="3.6097073360359861E-3"/>
    <s v="Bad"/>
    <n v="1"/>
    <n v="4.9702893319264731E-2"/>
    <x v="0"/>
    <n v="4516"/>
    <n v="5043"/>
    <n v="5.6011551063475315E-2"/>
  </r>
  <r>
    <s v="MetaData cleaned"/>
    <s v="BH"/>
    <s v="Interests"/>
    <s v="CN~MCDRamadan_CH~Social_MK~BH_TG"/>
    <s v=" SABO0000015094"/>
    <n v="30"/>
    <s v="Interests"/>
    <s v="EN"/>
    <s v="Video"/>
    <s v="1x1"/>
    <n v="125215"/>
    <n v="439064"/>
    <n v="122.43"/>
    <n v="1584"/>
    <n v="7.7291666666666675E-2"/>
    <n v="23431"/>
    <n v="1173"/>
    <n v="3.6076745075888711E-3"/>
    <s v="Bad"/>
    <n v="1"/>
    <n v="5.3365796330375526E-2"/>
    <x v="0"/>
    <n v="23737"/>
    <n v="26494"/>
    <n v="6.0342000255088096E-2"/>
  </r>
  <r>
    <s v="MetaData cleaned"/>
    <s v="RIY"/>
    <s v="Interests"/>
    <s v="CN~MCDRamadan_CH~Social_MK~JED_TG"/>
    <s v="SABO0000015094"/>
    <n v="30"/>
    <s v="Interests"/>
    <s v="AR"/>
    <s v="Video"/>
    <s v="1x1"/>
    <n v="453492"/>
    <n v="1693662"/>
    <n v="812.65"/>
    <n v="6074"/>
    <n v="0.13379157062891012"/>
    <n v="93083"/>
    <n v="4325"/>
    <n v="3.5863117906642528E-3"/>
    <s v="Bad"/>
    <n v="1"/>
    <n v="5.495960823352003E-2"/>
    <x v="0"/>
    <n v="94004"/>
    <n v="104403"/>
    <n v="6.164335032609812E-2"/>
  </r>
  <r>
    <s v="MetaData cleaned"/>
    <s v="QA"/>
    <s v="Interests"/>
    <s v="CN~MCDRamadan_CH~Social_MK~QA_TG"/>
    <s v=" SABO0000015094"/>
    <n v="61"/>
    <s v="Interests"/>
    <s v="EN"/>
    <s v="Video"/>
    <s v="1x1"/>
    <n v="421"/>
    <n v="564"/>
    <n v="0.21"/>
    <n v="2"/>
    <n v="0.105"/>
    <n v="78"/>
    <n v="68"/>
    <n v="3.5460992907801418E-3"/>
    <s v="Bad"/>
    <n v="1"/>
    <n v="0.13829787234042554"/>
    <x v="0"/>
    <n v="79"/>
    <n v="149"/>
    <n v="0.26418439716312059"/>
  </r>
  <r>
    <s v="MetaData cleaned"/>
    <s v="KW"/>
    <s v="Interests"/>
    <s v="CN~MCDRamadan_CH~Social_MK~OM_TG"/>
    <s v=" SABO0000015094"/>
    <n v="45"/>
    <s v="Interests"/>
    <s v="AR"/>
    <s v="Video"/>
    <s v="16x9"/>
    <n v="317428"/>
    <n v="963960"/>
    <n v="315.75"/>
    <n v="3418"/>
    <n v="9.2378583967232294E-2"/>
    <n v="68252"/>
    <n v="2149"/>
    <n v="3.5457902817544297E-3"/>
    <s v="Bad"/>
    <n v="1"/>
    <n v="7.0803767791194655E-2"/>
    <x v="0"/>
    <n v="68563"/>
    <n v="74130"/>
    <n v="7.6901531183866556E-2"/>
  </r>
  <r>
    <s v="MetaData cleaned"/>
    <s v="OM"/>
    <s v="Interests"/>
    <s v="CN~MCDRamadan_CH~Social_MK~OM_TG"/>
    <s v=" SABO0000015094"/>
    <n v="61"/>
    <s v="Interests"/>
    <s v="AR"/>
    <s v="Video"/>
    <s v="16x9"/>
    <n v="8622"/>
    <n v="17491"/>
    <n v="6.87"/>
    <n v="62"/>
    <n v="0.11080645161290323"/>
    <n v="2980"/>
    <n v="16"/>
    <n v="3.5446801212051914E-3"/>
    <s v="Bad"/>
    <n v="1"/>
    <n v="0.17037333485792694"/>
    <x v="0"/>
    <n v="3021"/>
    <n v="3099"/>
    <n v="0.17717683380024013"/>
  </r>
  <r>
    <s v="MetaData cleaned"/>
    <s v="JED"/>
    <s v="CDP"/>
    <s v="CN~MCDRamadan_CH~Social_MK~BH_TG"/>
    <s v=" SABO0000015094"/>
    <n v="0"/>
    <s v="CDP"/>
    <s v="EN"/>
    <s v="Video"/>
    <s v="1x1"/>
    <n v="2004"/>
    <n v="6223"/>
    <n v="9.61"/>
    <n v="22"/>
    <n v="0.43681818181818177"/>
    <n v="317"/>
    <n v="279"/>
    <n v="3.5352723766672025E-3"/>
    <s v="Bad"/>
    <n v="1"/>
    <n v="5.0940061063795596E-2"/>
    <x v="0"/>
    <n v="324"/>
    <n v="625"/>
    <n v="0.10043387433713644"/>
  </r>
  <r>
    <s v="MetaData cleaned"/>
    <s v="AE"/>
    <s v="CDP"/>
    <s v="CN~MCDRamadan_CH~Social_MK~JED_TG"/>
    <s v=" STABO0000069668"/>
    <n v="45"/>
    <s v="CDP"/>
    <s v="EN"/>
    <s v="Video"/>
    <s v="16x9"/>
    <n v="4974"/>
    <n v="8494"/>
    <n v="8.16"/>
    <n v="30"/>
    <n v="0.27200000000000002"/>
    <n v="1797"/>
    <n v="31"/>
    <n v="3.5319048740287263E-3"/>
    <s v="Bad"/>
    <n v="1"/>
    <n v="0.21156110195432071"/>
    <x v="0"/>
    <n v="1810"/>
    <n v="1871"/>
    <n v="0.22027313397692488"/>
  </r>
  <r>
    <s v="MetaData cleaned"/>
    <s v="AE"/>
    <s v="Interests"/>
    <s v="CN~MCDRamadan_CH~Social_MK~BH_TG"/>
    <s v=" STABO0000069668"/>
    <n v="45"/>
    <s v="Interests"/>
    <s v="EN"/>
    <s v="Video"/>
    <s v="1x1"/>
    <n v="142810"/>
    <n v="259216"/>
    <n v="113.35"/>
    <n v="915"/>
    <n v="0.12387978142076501"/>
    <n v="7164"/>
    <n v="236"/>
    <n v="3.5298746990926485E-3"/>
    <s v="Bad"/>
    <n v="1"/>
    <n v="2.7637182889945065E-2"/>
    <x v="0"/>
    <n v="7616"/>
    <n v="8767"/>
    <n v="3.3821214739830872E-2"/>
  </r>
  <r>
    <s v="MetaData cleaned"/>
    <s v="BH"/>
    <s v="Interests"/>
    <s v="CN~MCDRamadan_CH~Social_MK~QA_TG"/>
    <s v=" SABO0000015094"/>
    <n v="45"/>
    <s v="Interests"/>
    <s v="AR"/>
    <s v="Video"/>
    <s v="16x9"/>
    <n v="125472"/>
    <n v="403255"/>
    <n v="113.71"/>
    <n v="1418"/>
    <n v="8.0190409026798304E-2"/>
    <n v="25334"/>
    <n v="846"/>
    <n v="3.5163854136960482E-3"/>
    <s v="Bad"/>
    <n v="1"/>
    <n v="6.2823771558939132E-2"/>
    <x v="0"/>
    <n v="25747"/>
    <n v="28011"/>
    <n v="6.9462250933032446E-2"/>
  </r>
  <r>
    <s v="MetaData cleaned"/>
    <s v="OM"/>
    <s v="Interests"/>
    <s v="CN~MCDRamadan_CH~Social_MK~QA_TG"/>
    <s v=" SABO0000015094"/>
    <n v="30"/>
    <s v="Interests"/>
    <s v="EN"/>
    <s v="Video"/>
    <s v="16x9"/>
    <n v="48014"/>
    <n v="84105"/>
    <n v="16.02"/>
    <n v="294"/>
    <n v="5.4489795918367348E-2"/>
    <n v="4125"/>
    <n v="179"/>
    <n v="3.495630461922597E-3"/>
    <s v="Bad"/>
    <n v="1"/>
    <n v="4.9045835562689495E-2"/>
    <x v="0"/>
    <n v="4219"/>
    <n v="4692"/>
    <n v="5.5787408596397359E-2"/>
  </r>
  <r>
    <s v="MetaData cleaned"/>
    <s v="OM"/>
    <s v="Interests"/>
    <s v="CN~MCDRamadan_CH~Social_MK~QA_TG"/>
    <s v=" SABO0000015094"/>
    <n v="61"/>
    <s v="Interests"/>
    <s v="AR"/>
    <s v="Video"/>
    <s v="1x1"/>
    <n v="49201"/>
    <n v="80609"/>
    <n v="15.25"/>
    <n v="280"/>
    <n v="5.4464285714285715E-2"/>
    <n v="2675"/>
    <n v="76"/>
    <n v="3.4735575432023719E-3"/>
    <s v="Bad"/>
    <n v="1"/>
    <n v="3.3184880100236944E-2"/>
    <x v="0"/>
    <n v="2729"/>
    <n v="3085"/>
    <n v="3.8271160788497564E-2"/>
  </r>
  <r>
    <s v="MetaData cleaned"/>
    <s v="RIY"/>
    <s v="Interests"/>
    <s v="CN~MCDRamadan_CH~Social_MK~JED_TG"/>
    <s v="SABO0000015094"/>
    <n v="61"/>
    <s v="Interests"/>
    <s v="AR"/>
    <s v="Video"/>
    <s v="1x1"/>
    <n v="118363"/>
    <n v="296643"/>
    <n v="137.25"/>
    <n v="1025"/>
    <n v="0.13390243902439025"/>
    <n v="12397"/>
    <n v="373"/>
    <n v="3.4553318298426055E-3"/>
    <s v="Bad"/>
    <n v="1"/>
    <n v="4.1790974336154904E-2"/>
    <x v="0"/>
    <n v="12605"/>
    <n v="14003"/>
    <n v="4.7204889378815611E-2"/>
  </r>
  <r>
    <s v="MetaData cleaned"/>
    <s v="AE"/>
    <s v="Interests"/>
    <s v="CN~MCDRamadan_CH~Social_MK~QA_TG"/>
    <s v=" STABO0000069668"/>
    <n v="61"/>
    <s v="Interests"/>
    <s v="AR"/>
    <s v="Video"/>
    <s v="16x9"/>
    <n v="155968"/>
    <n v="412121"/>
    <n v="190.97"/>
    <n v="1420"/>
    <n v="0.13448591549295774"/>
    <n v="15250"/>
    <n v="482"/>
    <n v="3.4455900087595635E-3"/>
    <s v="Bad"/>
    <n v="1"/>
    <n v="3.7003695516607989E-2"/>
    <x v="0"/>
    <n v="15440"/>
    <n v="17342"/>
    <n v="4.2079874599935459E-2"/>
  </r>
  <r>
    <s v="MetaData cleaned"/>
    <s v="RIY"/>
    <s v="Interests"/>
    <s v="CN~MCDRamadan_CH~Social_MK~QA_TG"/>
    <s v="SABO0000015094"/>
    <n v="61"/>
    <s v="Interests"/>
    <s v="AR"/>
    <s v="Video"/>
    <s v="16x9"/>
    <n v="89503"/>
    <n v="229721"/>
    <n v="108"/>
    <n v="791"/>
    <n v="0.13653603034134007"/>
    <n v="12151"/>
    <n v="366"/>
    <n v="3.4433073162662533E-3"/>
    <s v="Bad"/>
    <n v="1"/>
    <n v="5.289459823002686E-2"/>
    <x v="0"/>
    <n v="12345"/>
    <n v="13502"/>
    <n v="5.8775645239224975E-2"/>
  </r>
  <r>
    <s v="MetaData cleaned"/>
    <s v="QA"/>
    <s v="Interests"/>
    <s v="CN~MCDRamadan_CH~Social_MK~JED_TG"/>
    <s v=" SABO0000015094"/>
    <n v="61"/>
    <s v="Interests"/>
    <s v="AR"/>
    <s v="Video"/>
    <s v="1x1"/>
    <n v="1032"/>
    <n v="1454"/>
    <n v="0.5"/>
    <n v="5"/>
    <n v="0.1"/>
    <n v="101"/>
    <n v="86"/>
    <n v="3.4387895460797797E-3"/>
    <s v="Bad"/>
    <n v="1"/>
    <n v="6.9463548830811558E-2"/>
    <x v="0"/>
    <n v="104"/>
    <n v="195"/>
    <n v="0.13411279229711143"/>
  </r>
  <r>
    <s v="MetaData cleaned"/>
    <s v="QA"/>
    <s v="Interests"/>
    <s v="CN~MCDRamadan_CH~Social_MK~KW_TG"/>
    <s v=" SABO0000015094"/>
    <n v="45"/>
    <s v="Interests"/>
    <s v="EN"/>
    <s v="Video"/>
    <s v="1x1"/>
    <n v="188258"/>
    <n v="420091"/>
    <n v="110.37"/>
    <n v="1442"/>
    <n v="7.6539528432732318E-2"/>
    <n v="16806"/>
    <n v="577"/>
    <n v="3.4325896055854566E-3"/>
    <s v="Bad"/>
    <n v="1"/>
    <n v="4.0005617830422453E-2"/>
    <x v="0"/>
    <n v="16964"/>
    <n v="18983"/>
    <n v="4.5187828351476229E-2"/>
  </r>
  <r>
    <s v="MetaData cleaned"/>
    <s v="JED"/>
    <s v="CDP"/>
    <s v="CN~MCDRamadan_CH~Social_MK~KW_TG"/>
    <s v=" SABO0000015094"/>
    <n v="45"/>
    <s v="CDP"/>
    <s v="EN"/>
    <s v="Static"/>
    <s v="1x1"/>
    <n v="3718"/>
    <n v="46090"/>
    <n v="71.87"/>
    <n v="158"/>
    <n v="0.45487341772151901"/>
    <n v="0"/>
    <n v="0"/>
    <n v="3.4280755044478195E-3"/>
    <s v="Bad"/>
    <n v="1"/>
    <n v="0"/>
    <x v="0"/>
    <n v="77"/>
    <n v="235"/>
    <n v="5.0987198958559344E-3"/>
  </r>
  <r>
    <s v="MetaData cleaned"/>
    <s v="BH"/>
    <s v="Interests"/>
    <s v="CN~MCDRamadan_CH~Social_MK~JED_TG"/>
    <s v=" SABO0000015094"/>
    <n v="45"/>
    <s v="Interests"/>
    <s v="EN"/>
    <s v="Video"/>
    <s v="16x9"/>
    <n v="88959"/>
    <n v="257183"/>
    <n v="73.05"/>
    <n v="881"/>
    <n v="8.2917139614074917E-2"/>
    <n v="14436"/>
    <n v="633"/>
    <n v="3.425576340582387E-3"/>
    <s v="Bad"/>
    <n v="1"/>
    <n v="5.613123729017859E-2"/>
    <x v="1"/>
    <n v="14728"/>
    <n v="16242"/>
    <n v="6.3153474374278235E-2"/>
  </r>
  <r>
    <s v="MetaData cleaned"/>
    <s v="KW"/>
    <s v="Interests"/>
    <s v="CN~MCDRamadan_CH~Social_MK~KW_TG"/>
    <s v=" SABO0000015094"/>
    <n v="45"/>
    <s v="Interests"/>
    <s v="AR"/>
    <s v="Video"/>
    <s v="16x9"/>
    <n v="451331"/>
    <n v="2835346"/>
    <n v="1613.83"/>
    <n v="9696"/>
    <n v="0.16644286303630362"/>
    <n v="517974"/>
    <n v="7711"/>
    <n v="3.41968846130243E-3"/>
    <s v="Bad"/>
    <n v="1"/>
    <n v="0.18268458241075339"/>
    <x v="0"/>
    <n v="524690"/>
    <n v="542097"/>
    <n v="0.19119253875893807"/>
  </r>
  <r>
    <s v="MetaData cleaned"/>
    <s v="KW"/>
    <s v="Interests"/>
    <s v="CN~MCDRamadan_CH~Social_MK~JED_TG"/>
    <s v=" SABO0000015094"/>
    <n v="45"/>
    <s v="Interests"/>
    <s v="EN"/>
    <s v="Video"/>
    <s v="16x9"/>
    <n v="290734"/>
    <n v="1058827"/>
    <n v="346"/>
    <n v="3600"/>
    <n v="9.6111111111111105E-2"/>
    <n v="53762"/>
    <n v="2562"/>
    <n v="3.3999888555920846E-3"/>
    <s v="Bad"/>
    <n v="1"/>
    <n v="5.0775055792872677E-2"/>
    <x v="1"/>
    <n v="54659"/>
    <n v="60821"/>
    <n v="5.7441867273879489E-2"/>
  </r>
  <r>
    <s v="MetaData cleaned"/>
    <s v="OM"/>
    <s v="Interests"/>
    <s v="CN~MCDRamadan_CH~Social_MK~QA_TG"/>
    <s v=" SABO0000015094"/>
    <n v="30"/>
    <s v="Interests"/>
    <s v="AR"/>
    <s v="Video"/>
    <s v="1x1"/>
    <n v="55552"/>
    <n v="93929"/>
    <n v="18.16"/>
    <n v="314"/>
    <n v="5.7834394904458603E-2"/>
    <n v="3532"/>
    <n v="148"/>
    <n v="3.3429505264614763E-3"/>
    <s v="Bad"/>
    <n v="1"/>
    <n v="3.7602870253063483E-2"/>
    <x v="0"/>
    <n v="3610"/>
    <n v="4072"/>
    <n v="4.3351893451436724E-2"/>
  </r>
  <r>
    <s v="MetaData cleaned"/>
    <s v="JED"/>
    <s v="Interests"/>
    <s v="CN~MCDRamadan_CH~Social_MK~QA_TG"/>
    <s v=" SABO0000015094"/>
    <n v="45"/>
    <s v="Interests"/>
    <s v="AR"/>
    <s v="Video"/>
    <s v="1x1"/>
    <n v="255024"/>
    <n v="558614"/>
    <n v="158.44999999999999"/>
    <n v="1860"/>
    <n v="8.518817204301074E-2"/>
    <n v="22655"/>
    <n v="733"/>
    <n v="3.3296695034496092E-3"/>
    <s v="Bad"/>
    <n v="1"/>
    <n v="4.0555732580995103E-2"/>
    <x v="0"/>
    <n v="23268"/>
    <n v="25861"/>
    <n v="4.6294937112209861E-2"/>
  </r>
  <r>
    <s v="MetaData cleaned"/>
    <s v="OM"/>
    <s v="Interests"/>
    <s v="CN~MCDRamadan_CH~Social_MK~OM_TG"/>
    <s v=" SABO0000015094"/>
    <n v="60"/>
    <s v="Interests"/>
    <s v="EN"/>
    <s v="Video"/>
    <s v="1x1"/>
    <n v="74543"/>
    <n v="134861"/>
    <n v="25.14"/>
    <n v="446"/>
    <n v="5.6367713004484309E-2"/>
    <n v="3661"/>
    <n v="144"/>
    <n v="3.307108800913533E-3"/>
    <s v="Bad"/>
    <n v="1"/>
    <n v="2.7146469327678127E-2"/>
    <x v="0"/>
    <n v="3715"/>
    <n v="4305"/>
    <n v="3.192175647518556E-2"/>
  </r>
  <r>
    <s v="MetaData cleaned"/>
    <s v="BH"/>
    <s v="Interests"/>
    <s v="CN~MCDRamadan_CH~Social_MK~JED_TG"/>
    <s v=" SABO0000015094"/>
    <n v="61"/>
    <s v="Interests"/>
    <s v="AR"/>
    <s v="Video"/>
    <s v="1x1"/>
    <n v="35647"/>
    <n v="67183"/>
    <n v="18.420000000000002"/>
    <n v="221"/>
    <n v="8.3348416289592761E-2"/>
    <n v="2596"/>
    <n v="87"/>
    <n v="3.2895226470982244E-3"/>
    <s v="Bad"/>
    <n v="1"/>
    <n v="3.8640727565009005E-2"/>
    <x v="1"/>
    <n v="2628"/>
    <n v="2936"/>
    <n v="4.3701531637467809E-2"/>
  </r>
  <r>
    <s v="MetaData cleaned"/>
    <s v="AE"/>
    <s v="Interests"/>
    <s v="CN~MCDRamadan_CH~Social_MK~OM_TG"/>
    <s v=" STABO0000069668"/>
    <n v="60"/>
    <s v="Interests"/>
    <s v="EN"/>
    <s v="Video"/>
    <s v="1x1"/>
    <n v="67698"/>
    <n v="123008"/>
    <n v="55.1"/>
    <n v="403"/>
    <n v="0.13672456575682382"/>
    <n v="2615"/>
    <n v="90"/>
    <n v="3.276209677419355E-3"/>
    <s v="Bad"/>
    <n v="1"/>
    <n v="2.1258779916753383E-2"/>
    <x v="0"/>
    <n v="2713"/>
    <n v="3206"/>
    <n v="2.606334547346514E-2"/>
  </r>
  <r>
    <s v="MetaData cleaned"/>
    <s v="AE"/>
    <s v="Interests"/>
    <s v="CN~MCDRamadan_CH~Social_MK~OM_TG"/>
    <s v=" STABO0000069668"/>
    <n v="61"/>
    <s v="Interests"/>
    <s v="AR"/>
    <s v="Video"/>
    <s v="16x9"/>
    <n v="14188"/>
    <n v="22386"/>
    <n v="18.239999999999998"/>
    <n v="73"/>
    <n v="0.24986301369863012"/>
    <n v="3736"/>
    <n v="26"/>
    <n v="3.2609666756008219E-3"/>
    <s v="Bad"/>
    <n v="1"/>
    <n v="0.16689002054855714"/>
    <x v="0"/>
    <n v="3778"/>
    <n v="3877"/>
    <n v="0.17318860001786832"/>
  </r>
  <r>
    <s v="MetaData cleaned"/>
    <s v="JED"/>
    <s v="Interests"/>
    <s v="CN~MCDRamadan_CH~Social_MK~BH_TG"/>
    <s v=" SABO0000015094"/>
    <n v="30"/>
    <s v="Interests"/>
    <s v="AR"/>
    <s v="Video"/>
    <s v="1x1"/>
    <n v="123995"/>
    <n v="240485"/>
    <n v="65.819999999999993"/>
    <n v="783"/>
    <n v="8.4061302681992328E-2"/>
    <n v="9122"/>
    <n v="467"/>
    <n v="3.2559203276711643E-3"/>
    <s v="Bad"/>
    <n v="1"/>
    <n v="3.7931679730544524E-2"/>
    <x v="0"/>
    <n v="9265"/>
    <n v="10515"/>
    <n v="4.3724140798802422E-2"/>
  </r>
  <r>
    <s v="MetaData cleaned"/>
    <s v="RIY"/>
    <s v="Interests"/>
    <s v="CN~MCDRamadan_CH~Social_MK~QA_TG"/>
    <s v="SABO0000015094"/>
    <n v="30"/>
    <s v="Interests"/>
    <s v="AR"/>
    <s v="Video"/>
    <s v="16x9"/>
    <n v="167932"/>
    <n v="384260"/>
    <n v="179.24"/>
    <n v="1247"/>
    <n v="0.14373696872493985"/>
    <n v="21049"/>
    <n v="1030"/>
    <n v="3.2451985634726487E-3"/>
    <s v="Bad"/>
    <n v="1"/>
    <n v="5.4778014885754435E-2"/>
    <x v="0"/>
    <n v="21353"/>
    <n v="23630"/>
    <n v="6.1494821214802479E-2"/>
  </r>
  <r>
    <s v="MetaData cleaned"/>
    <s v="AE"/>
    <s v="Interests"/>
    <s v="CN~MCDRamadan_CH~Social_MK~OM_TG"/>
    <s v=" STABO0000069668"/>
    <n v="30"/>
    <s v="Interests"/>
    <s v="EN"/>
    <s v="Video"/>
    <s v="1x1"/>
    <n v="52737"/>
    <n v="80494"/>
    <n v="36.69"/>
    <n v="261"/>
    <n v="0.14057471264367816"/>
    <n v="2454"/>
    <n v="141"/>
    <n v="3.2424777002012573E-3"/>
    <s v="Bad"/>
    <n v="1"/>
    <n v="3.0486744353616417E-2"/>
    <x v="0"/>
    <n v="2518"/>
    <n v="2920"/>
    <n v="3.6275995726389544E-2"/>
  </r>
  <r>
    <s v="MetaData cleaned"/>
    <s v="JED"/>
    <s v="CDP"/>
    <s v="CN~MCDRamadan_CH~Social_MK~JED_TG"/>
    <s v=" SABO0000015094"/>
    <n v="30"/>
    <s v="CDP"/>
    <s v="EN"/>
    <s v="Video"/>
    <s v="16x9"/>
    <n v="1505"/>
    <n v="4041"/>
    <n v="6.4"/>
    <n v="13"/>
    <n v="0.49230769230769234"/>
    <n v="378"/>
    <n v="27"/>
    <n v="3.2170254887404106E-3"/>
    <s v="Bad"/>
    <n v="1"/>
    <n v="9.3541202672605794E-2"/>
    <x v="0"/>
    <n v="381"/>
    <n v="421"/>
    <n v="0.10418213313536254"/>
  </r>
  <r>
    <s v="MetaData cleaned"/>
    <s v="KW"/>
    <s v="Interests"/>
    <s v="CN~MCDRamadan_CH~Social_MK~BH_TG"/>
    <s v=" SABO0000015094"/>
    <n v="30"/>
    <s v="Interests"/>
    <s v="EN"/>
    <s v="Video"/>
    <s v="1x1"/>
    <n v="240706"/>
    <n v="652991"/>
    <n v="217.65"/>
    <n v="2074"/>
    <n v="0.10494214079074253"/>
    <n v="27876"/>
    <n v="1630"/>
    <n v="3.1761540358136637E-3"/>
    <s v="Bad"/>
    <n v="1"/>
    <n v="4.2689715478467546E-2"/>
    <x v="0"/>
    <n v="28449"/>
    <n v="32153"/>
    <n v="4.9239576043161391E-2"/>
  </r>
  <r>
    <s v="MetaData cleaned"/>
    <s v="JED"/>
    <s v="Interests"/>
    <s v="CN~MCDRamadan_CH~Social_MK~BH_TG"/>
    <s v=" SABO0000015094"/>
    <n v="45"/>
    <s v="Interests"/>
    <s v="EN"/>
    <s v="Video"/>
    <s v="1x1"/>
    <n v="406400"/>
    <n v="931135"/>
    <n v="262.14999999999998"/>
    <n v="2955"/>
    <n v="8.8714043993231809E-2"/>
    <n v="33857"/>
    <n v="1080"/>
    <n v="3.1735462634311889E-3"/>
    <s v="Bad"/>
    <n v="1"/>
    <n v="3.6361000284598904E-2"/>
    <x v="0"/>
    <n v="35071"/>
    <n v="39106"/>
    <n v="4.1998206489928955E-2"/>
  </r>
  <r>
    <s v="MetaData cleaned"/>
    <s v="KW"/>
    <s v="Interests"/>
    <s v="CN~MCDRamadan_CH~Social_MK~QA_TG"/>
    <s v=" SABO0000015094"/>
    <n v="45"/>
    <s v="Interests"/>
    <s v="AR"/>
    <s v="Static"/>
    <s v="1x1"/>
    <n v="118272"/>
    <n v="292473"/>
    <n v="103.99"/>
    <n v="928"/>
    <n v="0.1120581896551724"/>
    <n v="0"/>
    <n v="0"/>
    <n v="3.1729424596458476E-3"/>
    <s v="Bad"/>
    <n v="1"/>
    <n v="0"/>
    <x v="0"/>
    <n v="656"/>
    <n v="1584"/>
    <n v="5.4158845431886019E-3"/>
  </r>
  <r>
    <s v="MetaData cleaned"/>
    <s v="QA"/>
    <s v="Interests"/>
    <s v="CN~MCDRamadan_CH~Social_MK~JED_TG"/>
    <s v=" SABO0000015094"/>
    <n v="45"/>
    <s v="Interests"/>
    <s v="AR"/>
    <s v="Video"/>
    <s v="1x1"/>
    <n v="120095"/>
    <n v="255383"/>
    <n v="65.06"/>
    <n v="809"/>
    <n v="8.042027194066749E-2"/>
    <n v="10136"/>
    <n v="318"/>
    <n v="3.1677911215703472E-3"/>
    <s v="Bad"/>
    <n v="1"/>
    <n v="3.96894076739642E-2"/>
    <x v="1"/>
    <n v="10352"/>
    <n v="11479"/>
    <n v="4.4948175877016092E-2"/>
  </r>
  <r>
    <s v="MetaData cleaned"/>
    <s v="AE"/>
    <s v="Interests"/>
    <s v="CN~MCDRamadan_CH~Social_MK~OM_TG"/>
    <s v=" STABO0000069668"/>
    <n v="45"/>
    <s v="Interests"/>
    <s v="EN"/>
    <s v="Video"/>
    <s v="1x1"/>
    <n v="2378"/>
    <n v="2853"/>
    <n v="2.36"/>
    <n v="9"/>
    <n v="0.26222222222222219"/>
    <n v="194"/>
    <n v="156"/>
    <n v="3.1545741324921135E-3"/>
    <s v="Bad"/>
    <n v="1"/>
    <n v="6.7998597967052224E-2"/>
    <x v="0"/>
    <n v="194"/>
    <n v="359"/>
    <n v="0.12583245706274099"/>
  </r>
  <r>
    <s v="MetaData cleaned"/>
    <s v="JED"/>
    <s v="Interests"/>
    <s v="CN~MCDRamadan_CH~Social_MK~OM_TG"/>
    <s v=" SABO0000015094"/>
    <n v="45"/>
    <s v="Interests"/>
    <s v="AR"/>
    <s v="Static"/>
    <s v="1x1"/>
    <n v="118689"/>
    <n v="277350"/>
    <n v="83.81"/>
    <n v="872"/>
    <n v="9.6112385321100918E-2"/>
    <n v="0"/>
    <n v="0"/>
    <n v="3.1440418244095907E-3"/>
    <s v="Bad"/>
    <n v="1"/>
    <n v="0"/>
    <x v="0"/>
    <n v="589"/>
    <n v="1461"/>
    <n v="5.2677122769064361E-3"/>
  </r>
  <r>
    <s v="MetaData cleaned"/>
    <s v="QA"/>
    <s v="Interests"/>
    <s v="CN~MCDRamadan_CH~Social_MK~JED_TG"/>
    <s v=" SABO0000015094"/>
    <n v="60"/>
    <s v="Interests"/>
    <s v="EN"/>
    <s v="Video"/>
    <s v="1x1"/>
    <n v="43053"/>
    <n v="81139"/>
    <n v="20.350000000000001"/>
    <n v="254"/>
    <n v="8.011811023622048E-2"/>
    <n v="1977"/>
    <n v="94"/>
    <n v="3.1304304958158224E-3"/>
    <s v="Bad"/>
    <n v="1"/>
    <n v="2.4365594843416851E-2"/>
    <x v="1"/>
    <n v="2013"/>
    <n v="2361"/>
    <n v="2.9098214175673844E-2"/>
  </r>
  <r>
    <s v="MetaData cleaned"/>
    <s v="AE"/>
    <s v="Interests"/>
    <s v="CN~MCDRamadan_CH~Social_MK~JED_TG"/>
    <s v=" STABO0000069668"/>
    <n v="30"/>
    <s v="Interests"/>
    <s v="EN"/>
    <s v="Video"/>
    <s v="16x9"/>
    <n v="78831"/>
    <n v="160901"/>
    <n v="68"/>
    <n v="503"/>
    <n v="0.13518886679920478"/>
    <n v="6557"/>
    <n v="300"/>
    <n v="3.1261458909515789E-3"/>
    <s v="Bad"/>
    <n v="1"/>
    <n v="4.0751766614253483E-2"/>
    <x v="1"/>
    <n v="6789"/>
    <n v="7592"/>
    <n v="4.7184293447523631E-2"/>
  </r>
  <r>
    <s v="MetaData cleaned"/>
    <s v="JED"/>
    <s v="Interests"/>
    <s v="CN~MCDRamadan_CH~Social_MK~RIY_TG"/>
    <s v=" SABO0000015094"/>
    <n v="30"/>
    <s v="Interests"/>
    <s v="AR"/>
    <s v="Video"/>
    <s v="16x9"/>
    <n v="99100"/>
    <n v="203258"/>
    <n v="58.05"/>
    <n v="629"/>
    <n v="9.2289348171701105E-2"/>
    <n v="9862"/>
    <n v="390"/>
    <n v="3.0945891428627655E-3"/>
    <s v="Bad"/>
    <n v="1"/>
    <n v="4.8519615464089977E-2"/>
    <x v="1"/>
    <n v="9933"/>
    <n v="10952"/>
    <n v="5.3882258016904626E-2"/>
  </r>
  <r>
    <s v="MetaData cleaned"/>
    <s v="AE"/>
    <s v="CDP"/>
    <s v="CN~MCDRamadan_CH~Social_MK~BH_TG"/>
    <s v=" STABO0000069668"/>
    <n v="30"/>
    <s v="CDP"/>
    <s v="AR"/>
    <s v="Video"/>
    <s v="16x9"/>
    <n v="23439"/>
    <n v="41138"/>
    <n v="16.329999999999998"/>
    <n v="127"/>
    <n v="0.12858267716535432"/>
    <n v="1737"/>
    <n v="87"/>
    <n v="3.0871700131265495E-3"/>
    <s v="Bad"/>
    <n v="1"/>
    <n v="4.2223734746463126E-2"/>
    <x v="0"/>
    <n v="1802"/>
    <n v="2016"/>
    <n v="4.900578540522145E-2"/>
  </r>
  <r>
    <s v="MetaData cleaned"/>
    <s v="JED"/>
    <s v="Interests"/>
    <s v="CN~MCDRamadan_CH~Social_MK~QA_TG"/>
    <s v=" SABO0000015094"/>
    <n v="61"/>
    <s v="Interests"/>
    <s v="AR"/>
    <s v="Video"/>
    <s v="1x1"/>
    <n v="107585"/>
    <n v="186875"/>
    <n v="51.73"/>
    <n v="576"/>
    <n v="8.9809027777777772E-2"/>
    <n v="6756"/>
    <n v="179"/>
    <n v="3.0822742474916386E-3"/>
    <s v="Bad"/>
    <n v="1"/>
    <n v="3.6152508361204011E-2"/>
    <x v="0"/>
    <n v="6845"/>
    <n v="7600"/>
    <n v="4.0668896321070236E-2"/>
  </r>
  <r>
    <s v="MetaData cleaned"/>
    <s v="OM"/>
    <s v="Interests"/>
    <s v="CN~MCDRamadan_CH~Social_MK~RIY_TG"/>
    <s v=" SABO0000015094"/>
    <n v="61"/>
    <s v="Interests"/>
    <s v="EN"/>
    <s v="Static"/>
    <s v="1x1"/>
    <n v="131552"/>
    <n v="293212"/>
    <n v="59.47"/>
    <n v="902"/>
    <n v="6.5931263858093128E-2"/>
    <n v="0"/>
    <n v="0"/>
    <n v="3.0762724581531453E-3"/>
    <s v="Bad"/>
    <n v="1"/>
    <n v="0"/>
    <x v="1"/>
    <n v="598"/>
    <n v="1500"/>
    <n v="5.1157524248666491E-3"/>
  </r>
  <r>
    <s v="MetaData cleaned"/>
    <s v="JED"/>
    <s v="Interests"/>
    <s v="CN~MCDRamadan_CH~Social_MK~JED_TG"/>
    <s v=" SABO0000015094"/>
    <n v="30"/>
    <s v="Interests"/>
    <s v="AR"/>
    <s v="Static"/>
    <s v="1x1"/>
    <n v="197021"/>
    <n v="537940"/>
    <n v="152.9"/>
    <n v="1654"/>
    <n v="9.2442563482466752E-2"/>
    <n v="0"/>
    <n v="0"/>
    <n v="3.0746923448711754E-3"/>
    <s v="Bad"/>
    <n v="1"/>
    <n v="0"/>
    <x v="0"/>
    <n v="1118"/>
    <n v="2772"/>
    <n v="5.1529910398929249E-3"/>
  </r>
  <r>
    <s v="MetaData cleaned"/>
    <s v="QA"/>
    <s v="Interests"/>
    <s v="CN~MCDRamadan_CH~Social_MK~OM_TG"/>
    <s v=" SABO0000015094"/>
    <n v="30"/>
    <s v="Interests"/>
    <s v="AR"/>
    <s v="Video"/>
    <s v="1x1"/>
    <n v="102044"/>
    <n v="191753"/>
    <n v="49.12"/>
    <n v="586"/>
    <n v="8.3822525597269618E-2"/>
    <n v="7264"/>
    <n v="358"/>
    <n v="3.0560147689997026E-3"/>
    <s v="Bad"/>
    <n v="1"/>
    <n v="3.7882067034153311E-2"/>
    <x v="0"/>
    <n v="7337"/>
    <n v="8281"/>
    <n v="4.3185765020625495E-2"/>
  </r>
  <r>
    <s v="MetaData cleaned"/>
    <s v="AE"/>
    <s v="Interests"/>
    <s v="CN~MCDRamadan_CH~Social_MK~QA_TG"/>
    <s v=" STABO0000069668"/>
    <n v="61"/>
    <s v="Interests"/>
    <s v="AR"/>
    <s v="Video"/>
    <s v="1x1"/>
    <n v="85233"/>
    <n v="149795"/>
    <n v="69.31"/>
    <n v="456"/>
    <n v="0.15199561403508771"/>
    <n v="4178"/>
    <n v="103"/>
    <n v="3.044160352481725E-3"/>
    <s v="Bad"/>
    <n v="1"/>
    <n v="2.7891451650589139E-2"/>
    <x v="0"/>
    <n v="4250"/>
    <n v="4809"/>
    <n v="3.2103875296238191E-2"/>
  </r>
  <r>
    <s v="MetaData cleaned"/>
    <s v="BH"/>
    <s v="Interests"/>
    <s v="CN~MCDRamadan_CH~Social_MK~BH_TG"/>
    <s v=" SABO0000015094"/>
    <n v="45"/>
    <s v="Interests"/>
    <s v="AR"/>
    <s v="Video"/>
    <s v="1x1"/>
    <n v="108608"/>
    <n v="269378"/>
    <n v="76.66"/>
    <n v="819"/>
    <n v="9.36019536019536E-2"/>
    <n v="14251"/>
    <n v="411"/>
    <n v="3.0403373697926333E-3"/>
    <s v="Bad"/>
    <n v="1"/>
    <n v="5.2903355136648129E-2"/>
    <x v="0"/>
    <n v="14518"/>
    <n v="15748"/>
    <n v="5.846060183088448E-2"/>
  </r>
  <r>
    <s v="MetaData cleaned"/>
    <s v="RIY"/>
    <s v="Interests"/>
    <s v="CN~MCDRamadan_CH~Social_MK~JED_TG"/>
    <s v="SABO0000015094"/>
    <n v="45"/>
    <s v="Interests"/>
    <s v="AR"/>
    <s v="Video"/>
    <s v="1x1"/>
    <n v="300537"/>
    <n v="1037101"/>
    <n v="493.06"/>
    <n v="3147"/>
    <n v="0.15667619955513187"/>
    <n v="33878"/>
    <n v="30016"/>
    <n v="3.0344199841674051E-3"/>
    <s v="Bad"/>
    <n v="1"/>
    <n v="3.2666056632864107E-2"/>
    <x v="1"/>
    <n v="34933"/>
    <n v="68096"/>
    <n v="6.565995018807233E-2"/>
  </r>
  <r>
    <s v="MetaData cleaned"/>
    <s v="BH"/>
    <s v="Interests"/>
    <s v="CN~MCDRamadan_CH~Social_MK~QA_TG"/>
    <s v=" SABO0000015094"/>
    <n v="61"/>
    <s v="Interests"/>
    <s v="AR"/>
    <s v="Static"/>
    <s v="1x1"/>
    <n v="70815"/>
    <n v="207642"/>
    <n v="58.09"/>
    <n v="630"/>
    <n v="9.2206349206349209E-2"/>
    <n v="0"/>
    <n v="0"/>
    <n v="3.0340682520877279E-3"/>
    <s v="Bad"/>
    <n v="1"/>
    <n v="0"/>
    <x v="0"/>
    <n v="437"/>
    <n v="1067"/>
    <n v="5.1386521031390568E-3"/>
  </r>
  <r>
    <s v="MetaData cleaned"/>
    <s v="JED"/>
    <s v="Interests"/>
    <s v="CN~MCDRamadan_CH~Social_MK~JED_TG"/>
    <s v=" SABO0000015094"/>
    <n v="60"/>
    <s v="Interests"/>
    <s v="EN"/>
    <s v="Video"/>
    <s v="16x9"/>
    <n v="62111"/>
    <n v="127873"/>
    <n v="36.36"/>
    <n v="386"/>
    <n v="9.4196891191709847E-2"/>
    <n v="4183"/>
    <n v="141"/>
    <n v="3.0186200370680284E-3"/>
    <s v="Bad"/>
    <n v="1"/>
    <n v="3.2712144080454829E-2"/>
    <x v="1"/>
    <n v="4244"/>
    <n v="4771"/>
    <n v="3.7310456468527368E-2"/>
  </r>
  <r>
    <s v="MetaData cleaned"/>
    <s v="KW"/>
    <s v="Interests"/>
    <s v="CN~MCDRamadan_CH~Social_MK~QA_TG"/>
    <s v=" SABO0000015094"/>
    <n v="61"/>
    <s v="Interests"/>
    <s v="AR"/>
    <s v="Video"/>
    <s v="16x9"/>
    <n v="21276"/>
    <n v="59064"/>
    <n v="34.35"/>
    <n v="178"/>
    <n v="0.19297752808988766"/>
    <n v="12352"/>
    <n v="82"/>
    <n v="3.0136800758499257E-3"/>
    <s v="Bad"/>
    <n v="1"/>
    <n v="0.20912908031965327"/>
    <x v="0"/>
    <n v="12499"/>
    <n v="12759"/>
    <n v="0.21601991060544495"/>
  </r>
  <r>
    <s v="MetaData cleaned"/>
    <s v="QA"/>
    <s v="Interests"/>
    <s v="CN~MCDRamadan_CH~Social_MK~BH_TG"/>
    <s v=" SABO0000015094"/>
    <n v="61"/>
    <s v="Interests"/>
    <s v="AR"/>
    <s v="Video"/>
    <s v="1x1"/>
    <n v="36088"/>
    <n v="56645"/>
    <n v="14.27"/>
    <n v="170"/>
    <n v="8.3941176470588227E-2"/>
    <n v="1822"/>
    <n v="71"/>
    <n v="3.0011474975726012E-3"/>
    <s v="Bad"/>
    <n v="1"/>
    <n v="3.2165239650454584E-2"/>
    <x v="0"/>
    <n v="1835"/>
    <n v="2076"/>
    <n v="3.6649307088004235E-2"/>
  </r>
  <r>
    <s v="MetaData cleaned"/>
    <s v="QA"/>
    <s v="Interests"/>
    <s v="CN~MCDRamadan_CH~Social_MK~QA_TG"/>
    <s v=" SABO0000015094"/>
    <n v="30"/>
    <s v="Interests"/>
    <s v="EN"/>
    <s v="Video"/>
    <s v="16x9"/>
    <n v="153249"/>
    <n v="580815"/>
    <n v="264.85000000000002"/>
    <n v="1741"/>
    <n v="0.15212521539345206"/>
    <n v="102494"/>
    <n v="2314"/>
    <n v="2.997512116594785E-3"/>
    <s v="Bad"/>
    <n v="1"/>
    <n v="0.17646582818969897"/>
    <x v="0"/>
    <n v="103529"/>
    <n v="107584"/>
    <n v="0.18522937596308636"/>
  </r>
  <r>
    <s v="MetaData cleaned"/>
    <s v="AE"/>
    <s v="CDP"/>
    <s v="CN~MCDRamadan_CH~Social_MK~KW_TG"/>
    <s v=" STABO0000069668"/>
    <n v="60"/>
    <s v="CDP"/>
    <s v="EN"/>
    <s v="Video"/>
    <s v="1x1"/>
    <n v="10435"/>
    <n v="16456"/>
    <n v="7.95"/>
    <n v="49"/>
    <n v="0.16224489795918368"/>
    <n v="353"/>
    <n v="15"/>
    <n v="2.9776373359261059E-3"/>
    <s v="Bad"/>
    <n v="1"/>
    <n v="2.1451142440447254E-2"/>
    <x v="0"/>
    <n v="366"/>
    <n v="430"/>
    <n v="2.613028682547399E-2"/>
  </r>
  <r>
    <s v="MetaData cleaned"/>
    <s v="BH"/>
    <s v="Interests"/>
    <s v="CN~MCDRamadan_CH~Social_MK~KW_TG"/>
    <s v=" SABO0000015094"/>
    <n v="60"/>
    <s v="Interests"/>
    <s v="EN"/>
    <s v="Video"/>
    <s v="1x1"/>
    <n v="22323"/>
    <n v="42431"/>
    <n v="11.38"/>
    <n v="126"/>
    <n v="9.0317460317460324E-2"/>
    <n v="1482"/>
    <n v="68"/>
    <n v="2.9695269967712286E-3"/>
    <s v="Bad"/>
    <n v="1"/>
    <n v="3.4927293723928263E-2"/>
    <x v="0"/>
    <n v="1503"/>
    <n v="1697"/>
    <n v="3.9994343758101389E-2"/>
  </r>
  <r>
    <s v="MetaData cleaned"/>
    <s v="KW"/>
    <s v="Interests"/>
    <s v="CN~MCDRamadan_CH~Social_MK~BH_TG"/>
    <s v=" SABO0000015094"/>
    <n v="45"/>
    <s v="Interests"/>
    <s v="EN"/>
    <s v="Video"/>
    <s v="1x1"/>
    <n v="325566"/>
    <n v="1054459"/>
    <n v="362.25"/>
    <n v="3112"/>
    <n v="0.11640424164524421"/>
    <n v="43765"/>
    <n v="1865"/>
    <n v="2.9512764365423405E-3"/>
    <s v="Bad"/>
    <n v="1"/>
    <n v="4.1504695772903451E-2"/>
    <x v="0"/>
    <n v="44847"/>
    <n v="49824"/>
    <n v="4.7250770300220304E-2"/>
  </r>
  <r>
    <s v="MetaData cleaned"/>
    <s v="BH"/>
    <s v="Interests"/>
    <s v="CN~MCDRamadan_CH~Social_MK~JED_TG"/>
    <s v=" SABO0000015094"/>
    <n v="60"/>
    <s v="Interests"/>
    <s v="EN"/>
    <s v="Video"/>
    <s v="16x9"/>
    <n v="54686"/>
    <n v="128492"/>
    <n v="35.21"/>
    <n v="378"/>
    <n v="9.3148148148148147E-2"/>
    <n v="5532"/>
    <n v="193"/>
    <n v="2.9418173894094576E-3"/>
    <s v="Bad"/>
    <n v="1"/>
    <n v="4.3053264016436818E-2"/>
    <x v="1"/>
    <n v="5567"/>
    <n v="6138"/>
    <n v="4.7769510942315477E-2"/>
  </r>
  <r>
    <s v="MetaData cleaned"/>
    <s v="OM"/>
    <s v="Interests"/>
    <s v="CN~MCDRamadan_CH~Social_MK~QA_TG"/>
    <s v=" SABO0000015094"/>
    <n v="45"/>
    <s v="Interests"/>
    <s v="AR"/>
    <s v="Static"/>
    <s v="1x1"/>
    <n v="256449"/>
    <n v="836397"/>
    <n v="164.97"/>
    <n v="2419"/>
    <n v="6.8197602315006198E-2"/>
    <n v="0"/>
    <n v="0"/>
    <n v="2.8921672363722011E-3"/>
    <s v="Bad"/>
    <n v="1"/>
    <n v="0"/>
    <x v="0"/>
    <n v="1634"/>
    <n v="4053"/>
    <n v="4.8457849561870736E-3"/>
  </r>
  <r>
    <s v="MetaData cleaned"/>
    <s v="KW"/>
    <s v="Interests"/>
    <s v="CN~MCDRamadan_CH~Social_MK~BH_TG"/>
    <s v=" SABO0000015094"/>
    <n v="30"/>
    <s v="Interests"/>
    <s v="EN"/>
    <s v="Video"/>
    <s v="16x9"/>
    <n v="145185"/>
    <n v="516329"/>
    <n v="244.29"/>
    <n v="1492"/>
    <n v="0.1637332439678284"/>
    <n v="72873"/>
    <n v="2380"/>
    <n v="2.889630448802992E-3"/>
    <s v="Bad"/>
    <n v="1"/>
    <n v="0.14113675582816382"/>
    <x v="0"/>
    <n v="73755"/>
    <n v="77627"/>
    <n v="0.15034406357186988"/>
  </r>
  <r>
    <s v="MetaData cleaned"/>
    <s v="AE"/>
    <s v="CDP"/>
    <s v="CN~MCDRamadan_CH~Social_MK~QA_TG"/>
    <s v=" STABO0000069668"/>
    <n v="61"/>
    <s v="CDP"/>
    <s v="AR"/>
    <s v="Video"/>
    <s v="16x9"/>
    <n v="8550"/>
    <n v="13881"/>
    <n v="6.57"/>
    <n v="40"/>
    <n v="0.16425000000000001"/>
    <n v="582"/>
    <n v="20"/>
    <n v="2.8816367696851814E-3"/>
    <s v="Bad"/>
    <n v="1"/>
    <n v="4.1927814998919385E-2"/>
    <x v="0"/>
    <n v="597"/>
    <n v="657"/>
    <n v="4.7330883942079099E-2"/>
  </r>
  <r>
    <s v="MetaData cleaned"/>
    <s v="BH"/>
    <s v="Interests"/>
    <s v="CN~MCDRamadan_CH~Social_MK~QA_TG"/>
    <s v=" SABO0000015094"/>
    <n v="30"/>
    <s v="Interests"/>
    <s v="EN"/>
    <s v="Video"/>
    <s v="16x9"/>
    <n v="27480"/>
    <n v="47601"/>
    <n v="12.72"/>
    <n v="137"/>
    <n v="9.2846715328467153E-2"/>
    <n v="2915"/>
    <n v="120"/>
    <n v="2.8780907964118399E-3"/>
    <s v="Bad"/>
    <n v="1"/>
    <n v="6.1238209281317617E-2"/>
    <x v="0"/>
    <n v="2954"/>
    <n v="3211"/>
    <n v="6.7456566038528606E-2"/>
  </r>
  <r>
    <s v="MetaData cleaned"/>
    <s v="JED"/>
    <s v="Interests"/>
    <s v="CN~MCDRamadan_CH~Social_MK~JED_TG"/>
    <s v=" SABO0000015094"/>
    <n v="60"/>
    <s v="Interests"/>
    <s v="EN"/>
    <s v="Video"/>
    <s v="1x1"/>
    <n v="88016"/>
    <n v="173380"/>
    <n v="47.13"/>
    <n v="499"/>
    <n v="9.4448897795591194E-2"/>
    <n v="4785"/>
    <n v="215"/>
    <n v="2.8780712884992504E-3"/>
    <s v="Bad"/>
    <n v="1"/>
    <n v="2.7598338908755335E-2"/>
    <x v="1"/>
    <n v="4830"/>
    <n v="5544"/>
    <n v="3.1976006459799283E-2"/>
  </r>
  <r>
    <s v="MetaData cleaned"/>
    <s v="JED"/>
    <s v="Interests"/>
    <s v="CN~MCDRamadan_CH~Social_MK~BH_TG"/>
    <s v=" SABO0000015094"/>
    <n v="61"/>
    <s v="Interests"/>
    <s v="AR"/>
    <s v="Video"/>
    <s v="16x9"/>
    <n v="51725"/>
    <n v="95231"/>
    <n v="26.54"/>
    <n v="274"/>
    <n v="9.686131386861313E-2"/>
    <n v="3854"/>
    <n v="97"/>
    <n v="2.877214352469259E-3"/>
    <s v="Bad"/>
    <n v="1"/>
    <n v="4.0470015016118702E-2"/>
    <x v="0"/>
    <n v="3914"/>
    <n v="4285"/>
    <n v="4.4995852190988228E-2"/>
  </r>
  <r>
    <s v="MetaData cleaned"/>
    <s v="KW"/>
    <s v="Interests"/>
    <s v="CN~MCDRamadan_CH~Social_MK~BH_TG"/>
    <s v=" SABO0000015094"/>
    <n v="60"/>
    <s v="Interests"/>
    <s v="EN"/>
    <s v="Video"/>
    <s v="1x1"/>
    <n v="109983"/>
    <n v="248920"/>
    <n v="82.04"/>
    <n v="716"/>
    <n v="0.11458100558659219"/>
    <n v="8081"/>
    <n v="355"/>
    <n v="2.8764261610155872E-3"/>
    <s v="Bad"/>
    <n v="1"/>
    <n v="3.246424554073598E-2"/>
    <x v="0"/>
    <n v="8140"/>
    <n v="9211"/>
    <n v="3.7003856660774548E-2"/>
  </r>
  <r>
    <s v="MetaData cleaned"/>
    <s v="QA"/>
    <s v="Interests"/>
    <s v="CN~MCDRamadan_CH~Social_MK~OM_TG"/>
    <s v=" SABO0000015094"/>
    <n v="61"/>
    <s v="Interests"/>
    <s v="EN"/>
    <s v="Static"/>
    <s v="1x1"/>
    <n v="25560"/>
    <n v="57561"/>
    <n v="15.16"/>
    <n v="164"/>
    <n v="9.2439024390243901E-2"/>
    <n v="0"/>
    <n v="0"/>
    <n v="2.8491513351053665E-3"/>
    <s v="Bad"/>
    <n v="1"/>
    <n v="0"/>
    <x v="0"/>
    <n v="105"/>
    <n v="269"/>
    <n v="4.6733031045325824E-3"/>
  </r>
  <r>
    <s v="MetaData cleaned"/>
    <s v="QA"/>
    <s v="Interests"/>
    <s v="CN~MCDRamadan_CH~Social_MK~JED_TG"/>
    <s v=" SABO0000015094"/>
    <n v="61"/>
    <s v="Interests"/>
    <s v="AR"/>
    <s v="Video"/>
    <s v="16x9"/>
    <n v="51344"/>
    <n v="158990"/>
    <n v="86.98"/>
    <n v="452"/>
    <n v="0.19243362831858407"/>
    <n v="30800"/>
    <n v="179"/>
    <n v="2.8429460972388201E-3"/>
    <s v="Bad"/>
    <n v="1"/>
    <n v="0.19372287565255678"/>
    <x v="1"/>
    <n v="31104"/>
    <n v="31735"/>
    <n v="0.19960374866343794"/>
  </r>
  <r>
    <s v="MetaData cleaned"/>
    <s v="AE"/>
    <s v="Interests"/>
    <s v="CN~MCDRamadan_CH~Social_MK~KW_TG"/>
    <s v=" STABO0000069668"/>
    <n v="45"/>
    <s v="Interests"/>
    <s v="EN"/>
    <s v="Video"/>
    <s v="16x9"/>
    <n v="112957"/>
    <n v="202733"/>
    <n v="85.96"/>
    <n v="576"/>
    <n v="0.1492361111111111"/>
    <n v="8255"/>
    <n v="244"/>
    <n v="2.8411753389926651E-3"/>
    <s v="Bad"/>
    <n v="1"/>
    <n v="4.0718580596153561E-2"/>
    <x v="0"/>
    <n v="8479"/>
    <n v="9299"/>
    <n v="4.5868210898077764E-2"/>
  </r>
  <r>
    <s v="MetaData cleaned"/>
    <s v="KW"/>
    <s v="Interests"/>
    <s v="CN~MCDRamadan_CH~Social_MK~RIY_TG"/>
    <s v=" SABO0000015094"/>
    <n v="45"/>
    <s v="Interests"/>
    <s v="AR"/>
    <s v="Static"/>
    <s v="1x1"/>
    <n v="230653"/>
    <n v="930094"/>
    <n v="310.16000000000003"/>
    <n v="2632"/>
    <n v="0.1178419452887538"/>
    <n v="0"/>
    <n v="0"/>
    <n v="2.8298215019127099E-3"/>
    <s v="Bad"/>
    <n v="1"/>
    <n v="0"/>
    <x v="1"/>
    <n v="1627"/>
    <n v="4259"/>
    <n v="4.5791070579962881E-3"/>
  </r>
  <r>
    <s v="MetaData cleaned"/>
    <s v="AE"/>
    <s v="Interests"/>
    <s v="CN~MCDRamadan_CH~Social_MK~OM_TG"/>
    <s v=" STABO0000069668"/>
    <n v="45"/>
    <s v="Interests"/>
    <s v="AR"/>
    <s v="Static"/>
    <s v="1x1"/>
    <n v="564092"/>
    <n v="1547845"/>
    <n v="637.48"/>
    <n v="4359"/>
    <n v="0.14624455150263824"/>
    <n v="0"/>
    <n v="0"/>
    <n v="2.8161734540603227E-3"/>
    <s v="Bad"/>
    <n v="1"/>
    <n v="0"/>
    <x v="0"/>
    <n v="2913"/>
    <n v="7272"/>
    <n v="4.6981448400841173E-3"/>
  </r>
  <r>
    <s v="MetaData cleaned"/>
    <s v="JED"/>
    <s v="Interests"/>
    <s v="CN~MCDRamadan_CH~Social_MK~BH_TG"/>
    <s v=" SABO0000015094"/>
    <n v="60"/>
    <s v="Interests"/>
    <s v="EN"/>
    <s v="Static"/>
    <s v="1x1"/>
    <n v="70528"/>
    <n v="143711"/>
    <n v="42.08"/>
    <n v="404"/>
    <n v="0.10415841584158415"/>
    <n v="0"/>
    <n v="0"/>
    <n v="2.8111974727056386E-3"/>
    <s v="Bad"/>
    <n v="1"/>
    <n v="0"/>
    <x v="0"/>
    <n v="261"/>
    <n v="665"/>
    <n v="4.6273423746268551E-3"/>
  </r>
  <r>
    <s v="MetaData cleaned"/>
    <s v="JED"/>
    <s v="Interests"/>
    <s v="CN~MCDRamadan_CH~Social_MK~JED_TG"/>
    <s v=" SABO0000015094"/>
    <n v="45"/>
    <s v="Interests"/>
    <s v="AR"/>
    <s v="Static"/>
    <s v="1x1"/>
    <n v="331260"/>
    <n v="1102753"/>
    <n v="308.31"/>
    <n v="3087"/>
    <n v="9.9873663751214772E-2"/>
    <n v="0"/>
    <n v="0"/>
    <n v="2.7993576077326473E-3"/>
    <s v="Bad"/>
    <n v="1"/>
    <n v="0"/>
    <x v="1"/>
    <n v="2006"/>
    <n v="5093"/>
    <n v="4.6184413009985013E-3"/>
  </r>
  <r>
    <s v="MetaData cleaned"/>
    <s v="AE"/>
    <s v="CDP"/>
    <s v="CN~MCDRamadan_CH~Social_MK~JED_TG"/>
    <s v=" STABO0000069668"/>
    <n v="60"/>
    <s v="CDP"/>
    <s v="EN"/>
    <s v="Video"/>
    <s v="16x9"/>
    <n v="25511"/>
    <n v="56641"/>
    <n v="27.12"/>
    <n v="158"/>
    <n v="0.17164556962025318"/>
    <n v="2259"/>
    <n v="94"/>
    <n v="2.7894987729736409E-3"/>
    <s v="Bad"/>
    <n v="1"/>
    <n v="3.9882770431313004E-2"/>
    <x v="1"/>
    <n v="2296"/>
    <n v="2548"/>
    <n v="4.4985081478081251E-2"/>
  </r>
  <r>
    <s v="MetaData cleaned"/>
    <s v="BH"/>
    <s v="Interests"/>
    <s v="CN~MCDRamadan_CH~Social_MK~JED_TG"/>
    <s v=" SABO0000015094"/>
    <n v="30"/>
    <s v="Interests"/>
    <s v="AR"/>
    <s v="Video"/>
    <s v="16x9"/>
    <n v="27600"/>
    <n v="57045"/>
    <n v="15.63"/>
    <n v="157"/>
    <n v="9.9554140127388543E-2"/>
    <n v="3350"/>
    <n v="134"/>
    <n v="2.7522131650451398E-3"/>
    <s v="Bad"/>
    <n v="1"/>
    <n v="5.8725567534402667E-2"/>
    <x v="0"/>
    <n v="3383"/>
    <n v="3674"/>
    <n v="6.4405294066088178E-2"/>
  </r>
  <r>
    <s v="MetaData cleaned"/>
    <s v="AE"/>
    <s v="Interests"/>
    <s v="CN~MCDRamadan_CH~Social_MK~JED_TG"/>
    <s v=" STABO0000069668"/>
    <n v="45"/>
    <s v="Interests"/>
    <s v="EN"/>
    <s v="Video"/>
    <s v="16x9"/>
    <n v="37856"/>
    <n v="72241"/>
    <n v="54.4"/>
    <n v="198"/>
    <n v="0.27474747474747474"/>
    <n v="13629"/>
    <n v="165"/>
    <n v="2.7408258468182888E-3"/>
    <s v="Bad"/>
    <n v="1"/>
    <n v="0.18866017912265887"/>
    <x v="1"/>
    <n v="13750"/>
    <n v="14113"/>
    <n v="0.19535997563710358"/>
  </r>
  <r>
    <s v="MetaData cleaned"/>
    <s v="JED"/>
    <s v="Interests"/>
    <s v="CN~MCDRamadan_CH~Social_MK~OM_TG"/>
    <s v=" SABO0000015094"/>
    <n v="45"/>
    <s v="Interests"/>
    <s v="EN"/>
    <s v="Static"/>
    <s v="1x1"/>
    <n v="162048"/>
    <n v="303640"/>
    <n v="88.64"/>
    <n v="829"/>
    <n v="0.10692400482509047"/>
    <n v="0"/>
    <n v="0"/>
    <n v="2.7302068238703727E-3"/>
    <s v="Bad"/>
    <n v="1"/>
    <n v="0"/>
    <x v="0"/>
    <n v="562"/>
    <n v="1391"/>
    <n v="4.581082861283098E-3"/>
  </r>
  <r>
    <s v="MetaData cleaned"/>
    <s v="KW"/>
    <s v="Interests"/>
    <s v="CN~MCDRamadan_CH~Social_MK~BH_TG"/>
    <s v=" SABO0000015094"/>
    <n v="30"/>
    <s v="Interests"/>
    <s v="AR"/>
    <s v="Video"/>
    <s v="16x9"/>
    <n v="35120"/>
    <n v="63700"/>
    <n v="22"/>
    <n v="173"/>
    <n v="0.12716763005780346"/>
    <n v="3610"/>
    <n v="163"/>
    <n v="2.71585557299843E-3"/>
    <s v="Bad"/>
    <n v="1"/>
    <n v="5.6671899529042384E-2"/>
    <x v="0"/>
    <n v="3669"/>
    <n v="4005"/>
    <n v="6.2872841444270022E-2"/>
  </r>
  <r>
    <s v="MetaData cleaned"/>
    <s v="KW"/>
    <s v="Interests"/>
    <s v="CN~MCDRamadan_CH~Social_MK~QA_TG"/>
    <s v=" SABO0000015094"/>
    <n v="61"/>
    <s v="Interests"/>
    <s v="AR"/>
    <s v="Video"/>
    <s v="1x1"/>
    <n v="254"/>
    <n v="369"/>
    <n v="0.14000000000000001"/>
    <n v="1"/>
    <n v="0.14000000000000001"/>
    <n v="42"/>
    <n v="43"/>
    <n v="2.7100271002710027E-3"/>
    <s v="Bad"/>
    <n v="1"/>
    <n v="0.11382113821138211"/>
    <x v="0"/>
    <n v="43"/>
    <n v="87"/>
    <n v="0.23577235772357724"/>
  </r>
  <r>
    <s v="MetaData cleaned"/>
    <s v="RIY"/>
    <s v="Interests"/>
    <s v="CN~MCDRamadan_CH~Social_MK~QA_TG"/>
    <s v="SABO0000015094"/>
    <n v="61"/>
    <s v="Interests"/>
    <s v="AR"/>
    <s v="Video"/>
    <s v="16x9"/>
    <n v="153185"/>
    <n v="1020810"/>
    <n v="774.33"/>
    <n v="2761"/>
    <n v="0.28045273451647956"/>
    <n v="170898"/>
    <n v="1612"/>
    <n v="2.7047148832789647E-3"/>
    <s v="Bad"/>
    <n v="1"/>
    <n v="0.16741411232256737"/>
    <x v="0"/>
    <n v="172555"/>
    <n v="176928"/>
    <n v="0.17332118611690717"/>
  </r>
  <r>
    <s v="MetaData cleaned"/>
    <s v="JED"/>
    <s v="Interests"/>
    <s v="CN~MCDRamadan_CH~Social_MK~QA_TG"/>
    <s v=" SABO0000015094"/>
    <n v="61"/>
    <s v="Interests"/>
    <s v="AR"/>
    <s v="Video"/>
    <s v="16x9"/>
    <n v="49026"/>
    <n v="156769"/>
    <n v="83.69"/>
    <n v="422"/>
    <n v="0.19831753554502368"/>
    <n v="27351"/>
    <n v="207"/>
    <n v="2.6918587220687764E-3"/>
    <s v="Bad"/>
    <n v="1"/>
    <n v="0.17446689077559976"/>
    <x v="0"/>
    <n v="27611"/>
    <n v="28240"/>
    <n v="0.18013765476592949"/>
  </r>
  <r>
    <s v="MetaData cleaned"/>
    <s v="OM"/>
    <s v="Interests"/>
    <s v="CN~MCDRamadan_CH~Social_MK~JED_TG"/>
    <s v=" SABO0000015094"/>
    <n v="61"/>
    <s v="Interests"/>
    <s v="EN"/>
    <s v="Video"/>
    <s v="1x1"/>
    <n v="969"/>
    <n v="1115"/>
    <n v="0.42"/>
    <n v="3"/>
    <n v="0.13999999999999999"/>
    <n v="232"/>
    <n v="194"/>
    <n v="2.6905829596412557E-3"/>
    <s v="Bad"/>
    <n v="1"/>
    <n v="0.20807174887892377"/>
    <x v="1"/>
    <n v="233"/>
    <n v="430"/>
    <n v="0.38565022421524664"/>
  </r>
  <r>
    <s v="MetaData cleaned"/>
    <s v="AE"/>
    <s v="Interests"/>
    <s v="CN~MCDRamadan_CH~Social_MK~OM_TG"/>
    <s v=" STABO0000069668"/>
    <n v="45"/>
    <s v="Interests"/>
    <s v="AR"/>
    <s v="Static"/>
    <s v="1x1"/>
    <n v="98974"/>
    <n v="198163"/>
    <n v="90.03"/>
    <n v="533"/>
    <n v="0.16891181988742965"/>
    <n v="0"/>
    <n v="0"/>
    <n v="2.6897049398727311E-3"/>
    <s v="Bad"/>
    <n v="1"/>
    <n v="0"/>
    <x v="0"/>
    <n v="347"/>
    <n v="880"/>
    <n v="4.4407886436923141E-3"/>
  </r>
  <r>
    <s v="MetaData cleaned"/>
    <s v="KW"/>
    <s v="Interests"/>
    <s v="CN~MCDRamadan_CH~Social_MK~OM_TG"/>
    <s v=" SABO0000015094"/>
    <n v="60"/>
    <s v="Interests"/>
    <s v="EN"/>
    <s v="Video"/>
    <s v="16x9"/>
    <n v="62751"/>
    <n v="129422"/>
    <n v="42.56"/>
    <n v="347"/>
    <n v="0.12265129682997118"/>
    <n v="5325"/>
    <n v="200"/>
    <n v="2.6811515816476334E-3"/>
    <s v="Bad"/>
    <n v="1"/>
    <n v="4.114447311894423E-2"/>
    <x v="0"/>
    <n v="5382"/>
    <n v="5929"/>
    <n v="4.5811376736567197E-2"/>
  </r>
  <r>
    <s v="MetaData cleaned"/>
    <s v="QA"/>
    <s v="Interests"/>
    <s v="CN~MCDRamadan_CH~Social_MK~KW_TG"/>
    <s v=" SABO0000015094"/>
    <n v="60"/>
    <s v="Interests"/>
    <s v="EN"/>
    <s v="Video"/>
    <s v="16x9"/>
    <n v="33128"/>
    <n v="71372"/>
    <n v="18.41"/>
    <n v="191"/>
    <n v="9.6387434554973825E-2"/>
    <n v="2100"/>
    <n v="62"/>
    <n v="2.6761194866334135E-3"/>
    <s v="Bad"/>
    <n v="1"/>
    <n v="2.9423303256178895E-2"/>
    <x v="0"/>
    <n v="2142"/>
    <n v="2395"/>
    <n v="3.3556576808832596E-2"/>
  </r>
  <r>
    <s v="MetaData cleaned"/>
    <s v="AE"/>
    <s v="CDP"/>
    <s v="CN~MCDRamadan_CH~Social_MK~JED_TG"/>
    <s v=" STABO0000069668"/>
    <n v="45"/>
    <s v="CDP"/>
    <s v="AR"/>
    <s v="Static"/>
    <s v="1x1"/>
    <n v="100097"/>
    <n v="202377"/>
    <n v="90.35"/>
    <n v="536"/>
    <n v="0.1685634328358209"/>
    <n v="0"/>
    <n v="0"/>
    <n v="2.6485223123180993E-3"/>
    <s v="Bad"/>
    <n v="1"/>
    <n v="0"/>
    <x v="0"/>
    <n v="351"/>
    <n v="887"/>
    <n v="4.382909125048795E-3"/>
  </r>
  <r>
    <s v="MetaData cleaned"/>
    <s v="OM"/>
    <s v="Interests"/>
    <s v="CN~MCDRamadan_CH~Social_MK~KW_TG"/>
    <s v=" SABO0000015094"/>
    <n v="30"/>
    <s v="Interests"/>
    <s v="AR"/>
    <s v="Video"/>
    <s v="16x9"/>
    <n v="26999"/>
    <n v="38773"/>
    <n v="7.19"/>
    <n v="102"/>
    <n v="7.0490196078431377E-2"/>
    <n v="1858"/>
    <n v="61"/>
    <n v="2.6306966187811106E-3"/>
    <s v="Bad"/>
    <n v="1"/>
    <n v="4.7919944291130424E-2"/>
    <x v="0"/>
    <n v="1897"/>
    <n v="2060"/>
    <n v="5.3129755242049881E-2"/>
  </r>
  <r>
    <s v="MetaData cleaned"/>
    <s v="QA"/>
    <s v="Interests"/>
    <s v="CN~MCDRamadan_CH~Social_MK~JED_TG"/>
    <s v=" SABO0000015094"/>
    <n v="61"/>
    <s v="Interests"/>
    <s v="AR"/>
    <s v="Video"/>
    <s v="16x9"/>
    <n v="39215"/>
    <n v="68617"/>
    <n v="17.329999999999998"/>
    <n v="180"/>
    <n v="9.6277777777777768E-2"/>
    <n v="2665"/>
    <n v="68"/>
    <n v="2.6232566273663963E-3"/>
    <s v="Bad"/>
    <n v="1"/>
    <n v="3.8838771732952478E-2"/>
    <x v="1"/>
    <n v="2680"/>
    <n v="2928"/>
    <n v="4.267164113849338E-2"/>
  </r>
  <r>
    <s v="MetaData cleaned"/>
    <s v="AE"/>
    <s v="Interests"/>
    <s v="CN~MCDRamadan_CH~Social_MK~RIY_TG"/>
    <s v=" STABO0000069668"/>
    <n v="30"/>
    <s v="Interests"/>
    <s v="EN"/>
    <s v="Static"/>
    <s v="1x1"/>
    <n v="878461"/>
    <n v="2684060"/>
    <n v="1042.46"/>
    <n v="7019"/>
    <n v="0.14851973215557773"/>
    <n v="0"/>
    <n v="0"/>
    <n v="2.6150682175510235E-3"/>
    <s v="Bad"/>
    <n v="1"/>
    <n v="0"/>
    <x v="1"/>
    <n v="4587"/>
    <n v="11606"/>
    <n v="4.3240464073083318E-3"/>
  </r>
  <r>
    <s v="MetaData cleaned"/>
    <s v="AE"/>
    <s v="CDP"/>
    <s v="CN~MCDRamadan_CH~Social_MK~JED_TG"/>
    <s v=" STABO0000069668"/>
    <n v="45"/>
    <s v="CDP"/>
    <s v="AR"/>
    <s v="Video"/>
    <s v="1x1"/>
    <n v="8952"/>
    <n v="13427"/>
    <n v="6.71"/>
    <n v="35"/>
    <n v="0.19171428571428573"/>
    <n v="451"/>
    <n v="20"/>
    <n v="2.6066880166828034E-3"/>
    <s v="Bad"/>
    <n v="1"/>
    <n v="3.358903701496984E-2"/>
    <x v="0"/>
    <n v="462"/>
    <n v="517"/>
    <n v="3.8504505846428838E-2"/>
  </r>
  <r>
    <s v="MetaData cleaned"/>
    <s v="AE"/>
    <s v="CDP"/>
    <s v="CN~MCDRamadan_CH~Social_MK~OM_TG"/>
    <s v=" STABO0000069668"/>
    <n v="30"/>
    <s v="CDP"/>
    <s v="EN"/>
    <s v="Static"/>
    <s v="1x1"/>
    <n v="24736"/>
    <n v="36396"/>
    <n v="15.85"/>
    <n v="94"/>
    <n v="0.16861702127659575"/>
    <n v="0"/>
    <n v="0"/>
    <n v="2.5827013957577757E-3"/>
    <s v="Bad"/>
    <n v="1"/>
    <n v="0"/>
    <x v="0"/>
    <n v="49"/>
    <n v="143"/>
    <n v="3.9290031871634249E-3"/>
  </r>
  <r>
    <s v="MetaData cleaned"/>
    <s v="BH"/>
    <s v="Interests"/>
    <s v="CN~MCDRamadan_CH~Social_MK~OM_TG"/>
    <s v=" SABO0000015094"/>
    <n v="61"/>
    <s v="Interests"/>
    <s v="EN"/>
    <s v="Video"/>
    <s v="1x1"/>
    <n v="3126"/>
    <n v="4267"/>
    <n v="1.62"/>
    <n v="11"/>
    <n v="0.14727272727272728"/>
    <n v="831"/>
    <n v="704"/>
    <n v="2.5779235997187718E-3"/>
    <s v="Bad"/>
    <n v="1"/>
    <n v="0.19475041012420904"/>
    <x v="0"/>
    <n v="832"/>
    <n v="1547"/>
    <n v="0.36254980079681276"/>
  </r>
  <r>
    <s v="MetaData cleaned"/>
    <s v="QA"/>
    <s v="Interests"/>
    <s v="CN~MCDRamadan_CH~Social_MK~JED_TG"/>
    <s v=" SABO0000015094"/>
    <n v="30"/>
    <s v="Interests"/>
    <s v="AR"/>
    <s v="Video"/>
    <s v="16x9"/>
    <n v="31183"/>
    <n v="49744"/>
    <n v="12.67"/>
    <n v="128"/>
    <n v="9.8984374999999999E-2"/>
    <n v="2265"/>
    <n v="95"/>
    <n v="2.5731746542296558E-3"/>
    <s v="Bad"/>
    <n v="1"/>
    <n v="4.5533129623673209E-2"/>
    <x v="0"/>
    <n v="2288"/>
    <n v="2511"/>
    <n v="5.047844966227083E-2"/>
  </r>
  <r>
    <s v="MetaData cleaned"/>
    <s v="KW"/>
    <s v="Interests"/>
    <s v="CN~MCDRamadan_CH~Social_MK~JED_TG"/>
    <s v=" SABO0000015094"/>
    <n v="61"/>
    <s v="Interests"/>
    <s v="AR"/>
    <s v="Video"/>
    <s v="16x9"/>
    <n v="52349"/>
    <n v="124241"/>
    <n v="41.75"/>
    <n v="318"/>
    <n v="0.13128930817610063"/>
    <n v="6374"/>
    <n v="183"/>
    <n v="2.559541536207854E-3"/>
    <s v="Bad"/>
    <n v="1"/>
    <n v="5.1303514942732269E-2"/>
    <x v="0"/>
    <n v="6445"/>
    <n v="6946"/>
    <n v="5.5907470158804262E-2"/>
  </r>
  <r>
    <s v="MetaData cleaned"/>
    <s v="BH"/>
    <s v="Interests"/>
    <s v="CN~MCDRamadan_CH~Social_MK~JED_TG"/>
    <s v=" SABO0000015094"/>
    <n v="61"/>
    <s v="Interests"/>
    <s v="AR"/>
    <s v="Static"/>
    <s v="1x1"/>
    <n v="126972"/>
    <n v="476494"/>
    <n v="129.66999999999999"/>
    <n v="1212"/>
    <n v="0.10698844884488448"/>
    <n v="0"/>
    <n v="0"/>
    <n v="2.5435787229220095E-3"/>
    <s v="Bad"/>
    <n v="1"/>
    <n v="0"/>
    <x v="0"/>
    <n v="701"/>
    <n v="1913"/>
    <n v="4.0147410040839967E-3"/>
  </r>
  <r>
    <s v="MetaData cleaned"/>
    <s v="AE"/>
    <s v="Interests"/>
    <s v="CN~MCDRamadan_CH~Social_MK~BH_TG"/>
    <s v=" STABO0000069668"/>
    <n v="60"/>
    <s v="Interests"/>
    <s v="EN"/>
    <s v="Video"/>
    <s v="16x9"/>
    <n v="7452"/>
    <n v="12246"/>
    <n v="10.29"/>
    <n v="31"/>
    <n v="0.33193548387096772"/>
    <n v="2643"/>
    <n v="10"/>
    <n v="2.5314388371713214E-3"/>
    <s v="Bad"/>
    <n v="1"/>
    <n v="0.21582557569818717"/>
    <x v="0"/>
    <n v="2667"/>
    <n v="2708"/>
    <n v="0.22113343132451413"/>
  </r>
  <r>
    <s v="MetaData cleaned"/>
    <s v="KW"/>
    <s v="Interests"/>
    <s v="CN~MCDRamadan_CH~Social_MK~OM_TG"/>
    <s v=" SABO0000015094"/>
    <n v="30"/>
    <s v="Interests"/>
    <s v="EN"/>
    <s v="Static"/>
    <s v="1x1"/>
    <n v="37209"/>
    <n v="66661"/>
    <n v="21.93"/>
    <n v="168"/>
    <n v="0.13053571428571428"/>
    <n v="0"/>
    <n v="0"/>
    <n v="2.5202142182085478E-3"/>
    <s v="Bad"/>
    <n v="1"/>
    <n v="0"/>
    <x v="0"/>
    <n v="104"/>
    <n v="272"/>
    <n v="4.0803468294805054E-3"/>
  </r>
  <r>
    <s v="MetaData cleaned"/>
    <s v="QA"/>
    <s v="Interests"/>
    <s v="CN~MCDRamadan_CH~Social_MK~JED_TG"/>
    <s v=" SABO0000015094"/>
    <n v="45"/>
    <s v="Interests"/>
    <s v="AR"/>
    <s v="Static"/>
    <s v="1x1"/>
    <n v="360056"/>
    <n v="1438856"/>
    <n v="379.39"/>
    <n v="3591"/>
    <n v="0.10565023670286827"/>
    <n v="0"/>
    <n v="0"/>
    <n v="2.4957327209950129E-3"/>
    <s v="Bad"/>
    <n v="1"/>
    <n v="0"/>
    <x v="1"/>
    <n v="2354"/>
    <n v="5945"/>
    <n v="4.1317546717670149E-3"/>
  </r>
  <r>
    <s v="MetaData cleaned"/>
    <s v="JED"/>
    <s v="CDP"/>
    <s v="CN~MCDRamadan_CH~Social_MK~KW_TG"/>
    <s v=" SABO0000015094"/>
    <n v="61"/>
    <s v="CDP"/>
    <s v="AR"/>
    <s v="Video"/>
    <s v="1x1"/>
    <n v="255"/>
    <n v="404"/>
    <n v="0.92"/>
    <n v="1"/>
    <n v="0.92"/>
    <n v="87"/>
    <n v="74"/>
    <n v="2.4752475247524753E-3"/>
    <s v="Bad"/>
    <n v="1"/>
    <n v="0.21534653465346534"/>
    <x v="0"/>
    <n v="88"/>
    <n v="163"/>
    <n v="0.40346534653465349"/>
  </r>
  <r>
    <s v="MetaData cleaned"/>
    <s v="OM"/>
    <s v="Interests"/>
    <s v="CN~MCDRamadan_CH~Social_MK~BH_TG"/>
    <s v=" SABO0000015094"/>
    <n v="45"/>
    <s v="Interests"/>
    <s v="AR"/>
    <s v="Static"/>
    <s v="1x1"/>
    <n v="80462"/>
    <n v="164052"/>
    <n v="31.82"/>
    <n v="406"/>
    <n v="7.837438423645321E-2"/>
    <n v="0"/>
    <n v="0"/>
    <n v="2.4748250554702169E-3"/>
    <s v="Bad"/>
    <n v="1"/>
    <n v="0"/>
    <x v="0"/>
    <n v="291"/>
    <n v="697"/>
    <n v="4.2486528661643871E-3"/>
  </r>
  <r>
    <s v="MetaData cleaned"/>
    <s v="AE"/>
    <s v="CDP"/>
    <s v="CN~MCDRamadan_CH~Social_MK~JED_TG"/>
    <s v=" STABO0000069668"/>
    <n v="45"/>
    <s v="CDP"/>
    <s v="EN"/>
    <s v="Static"/>
    <s v="1x1"/>
    <n v="180510"/>
    <n v="449694"/>
    <n v="195.9"/>
    <n v="1077"/>
    <n v="0.1818941504178273"/>
    <n v="0"/>
    <n v="0"/>
    <n v="2.3949619074303862E-3"/>
    <s v="Bad"/>
    <n v="1"/>
    <n v="0"/>
    <x v="1"/>
    <n v="671"/>
    <n v="1748"/>
    <n v="3.8870876640560025E-3"/>
  </r>
  <r>
    <s v="MetaData cleaned"/>
    <s v="BH"/>
    <s v="Interests"/>
    <s v="CN~MCDRamadan_CH~Social_MK~JED_TG"/>
    <s v=" SABO0000015094"/>
    <n v="30"/>
    <s v="Interests"/>
    <s v="AR"/>
    <s v="Video"/>
    <s v="1x1"/>
    <n v="55777"/>
    <n v="102987"/>
    <n v="28.39"/>
    <n v="246"/>
    <n v="0.11540650406504065"/>
    <n v="5387"/>
    <n v="228"/>
    <n v="2.3886509947857498E-3"/>
    <s v="Bad"/>
    <n v="1"/>
    <n v="5.2307572800450543E-2"/>
    <x v="1"/>
    <n v="5438"/>
    <n v="5912"/>
    <n v="5.7405303582005497E-2"/>
  </r>
  <r>
    <s v="MetaData cleaned"/>
    <s v="BH"/>
    <s v="Interests"/>
    <s v="CN~MCDRamadan_CH~Social_MK~KW_TG"/>
    <s v=" SABO0000015094"/>
    <n v="45"/>
    <s v="Interests"/>
    <s v="AR"/>
    <s v="Video"/>
    <s v="1x1"/>
    <n v="103800"/>
    <n v="246369"/>
    <n v="72.27"/>
    <n v="588"/>
    <n v="0.12290816326530611"/>
    <n v="7223"/>
    <n v="6199"/>
    <n v="2.3866639065791557E-3"/>
    <s v="Bad"/>
    <n v="1"/>
    <n v="2.9317811900036125E-2"/>
    <x v="0"/>
    <n v="7257"/>
    <n v="14044"/>
    <n v="5.7003925006798746E-2"/>
  </r>
  <r>
    <s v="MetaData cleaned"/>
    <s v="JED"/>
    <s v="Interests"/>
    <s v="CN~MCDRamadan_CH~Social_MK~BH_TG"/>
    <s v=" SABO0000015094"/>
    <n v="60"/>
    <s v="Interests"/>
    <s v="EN"/>
    <s v="Static"/>
    <s v="1x1"/>
    <n v="50080"/>
    <n v="83528"/>
    <n v="24.48"/>
    <n v="198"/>
    <n v="0.12363636363636364"/>
    <n v="0"/>
    <n v="0"/>
    <n v="2.3704625993678768E-3"/>
    <s v="Bad"/>
    <n v="1"/>
    <n v="0"/>
    <x v="0"/>
    <n v="130"/>
    <n v="328"/>
    <n v="3.9268269322861793E-3"/>
  </r>
  <r>
    <s v="MetaData cleaned"/>
    <s v="AE"/>
    <s v="CDP"/>
    <s v="CN~MCDRamadan_CH~Social_MK~JED_TG"/>
    <s v=" STABO0000069668"/>
    <n v="30"/>
    <s v="CDP"/>
    <s v="EN"/>
    <s v="Video"/>
    <s v="1x1"/>
    <n v="9954"/>
    <n v="14376"/>
    <n v="7.27"/>
    <n v="34"/>
    <n v="0.21382352941176469"/>
    <n v="422"/>
    <n v="21"/>
    <n v="2.3650528658875902E-3"/>
    <s v="Bad"/>
    <n v="1"/>
    <n v="2.9354479688369503E-2"/>
    <x v="1"/>
    <n v="441"/>
    <n v="496"/>
    <n v="3.450194769059544E-2"/>
  </r>
  <r>
    <s v="MetaData cleaned"/>
    <s v="AE"/>
    <s v="CDP"/>
    <s v="CN~MCDRamadan_CH~Social_MK~JED_TG"/>
    <s v=" STABO0000069668"/>
    <n v="61"/>
    <s v="CDP"/>
    <s v="AR"/>
    <s v="Video"/>
    <s v="1x1"/>
    <n v="11071"/>
    <n v="17779"/>
    <n v="9.68"/>
    <n v="42"/>
    <n v="0.23047619047619047"/>
    <n v="605"/>
    <n v="18"/>
    <n v="2.3623375892907364E-3"/>
    <s v="Bad"/>
    <n v="1"/>
    <n v="3.4028910512402269E-2"/>
    <x v="0"/>
    <n v="613"/>
    <n v="673"/>
    <n v="3.7853647561730132E-2"/>
  </r>
  <r>
    <s v="MetaData cleaned"/>
    <s v="AE"/>
    <s v="Interests"/>
    <s v="CN~MCDRamadan_CH~Social_MK~BH_TG"/>
    <s v=" STABO0000069668"/>
    <n v="30"/>
    <s v="Interests"/>
    <s v="EN"/>
    <s v="Static"/>
    <s v="1x1"/>
    <n v="41111"/>
    <n v="74935"/>
    <n v="31.35"/>
    <n v="177"/>
    <n v="0.17711864406779662"/>
    <n v="0"/>
    <n v="0"/>
    <n v="2.3620471074931606E-3"/>
    <s v="Bad"/>
    <n v="1"/>
    <n v="0"/>
    <x v="0"/>
    <n v="124"/>
    <n v="301"/>
    <n v="4.0168145726296126E-3"/>
  </r>
  <r>
    <s v="MetaData cleaned"/>
    <s v="OM"/>
    <s v="Interests"/>
    <s v="CN~MCDRamadan_CH~Social_MK~RIY_TG"/>
    <s v=" SABO0000015094"/>
    <n v="61"/>
    <s v="Interests"/>
    <s v="EN"/>
    <s v="Static"/>
    <s v="1x1"/>
    <n v="48577"/>
    <n v="83062"/>
    <n v="16.7"/>
    <n v="196"/>
    <n v="8.5204081632653056E-2"/>
    <n v="0"/>
    <n v="0"/>
    <n v="2.3596831282656329E-3"/>
    <s v="Bad"/>
    <n v="1"/>
    <n v="0"/>
    <x v="0"/>
    <n v="126"/>
    <n v="322"/>
    <n v="3.8766222821506827E-3"/>
  </r>
  <r>
    <s v="MetaData cleaned"/>
    <s v="AE"/>
    <s v="CDP"/>
    <s v="CN~MCDRamadan_CH~Social_MK~JED_TG"/>
    <s v=" STABO0000069668"/>
    <n v="45"/>
    <s v="CDP"/>
    <s v="AR"/>
    <s v="Video"/>
    <s v="16x9"/>
    <n v="11469"/>
    <n v="19209"/>
    <n v="9.34"/>
    <n v="45"/>
    <n v="0.20755555555555555"/>
    <n v="937"/>
    <n v="28"/>
    <n v="2.342651881930345E-3"/>
    <s v="Bad"/>
    <n v="1"/>
    <n v="4.8779218074860742E-2"/>
    <x v="1"/>
    <n v="957"/>
    <n v="1030"/>
    <n v="5.3620698630850124E-2"/>
  </r>
  <r>
    <s v="MetaData cleaned"/>
    <s v="JED"/>
    <s v="Interests"/>
    <s v="CN~MCDRamadan_CH~Social_MK~JED_TG"/>
    <s v=" SABO0000015094"/>
    <n v="61"/>
    <s v="Interests"/>
    <s v="AR"/>
    <s v="Video"/>
    <s v="1x1"/>
    <n v="776"/>
    <n v="1281"/>
    <n v="0.62"/>
    <n v="3"/>
    <n v="0.20666666666666667"/>
    <n v="185"/>
    <n v="175"/>
    <n v="2.34192037470726E-3"/>
    <s v="Bad"/>
    <n v="1"/>
    <n v="0.14441842310694769"/>
    <x v="1"/>
    <n v="186"/>
    <n v="364"/>
    <n v="0.28415300546448086"/>
  </r>
  <r>
    <s v="MetaData cleaned"/>
    <s v="QA"/>
    <s v="Interests"/>
    <s v="CN~MCDRamadan_CH~Social_MK~JED_TG"/>
    <s v=" SABO0000015094"/>
    <n v="61"/>
    <s v="Interests"/>
    <s v="AR"/>
    <s v="Static"/>
    <s v="1x1"/>
    <n v="138463"/>
    <n v="311567"/>
    <n v="83.68"/>
    <n v="728"/>
    <n v="0.11494505494505496"/>
    <n v="0"/>
    <n v="0"/>
    <n v="2.336576081549073E-3"/>
    <s v="Bad"/>
    <n v="1"/>
    <n v="0"/>
    <x v="0"/>
    <n v="480"/>
    <n v="1208"/>
    <n v="3.8771756957572527E-3"/>
  </r>
  <r>
    <s v="MetaData cleaned"/>
    <s v="KW"/>
    <s v="Interests"/>
    <s v="CN~MCDRamadan_CH~Social_MK~OM_TG"/>
    <s v=" SABO0000015094"/>
    <n v="45"/>
    <s v="Interests"/>
    <s v="EN"/>
    <s v="Video"/>
    <s v="1x1"/>
    <n v="43942"/>
    <n v="124219"/>
    <n v="41.35"/>
    <n v="290"/>
    <n v="0.14258620689655174"/>
    <n v="2324"/>
    <n v="2133"/>
    <n v="2.3345864964296925E-3"/>
    <s v="Bad"/>
    <n v="1"/>
    <n v="1.8708893164491744E-2"/>
    <x v="0"/>
    <n v="2394"/>
    <n v="4817"/>
    <n v="3.8778286735523554E-2"/>
  </r>
  <r>
    <s v="MetaData cleaned"/>
    <s v="QA"/>
    <s v="Interests"/>
    <s v="CN~MCDRamadan_CH~Social_MK~OM_TG"/>
    <s v=" SABO0000015094"/>
    <n v="30"/>
    <s v="Interests"/>
    <s v="EN"/>
    <s v="Static"/>
    <s v="1x1"/>
    <n v="280577"/>
    <n v="837278"/>
    <n v="228.24"/>
    <n v="1948"/>
    <n v="0.11716632443531828"/>
    <n v="0"/>
    <n v="0"/>
    <n v="2.326586868399743E-3"/>
    <s v="Bad"/>
    <n v="1"/>
    <n v="0"/>
    <x v="0"/>
    <n v="1251"/>
    <n v="3199"/>
    <n v="3.8207142669459846E-3"/>
  </r>
  <r>
    <s v="MetaData cleaned"/>
    <s v="AE"/>
    <s v="Interests"/>
    <s v="CN~MCDRamadan_CH~Social_MK~JED_TG"/>
    <s v=" STABO0000069668"/>
    <n v="45"/>
    <s v="Interests"/>
    <s v="AR"/>
    <s v="Static"/>
    <s v="1x1"/>
    <n v="274687"/>
    <n v="590534"/>
    <n v="279.02999999999997"/>
    <n v="1373"/>
    <n v="0.20322651128914784"/>
    <n v="0"/>
    <n v="0"/>
    <n v="2.3250143090829656E-3"/>
    <s v="Bad"/>
    <n v="1"/>
    <n v="0"/>
    <x v="1"/>
    <n v="899"/>
    <n v="2272"/>
    <n v="3.8473652660134727E-3"/>
  </r>
  <r>
    <s v="MetaData cleaned"/>
    <s v="OM"/>
    <s v="Interests"/>
    <s v="CN~MCDRamadan_CH~Social_MK~KW_TG"/>
    <s v=" SABO0000015094"/>
    <n v="0"/>
    <s v="Interests"/>
    <s v="AR"/>
    <s v="Carousel"/>
    <s v="1x1"/>
    <n v="23520"/>
    <n v="33987"/>
    <n v="7.29"/>
    <n v="79"/>
    <n v="9.2278481012658231E-2"/>
    <n v="1089"/>
    <n v="1124"/>
    <n v="2.3244181598846619E-3"/>
    <s v="Bad"/>
    <n v="1"/>
    <n v="3.2041662988789833E-2"/>
    <x v="0"/>
    <n v="1136"/>
    <n v="2339"/>
    <n v="6.8820431341395233E-2"/>
  </r>
  <r>
    <s v="MetaData cleaned"/>
    <s v="OM"/>
    <s v="Interests"/>
    <s v="CN~MCDRamadan_CH~Social_MK~BH_TG"/>
    <s v=" SABO0000015094"/>
    <n v="60"/>
    <s v="Interests"/>
    <s v="EN"/>
    <s v="Static"/>
    <s v="1x1"/>
    <n v="48718"/>
    <n v="98421"/>
    <n v="18.920000000000002"/>
    <n v="228"/>
    <n v="8.298245614035088E-2"/>
    <n v="0"/>
    <n v="0"/>
    <n v="2.3165787789191333E-3"/>
    <s v="Bad"/>
    <n v="1"/>
    <n v="0"/>
    <x v="0"/>
    <n v="135"/>
    <n v="363"/>
    <n v="3.6882372664370409E-3"/>
  </r>
  <r>
    <s v="MetaData cleaned"/>
    <s v="JED"/>
    <s v="CDP"/>
    <s v="CN~MCDRamadan_CH~Social_MK~JED_TG"/>
    <s v=" SABO0000015094"/>
    <n v="0"/>
    <s v="CDP"/>
    <s v="AR"/>
    <s v="Carousel"/>
    <s v="1x1"/>
    <n v="1038"/>
    <n v="3032"/>
    <n v="5.38"/>
    <n v="7"/>
    <n v="0.76857142857142857"/>
    <n v="227"/>
    <n v="281"/>
    <n v="2.3087071240105541E-3"/>
    <s v="Bad"/>
    <n v="1"/>
    <n v="7.4868073878627969E-2"/>
    <x v="1"/>
    <n v="232"/>
    <n v="520"/>
    <n v="0.17150395778364116"/>
  </r>
  <r>
    <s v="MetaData cleaned"/>
    <s v="OM"/>
    <s v="Interests"/>
    <s v="CN~MCDRamadan_CH~Social_MK~OM_TG"/>
    <s v=" SABO0000015094"/>
    <n v="30"/>
    <s v="Interests"/>
    <s v="AR"/>
    <s v="Static"/>
    <s v="1x1"/>
    <n v="139156"/>
    <n v="298669"/>
    <n v="56.98"/>
    <n v="689"/>
    <n v="8.2699564586357036E-2"/>
    <n v="0"/>
    <n v="0"/>
    <n v="2.3069016201882351E-3"/>
    <s v="Bad"/>
    <n v="1"/>
    <n v="0"/>
    <x v="0"/>
    <n v="468"/>
    <n v="1157"/>
    <n v="3.8738536640896778E-3"/>
  </r>
  <r>
    <s v="MetaData cleaned"/>
    <s v="OM"/>
    <s v="Interests"/>
    <s v="CN~MCDRamadan_CH~Social_MK~OM_TG"/>
    <s v=" SABO0000015094"/>
    <n v="60"/>
    <s v="Interests"/>
    <s v="EN"/>
    <s v="Video"/>
    <s v="16x9"/>
    <n v="37920"/>
    <n v="60724"/>
    <n v="11.17"/>
    <n v="135"/>
    <n v="8.274074074074074E-2"/>
    <n v="1882"/>
    <n v="43"/>
    <n v="2.2231737039720705E-3"/>
    <s v="Bad"/>
    <n v="1"/>
    <n v="3.0992688228706936E-2"/>
    <x v="0"/>
    <n v="1915"/>
    <n v="2093"/>
    <n v="3.446742638824847E-2"/>
  </r>
  <r>
    <s v="MetaData cleaned"/>
    <s v="KW"/>
    <s v="Interests"/>
    <s v="CN~MCDRamadan_CH~Social_MK~BH_TG"/>
    <s v=" SABO0000015094"/>
    <n v="45"/>
    <s v="Interests"/>
    <s v="EN"/>
    <s v="Static"/>
    <s v="1x1"/>
    <n v="30784"/>
    <n v="57765"/>
    <n v="20.86"/>
    <n v="128"/>
    <n v="0.16296875"/>
    <n v="0"/>
    <n v="0"/>
    <n v="2.2158746645892843E-3"/>
    <s v="Bad"/>
    <n v="1"/>
    <n v="0"/>
    <x v="0"/>
    <n v="76"/>
    <n v="204"/>
    <n v="3.5315502466891717E-3"/>
  </r>
  <r>
    <s v="MetaData cleaned"/>
    <s v="AE"/>
    <s v="Interests"/>
    <s v="CN~MCDRamadan_CH~Social_MK~JED_TG"/>
    <s v=" STABO0000069668"/>
    <n v="45"/>
    <s v="Interests"/>
    <s v="EN"/>
    <s v="Static"/>
    <s v="1x1"/>
    <n v="69551"/>
    <n v="111983"/>
    <n v="46.65"/>
    <n v="246"/>
    <n v="0.18963414634146342"/>
    <n v="0"/>
    <n v="0"/>
    <n v="2.1967620085191503E-3"/>
    <s v="Bad"/>
    <n v="1"/>
    <n v="0"/>
    <x v="1"/>
    <n v="158"/>
    <n v="404"/>
    <n v="3.6076904530151898E-3"/>
  </r>
  <r>
    <s v="MetaData cleaned"/>
    <s v="AE"/>
    <s v="Interests"/>
    <s v="CN~MCDRamadan_CH~Social_MK~JED_TG"/>
    <s v=" STABO0000069668"/>
    <n v="45"/>
    <s v="Interests"/>
    <s v="AR"/>
    <s v="Video"/>
    <s v="1x1"/>
    <n v="46720"/>
    <n v="109820"/>
    <n v="48.55"/>
    <n v="240"/>
    <n v="0.20229166666666665"/>
    <n v="1571"/>
    <n v="1370"/>
    <n v="2.1853942815516299E-3"/>
    <s v="Bad"/>
    <n v="1"/>
    <n v="1.4305226734656711E-2"/>
    <x v="1"/>
    <n v="1645"/>
    <n v="3255"/>
    <n v="2.9639409943543981E-2"/>
  </r>
  <r>
    <s v="MetaData cleaned"/>
    <s v="AE"/>
    <s v="Interests"/>
    <s v="CN~MCDRamadan_CH~Social_MK~BH_TG"/>
    <s v=" STABO0000069668"/>
    <n v="60"/>
    <s v="Interests"/>
    <s v="EN"/>
    <s v="Video"/>
    <s v="16x9"/>
    <n v="34601"/>
    <n v="55864"/>
    <n v="25.69"/>
    <n v="122"/>
    <n v="0.21057377049180329"/>
    <n v="1703"/>
    <n v="33"/>
    <n v="2.1838751253043104E-3"/>
    <s v="Bad"/>
    <n v="1"/>
    <n v="3.0484748675354431E-2"/>
    <x v="0"/>
    <n v="1732"/>
    <n v="1887"/>
    <n v="3.3778461979092081E-2"/>
  </r>
  <r>
    <s v="MetaData cleaned"/>
    <s v="KW"/>
    <s v="Interests"/>
    <s v="CN~MCDRamadan_CH~Social_MK~OM_TG"/>
    <s v=" SABO0000015094"/>
    <n v="45"/>
    <s v="Interests"/>
    <s v="AR"/>
    <s v="Static"/>
    <s v="1x1"/>
    <n v="261952"/>
    <n v="787533"/>
    <n v="269.08"/>
    <n v="1716"/>
    <n v="0.15680652680652679"/>
    <n v="0"/>
    <n v="0"/>
    <n v="2.178956310402231E-3"/>
    <s v="Bad"/>
    <n v="1"/>
    <n v="0"/>
    <x v="0"/>
    <n v="1145"/>
    <n v="2861"/>
    <n v="3.6328636387300594E-3"/>
  </r>
  <r>
    <s v="MetaData cleaned"/>
    <s v="BH"/>
    <s v="Interests"/>
    <s v="CN~MCDRamadan_CH~Social_MK~BH_TG"/>
    <s v=" SABO0000015094"/>
    <n v="61"/>
    <s v="Interests"/>
    <s v="AR"/>
    <s v="Video"/>
    <s v="16x9"/>
    <n v="30973"/>
    <n v="51496"/>
    <n v="14.02"/>
    <n v="112"/>
    <n v="0.12517857142857142"/>
    <n v="2260"/>
    <n v="47"/>
    <n v="2.1749262078608047E-3"/>
    <s v="Bad"/>
    <n v="1"/>
    <n v="4.3886903837191238E-2"/>
    <x v="0"/>
    <n v="2285"/>
    <n v="2444"/>
    <n v="4.7459996892962562E-2"/>
  </r>
  <r>
    <s v="MetaData cleaned"/>
    <s v="BH"/>
    <s v="Interests"/>
    <s v="CN~MCDRamadan_CH~Social_MK~KW_TG"/>
    <s v=" SABO0000015094"/>
    <n v="61"/>
    <s v="Interests"/>
    <s v="EN"/>
    <s v="Static"/>
    <s v="1x1"/>
    <n v="74736"/>
    <n v="175079"/>
    <n v="49.94"/>
    <n v="380"/>
    <n v="0.13142105263157894"/>
    <n v="0"/>
    <n v="0"/>
    <n v="2.1704487688414945E-3"/>
    <s v="Bad"/>
    <n v="1"/>
    <n v="0"/>
    <x v="0"/>
    <n v="247"/>
    <n v="627"/>
    <n v="3.5812404685884656E-3"/>
  </r>
  <r>
    <s v="MetaData cleaned"/>
    <s v="KW"/>
    <s v="Interests"/>
    <s v="CN~MCDRamadan_CH~Social_MK~RIY_TG"/>
    <s v=" SABO0000015094"/>
    <n v="30"/>
    <s v="Interests"/>
    <s v="EN"/>
    <s v="Static"/>
    <s v="1x1"/>
    <n v="168096"/>
    <n v="406893"/>
    <n v="140.93"/>
    <n v="879"/>
    <n v="0.16032992036405005"/>
    <n v="0"/>
    <n v="0"/>
    <n v="2.1602730939092097E-3"/>
    <s v="Bad"/>
    <n v="1"/>
    <n v="0"/>
    <x v="1"/>
    <n v="525"/>
    <n v="1404"/>
    <n v="3.4505385936843347E-3"/>
  </r>
  <r>
    <s v="MetaData cleaned"/>
    <s v="QA"/>
    <s v="Interests"/>
    <s v="CN~MCDRamadan_CH~Social_MK~JED_TG"/>
    <s v=" SABO0000015094"/>
    <n v="0"/>
    <s v="Interests"/>
    <s v="EN"/>
    <s v="Carousel"/>
    <s v="1x1"/>
    <n v="27576"/>
    <n v="45942"/>
    <n v="12.32"/>
    <n v="99"/>
    <n v="0.12444444444444444"/>
    <n v="2060"/>
    <n v="2027"/>
    <n v="2.1548909494580122E-3"/>
    <s v="Bad"/>
    <n v="1"/>
    <n v="4.4839145008924296E-2"/>
    <x v="1"/>
    <n v="2114"/>
    <n v="4240"/>
    <n v="9.2290279047494664E-2"/>
  </r>
  <r>
    <s v="MetaData cleaned"/>
    <s v="AE"/>
    <s v="CDP"/>
    <s v="CN~MCDRamadan_CH~Social_MK~OM_TG"/>
    <s v=" STABO0000069668"/>
    <n v="30"/>
    <s v="CDP"/>
    <s v="AR"/>
    <s v="Static"/>
    <s v="1x1"/>
    <n v="42864"/>
    <n v="67488"/>
    <n v="33.479999999999997"/>
    <n v="145"/>
    <n v="0.23089655172413792"/>
    <n v="0"/>
    <n v="0"/>
    <n v="2.148530109056425E-3"/>
    <s v="Bad"/>
    <n v="1"/>
    <n v="0"/>
    <x v="0"/>
    <n v="82"/>
    <n v="227"/>
    <n v="3.3635609293504029E-3"/>
  </r>
  <r>
    <s v="MetaData cleaned"/>
    <s v="AE"/>
    <s v="Interests"/>
    <s v="CN~MCDRamadan_CH~Social_MK~JED_TG"/>
    <s v=" STABO0000069668"/>
    <n v="45"/>
    <s v="Interests"/>
    <s v="EN"/>
    <s v="Video"/>
    <s v="1x1"/>
    <n v="89901"/>
    <n v="197582"/>
    <n v="94.43"/>
    <n v="422"/>
    <n v="0.22376777251184835"/>
    <n v="3422"/>
    <n v="2974"/>
    <n v="2.1358220890566955E-3"/>
    <s v="Bad"/>
    <n v="1"/>
    <n v="1.7319391442540313E-2"/>
    <x v="0"/>
    <n v="3432"/>
    <n v="6828"/>
    <n v="3.4557803848528711E-2"/>
  </r>
  <r>
    <s v="MetaData cleaned"/>
    <s v="JED"/>
    <s v="Interests"/>
    <s v="CN~MCDRamadan_CH~Social_MK~JED_TG"/>
    <s v=" SABO0000015094"/>
    <n v="60"/>
    <s v="Interests"/>
    <s v="AR"/>
    <s v="Carousel"/>
    <s v="1x1"/>
    <n v="48112"/>
    <n v="72350"/>
    <n v="23.57"/>
    <n v="150"/>
    <n v="0.15713333333333335"/>
    <n v="2556"/>
    <n v="2657"/>
    <n v="2.0732550103662751E-3"/>
    <s v="Bad"/>
    <n v="1"/>
    <n v="3.5328265376641327E-2"/>
    <x v="1"/>
    <n v="2638"/>
    <n v="5445"/>
    <n v="7.525915687629578E-2"/>
  </r>
  <r>
    <s v="MetaData cleaned"/>
    <s v="KW"/>
    <s v="Interests"/>
    <s v="CN~MCDRamadan_CH~Social_MK~JED_TG"/>
    <s v=" SABO0000015094"/>
    <n v="60"/>
    <s v="Interests"/>
    <s v="AR"/>
    <s v="Video"/>
    <s v="1x1"/>
    <n v="53006"/>
    <n v="101052"/>
    <n v="33.08"/>
    <n v="209"/>
    <n v="0.15827751196172249"/>
    <n v="2129"/>
    <n v="1836"/>
    <n v="2.0682420931797492E-3"/>
    <s v="Bad"/>
    <n v="1"/>
    <n v="2.1068360843921941E-2"/>
    <x v="0"/>
    <n v="2188"/>
    <n v="4233"/>
    <n v="4.1889324308276923E-2"/>
  </r>
  <r>
    <s v="MetaData cleaned"/>
    <s v="OM"/>
    <s v="Interests"/>
    <s v="CN~MCDRamadan_CH~Social_MK~QA_TG"/>
    <s v=" SABO0000015094"/>
    <n v="61"/>
    <s v="Interests"/>
    <s v="AR"/>
    <s v="Video"/>
    <s v="16x9"/>
    <n v="28208"/>
    <n v="44517"/>
    <n v="8.36"/>
    <n v="92"/>
    <n v="9.0869565217391299E-2"/>
    <n v="1550"/>
    <n v="36"/>
    <n v="2.066626232675158E-3"/>
    <s v="Bad"/>
    <n v="1"/>
    <n v="3.4818159354853204E-2"/>
    <x v="0"/>
    <n v="1573"/>
    <n v="1701"/>
    <n v="3.8210121975874388E-2"/>
  </r>
  <r>
    <s v="MetaData cleaned"/>
    <s v="QA"/>
    <s v="Interests"/>
    <s v="CN~MCDRamadan_CH~Social_MK~OM_TG"/>
    <s v=" SABO0000015094"/>
    <n v="45"/>
    <s v="Interests"/>
    <s v="AR"/>
    <s v="Static"/>
    <s v="1x1"/>
    <n v="40014"/>
    <n v="77493"/>
    <n v="20.41"/>
    <n v="160"/>
    <n v="0.1275625"/>
    <n v="0"/>
    <n v="0"/>
    <n v="2.0647026183010079E-3"/>
    <s v="Bad"/>
    <n v="1"/>
    <n v="0"/>
    <x v="0"/>
    <n v="108"/>
    <n v="268"/>
    <n v="3.458376885654188E-3"/>
  </r>
  <r>
    <s v="MetaData cleaned"/>
    <s v="JED"/>
    <s v="Interests"/>
    <s v="CN~MCDRamadan_CH~Social_MK~QA_TG"/>
    <s v=" SABO0000015094"/>
    <n v="30"/>
    <s v="Interests"/>
    <s v="AR"/>
    <s v="Video"/>
    <s v="1x1"/>
    <n v="80319"/>
    <n v="173235"/>
    <n v="47.21"/>
    <n v="356"/>
    <n v="0.1326123595505618"/>
    <n v="3521"/>
    <n v="3045"/>
    <n v="2.0550119779490289E-3"/>
    <s v="Bad"/>
    <n v="1"/>
    <n v="2.0324992062804862E-2"/>
    <x v="0"/>
    <n v="3606"/>
    <n v="7007"/>
    <n v="4.0447946431148442E-2"/>
  </r>
  <r>
    <s v="MetaData cleaned"/>
    <s v="BH"/>
    <s v="Interests"/>
    <s v="CN~MCDRamadan_CH~Social_MK~KW_TG"/>
    <s v=" SABO0000015094"/>
    <n v="60"/>
    <s v="Interests"/>
    <s v="AR"/>
    <s v="Static"/>
    <s v="1x1"/>
    <n v="43544"/>
    <n v="87119"/>
    <n v="24.89"/>
    <n v="179"/>
    <n v="0.13905027932960895"/>
    <n v="0"/>
    <n v="0"/>
    <n v="2.0546608661715583E-3"/>
    <s v="Bad"/>
    <n v="1"/>
    <n v="0"/>
    <x v="0"/>
    <n v="126"/>
    <n v="305"/>
    <n v="3.5009584591191357E-3"/>
  </r>
  <r>
    <s v="MetaData cleaned"/>
    <s v="BH"/>
    <s v="Interests"/>
    <s v="CN~MCDRamadan_CH~Social_MK~KW_TG"/>
    <s v=" SABO0000015094"/>
    <n v="45"/>
    <s v="Interests"/>
    <s v="EN"/>
    <s v="Static"/>
    <s v="1x1"/>
    <n v="26736"/>
    <n v="46831"/>
    <n v="13.24"/>
    <n v="96"/>
    <n v="0.13791666666666666"/>
    <n v="0"/>
    <n v="0"/>
    <n v="2.04992419551152E-3"/>
    <s v="Bad"/>
    <n v="1"/>
    <n v="0"/>
    <x v="0"/>
    <n v="60"/>
    <n v="156"/>
    <n v="3.3311268177062202E-3"/>
  </r>
  <r>
    <s v="MetaData cleaned"/>
    <s v="JED"/>
    <s v="Interests"/>
    <s v="CN~MCDRamadan_CH~Social_MK~KW_TG"/>
    <s v=" SABO0000015094"/>
    <n v="30"/>
    <s v="Interests"/>
    <s v="EN"/>
    <s v="Video"/>
    <s v="1x1"/>
    <n v="34991"/>
    <n v="80209"/>
    <n v="22.21"/>
    <n v="164"/>
    <n v="0.13542682926829269"/>
    <n v="1297"/>
    <n v="1129"/>
    <n v="2.0446583301125809E-3"/>
    <s v="Bad"/>
    <n v="1"/>
    <n v="1.61702552082684E-2"/>
    <x v="0"/>
    <n v="1332"/>
    <n v="2625"/>
    <n v="3.2727000710643446E-2"/>
  </r>
  <r>
    <s v="MetaData cleaned"/>
    <s v="QA"/>
    <s v="Interests"/>
    <s v="CN~MCDRamadan_CH~Social_MK~BH_TG"/>
    <s v=" SABO0000015094"/>
    <n v="0"/>
    <s v="Interests"/>
    <s v="AR"/>
    <s v="Carousel"/>
    <s v="1x1"/>
    <n v="23376"/>
    <n v="33887"/>
    <n v="9.2200000000000006"/>
    <n v="69"/>
    <n v="0.13362318840579712"/>
    <n v="1130"/>
    <n v="1159"/>
    <n v="2.0361790657184172E-3"/>
    <s v="Bad"/>
    <n v="1"/>
    <n v="3.3346120931330596E-2"/>
    <x v="0"/>
    <n v="1167"/>
    <n v="2395"/>
    <n v="7.0676070469501584E-2"/>
  </r>
  <r>
    <s v="MetaData cleaned"/>
    <s v="AE"/>
    <s v="CDP"/>
    <s v="CN~MCDRamadan_CH~Social_MK~OM_TG"/>
    <s v=" STABO0000069668"/>
    <n v="61"/>
    <s v="CDP"/>
    <s v="EN"/>
    <s v="Static"/>
    <s v="1x1"/>
    <n v="26215"/>
    <n v="41863"/>
    <n v="17.09"/>
    <n v="85"/>
    <n v="0.20105882352941176"/>
    <n v="0"/>
    <n v="0"/>
    <n v="2.0304326015813485E-3"/>
    <s v="Bad"/>
    <n v="1"/>
    <n v="0"/>
    <x v="0"/>
    <n v="45"/>
    <n v="130"/>
    <n v="3.1053675083008861E-3"/>
  </r>
  <r>
    <s v="MetaData cleaned"/>
    <s v="QA"/>
    <s v="Interests"/>
    <s v="CN~MCDRamadan_CH~Social_MK~OM_TG"/>
    <s v=" SABO0000015094"/>
    <n v="30"/>
    <s v="Interests"/>
    <s v="EN"/>
    <s v="Video"/>
    <s v="1x1"/>
    <n v="38712"/>
    <n v="105503"/>
    <n v="28.35"/>
    <n v="214"/>
    <n v="0.1324766355140187"/>
    <n v="1596"/>
    <n v="1395"/>
    <n v="2.0283783399524186E-3"/>
    <s v="Bad"/>
    <n v="1"/>
    <n v="1.5127531918523644E-2"/>
    <x v="0"/>
    <n v="1680"/>
    <n v="3289"/>
    <n v="3.117446897244628E-2"/>
  </r>
  <r>
    <s v="MetaData cleaned"/>
    <s v="QA"/>
    <s v="Interests"/>
    <s v="CN~MCDRamadan_CH~Social_MK~OM_TG"/>
    <s v=" SABO0000015094"/>
    <n v="61"/>
    <s v="Interests"/>
    <s v="EN"/>
    <s v="Static"/>
    <s v="1x1"/>
    <n v="47389"/>
    <n v="98011"/>
    <n v="25.7"/>
    <n v="198"/>
    <n v="0.1297979797979798"/>
    <n v="0"/>
    <n v="0"/>
    <n v="2.0201814082092826E-3"/>
    <s v="Bad"/>
    <n v="1"/>
    <n v="0"/>
    <x v="0"/>
    <n v="122"/>
    <n v="320"/>
    <n v="3.2649396496311637E-3"/>
  </r>
  <r>
    <s v="MetaData cleaned"/>
    <s v="AE"/>
    <s v="CDP"/>
    <s v="CN~MCDRamadan_CH~Social_MK~OM_TG"/>
    <s v=" STABO0000069668"/>
    <n v="60"/>
    <s v="CDP"/>
    <s v="AR"/>
    <s v="Static"/>
    <s v="1x1"/>
    <n v="35632"/>
    <n v="58768"/>
    <n v="25.24"/>
    <n v="116"/>
    <n v="0.2175862068965517"/>
    <n v="0"/>
    <n v="0"/>
    <n v="1.9738633269806697E-3"/>
    <s v="Bad"/>
    <n v="1"/>
    <n v="0"/>
    <x v="0"/>
    <n v="73"/>
    <n v="189"/>
    <n v="3.2160359379254017E-3"/>
  </r>
  <r>
    <s v="MetaData cleaned"/>
    <s v="OM"/>
    <s v="Interests"/>
    <s v="CN~MCDRamadan_CH~Social_MK~BH_TG"/>
    <s v=" SABO0000015094"/>
    <n v="0"/>
    <s v="Interests"/>
    <s v="EN"/>
    <s v="Carousel"/>
    <s v="1x1"/>
    <n v="17124"/>
    <n v="23110"/>
    <n v="4.78"/>
    <n v="43"/>
    <n v="0.11116279069767443"/>
    <n v="827"/>
    <n v="851"/>
    <n v="1.8606663781912591E-3"/>
    <s v="Bad"/>
    <n v="1"/>
    <n v="3.5785374296841192E-2"/>
    <x v="0"/>
    <n v="847"/>
    <n v="1741"/>
    <n v="7.5335352661185628E-2"/>
  </r>
  <r>
    <s v="MetaData cleaned"/>
    <s v="QA"/>
    <s v="Interests"/>
    <s v="CN~MCDRamadan_CH~Social_MK~BH_TG"/>
    <s v=" SABO0000015094"/>
    <n v="61"/>
    <s v="Interests"/>
    <s v="AR"/>
    <s v="Video"/>
    <s v="1x1"/>
    <n v="27455"/>
    <n v="54314"/>
    <n v="13.8"/>
    <n v="101"/>
    <n v="0.13663366336633664"/>
    <n v="823"/>
    <n v="712"/>
    <n v="1.8595573885186139E-3"/>
    <s v="Bad"/>
    <n v="1"/>
    <n v="1.5152630997532864E-2"/>
    <x v="0"/>
    <n v="847"/>
    <n v="1660"/>
    <n v="3.0563022425157418E-2"/>
  </r>
  <r>
    <s v="MetaData cleaned"/>
    <s v="BH"/>
    <s v="Interests"/>
    <s v="CN~MCDRamadan_CH~Social_MK~BH_TG"/>
    <s v=" SABO0000015094"/>
    <n v="61"/>
    <s v="Interests"/>
    <s v="AR"/>
    <s v="Carousel"/>
    <s v="1x1"/>
    <n v="7830"/>
    <n v="11301"/>
    <n v="3.37"/>
    <n v="21"/>
    <n v="0.16047619047619049"/>
    <n v="449"/>
    <n v="483"/>
    <n v="1.8582426333952748E-3"/>
    <s v="Bad"/>
    <n v="1"/>
    <n v="3.9730997256879924E-2"/>
    <x v="0"/>
    <n v="462"/>
    <n v="966"/>
    <n v="8.5479161136182633E-2"/>
  </r>
  <r>
    <s v="MetaData cleaned"/>
    <s v="BH"/>
    <s v="Interests"/>
    <s v="CN~MCDRamadan_CH~Social_MK~BH_TG"/>
    <s v=" SABO0000015094"/>
    <n v="60"/>
    <s v="Interests"/>
    <s v="EN"/>
    <s v="Video"/>
    <s v="1x1"/>
    <n v="36360"/>
    <n v="85579"/>
    <n v="24.11"/>
    <n v="154"/>
    <n v="0.15655844155844156"/>
    <n v="2442"/>
    <n v="2086"/>
    <n v="1.7995068883721473E-3"/>
    <s v="Bad"/>
    <n v="1"/>
    <n v="2.8535037801329766E-2"/>
    <x v="0"/>
    <n v="2451"/>
    <n v="4691"/>
    <n v="5.4814849437361972E-2"/>
  </r>
  <r>
    <s v="MetaData cleaned"/>
    <s v="OM"/>
    <s v="Interests"/>
    <s v="CN~MCDRamadan_CH~Social_MK~BH_TG"/>
    <s v=" SABO0000015094"/>
    <n v="30"/>
    <s v="Interests"/>
    <s v="AR"/>
    <s v="Video"/>
    <s v="1x1"/>
    <n v="77953"/>
    <n v="146290"/>
    <n v="27.67"/>
    <n v="263"/>
    <n v="0.10520912547528517"/>
    <n v="3962"/>
    <n v="3238"/>
    <n v="1.7977988926105681E-3"/>
    <s v="Bad"/>
    <n v="1"/>
    <n v="2.7083190922140954E-2"/>
    <x v="0"/>
    <n v="4032"/>
    <n v="7533"/>
    <n v="5.1493608585685968E-2"/>
  </r>
  <r>
    <s v="MetaData cleaned"/>
    <s v="OM"/>
    <s v="Interests"/>
    <s v="CN~MCDRamadan_CH~Social_MK~JED_TG"/>
    <s v=" SABO0000015094"/>
    <n v="60"/>
    <s v="Interests"/>
    <s v="EN"/>
    <s v="Video"/>
    <s v="1x1"/>
    <n v="46006"/>
    <n v="99290"/>
    <n v="18.84"/>
    <n v="177"/>
    <n v="0.1064406779661017"/>
    <n v="1874"/>
    <n v="1627"/>
    <n v="1.7826568637325008E-3"/>
    <s v="Bad"/>
    <n v="1"/>
    <n v="1.8874005438614162E-2"/>
    <x v="1"/>
    <n v="1913"/>
    <n v="3717"/>
    <n v="3.7435794138382515E-2"/>
  </r>
  <r>
    <s v="MetaData cleaned"/>
    <s v="AE"/>
    <s v="CDP"/>
    <s v="CN~MCDRamadan_CH~Social_MK~JED_TG"/>
    <s v=" STABO0000069668"/>
    <n v="30"/>
    <s v="CDP"/>
    <s v="EN"/>
    <s v="Video"/>
    <s v="1x1"/>
    <n v="7006"/>
    <n v="10316"/>
    <n v="5.22"/>
    <n v="18"/>
    <n v="0.28999999999999998"/>
    <n v="207"/>
    <n v="172"/>
    <n v="1.7448623497479643E-3"/>
    <s v="Bad"/>
    <n v="1"/>
    <n v="2.006591702210159E-2"/>
    <x v="1"/>
    <n v="214"/>
    <n v="404"/>
    <n v="3.9162466072120976E-2"/>
  </r>
  <r>
    <s v="MetaData cleaned"/>
    <s v="AE"/>
    <s v="Interests"/>
    <s v="CN~MCDRamadan_CH~Social_MK~JED_TG"/>
    <s v=" STABO0000069668"/>
    <n v="45"/>
    <s v="Interests"/>
    <s v="EN"/>
    <s v="Carousel"/>
    <s v="1x1"/>
    <n v="50961"/>
    <n v="80911"/>
    <n v="38.81"/>
    <n v="140"/>
    <n v="0.27721428571428575"/>
    <n v="2584"/>
    <n v="2642"/>
    <n v="1.7302962514367639E-3"/>
    <s v="Bad"/>
    <n v="1"/>
    <n v="3.1936325097947124E-2"/>
    <x v="1"/>
    <n v="2654"/>
    <n v="5436"/>
    <n v="6.7184931591501768E-2"/>
  </r>
  <r>
    <s v="MetaData cleaned"/>
    <s v="JED"/>
    <s v="Interests"/>
    <s v="CN~MCDRamadan_CH~Social_MK~JED_TG"/>
    <s v=" SABO0000015094"/>
    <n v="60"/>
    <s v="Interests"/>
    <s v="EN"/>
    <s v="Carousel"/>
    <s v="1x1"/>
    <n v="33904"/>
    <n v="49199"/>
    <n v="15.25"/>
    <n v="84"/>
    <n v="0.18154761904761904"/>
    <n v="1836"/>
    <n v="1865"/>
    <n v="1.7073517754425903E-3"/>
    <s v="Bad"/>
    <n v="1"/>
    <n v="3.7317831663245191E-2"/>
    <x v="1"/>
    <n v="1880"/>
    <n v="3829"/>
    <n v="7.7826785097258072E-2"/>
  </r>
  <r>
    <s v="MetaData cleaned"/>
    <s v="BH"/>
    <s v="Interests"/>
    <s v="CN~MCDRamadan_CH~Social_MK~JED_TG"/>
    <s v=" SABO0000015094"/>
    <n v="61"/>
    <s v="Interests"/>
    <s v="AR"/>
    <s v="Video"/>
    <s v="1x1"/>
    <n v="3286"/>
    <n v="4762"/>
    <n v="1.88"/>
    <n v="8"/>
    <n v="0.23499999999999999"/>
    <n v="1049"/>
    <n v="906"/>
    <n v="1.6799664006719867E-3"/>
    <s v="Bad"/>
    <n v="1"/>
    <n v="0.22028559428811423"/>
    <x v="1"/>
    <n v="1057"/>
    <n v="1971"/>
    <n v="0.41390172196556069"/>
  </r>
  <r>
    <s v="MetaData cleaned"/>
    <s v="JED"/>
    <s v="CDP"/>
    <s v="CN~MCDRamadan_CH~Social_MK~JED_TG"/>
    <s v=" SABO0000015094"/>
    <n v="0"/>
    <s v="CDP"/>
    <s v="EN"/>
    <s v="Carousel"/>
    <s v="1x1"/>
    <n v="1733"/>
    <n v="4787"/>
    <n v="8.7100000000000009"/>
    <n v="8"/>
    <n v="1.0887500000000001"/>
    <n v="363"/>
    <n v="422"/>
    <n v="1.6711928138709003E-3"/>
    <s v="Bad"/>
    <n v="1"/>
    <n v="7.5830373929392098E-2"/>
    <x v="0"/>
    <n v="369"/>
    <n v="799"/>
    <n v="0.16691038228535618"/>
  </r>
  <r>
    <s v="MetaData cleaned"/>
    <s v="AE"/>
    <s v="CDP"/>
    <s v="CN~MCDRamadan_CH~Social_MK~JED_TG"/>
    <s v=" STABO0000069668"/>
    <n v="45"/>
    <s v="CDP"/>
    <s v="EN"/>
    <s v="Carousel"/>
    <s v="1x1"/>
    <n v="2804"/>
    <n v="4196"/>
    <n v="1.82"/>
    <n v="7"/>
    <n v="0.26"/>
    <n v="197"/>
    <n v="195"/>
    <n v="1.6682554814108675E-3"/>
    <s v="Bad"/>
    <n v="1"/>
    <n v="4.6949475691134411E-2"/>
    <x v="0"/>
    <n v="200"/>
    <n v="402"/>
    <n v="9.5805529075309814E-2"/>
  </r>
  <r>
    <s v="MetaData cleaned"/>
    <s v="BH"/>
    <s v="Interests"/>
    <s v="CN~MCDRamadan_CH~Social_MK~JED_TG"/>
    <s v=" SABO0000015094"/>
    <n v="45"/>
    <s v="Interests"/>
    <s v="EN"/>
    <s v="Static"/>
    <s v="1x1"/>
    <n v="36344"/>
    <n v="64790"/>
    <n v="17.510000000000002"/>
    <n v="104"/>
    <n v="0.16836538461538464"/>
    <n v="0"/>
    <n v="0"/>
    <n v="1.6051859854915881E-3"/>
    <s v="Bad"/>
    <n v="1"/>
    <n v="0"/>
    <x v="0"/>
    <n v="55"/>
    <n v="159"/>
    <n v="2.4540824201265627E-3"/>
  </r>
  <r>
    <s v="MetaData cleaned"/>
    <s v="KW"/>
    <s v="Interests"/>
    <s v="CN~MCDRamadan_CH~Social_MK~JED_TG"/>
    <s v=" SABO0000015094"/>
    <n v="45"/>
    <s v="Interests"/>
    <s v="AR"/>
    <s v="Carousel"/>
    <s v="1x1"/>
    <n v="50753"/>
    <n v="76392"/>
    <n v="31.65"/>
    <n v="118"/>
    <n v="0.26822033898305081"/>
    <n v="3291"/>
    <n v="3489"/>
    <n v="1.5446643627604986E-3"/>
    <s v="Bad"/>
    <n v="1"/>
    <n v="4.3080427269871192E-2"/>
    <x v="0"/>
    <n v="3350"/>
    <n v="6957"/>
    <n v="9.1069745523091425E-2"/>
  </r>
  <r>
    <s v="MetaData cleaned"/>
    <s v="KW"/>
    <s v="Interests"/>
    <s v="CN~MCDRamadan_CH~Social_MK~KW_TG"/>
    <s v=" SABO0000015094"/>
    <n v="0"/>
    <s v="Interests"/>
    <s v="EN"/>
    <s v="KW"/>
    <s v="1x1"/>
    <n v="14640"/>
    <n v="21731"/>
    <n v="8.14"/>
    <n v="33"/>
    <n v="0.24666666666666667"/>
    <n v="976"/>
    <n v="1014"/>
    <n v="1.5185679444112098E-3"/>
    <s v="Bad"/>
    <n v="1"/>
    <n v="4.4912797386222447E-2"/>
    <x v="0"/>
    <n v="989"/>
    <n v="2036"/>
    <n v="9.3691040449127974E-2"/>
  </r>
  <r>
    <s v="MetaData cleaned"/>
    <s v="AE"/>
    <s v="CDP"/>
    <s v="CN~MCDRamadan_CH~Social_MK~KW_TG"/>
    <s v=" STABO0000069668"/>
    <n v="60"/>
    <s v="CDP"/>
    <s v="AR"/>
    <s v="Video"/>
    <s v="1x1"/>
    <n v="12979"/>
    <n v="24467"/>
    <n v="12.17"/>
    <n v="35"/>
    <n v="0.3477142857142857"/>
    <n v="448"/>
    <n v="380"/>
    <n v="1.4304982220950668E-3"/>
    <s v="Bad"/>
    <n v="1"/>
    <n v="1.8310377242816856E-2"/>
    <x v="0"/>
    <n v="455"/>
    <n v="870"/>
    <n v="3.5558098663505948E-2"/>
  </r>
  <r>
    <s v="MetaData cleaned"/>
    <s v="AE"/>
    <s v="Interests"/>
    <s v="CN~MCDRamadan_CH~Social_MK~KW_TG"/>
    <s v=" STABO0000069668"/>
    <n v="30"/>
    <s v="Interests"/>
    <s v="AR"/>
    <s v="Carousel"/>
    <s v="1x1"/>
    <n v="9862"/>
    <n v="12336"/>
    <n v="6.07"/>
    <n v="17"/>
    <n v="0.35705882352941176"/>
    <n v="390"/>
    <n v="400"/>
    <n v="1.3780804150453957E-3"/>
    <s v="Bad"/>
    <n v="1"/>
    <n v="3.1614785992217898E-2"/>
    <x v="0"/>
    <n v="398"/>
    <n v="815"/>
    <n v="6.606679636835279E-2"/>
  </r>
  <r>
    <s v="MetaData cleaned"/>
    <s v="JED"/>
    <s v="CDP"/>
    <s v="CN~MCDRamadan_CH~Social_MK~KW_TG"/>
    <s v=" SABO0000015094"/>
    <n v="30"/>
    <s v="CDP"/>
    <s v="EN"/>
    <s v="Video"/>
    <s v="9x16"/>
    <n v="1522"/>
    <n v="2951"/>
    <n v="5.27"/>
    <n v="4"/>
    <n v="1.3174999999999999"/>
    <n v="208"/>
    <n v="12"/>
    <n v="1.3554727211114877E-3"/>
    <s v="Bad"/>
    <n v="1"/>
    <n v="7.0484581497797363E-2"/>
    <x v="0"/>
    <n v="210"/>
    <n v="226"/>
    <n v="7.6584208742799045E-2"/>
  </r>
  <r>
    <s v="MetaData cleaned"/>
    <s v="BH"/>
    <s v="Interests"/>
    <s v="CN~MCDRamadan_CH~Social_MK~KW_TG"/>
    <s v=" SABO0000015094"/>
    <n v="0"/>
    <s v="Interests"/>
    <s v="EN"/>
    <s v="Carousel"/>
    <s v="1x1"/>
    <n v="22296"/>
    <n v="33841"/>
    <n v="10.19"/>
    <n v="39"/>
    <n v="0.26128205128205129"/>
    <n v="1690"/>
    <n v="1708"/>
    <n v="1.1524482137052687E-3"/>
    <s v="Bad"/>
    <n v="1"/>
    <n v="4.9939422593894979E-2"/>
    <x v="0"/>
    <n v="1706"/>
    <n v="3453"/>
    <n v="0.10203599184421264"/>
  </r>
  <r>
    <s v="MetaData cleaned"/>
    <s v="AE"/>
    <s v="CDP"/>
    <s v="CN~MCDRamadan_CH~Social_MK~KW_TG"/>
    <s v=" STABO0000069668"/>
    <n v="61"/>
    <s v="CDP"/>
    <s v="AR"/>
    <s v="Carousel"/>
    <s v="Carousel"/>
    <n v="698"/>
    <n v="890"/>
    <n v="0.32"/>
    <n v="1"/>
    <n v="0.32"/>
    <n v="43"/>
    <n v="40"/>
    <n v="1.1235955056179776E-3"/>
    <s v="Bad"/>
    <n v="1"/>
    <n v="4.8314606741573035E-2"/>
    <x v="0"/>
    <n v="43"/>
    <n v="84"/>
    <n v="9.4382022471910118E-2"/>
  </r>
  <r>
    <s v="MetaData cleaned"/>
    <s v="JED"/>
    <s v="Interests"/>
    <s v="CN~MCDRamadan_CH~Social_MK~OM_TG"/>
    <s v=" SABO0000015094"/>
    <n v="30"/>
    <s v="Interests"/>
    <s v="AR"/>
    <s v="Video"/>
    <s v="9x16"/>
    <n v="23827"/>
    <n v="26209"/>
    <n v="7.42"/>
    <n v="27"/>
    <n v="0.27481481481481479"/>
    <n v="2068"/>
    <n v="60"/>
    <n v="1.0301804723568239E-3"/>
    <s v="Bad"/>
    <n v="1"/>
    <n v="7.8904193216070811E-2"/>
    <x v="0"/>
    <n v="2094"/>
    <n v="2181"/>
    <n v="8.3215689267045673E-2"/>
  </r>
  <r>
    <s v="MetaData cleaned"/>
    <s v="QA"/>
    <s v="Interests"/>
    <s v="CN~MCDRamadan_CH~Social_MK~OM_TG"/>
    <s v=" SABO0000015094"/>
    <n v="45"/>
    <s v="Interests"/>
    <s v="AR"/>
    <s v="Video"/>
    <s v="9x16"/>
    <n v="74593"/>
    <n v="117023"/>
    <n v="30.72"/>
    <n v="113"/>
    <n v="0.27185840707964598"/>
    <n v="6608"/>
    <n v="91"/>
    <n v="9.6562214265571728E-4"/>
    <s v="Bad"/>
    <n v="1"/>
    <n v="5.6467532023619288E-2"/>
    <x v="0"/>
    <n v="6697"/>
    <n v="6901"/>
    <n v="5.8971313331567299E-2"/>
  </r>
  <r>
    <s v="MetaData cleaned"/>
    <s v="JED"/>
    <s v="Interests"/>
    <s v="CN~MCDRamadan_CH~Social_MK~QA_TG"/>
    <s v=" SABO0000015094"/>
    <n v="30"/>
    <s v="Interests"/>
    <s v="EN"/>
    <s v="Video"/>
    <s v="9x16"/>
    <n v="14490"/>
    <n v="17344"/>
    <n v="5.19"/>
    <n v="16"/>
    <n v="0.32437500000000002"/>
    <n v="891"/>
    <n v="34"/>
    <n v="9.225092250922509E-4"/>
    <s v="Bad"/>
    <n v="1"/>
    <n v="5.1372232472324725E-2"/>
    <x v="0"/>
    <n v="906"/>
    <n v="956"/>
    <n v="5.5119926199261995E-2"/>
  </r>
  <r>
    <s v="MetaData cleaned"/>
    <s v="KW"/>
    <s v="Interests"/>
    <s v="CN~MCDRamadan_CH~Social_MK~QA_TG"/>
    <s v=" SABO0000015094"/>
    <n v="30"/>
    <s v="Interests"/>
    <s v="AR"/>
    <s v="Video"/>
    <s v="9x16"/>
    <n v="15360"/>
    <n v="21740"/>
    <n v="6.83"/>
    <n v="19"/>
    <n v="0.35947368421052633"/>
    <n v="1729"/>
    <n v="53"/>
    <n v="8.7396504139834405E-4"/>
    <s v="Bad"/>
    <n v="1"/>
    <n v="7.9530818767249309E-2"/>
    <x v="0"/>
    <n v="1744"/>
    <n v="1816"/>
    <n v="8.3532658693652256E-2"/>
  </r>
  <r>
    <s v="MetaData cleaned"/>
    <s v="KW"/>
    <s v="Interests"/>
    <s v="CN~MCDRamadan_CH~Social_MK~QA_TG"/>
    <s v=" SABO0000015094"/>
    <n v="45"/>
    <s v="Interests"/>
    <s v="EN"/>
    <s v="Video"/>
    <s v="9x16"/>
    <n v="83839"/>
    <n v="128655"/>
    <n v="40.26"/>
    <n v="109"/>
    <n v="0.36935779816513759"/>
    <n v="7910"/>
    <n v="147"/>
    <n v="8.4722708017566362E-4"/>
    <s v="Bad"/>
    <n v="1"/>
    <n v="6.1482258754032099E-2"/>
    <x v="0"/>
    <n v="8014"/>
    <n v="8270"/>
    <n v="6.4280439936263645E-2"/>
  </r>
  <r>
    <s v="MetaData cleaned"/>
    <s v="QA"/>
    <s v="Interests"/>
    <s v="CN~MCDRamadan_CH~Social_MK~QA_TG"/>
    <s v=" SABO0000015094"/>
    <n v="30"/>
    <s v="Interests"/>
    <s v="AR"/>
    <s v="Video"/>
    <s v="9x16"/>
    <n v="70653"/>
    <n v="105138"/>
    <n v="27.69"/>
    <n v="87"/>
    <n v="0.31827586206896552"/>
    <n v="8240"/>
    <n v="192"/>
    <n v="8.27483878331336E-4"/>
    <s v="Bad"/>
    <n v="1"/>
    <n v="7.8373185717818483E-2"/>
    <x v="0"/>
    <n v="8310"/>
    <n v="8589"/>
    <n v="8.1692632540090168E-2"/>
  </r>
  <r>
    <s v="MetaData cleaned"/>
    <s v="KW"/>
    <s v="Interests"/>
    <s v="CN~MCDRamadan_CH~Social_MK~QA_TG"/>
    <s v=" SABO0000015094"/>
    <n v="30"/>
    <s v="Interests"/>
    <s v="EN"/>
    <s v="Video"/>
    <s v="9x16"/>
    <n v="76368"/>
    <n v="121193"/>
    <n v="38.4"/>
    <n v="100"/>
    <n v="0.38400000000000001"/>
    <n v="8582"/>
    <n v="259"/>
    <n v="8.2513016428341574E-4"/>
    <s v="Bad"/>
    <n v="1"/>
    <n v="7.0812670698802732E-2"/>
    <x v="0"/>
    <n v="8657"/>
    <n v="9016"/>
    <n v="7.4393735611792758E-2"/>
  </r>
  <r>
    <s v="MetaData cleaned"/>
    <s v="QA"/>
    <s v="Interests"/>
    <s v="CN~MCDRamadan_CH~Social_MK~RIY_TG"/>
    <s v=" SABO0000015094"/>
    <n v="60"/>
    <s v="Interests"/>
    <s v="AR"/>
    <s v="Video"/>
    <s v="9x16"/>
    <n v="43855"/>
    <n v="52325"/>
    <n v="12.92"/>
    <n v="42"/>
    <n v="0.30761904761904763"/>
    <n v="2688"/>
    <n v="18"/>
    <n v="8.0267558528428098E-4"/>
    <s v="Bad"/>
    <n v="1"/>
    <n v="5.1371237458193983E-2"/>
    <x v="1"/>
    <n v="2726"/>
    <n v="2786"/>
    <n v="5.3244147157190634E-2"/>
  </r>
  <r>
    <s v="MetaData cleaned"/>
    <s v="QA"/>
    <s v="Interests"/>
    <s v="CN~MCDRamadan_CH~Social_MK~RIY_TG"/>
    <s v=" SABO0000015094"/>
    <n v="30"/>
    <s v="Interests"/>
    <s v="EN"/>
    <s v="Video"/>
    <s v="9x16"/>
    <n v="44033"/>
    <n v="58612"/>
    <n v="14.91"/>
    <n v="47"/>
    <n v="0.31723404255319149"/>
    <n v="3700"/>
    <n v="117"/>
    <n v="8.018835733296936E-4"/>
    <s v="Bad"/>
    <n v="1"/>
    <n v="6.3127004708933329E-2"/>
    <x v="0"/>
    <n v="3740"/>
    <n v="3904"/>
    <n v="6.6607520644236681E-2"/>
  </r>
  <r>
    <s v="MetaData cleaned"/>
    <s v="RIY"/>
    <s v="Interests"/>
    <s v="CN~MCDRamadan_CH~Social_MK~RIY_TG"/>
    <s v="SABO0000015094"/>
    <n v="45"/>
    <s v="Interests"/>
    <s v="AR"/>
    <s v="Video"/>
    <s v="9x16"/>
    <n v="160759"/>
    <n v="337379"/>
    <n v="161.22999999999999"/>
    <n v="269"/>
    <n v="0.59936802973977688"/>
    <n v="28240"/>
    <n v="398"/>
    <n v="7.97322892059079E-4"/>
    <s v="Bad"/>
    <n v="1"/>
    <n v="8.3704083538098106E-2"/>
    <x v="0"/>
    <n v="28456"/>
    <n v="29123"/>
    <n v="8.6321318161474189E-2"/>
  </r>
  <r>
    <s v="MetaData cleaned"/>
    <s v="OM"/>
    <s v="Interests"/>
    <s v="CN~MCDRamadan_CH~Social_MK~RIY_TG"/>
    <s v=" SABO0000015094"/>
    <n v="30"/>
    <s v="Interests"/>
    <s v="EN"/>
    <s v="Video"/>
    <s v="9x16"/>
    <n v="39672"/>
    <n v="52086"/>
    <n v="10.29"/>
    <n v="35"/>
    <n v="0.29399999999999998"/>
    <n v="2679"/>
    <n v="62"/>
    <n v="6.7196559536151753E-4"/>
    <s v="Bad"/>
    <n v="1"/>
    <n v="5.1434166570671583E-2"/>
    <x v="0"/>
    <n v="2710"/>
    <n v="2807"/>
    <n v="5.3891640747993699E-2"/>
  </r>
  <r>
    <s v="MetaData cleaned"/>
    <s v="JED"/>
    <s v="Interests"/>
    <s v="CN~MCDRamadan_CH~Social_MK~AE_TG"/>
    <s v=" SABO0000015094"/>
    <n v="60"/>
    <s v="Interests"/>
    <s v="AR"/>
    <s v="Video"/>
    <s v="9x16"/>
    <n v="21113"/>
    <n v="25375"/>
    <n v="7.13"/>
    <n v="17"/>
    <n v="0.41941176470588237"/>
    <n v="980"/>
    <n v="15"/>
    <n v="6.6995073891625619E-4"/>
    <s v="Bad"/>
    <n v="1"/>
    <n v="3.8620689655172416E-2"/>
    <x v="0"/>
    <n v="995"/>
    <n v="1027"/>
    <n v="4.0472906403940884E-2"/>
  </r>
  <r>
    <s v="MetaData cleaned"/>
    <s v="KW"/>
    <s v="Interests"/>
    <s v="CN~MCDRamadan_CH~Social_MK~AE_TG"/>
    <s v=" SABO0000015094"/>
    <n v="45"/>
    <s v="Interests"/>
    <s v="AR"/>
    <s v="Video"/>
    <s v="9x16"/>
    <n v="30575"/>
    <n v="43771"/>
    <n v="13.73"/>
    <n v="28"/>
    <n v="0.49035714285714288"/>
    <n v="2805"/>
    <n v="40"/>
    <n v="6.3969294738525507E-4"/>
    <s v="Bad"/>
    <n v="1"/>
    <n v="6.4083525621987159E-2"/>
    <x v="0"/>
    <n v="2830"/>
    <n v="2898"/>
    <n v="6.6208220054373906E-2"/>
  </r>
  <r>
    <s v="MetaData cleaned"/>
    <s v="AE"/>
    <s v="CDP"/>
    <s v="CN~MCDRamadan_CH~Social_MK~AE_TG"/>
    <s v=" STABO0000069668"/>
    <n v="45"/>
    <s v="CDP"/>
    <s v="EN"/>
    <s v="Video"/>
    <s v="9x16"/>
    <n v="4957"/>
    <n v="6369"/>
    <n v="2.99"/>
    <n v="4"/>
    <n v="0.74750000000000005"/>
    <n v="213"/>
    <n v="3"/>
    <n v="6.2804207881928084E-4"/>
    <s v="Bad"/>
    <n v="1"/>
    <n v="3.344324069712671E-2"/>
    <x v="0"/>
    <n v="216"/>
    <n v="223"/>
    <n v="3.5013345894174909E-2"/>
  </r>
  <r>
    <s v="MetaData cleaned"/>
    <s v="QA"/>
    <s v="Interests"/>
    <s v="CN~MCDRamadan_CH~Social_MK~AE_TG"/>
    <s v=" SABO0000015094"/>
    <n v="60"/>
    <s v="Interests"/>
    <s v="EN"/>
    <s v="Video"/>
    <s v="9x16"/>
    <n v="44072"/>
    <n v="59902"/>
    <n v="15.52"/>
    <n v="35"/>
    <n v="0.44342857142857139"/>
    <n v="2361"/>
    <n v="31"/>
    <n v="5.842876698607726E-4"/>
    <s v="Bad"/>
    <n v="1"/>
    <n v="3.9414376815465259E-2"/>
    <x v="0"/>
    <n v="2393"/>
    <n v="2459"/>
    <n v="4.1050382291075424E-2"/>
  </r>
  <r>
    <s v="MetaData cleaned"/>
    <s v="RIY"/>
    <s v="Interests"/>
    <s v="CN~MCDRamadan_CH~Social_MK~AE_TG"/>
    <s v="SABO0000015094"/>
    <n v="60"/>
    <s v="Interests"/>
    <s v="AR"/>
    <s v="Video"/>
    <s v="9x16"/>
    <n v="131827"/>
    <n v="241516"/>
    <n v="111.56"/>
    <n v="141"/>
    <n v="0.7912056737588653"/>
    <n v="15291"/>
    <n v="153"/>
    <n v="5.8381225260438236E-4"/>
    <s v="Bad"/>
    <n v="1"/>
    <n v="6.3312575564351839E-2"/>
    <x v="0"/>
    <n v="15407"/>
    <n v="15701"/>
    <n v="6.5010185660577355E-2"/>
  </r>
  <r>
    <s v="MetaData cleaned"/>
    <s v="AE"/>
    <s v="CDP"/>
    <s v="CN~MCDRamadan_CH~Social_MK~AE_TG"/>
    <s v=" STABO0000069668"/>
    <n v="30"/>
    <s v="CDP"/>
    <s v="AR"/>
    <s v="Video"/>
    <s v="9x16"/>
    <n v="7593"/>
    <n v="8653"/>
    <n v="3.45"/>
    <n v="5"/>
    <n v="0.69000000000000006"/>
    <n v="477"/>
    <n v="12"/>
    <n v="5.7783427712931933E-4"/>
    <s v="Bad"/>
    <n v="1"/>
    <n v="5.5125390038137059E-2"/>
    <x v="1"/>
    <n v="479"/>
    <n v="496"/>
    <n v="5.7321160291228475E-2"/>
  </r>
  <r>
    <s v="MetaData cleaned"/>
    <s v="KW"/>
    <s v="Interests"/>
    <s v="CN~MCDRamadan_CH~Social_MK~AE_TG"/>
    <s v=" SABO0000015094"/>
    <n v="60"/>
    <s v="Interests"/>
    <s v="AR"/>
    <s v="Video"/>
    <s v="9x16"/>
    <n v="18572"/>
    <n v="24638"/>
    <n v="7.71"/>
    <n v="14"/>
    <n v="0.55071428571428571"/>
    <n v="1256"/>
    <n v="17"/>
    <n v="5.6822794057959254E-4"/>
    <s v="Bad"/>
    <n v="1"/>
    <n v="5.0978163811997726E-2"/>
    <x v="0"/>
    <n v="1266"/>
    <n v="1297"/>
    <n v="5.2642259923695103E-2"/>
  </r>
  <r>
    <s v="MetaData cleaned"/>
    <s v="AE"/>
    <s v="Interests"/>
    <s v="CN~MCDRamadan_CH~Social_MK~AE_TG"/>
    <s v=" STABO0000069668"/>
    <n v="45"/>
    <s v="Interests"/>
    <s v="AR"/>
    <s v="Video"/>
    <s v="9x16"/>
    <n v="41544"/>
    <n v="47723"/>
    <n v="23.43"/>
    <n v="27"/>
    <n v="0.86777777777777776"/>
    <n v="2052"/>
    <n v="25"/>
    <n v="5.6576493514657504E-4"/>
    <s v="Bad"/>
    <n v="1"/>
    <n v="4.2998135071139705E-2"/>
    <x v="0"/>
    <n v="2080"/>
    <n v="2132"/>
    <n v="4.4674475619722147E-2"/>
  </r>
  <r>
    <s v="MetaData cleaned"/>
    <s v="RIY"/>
    <s v="CDP"/>
    <s v="CN~MCDRamadan_CH~Social_MK~AE_TG"/>
    <s v="SABO0000015094"/>
    <n v="60"/>
    <s v="CDP"/>
    <s v="AR"/>
    <s v="Video"/>
    <s v="9x16"/>
    <n v="3302"/>
    <n v="8980"/>
    <n v="15.49"/>
    <n v="5"/>
    <n v="3.0979999999999999"/>
    <n v="445"/>
    <n v="3"/>
    <n v="5.5679287305122492E-4"/>
    <s v="Bad"/>
    <n v="1"/>
    <n v="4.9554565701559021E-2"/>
    <x v="0"/>
    <n v="449"/>
    <n v="457"/>
    <n v="5.0890868596881959E-2"/>
  </r>
  <r>
    <s v="MetaData cleaned"/>
    <s v="AE"/>
    <s v="Interests"/>
    <s v="CN~MCDRamadan_CH~Social_MK~AE_TG"/>
    <s v=" STABO0000069668"/>
    <n v="30"/>
    <s v="Interests"/>
    <s v="AR"/>
    <s v="Video"/>
    <s v="9x16"/>
    <n v="52224"/>
    <n v="59574"/>
    <n v="28.78"/>
    <n v="33"/>
    <n v="0.87212121212121219"/>
    <n v="3099"/>
    <n v="69"/>
    <n v="5.5393292375868666E-4"/>
    <s v="Bad"/>
    <n v="1"/>
    <n v="5.2019337294793029E-2"/>
    <x v="1"/>
    <n v="3130"/>
    <n v="3232"/>
    <n v="5.4251854836002283E-2"/>
  </r>
  <r>
    <s v="MetaData cleaned"/>
    <s v="JED"/>
    <s v="CDP"/>
    <s v="CN~MCDRamadan_CH~Social_MK~AE_TG"/>
    <s v=" SABO0000015094"/>
    <n v="30"/>
    <s v="CDP"/>
    <s v="AR"/>
    <s v="Video"/>
    <s v="9x16"/>
    <n v="1081"/>
    <n v="1873"/>
    <n v="3.19"/>
    <n v="1"/>
    <n v="3.19"/>
    <n v="177"/>
    <n v="3"/>
    <n v="5.339028296849973E-4"/>
    <s v="Bad"/>
    <n v="1"/>
    <n v="9.4500800854244532E-2"/>
    <x v="0"/>
    <n v="178"/>
    <n v="182"/>
    <n v="9.7170315002669511E-2"/>
  </r>
  <r>
    <s v="MetaData cleaned"/>
    <s v="RIY"/>
    <s v="Interests"/>
    <s v="CN~MCDRamadan_CH~Social_MK~AE_TG"/>
    <s v="SABO0000015094"/>
    <n v="30"/>
    <s v="Interests"/>
    <s v="AR"/>
    <s v="Video"/>
    <s v="9x16"/>
    <n v="87541"/>
    <n v="140618"/>
    <n v="65.87"/>
    <n v="72"/>
    <n v="0.91486111111111112"/>
    <n v="11730"/>
    <n v="324"/>
    <n v="5.1202548749093287E-4"/>
    <s v="Bad"/>
    <n v="1"/>
    <n v="8.341748567039782E-2"/>
    <x v="0"/>
    <n v="11794"/>
    <n v="12190"/>
    <n v="8.6688759618256547E-2"/>
  </r>
  <r>
    <s v="MetaData cleaned"/>
    <s v="KW"/>
    <s v="Interests"/>
    <s v="CN~MCDRamadan_CH~Social_MK~AE_TG"/>
    <s v=" SABO0000015094"/>
    <n v="60"/>
    <s v="Interests"/>
    <s v="EN"/>
    <s v="Video"/>
    <s v="9x16"/>
    <n v="22416"/>
    <n v="34165"/>
    <n v="10.77"/>
    <n v="17"/>
    <n v="0.6335294117647059"/>
    <n v="1298"/>
    <n v="16"/>
    <n v="4.9758524806088101E-4"/>
    <s v="Bad"/>
    <n v="1"/>
    <n v="3.7992097175471973E-2"/>
    <x v="0"/>
    <n v="1316"/>
    <n v="1349"/>
    <n v="3.9484852919654617E-2"/>
  </r>
  <r>
    <s v="MetaData cleaned"/>
    <s v="RIY"/>
    <s v="CDP"/>
    <s v="CN~MCDRamadan_CH~Social_MK~AE_TG"/>
    <s v="SABO0000015094"/>
    <n v="45"/>
    <s v="CDP"/>
    <s v="AR"/>
    <s v="Video"/>
    <s v="9x16"/>
    <n v="2331"/>
    <n v="6184"/>
    <n v="10.69"/>
    <n v="3"/>
    <n v="3.563333333333333"/>
    <n v="424"/>
    <n v="8"/>
    <n v="4.8512289780077621E-4"/>
    <s v="Bad"/>
    <n v="1"/>
    <n v="6.85640362225097E-2"/>
    <x v="1"/>
    <n v="426"/>
    <n v="437"/>
    <n v="7.0666235446313064E-2"/>
  </r>
  <r>
    <s v="MetaData cleaned"/>
    <s v="JED"/>
    <s v="CDP"/>
    <s v="CN~MCDRamadan_CH~Social_MK~AE_TG"/>
    <s v=" SABO0000015094"/>
    <n v="60"/>
    <s v="CDP"/>
    <s v="EN"/>
    <s v="Video"/>
    <s v="9x16"/>
    <n v="2238"/>
    <n v="6416"/>
    <n v="11.41"/>
    <n v="3"/>
    <n v="3.8033333333333332"/>
    <n v="275"/>
    <n v="4"/>
    <n v="4.6758104738154612E-4"/>
    <s v="Bad"/>
    <n v="1"/>
    <n v="4.2861596009975064E-2"/>
    <x v="0"/>
    <n v="281"/>
    <n v="288"/>
    <n v="4.488778054862843E-2"/>
  </r>
  <r>
    <s v="MetaData cleaned"/>
    <s v="BH"/>
    <s v="Interests"/>
    <s v="CN~MCDRamadan_CH~Social_MK~AE_TG"/>
    <s v=" SABO0000015094"/>
    <n v="45"/>
    <s v="Interests"/>
    <s v="AR"/>
    <s v="Video"/>
    <s v="9x16"/>
    <n v="16319"/>
    <n v="34405"/>
    <n v="9.4600000000000009"/>
    <n v="16"/>
    <n v="0.59125000000000005"/>
    <n v="1832"/>
    <n v="11"/>
    <n v="4.6504868478418836E-4"/>
    <s v="Bad"/>
    <n v="1"/>
    <n v="5.3248074407789565E-2"/>
    <x v="0"/>
    <n v="1845"/>
    <n v="1872"/>
    <n v="5.4410696119750038E-2"/>
  </r>
  <r>
    <s v="MetaData cleaned"/>
    <s v="JED"/>
    <s v="CDP"/>
    <s v="CN~MCDRamadan_CH~Social_MK~AE_TG"/>
    <s v=" SABO0000015094"/>
    <n v="45"/>
    <s v="CDP"/>
    <s v="AR"/>
    <s v="Video"/>
    <s v="9x16"/>
    <n v="965"/>
    <n v="2239"/>
    <n v="3.8"/>
    <n v="1"/>
    <n v="3.8"/>
    <n v="153"/>
    <n v="2"/>
    <n v="4.4662795891022776E-4"/>
    <s v="Bad"/>
    <n v="1"/>
    <n v="6.8334077713264857E-2"/>
    <x v="1"/>
    <n v="155"/>
    <n v="158"/>
    <n v="7.0567217507815985E-2"/>
  </r>
  <r>
    <s v="MetaData cleaned"/>
    <s v="RIY"/>
    <s v="CDP"/>
    <s v="CN~MCDRamadan_CH~Social_MK~AE_TG"/>
    <s v="SABO0000015094"/>
    <n v="30"/>
    <s v="CDP"/>
    <s v="AR"/>
    <s v="Video"/>
    <s v="9x16"/>
    <n v="2103"/>
    <n v="4494"/>
    <n v="7.48"/>
    <n v="2"/>
    <n v="3.74"/>
    <n v="344"/>
    <n v="13"/>
    <n v="4.450378282153983E-4"/>
    <s v="Bad"/>
    <n v="1"/>
    <n v="7.6546506453048516E-2"/>
    <x v="0"/>
    <n v="347"/>
    <n v="362"/>
    <n v="8.0551846906987093E-2"/>
  </r>
  <r>
    <s v="MetaData cleaned"/>
    <s v="OM"/>
    <s v="Interests"/>
    <s v="CN~MCDRamadan_CH~Social_MK~AE_TG"/>
    <s v=" SABO0000015094"/>
    <n v="30"/>
    <s v="Interests"/>
    <s v="AR"/>
    <s v="Video"/>
    <s v="9x16"/>
    <n v="31575"/>
    <n v="45649"/>
    <n v="8.51"/>
    <n v="20"/>
    <n v="0.42549999999999999"/>
    <n v="2600"/>
    <n v="57"/>
    <n v="4.381256982628316E-4"/>
    <s v="Bad"/>
    <n v="1"/>
    <n v="5.6956340774168106E-2"/>
    <x v="0"/>
    <n v="2625"/>
    <n v="2702"/>
    <n v="5.9190781835308549E-2"/>
  </r>
  <r>
    <s v="MetaData cleaned"/>
    <s v="AE"/>
    <s v="CDP"/>
    <s v="CN~MCDRamadan_CH~Social_MK~AE_TG"/>
    <s v=" STABO0000069668"/>
    <n v="30"/>
    <s v="CDP"/>
    <s v="EN"/>
    <s v="Video"/>
    <s v="9x16"/>
    <n v="7266"/>
    <n v="9418"/>
    <n v="4.09"/>
    <n v="4"/>
    <n v="1.0225"/>
    <n v="375"/>
    <n v="10"/>
    <n v="4.2471862391165854E-4"/>
    <s v="Bad"/>
    <n v="1"/>
    <n v="3.981737099171799E-2"/>
    <x v="0"/>
    <n v="380"/>
    <n v="394"/>
    <n v="4.1834784455298361E-2"/>
  </r>
  <r>
    <s v="MetaData cleaned"/>
    <s v="QA"/>
    <s v="Interests"/>
    <s v="CN~MCDRamadan_CH~Social_MK~AE_TG"/>
    <s v=" SABO0000015094"/>
    <n v="45"/>
    <s v="Interests"/>
    <s v="EN"/>
    <s v="Video"/>
    <s v="9x16"/>
    <n v="57041"/>
    <n v="91545"/>
    <n v="24.08"/>
    <n v="38"/>
    <n v="0.63368421052631574"/>
    <n v="4525"/>
    <n v="64"/>
    <n v="4.1509640067726253E-4"/>
    <s v="Bad"/>
    <n v="1"/>
    <n v="4.9429242449068767E-2"/>
    <x v="0"/>
    <n v="4561"/>
    <n v="4663"/>
    <n v="5.0936697798896716E-2"/>
  </r>
  <r>
    <s v="MetaData cleaned"/>
    <s v="JED"/>
    <s v="Interests"/>
    <s v="CN~MCDRamadan_CH~Social_MK~AE_TG"/>
    <s v=" SABO0000015094"/>
    <n v="45"/>
    <s v="Interests"/>
    <s v="EN"/>
    <s v="Video"/>
    <s v="9x16"/>
    <n v="48929"/>
    <n v="62862"/>
    <n v="18.02"/>
    <n v="26"/>
    <n v="0.69307692307692303"/>
    <n v="3348"/>
    <n v="48"/>
    <n v="4.1360440329610894E-4"/>
    <s v="Bad"/>
    <n v="1"/>
    <n v="5.3259520855206646E-2"/>
    <x v="0"/>
    <n v="3375"/>
    <n v="3449"/>
    <n v="5.4866214883395374E-2"/>
  </r>
  <r>
    <s v="MetaData cleaned"/>
    <s v="OM"/>
    <s v="Interests"/>
    <s v="CN~MCDRamadan_CH~Social_MK~AE_TG"/>
    <s v=" SABO0000015094"/>
    <n v="45"/>
    <s v="Interests"/>
    <s v="AR"/>
    <s v="Video"/>
    <s v="9x16"/>
    <n v="71626"/>
    <n v="133304"/>
    <n v="25.46"/>
    <n v="52"/>
    <n v="0.48961538461538462"/>
    <n v="7184"/>
    <n v="44"/>
    <n v="3.9008581888015366E-4"/>
    <s v="Bad"/>
    <n v="1"/>
    <n v="5.389185620836584E-2"/>
    <x v="0"/>
    <n v="7244"/>
    <n v="7340"/>
    <n v="5.5062113665006303E-2"/>
  </r>
  <r>
    <s v="MetaData cleaned"/>
    <s v="JED"/>
    <s v="Interests"/>
    <s v="CN~MCDRamadan_CH~Social_MK~AE_TG"/>
    <s v=" SABO0000015094"/>
    <n v="45"/>
    <s v="Interests"/>
    <s v="AR"/>
    <s v="Video"/>
    <s v="9x16"/>
    <n v="13256"/>
    <n v="20806"/>
    <n v="5.84"/>
    <n v="8"/>
    <n v="0.73"/>
    <n v="834"/>
    <n v="14"/>
    <n v="3.8450446986446215E-4"/>
    <s v="Bad"/>
    <n v="1"/>
    <n v="4.008459098337018E-2"/>
    <x v="0"/>
    <n v="843"/>
    <n v="865"/>
    <n v="4.1574545804094976E-2"/>
  </r>
  <r>
    <s v="MetaData cleaned"/>
    <s v="BH"/>
    <s v="Interests"/>
    <s v="CN~MCDRamadan_CH~Social_MK~AE_TG"/>
    <s v=" SABO0000015094"/>
    <n v="30"/>
    <s v="Interests"/>
    <s v="EN"/>
    <s v="Video"/>
    <s v="9x16"/>
    <n v="23088"/>
    <n v="40191"/>
    <n v="11.35"/>
    <n v="15"/>
    <n v="0.7566666666666666"/>
    <n v="2015"/>
    <n v="35"/>
    <n v="3.7321788460103008E-4"/>
    <s v="Bad"/>
    <n v="1"/>
    <n v="5.013560249807171E-2"/>
    <x v="0"/>
    <n v="2034"/>
    <n v="2084"/>
    <n v="5.1852404767236446E-2"/>
  </r>
  <r>
    <s v="MetaData cleaned"/>
    <s v="OM"/>
    <s v="Interests"/>
    <s v="CN~MCDRamadan_CH~Social_MK~AE_TG"/>
    <s v=" SABO0000015094"/>
    <n v="60"/>
    <s v="Interests"/>
    <s v="AR"/>
    <s v="Video"/>
    <s v="9x16"/>
    <n v="61166"/>
    <n v="102413"/>
    <n v="19.37"/>
    <n v="36"/>
    <n v="0.53805555555555562"/>
    <n v="3034"/>
    <n v="14"/>
    <n v="3.5151787370743949E-4"/>
    <s v="Bad"/>
    <n v="1"/>
    <n v="2.9625145245232538E-2"/>
    <x v="0"/>
    <n v="3060"/>
    <n v="3110"/>
    <n v="3.0367238534170466E-2"/>
  </r>
  <r>
    <s v="MetaData cleaned"/>
    <s v="BH"/>
    <s v="Interests"/>
    <s v="CN~MCDRamadan_CH~Social_MK~AE_TG"/>
    <s v=" SABO0000015094"/>
    <n v="60"/>
    <s v="Interests"/>
    <s v="EN"/>
    <s v="Video"/>
    <s v="9x16"/>
    <n v="15108"/>
    <n v="23445"/>
    <n v="6.61"/>
    <n v="8"/>
    <n v="0.82625000000000004"/>
    <n v="732"/>
    <n v="2"/>
    <n v="3.4122414160801877E-4"/>
    <s v="Bad"/>
    <n v="1"/>
    <n v="3.1222008957133719E-2"/>
    <x v="0"/>
    <n v="739"/>
    <n v="749"/>
    <n v="3.1947110258050755E-2"/>
  </r>
  <r>
    <s v="MetaData cleaned"/>
    <s v="JED"/>
    <s v="CDP"/>
    <s v="CN~MCDRamadan_CH~Social_MK~AE_TG"/>
    <s v=" SABO0000015094"/>
    <n v="45"/>
    <s v="CDP"/>
    <s v="EN"/>
    <s v="Video"/>
    <s v="9x16"/>
    <n v="2150"/>
    <n v="6112"/>
    <n v="10.94"/>
    <n v="2"/>
    <n v="5.47"/>
    <n v="370"/>
    <n v="4"/>
    <n v="3.2722513089005238E-4"/>
    <s v="Bad"/>
    <n v="1"/>
    <n v="6.0536649214659684E-2"/>
    <x v="1"/>
    <n v="373"/>
    <n v="379"/>
    <n v="6.2009162303664919E-2"/>
  </r>
  <r>
    <s v="MetaData cleaned"/>
    <s v="AE"/>
    <s v="CDP"/>
    <s v="CN~MCDRamadan_CH~Social_MK~AE_TG"/>
    <s v=" STABO0000069668"/>
    <n v="60"/>
    <s v="CDP"/>
    <s v="EN"/>
    <s v="Video"/>
    <s v="9x16"/>
    <n v="2670"/>
    <n v="3208"/>
    <n v="1.41"/>
    <n v="1"/>
    <n v="1.41"/>
    <n v="76"/>
    <n v="1"/>
    <n v="3.1172069825436408E-4"/>
    <s v="Bad"/>
    <n v="1"/>
    <n v="2.369077306733167E-2"/>
    <x v="0"/>
    <n v="77"/>
    <n v="79"/>
    <n v="2.4625935162094763E-2"/>
  </r>
  <r>
    <s v="MetaData cleaned"/>
    <s v="BH"/>
    <s v="Interests"/>
    <s v="CN~MCDRamadan_CH~Social_MK~AE_TG"/>
    <s v=" SABO0000015094"/>
    <n v="60"/>
    <s v="Interests"/>
    <s v="AR"/>
    <s v="Video"/>
    <s v="9x16"/>
    <n v="21963"/>
    <n v="55635"/>
    <n v="15.02"/>
    <n v="17"/>
    <n v="0.8835294117647059"/>
    <n v="1948"/>
    <n v="10"/>
    <n v="3.0556304484587041E-4"/>
    <s v="Bad"/>
    <n v="1"/>
    <n v="3.5013930079985621E-2"/>
    <x v="0"/>
    <n v="1971"/>
    <n v="1998"/>
    <n v="3.5912644917767592E-2"/>
  </r>
  <r>
    <s v="MetaData cleaned"/>
    <s v="JED"/>
    <s v="Interests"/>
    <s v="CN~MCDRamadan_CH~Social_MK~AE_TG"/>
    <s v=" SABO0000015094"/>
    <n v="60"/>
    <s v="Interests"/>
    <s v="EN"/>
    <s v="Video"/>
    <s v="9x16"/>
    <n v="23256"/>
    <n v="27122"/>
    <n v="7.75"/>
    <n v="8"/>
    <n v="0.96875"/>
    <n v="973"/>
    <n v="12"/>
    <n v="2.9496349826708945E-4"/>
    <s v="Bad"/>
    <n v="1"/>
    <n v="3.5874935476734753E-2"/>
    <x v="1"/>
    <n v="981"/>
    <n v="1001"/>
    <n v="3.6907307720669566E-2"/>
  </r>
  <r>
    <s v="MetaData cleaned"/>
    <s v="AE"/>
    <s v="Interests"/>
    <s v="CN~MCDRamadan_CH~Social_MK~AE_TG"/>
    <s v=" STABO0000069668"/>
    <n v="45"/>
    <s v="Interests"/>
    <s v="EN"/>
    <s v="Video"/>
    <s v="9x16"/>
    <n v="18592"/>
    <n v="24891"/>
    <n v="11.42"/>
    <n v="7"/>
    <n v="1.6314285714285715"/>
    <n v="741"/>
    <n v="4"/>
    <n v="2.8122614599654491E-4"/>
    <s v="Bad"/>
    <n v="1"/>
    <n v="2.976979631191997E-2"/>
    <x v="0"/>
    <n v="752"/>
    <n v="763"/>
    <n v="3.0653649913623397E-2"/>
  </r>
  <r>
    <s v="MetaData cleaned"/>
    <s v="BH"/>
    <s v="Interests"/>
    <s v="CN~MCDRamadan_CH~Social_MK~AE_TG"/>
    <s v=" SABO0000015094"/>
    <n v="45"/>
    <s v="Interests"/>
    <s v="EN"/>
    <s v="Video"/>
    <s v="9x16"/>
    <n v="32792"/>
    <n v="94339"/>
    <n v="26.83"/>
    <n v="24"/>
    <n v="1.1179166666666667"/>
    <n v="3747"/>
    <n v="38"/>
    <n v="2.5440167905108171E-4"/>
    <s v="Bad"/>
    <n v="1"/>
    <n v="3.9718462141850139E-2"/>
    <x v="0"/>
    <n v="3792"/>
    <n v="3854"/>
    <n v="4.0852669627619541E-2"/>
  </r>
  <r>
    <s v="MetaData cleaned"/>
    <s v="OM"/>
    <s v="Interests"/>
    <s v="CN~MCDRamadan_CH~Social_MK~AE_TG"/>
    <s v=" SABO0000015094"/>
    <n v="0"/>
    <s v="Interests"/>
    <s v="AR"/>
    <s v="Carousel"/>
    <s v="9x16"/>
    <n v="19820"/>
    <n v="46822"/>
    <n v="9.48"/>
    <n v="11"/>
    <n v="0.86181818181818182"/>
    <n v="570"/>
    <n v="115"/>
    <n v="2.3493229678356328E-4"/>
    <s v="Bad"/>
    <n v="1"/>
    <n v="1.2173764469693734E-2"/>
    <x v="0"/>
    <n v="578"/>
    <n v="704"/>
    <n v="1.503566699414805E-2"/>
  </r>
  <r>
    <s v="MetaData cleaned"/>
    <s v="AE"/>
    <s v="CDP"/>
    <s v="CN~MCDRamadan_CH~Social_MK~AE_TG"/>
    <s v=" STABO0000069668"/>
    <n v="45"/>
    <s v="CDP"/>
    <s v="AR"/>
    <s v="Video"/>
    <s v="9x16"/>
    <n v="3682"/>
    <n v="4491"/>
    <n v="1.99"/>
    <n v="1"/>
    <n v="1.99"/>
    <n v="170"/>
    <n v="1"/>
    <n v="2.2266755733689602E-4"/>
    <s v="Bad"/>
    <n v="1"/>
    <n v="3.785348474727232E-2"/>
    <x v="0"/>
    <n v="171"/>
    <n v="173"/>
    <n v="3.8521487419283011E-2"/>
  </r>
  <r>
    <s v="MetaData cleaned"/>
    <s v="OM"/>
    <s v="Interests"/>
    <s v="CN~MCDRamadan_CH~Social_MK~AE_TG"/>
    <s v=" SABO0000015094"/>
    <n v="60"/>
    <s v="Interests"/>
    <s v="EN"/>
    <s v="Video"/>
    <s v="9x16"/>
    <n v="91948"/>
    <n v="172397"/>
    <n v="33.71"/>
    <n v="34"/>
    <n v="0.9914705882352941"/>
    <n v="4018"/>
    <n v="23"/>
    <n v="1.9721920915097131E-4"/>
    <s v="Bad"/>
    <n v="1"/>
    <n v="2.3306670069664786E-2"/>
    <x v="1"/>
    <n v="4067"/>
    <n v="4124"/>
    <n v="2.3921529957017813E-2"/>
  </r>
  <r>
    <s v="MetaData cleaned"/>
    <s v="OM"/>
    <s v="Interests"/>
    <s v="CN~MCDRamadan_CH~Social_MK~AE_TG"/>
    <s v=" SABO0000015094"/>
    <n v="45"/>
    <s v="Interests"/>
    <s v="EN"/>
    <s v="Video"/>
    <s v="9x16"/>
    <n v="134491"/>
    <n v="414195"/>
    <n v="78.69"/>
    <n v="78"/>
    <n v="1.0088461538461537"/>
    <n v="11989"/>
    <n v="109"/>
    <n v="1.883170970195198E-4"/>
    <s v="Bad"/>
    <n v="1"/>
    <n v="2.8945303540602856E-2"/>
    <x v="0"/>
    <n v="12108"/>
    <n v="12295"/>
    <n v="2.9684085998140972E-2"/>
  </r>
  <r>
    <s v="MetaData cleaned"/>
    <s v="AE"/>
    <s v="Interests"/>
    <s v="CN~MCDRamadan_CH~Social_MK~AE_TG"/>
    <s v=" STABO0000069668"/>
    <n v="30"/>
    <s v="Interests"/>
    <s v="EN"/>
    <s v="Video"/>
    <s v="9x16"/>
    <n v="13223"/>
    <n v="21892"/>
    <n v="9.77"/>
    <n v="4"/>
    <n v="2.4424999999999999"/>
    <n v="674"/>
    <n v="17"/>
    <n v="1.8271514708569341E-4"/>
    <s v="Bad"/>
    <n v="1"/>
    <n v="3.0787502283939339E-2"/>
    <x v="1"/>
    <n v="686"/>
    <n v="707"/>
    <n v="3.2294902247396312E-2"/>
  </r>
  <r>
    <s v="MetaData cleaned"/>
    <s v="BH"/>
    <s v="Interests"/>
    <s v="CN~MCDRamadan_CH~Social_MK~AE_TG"/>
    <s v=" SABO0000015094"/>
    <n v="30"/>
    <s v="Interests"/>
    <s v="AR"/>
    <s v="Video"/>
    <s v="9x16"/>
    <n v="12720"/>
    <n v="19993"/>
    <n v="5.6"/>
    <n v="3"/>
    <n v="1.8666666666666665"/>
    <n v="1278"/>
    <n v="18"/>
    <n v="1.500525183814335E-4"/>
    <s v="Bad"/>
    <n v="1"/>
    <n v="6.3922372830490667E-2"/>
    <x v="0"/>
    <n v="1287"/>
    <n v="1308"/>
    <n v="6.5422898014305009E-2"/>
  </r>
  <r>
    <s v="MetaData cleaned"/>
    <s v="AE"/>
    <s v="Interests"/>
    <s v="CN~MCDRamadan_CH~Social_MK~AE_TG"/>
    <s v=" STABO0000069668"/>
    <n v="60"/>
    <s v="Interests"/>
    <s v="AR"/>
    <s v="Video"/>
    <s v="9x16"/>
    <n v="18427"/>
    <n v="29295"/>
    <n v="13.6"/>
    <n v="4"/>
    <n v="3.4"/>
    <n v="644"/>
    <n v="4"/>
    <n v="1.3654207202594298E-4"/>
    <s v="Bad"/>
    <n v="1"/>
    <n v="2.1983273596176821E-2"/>
    <x v="0"/>
    <n v="651"/>
    <n v="659"/>
    <n v="2.2495306366274108E-2"/>
  </r>
  <r>
    <s v="MetaData cleaned"/>
    <s v="AE"/>
    <s v="CDP"/>
    <s v="CN~MCDRamadan_CH~Social_MK~AE_TG"/>
    <s v=" STABO0000069668"/>
    <n v="60"/>
    <s v="CDP"/>
    <s v="AR"/>
    <s v="Video"/>
    <s v="9x16"/>
    <n v="5814"/>
    <n v="7800"/>
    <n v="3.58"/>
    <n v="1"/>
    <n v="3.58"/>
    <n v="199"/>
    <n v="1"/>
    <n v="1.2820512820512821E-4"/>
    <s v="Bad"/>
    <n v="1"/>
    <n v="2.5512820512820514E-2"/>
    <x v="1"/>
    <n v="202"/>
    <n v="204"/>
    <n v="2.6153846153846153E-2"/>
  </r>
  <r>
    <s v="MetaData cleaned"/>
    <s v="JED"/>
    <s v="Interests"/>
    <s v="CN~MCDRamadan_CH~Social_MK~AE_TG"/>
    <s v=" SABO0000015094"/>
    <n v="30"/>
    <s v="Interests"/>
    <s v="AR"/>
    <s v="Video"/>
    <s v="9x16"/>
    <n v="1"/>
    <n v="1"/>
    <n v="0"/>
    <n v="0"/>
    <n v="0"/>
    <n v="1"/>
    <n v="0"/>
    <n v="0"/>
    <s v="Bad"/>
    <n v="1"/>
    <n v="1"/>
    <x v="1"/>
    <n v="1"/>
    <n v="1"/>
    <n v="1"/>
  </r>
  <r>
    <s v="MetaData cleaned"/>
    <s v="KW"/>
    <s v="Interests"/>
    <s v="CN~MCDRamadan_CH~Social_MK~AE_TG"/>
    <s v=" SABO0000015094"/>
    <n v="30"/>
    <s v="Interests"/>
    <s v="EN"/>
    <s v="Video"/>
    <s v="9x16"/>
    <n v="1"/>
    <n v="1"/>
    <n v="0"/>
    <n v="0"/>
    <n v="0"/>
    <n v="1"/>
    <n v="0"/>
    <n v="0"/>
    <s v="Bad"/>
    <n v="1"/>
    <n v="1"/>
    <x v="0"/>
    <n v="1"/>
    <n v="1"/>
    <n v="1"/>
  </r>
  <r>
    <s v="MetaData cleaned"/>
    <s v="KW"/>
    <s v="Interests"/>
    <s v="CN~MCDRamadan_CH~Social_MK~AE_TG"/>
    <s v=" SABO0000015094"/>
    <n v="60"/>
    <s v="Interests"/>
    <s v="EN"/>
    <s v="Video"/>
    <s v="9x16"/>
    <n v="1"/>
    <n v="1"/>
    <n v="0"/>
    <n v="0"/>
    <n v="0"/>
    <n v="1"/>
    <n v="0"/>
    <n v="0"/>
    <s v="Bad"/>
    <n v="1"/>
    <n v="1"/>
    <x v="0"/>
    <n v="1"/>
    <n v="1"/>
    <n v="1"/>
  </r>
  <r>
    <s v="MetaData cleaned"/>
    <s v="AE"/>
    <s v="Interests"/>
    <s v="CN~MCDRamadan_CH~Social_MK~AE_TG"/>
    <s v=" STABO0000069668"/>
    <n v="60"/>
    <s v="Interests"/>
    <s v="AR"/>
    <s v="Video"/>
    <s v="9x16"/>
    <n v="1"/>
    <n v="1"/>
    <n v="0"/>
    <n v="0"/>
    <n v="0"/>
    <n v="1"/>
    <n v="0"/>
    <n v="0"/>
    <s v="Bad"/>
    <n v="1"/>
    <n v="1"/>
    <x v="1"/>
    <n v="1"/>
    <n v="1"/>
    <n v="1"/>
  </r>
  <r>
    <s v="MetaData cleaned"/>
    <s v="AE"/>
    <s v="Interests"/>
    <s v="CN~MCDRamadan_CH~Social_MK~AE_TG"/>
    <s v=" STABO0000069668"/>
    <n v="60"/>
    <s v="Interests"/>
    <s v="EN"/>
    <s v="Video"/>
    <s v="9x16"/>
    <n v="1"/>
    <n v="1"/>
    <n v="0"/>
    <n v="0"/>
    <n v="0"/>
    <n v="1"/>
    <n v="0"/>
    <n v="0"/>
    <s v="Bad"/>
    <n v="1"/>
    <n v="1"/>
    <x v="1"/>
    <n v="1"/>
    <n v="1"/>
    <n v="1"/>
  </r>
  <r>
    <s v="MetaData cleaned"/>
    <s v="OM"/>
    <s v="Interests"/>
    <s v="CN~MCDRamadan_CH~Social_MK~AE_TG"/>
    <s v=" SABO0000015094"/>
    <n v="45"/>
    <s v="Interests"/>
    <s v="EN"/>
    <s v="Video"/>
    <s v="9x16"/>
    <n v="42"/>
    <n v="57"/>
    <n v="0.02"/>
    <n v="0"/>
    <n v="0"/>
    <n v="31"/>
    <n v="0"/>
    <n v="0"/>
    <s v="Bad"/>
    <n v="1"/>
    <n v="0.54385964912280704"/>
    <x v="1"/>
    <n v="31"/>
    <n v="31"/>
    <n v="0.54385964912280704"/>
  </r>
  <r>
    <s v="MetaData cleaned"/>
    <s v="AE"/>
    <s v="Interests"/>
    <s v="CN~MCDRamadan_CH~Social_MK~AE_TG"/>
    <s v=" STABO0000069668"/>
    <n v="45"/>
    <s v="Interests"/>
    <s v="EN"/>
    <s v="Video"/>
    <s v="9x16"/>
    <n v="2"/>
    <n v="2"/>
    <n v="0.02"/>
    <n v="0"/>
    <n v="0"/>
    <n v="1"/>
    <n v="0"/>
    <n v="0"/>
    <s v="Bad"/>
    <n v="1"/>
    <n v="0.5"/>
    <x v="0"/>
    <n v="1"/>
    <n v="1"/>
    <n v="0.5"/>
  </r>
  <r>
    <s v="MetaData cleaned"/>
    <s v="OM"/>
    <s v="Interests"/>
    <s v="CN~MCDRamadan_CH~Social_MK~AE_TG"/>
    <s v=" SABO0000015094"/>
    <n v="30"/>
    <s v="Interests"/>
    <s v="EN"/>
    <s v="Video"/>
    <s v="9x16"/>
    <n v="34"/>
    <n v="42"/>
    <n v="0"/>
    <n v="0"/>
    <n v="0"/>
    <n v="17"/>
    <n v="0"/>
    <n v="0"/>
    <s v="Bad"/>
    <n v="1"/>
    <n v="0.40476190476190477"/>
    <x v="1"/>
    <n v="17"/>
    <n v="17"/>
    <n v="0.40476190476190477"/>
  </r>
  <r>
    <s v="MetaData cleaned"/>
    <s v="OM"/>
    <s v="Interests"/>
    <s v="CN~MCDRamadan_CH~Social_MK~AE_TG"/>
    <s v=" SABO0000015094"/>
    <n v="45"/>
    <s v="Interests"/>
    <s v="AR"/>
    <s v="Video"/>
    <s v="9x16"/>
    <n v="64"/>
    <n v="78"/>
    <n v="0.01"/>
    <n v="0"/>
    <n v="0"/>
    <n v="27"/>
    <n v="0"/>
    <n v="0"/>
    <s v="Bad"/>
    <n v="1"/>
    <n v="0.34615384615384615"/>
    <x v="0"/>
    <n v="27"/>
    <n v="27"/>
    <n v="0.34615384615384615"/>
  </r>
  <r>
    <s v="MetaData cleaned"/>
    <s v="BH"/>
    <s v="Interests"/>
    <s v="CN~MCDRamadan_CH~Social_MK~AE_TG"/>
    <s v=" SABO0000015094"/>
    <n v="30"/>
    <s v="Interests"/>
    <s v="EN"/>
    <s v="Video"/>
    <s v="9x16"/>
    <n v="20"/>
    <n v="24"/>
    <n v="0"/>
    <n v="0"/>
    <n v="0"/>
    <n v="8"/>
    <n v="0"/>
    <n v="0"/>
    <s v="Bad"/>
    <n v="1"/>
    <n v="0.33333333333333331"/>
    <x v="0"/>
    <n v="8"/>
    <n v="8"/>
    <n v="0.33333333333333331"/>
  </r>
  <r>
    <s v="MetaData cleaned"/>
    <s v="KW"/>
    <s v="Interests"/>
    <s v="CN~MCDRamadan_CH~Social_MK~AE_TG"/>
    <s v=" SABO0000015094"/>
    <n v="45"/>
    <s v="Interests"/>
    <s v="AR"/>
    <s v="Video"/>
    <s v="9x16"/>
    <n v="3"/>
    <n v="3"/>
    <n v="0"/>
    <n v="0"/>
    <n v="0"/>
    <n v="1"/>
    <n v="0"/>
    <n v="0"/>
    <s v="Bad"/>
    <n v="1"/>
    <n v="0.33333333333333331"/>
    <x v="0"/>
    <n v="1"/>
    <n v="1"/>
    <n v="0.33333333333333331"/>
  </r>
  <r>
    <s v="MetaData cleaned"/>
    <s v="AE"/>
    <s v="Interests"/>
    <s v="CN~MCDRamadan_CH~Social_MK~AE_TG"/>
    <s v=" STABO0000069668"/>
    <n v="45"/>
    <s v="Interests"/>
    <s v="AR"/>
    <s v="Video"/>
    <s v="9x16"/>
    <n v="3"/>
    <n v="3"/>
    <n v="0"/>
    <n v="0"/>
    <n v="0"/>
    <n v="1"/>
    <n v="0"/>
    <n v="0"/>
    <s v="Bad"/>
    <n v="1"/>
    <n v="0.33333333333333331"/>
    <x v="1"/>
    <n v="1"/>
    <n v="1"/>
    <n v="0.33333333333333331"/>
  </r>
  <r>
    <s v="MetaData cleaned"/>
    <s v="OM"/>
    <s v="Interests"/>
    <s v="CN~MCDRamadan_CH~Social_MK~AE_TG"/>
    <s v=" SABO0000015094"/>
    <n v="30"/>
    <s v="Interests"/>
    <s v="AR"/>
    <s v="Video"/>
    <s v="9x16"/>
    <n v="78"/>
    <n v="90"/>
    <n v="0.01"/>
    <n v="0"/>
    <n v="0"/>
    <n v="28"/>
    <n v="1"/>
    <n v="0"/>
    <s v="Bad"/>
    <n v="1"/>
    <n v="0.31111111111111112"/>
    <x v="1"/>
    <n v="28"/>
    <n v="29"/>
    <n v="0.32222222222222224"/>
  </r>
  <r>
    <s v="MetaData cleaned"/>
    <s v="OM"/>
    <s v="Interests"/>
    <s v="CN~MCDRamadan_CH~Social_MK~AE_TG"/>
    <s v=" SABO0000015094"/>
    <n v="60"/>
    <s v="Interests"/>
    <s v="AR"/>
    <s v="Video"/>
    <s v="9x16"/>
    <n v="62"/>
    <n v="73"/>
    <n v="0.01"/>
    <n v="0"/>
    <n v="0"/>
    <n v="20"/>
    <n v="0"/>
    <n v="0"/>
    <s v="Bad"/>
    <n v="1"/>
    <n v="0.27397260273972601"/>
    <x v="1"/>
    <n v="20"/>
    <n v="20"/>
    <n v="0.27397260273972601"/>
  </r>
  <r>
    <s v="MetaData cleaned"/>
    <s v="JED"/>
    <s v="Interests"/>
    <s v="CN~MCDRamadan_CH~Social_MK~AE_TG"/>
    <s v=" SABO0000015094"/>
    <n v="45"/>
    <s v="Interests"/>
    <s v="AR"/>
    <s v="Video"/>
    <s v="9x16"/>
    <n v="4"/>
    <n v="4"/>
    <n v="0"/>
    <n v="0"/>
    <n v="0"/>
    <n v="1"/>
    <n v="0"/>
    <n v="0"/>
    <s v="Bad"/>
    <n v="1"/>
    <n v="0.25"/>
    <x v="1"/>
    <n v="1"/>
    <n v="1"/>
    <n v="0.25"/>
  </r>
  <r>
    <s v="MetaData cleaned"/>
    <s v="OM"/>
    <s v="Interests"/>
    <s v="CN~MCDRamadan_CH~Social_MK~AE_TG"/>
    <s v=" SABO0000015094"/>
    <n v="60"/>
    <s v="Interests"/>
    <s v="EN"/>
    <s v="Video"/>
    <s v="9x16"/>
    <n v="45"/>
    <n v="55"/>
    <n v="0"/>
    <n v="0"/>
    <n v="0"/>
    <n v="13"/>
    <n v="0"/>
    <n v="0"/>
    <s v="Bad"/>
    <n v="1"/>
    <n v="0.23636363636363636"/>
    <x v="1"/>
    <n v="13"/>
    <n v="13"/>
    <n v="0.23636363636363636"/>
  </r>
  <r>
    <s v="MetaData cleaned"/>
    <s v="BH"/>
    <s v="Interests"/>
    <s v="CN~MCDRamadan_CH~Social_MK~AE_TG"/>
    <s v=" SABO0000015094"/>
    <n v="60"/>
    <s v="Interests"/>
    <s v="EN"/>
    <s v="Video"/>
    <s v="9x16"/>
    <n v="48"/>
    <n v="57"/>
    <n v="0.02"/>
    <n v="0"/>
    <n v="0"/>
    <n v="12"/>
    <n v="0"/>
    <n v="0"/>
    <s v="Bad"/>
    <n v="1"/>
    <n v="0.21052631578947367"/>
    <x v="1"/>
    <n v="12"/>
    <n v="12"/>
    <n v="0.21052631578947367"/>
  </r>
  <r>
    <s v="MetaData cleaned"/>
    <s v="BH"/>
    <s v="Interests"/>
    <s v="CN~MCDRamadan_CH~Social_MK~AE_TG"/>
    <s v=" SABO0000015094"/>
    <n v="45"/>
    <s v="Interests"/>
    <s v="AR"/>
    <s v="Video"/>
    <s v="9x16"/>
    <n v="39"/>
    <n v="50"/>
    <n v="0"/>
    <n v="0"/>
    <n v="0"/>
    <n v="9"/>
    <n v="0"/>
    <n v="0"/>
    <s v="Bad"/>
    <n v="1"/>
    <n v="0.18"/>
    <x v="1"/>
    <n v="9"/>
    <n v="9"/>
    <n v="0.18"/>
  </r>
  <r>
    <s v="MetaData cleaned"/>
    <s v="AE"/>
    <s v="CDP"/>
    <s v="CN~MCDRamadan_CH~Social_MK~AE_TG"/>
    <s v=" STABO0000069668"/>
    <n v="30"/>
    <s v="CDP"/>
    <s v="EN"/>
    <s v="Video"/>
    <s v="1x1"/>
    <n v="130"/>
    <n v="164"/>
    <n v="0.1"/>
    <n v="0"/>
    <n v="0"/>
    <n v="25"/>
    <n v="20"/>
    <n v="0"/>
    <s v="Bad"/>
    <n v="1"/>
    <n v="0.1524390243902439"/>
    <x v="1"/>
    <n v="25"/>
    <n v="45"/>
    <n v="0.27439024390243905"/>
  </r>
  <r>
    <s v="MetaData cleaned"/>
    <s v="BH"/>
    <s v="Interests"/>
    <s v="CN~MCDRamadan_CH~Social_MK~AE_TG"/>
    <s v=" SABO0000015094"/>
    <n v="30"/>
    <s v="Interests"/>
    <s v="AR"/>
    <s v="Video"/>
    <s v="9x16"/>
    <n v="39"/>
    <n v="46"/>
    <n v="0"/>
    <n v="0"/>
    <n v="0"/>
    <n v="7"/>
    <n v="0"/>
    <n v="0"/>
    <s v="Bad"/>
    <n v="1"/>
    <n v="0.15217391304347827"/>
    <x v="1"/>
    <n v="7"/>
    <n v="7"/>
    <n v="0.15217391304347827"/>
  </r>
  <r>
    <s v="MetaData cleaned"/>
    <s v="AE"/>
    <s v="CDP"/>
    <s v="CN~MCDRamadan_CH~Social_MK~AE_TG"/>
    <s v=" STABO0000069668"/>
    <n v="45"/>
    <s v="CDP"/>
    <s v="AR"/>
    <s v="Video"/>
    <s v="1x1"/>
    <n v="77"/>
    <n v="83"/>
    <n v="0.02"/>
    <n v="0"/>
    <n v="0"/>
    <n v="8"/>
    <n v="7"/>
    <n v="0"/>
    <s v="Bad"/>
    <n v="1"/>
    <n v="9.6385542168674704E-2"/>
    <x v="0"/>
    <n v="8"/>
    <n v="15"/>
    <n v="0.18072289156626506"/>
  </r>
  <r>
    <s v="MetaData cleaned"/>
    <s v="BH"/>
    <s v="Interests"/>
    <s v="CN~MCDRamadan_CH~Social_MK~AE_TG"/>
    <s v=" SABO0000015094"/>
    <n v="45"/>
    <s v="Interests"/>
    <s v="EN"/>
    <s v="Video"/>
    <s v="9x16"/>
    <n v="19"/>
    <n v="21"/>
    <n v="0"/>
    <n v="0"/>
    <n v="0"/>
    <n v="2"/>
    <n v="0"/>
    <n v="0"/>
    <s v="Bad"/>
    <n v="1"/>
    <n v="9.5238095238095233E-2"/>
    <x v="1"/>
    <n v="2"/>
    <n v="2"/>
    <n v="9.5238095238095233E-2"/>
  </r>
  <r>
    <s v="MetaData cleaned"/>
    <s v="JED"/>
    <s v="CDP"/>
    <s v="CN~MCDRamadan_CH~Social_MK~AE_TG"/>
    <s v=" SABO0000015094"/>
    <n v="60"/>
    <s v="CDP"/>
    <s v="AR"/>
    <s v="Video"/>
    <s v="9x16"/>
    <n v="1363"/>
    <n v="2673"/>
    <n v="4.63"/>
    <n v="0"/>
    <n v="0"/>
    <n v="143"/>
    <n v="1"/>
    <n v="0"/>
    <s v="Bad"/>
    <n v="1"/>
    <n v="5.3497942386831275E-2"/>
    <x v="1"/>
    <n v="143"/>
    <n v="144"/>
    <n v="5.387205387205387E-2"/>
  </r>
  <r>
    <s v="MetaData cleaned"/>
    <s v="AE"/>
    <s v="Interests"/>
    <s v="CN~MCDRamadan_CH~Social_MK~AE_TG"/>
    <s v=" STABO0000069668"/>
    <n v="60"/>
    <s v="Interests"/>
    <s v="EN"/>
    <s v="Video"/>
    <s v="9x16"/>
    <n v="4605"/>
    <n v="6173"/>
    <n v="2.8"/>
    <n v="0"/>
    <n v="0"/>
    <n v="133"/>
    <n v="0"/>
    <n v="0"/>
    <s v="Bad"/>
    <n v="1"/>
    <n v="2.1545439818564719E-2"/>
    <x v="1"/>
    <n v="133"/>
    <n v="133"/>
    <n v="2.1545439818564719E-2"/>
  </r>
  <r>
    <s v="MetaData cleaned"/>
    <s v="KW"/>
    <s v="Interests"/>
    <s v="CN~MCDRamadan_CH~Social_MK~AE_TG"/>
    <s v=" SABO0000015094"/>
    <n v="61"/>
    <s v="Interests"/>
    <s v="AR"/>
    <s v="Carousel"/>
    <s v="9x16"/>
    <n v="332"/>
    <n v="546"/>
    <n v="0.15"/>
    <n v="0"/>
    <n v="0"/>
    <n v="6"/>
    <n v="1"/>
    <n v="0"/>
    <s v="Bad"/>
    <n v="1"/>
    <n v="1.098901098901099E-2"/>
    <x v="1"/>
    <n v="6"/>
    <n v="7"/>
    <n v="1.282051282051282E-2"/>
  </r>
  <r>
    <s v="MetaData cleaned"/>
    <s v="OM"/>
    <s v="Interests"/>
    <s v="CN~MCDRamadan_CH~Social_MK~AE_TG"/>
    <s v=" SABO0000015094"/>
    <n v="61"/>
    <s v="Interests"/>
    <s v="EN"/>
    <s v="Carousel"/>
    <s v="9x16"/>
    <n v="3337"/>
    <n v="4659"/>
    <n v="0.89"/>
    <n v="0"/>
    <n v="0"/>
    <n v="37"/>
    <n v="8"/>
    <n v="0"/>
    <s v="Bad"/>
    <n v="1"/>
    <n v="7.9416183730414251E-3"/>
    <x v="1"/>
    <n v="37"/>
    <n v="45"/>
    <n v="9.658725048293626E-3"/>
  </r>
  <r>
    <s v="MetaData cleaned"/>
    <s v="KW"/>
    <s v="Interests"/>
    <s v="CN~MCDRamadan_CH~Social_MK~AE_TG"/>
    <s v=" SABO0000015094"/>
    <n v="61"/>
    <s v="Interests"/>
    <s v="EN"/>
    <s v="Carousel"/>
    <s v="9x16"/>
    <n v="271"/>
    <n v="413"/>
    <n v="0.11"/>
    <n v="0"/>
    <n v="0"/>
    <n v="2"/>
    <n v="0"/>
    <n v="0"/>
    <s v="Bad"/>
    <n v="1"/>
    <n v="4.8426150121065378E-3"/>
    <x v="1"/>
    <n v="2"/>
    <n v="2"/>
    <n v="4.8426150121065378E-3"/>
  </r>
  <r>
    <s v="MetaData cleaned"/>
    <s v="BH"/>
    <s v="Interests"/>
    <s v="CN~MCDRamadan_CH~Social_MK~AE_TG"/>
    <s v=" SABO0000015094"/>
    <n v="60"/>
    <s v="Interests"/>
    <s v="AR"/>
    <s v="Carousel"/>
    <s v="9x16"/>
    <n v="2"/>
    <n v="2"/>
    <n v="0"/>
    <n v="0"/>
    <n v="0"/>
    <n v="0"/>
    <n v="0"/>
    <n v="0"/>
    <s v="Bad"/>
    <n v="1"/>
    <n v="0"/>
    <x v="0"/>
    <n v="0"/>
    <n v="0"/>
    <n v="0"/>
  </r>
  <r>
    <s v="MetaData cleaned"/>
    <s v="JED"/>
    <s v="CDP"/>
    <s v="CN~MCDRamadan_CH~Social_MK~AE_TG"/>
    <s v=" SABO0000015094"/>
    <n v="30"/>
    <s v="CDP"/>
    <s v="AR"/>
    <s v="Video"/>
    <s v="9x16"/>
    <n v="1"/>
    <n v="1"/>
    <n v="0"/>
    <n v="0"/>
    <n v="0"/>
    <n v="0"/>
    <n v="0"/>
    <n v="0"/>
    <s v="Bad"/>
    <n v="1"/>
    <n v="0"/>
    <x v="1"/>
    <n v="0"/>
    <n v="0"/>
    <n v="0"/>
  </r>
  <r>
    <s v="MetaData cleaned"/>
    <s v="JED"/>
    <s v="CDP"/>
    <s v="CN~MCDRamadan_CH~Social_MK~AE_TG"/>
    <s v=" SABO0000015094"/>
    <n v="60"/>
    <s v="CDP"/>
    <s v="AR"/>
    <s v="Video"/>
    <s v="9x16"/>
    <n v="2"/>
    <n v="2"/>
    <n v="0"/>
    <n v="0"/>
    <n v="0"/>
    <n v="0"/>
    <n v="0"/>
    <n v="0"/>
    <s v="Bad"/>
    <n v="1"/>
    <n v="0"/>
    <x v="1"/>
    <n v="0"/>
    <n v="0"/>
    <n v="0"/>
  </r>
  <r>
    <s v="MetaData cleaned"/>
    <s v="JED"/>
    <s v="CDP"/>
    <s v="CN~MCDRamadan_CH~Social_MK~AE_TG"/>
    <s v=" SABO0000015094"/>
    <n v="30"/>
    <s v="CDP"/>
    <s v="EN"/>
    <s v="Video"/>
    <s v="9x16"/>
    <n v="1"/>
    <n v="2"/>
    <n v="0"/>
    <n v="0"/>
    <n v="0"/>
    <n v="0"/>
    <n v="0"/>
    <n v="0"/>
    <s v="Bad"/>
    <n v="1"/>
    <n v="0"/>
    <x v="0"/>
    <n v="0"/>
    <n v="0"/>
    <n v="0"/>
  </r>
  <r>
    <s v="MetaData cleaned"/>
    <s v="JED"/>
    <s v="CDP"/>
    <s v="CN~MCDRamadan_CH~Social_MK~AE_TG"/>
    <s v=" SABO0000015094"/>
    <n v="45"/>
    <s v="CDP"/>
    <s v="EN"/>
    <s v="Video"/>
    <s v="9x16"/>
    <n v="4"/>
    <n v="7"/>
    <n v="0"/>
    <n v="0"/>
    <n v="0"/>
    <n v="0"/>
    <n v="0"/>
    <n v="0"/>
    <s v="Bad"/>
    <n v="1"/>
    <n v="0"/>
    <x v="1"/>
    <n v="0"/>
    <n v="0"/>
    <n v="0"/>
  </r>
  <r>
    <s v="MetaData cleaned"/>
    <s v="JED"/>
    <s v="CDP"/>
    <s v="CN~MCDRamadan_CH~Social_MK~AE_TG"/>
    <s v=" SABO0000015094"/>
    <n v="60"/>
    <s v="CDP"/>
    <s v="EN"/>
    <s v="Video"/>
    <s v="9x16"/>
    <n v="2"/>
    <n v="4"/>
    <n v="0"/>
    <n v="0"/>
    <n v="0"/>
    <n v="0"/>
    <n v="0"/>
    <n v="0"/>
    <s v="Bad"/>
    <n v="1"/>
    <n v="0"/>
    <x v="1"/>
    <n v="0"/>
    <n v="0"/>
    <n v="0"/>
  </r>
  <r>
    <s v="MetaData cleaned"/>
    <s v="JED"/>
    <s v="Interests"/>
    <s v="CN~MCDRamadan_CH~Social_MK~AE_TG"/>
    <s v=" SABO0000015094"/>
    <n v="60"/>
    <s v="Interests"/>
    <s v="AR"/>
    <s v="Video"/>
    <s v="9x16"/>
    <n v="2"/>
    <n v="2"/>
    <n v="0"/>
    <n v="0"/>
    <n v="0"/>
    <n v="0"/>
    <n v="0"/>
    <n v="0"/>
    <s v="Bad"/>
    <n v="1"/>
    <n v="0"/>
    <x v="1"/>
    <n v="0"/>
    <n v="0"/>
    <n v="0"/>
  </r>
  <r>
    <s v="MetaData cleaned"/>
    <s v="JED"/>
    <s v="Interests"/>
    <s v="CN~MCDRamadan_CH~Social_MK~AE_TG"/>
    <s v=" SABO0000015094"/>
    <n v="30"/>
    <s v="Interests"/>
    <s v="EN"/>
    <s v="Video"/>
    <s v="9x16"/>
    <n v="1"/>
    <n v="1"/>
    <n v="0"/>
    <n v="0"/>
    <n v="0"/>
    <n v="0"/>
    <n v="0"/>
    <n v="0"/>
    <s v="Bad"/>
    <n v="1"/>
    <n v="0"/>
    <x v="1"/>
    <n v="0"/>
    <n v="0"/>
    <n v="0"/>
  </r>
  <r>
    <s v="MetaData cleaned"/>
    <s v="KW"/>
    <s v="Interests"/>
    <s v="CN~MCDRamadan_CH~Social_MK~AE_TG"/>
    <s v=" SABO0000015094"/>
    <n v="30"/>
    <s v="Interests"/>
    <s v="AR"/>
    <s v="Video"/>
    <s v="9x16"/>
    <n v="2"/>
    <n v="2"/>
    <n v="0"/>
    <n v="0"/>
    <n v="0"/>
    <n v="0"/>
    <n v="0"/>
    <n v="0"/>
    <s v="Bad"/>
    <n v="1"/>
    <n v="0"/>
    <x v="1"/>
    <n v="0"/>
    <n v="0"/>
    <n v="0"/>
  </r>
  <r>
    <s v="MetaData cleaned"/>
    <s v="KW"/>
    <s v="Interests"/>
    <s v="CN~MCDRamadan_CH~Social_MK~AE_TG"/>
    <s v=" SABO0000015094"/>
    <n v="60"/>
    <s v="Interests"/>
    <s v="AR"/>
    <s v="Video"/>
    <s v="9x16"/>
    <n v="2"/>
    <n v="2"/>
    <n v="0"/>
    <n v="0"/>
    <n v="0"/>
    <n v="0"/>
    <n v="0"/>
    <n v="0"/>
    <s v="Bad"/>
    <n v="1"/>
    <n v="0"/>
    <x v="1"/>
    <n v="0"/>
    <n v="0"/>
    <n v="0"/>
  </r>
  <r>
    <s v="MetaData cleaned"/>
    <s v="KW"/>
    <s v="Interests"/>
    <s v="CN~MCDRamadan_CH~Social_MK~AE_TG"/>
    <s v=" SABO0000015094"/>
    <n v="45"/>
    <s v="Interests"/>
    <s v="EN"/>
    <s v="Video"/>
    <s v="9x16"/>
    <n v="3"/>
    <n v="3"/>
    <n v="0"/>
    <n v="0"/>
    <n v="0"/>
    <n v="0"/>
    <n v="0"/>
    <n v="0"/>
    <s v="Bad"/>
    <n v="1"/>
    <n v="0"/>
    <x v="1"/>
    <n v="0"/>
    <n v="0"/>
    <n v="0"/>
  </r>
  <r>
    <s v="MetaData cleaned"/>
    <s v="QA"/>
    <s v="Interests"/>
    <s v="CN~MCDRamadan_CH~Social_MK~AE_TG"/>
    <s v=" SABO0000015094"/>
    <n v="30"/>
    <s v="Interests"/>
    <s v="AR"/>
    <s v="Video"/>
    <s v="9x16"/>
    <n v="1"/>
    <n v="1"/>
    <n v="0"/>
    <n v="0"/>
    <n v="0"/>
    <n v="0"/>
    <n v="0"/>
    <n v="0"/>
    <s v="Bad"/>
    <n v="1"/>
    <n v="0"/>
    <x v="1"/>
    <n v="0"/>
    <n v="0"/>
    <n v="0"/>
  </r>
  <r>
    <s v="MetaData cleaned"/>
    <s v="QA"/>
    <s v="Interests"/>
    <s v="CN~MCDRamadan_CH~Social_MK~AE_TG"/>
    <s v=" SABO0000015094"/>
    <n v="45"/>
    <s v="Interests"/>
    <s v="AR"/>
    <s v="Video"/>
    <s v="9x16"/>
    <n v="1"/>
    <n v="1"/>
    <n v="0"/>
    <n v="0"/>
    <n v="0"/>
    <n v="0"/>
    <n v="0"/>
    <n v="0"/>
    <s v="Bad"/>
    <n v="1"/>
    <n v="0"/>
    <x v="0"/>
    <n v="0"/>
    <n v="0"/>
    <n v="0"/>
  </r>
  <r>
    <s v="MetaData cleaned"/>
    <s v="QA"/>
    <s v="Interests"/>
    <s v="CN~MCDRamadan_CH~Social_MK~AE_TG"/>
    <s v=" SABO0000015094"/>
    <n v="30"/>
    <s v="Interests"/>
    <s v="EN"/>
    <s v="Video"/>
    <s v="9x16"/>
    <n v="7"/>
    <n v="7"/>
    <n v="0"/>
    <n v="0"/>
    <n v="0"/>
    <n v="0"/>
    <n v="0"/>
    <n v="0"/>
    <s v="Bad"/>
    <n v="1"/>
    <n v="0"/>
    <x v="1"/>
    <n v="0"/>
    <n v="0"/>
    <n v="0"/>
  </r>
  <r>
    <s v="MetaData cleaned"/>
    <s v="QA"/>
    <s v="Interests"/>
    <s v="CN~MCDRamadan_CH~Social_MK~AE_TG"/>
    <s v=" SABO0000015094"/>
    <n v="45"/>
    <s v="Interests"/>
    <s v="EN"/>
    <s v="Video"/>
    <s v="9x16"/>
    <n v="3"/>
    <n v="3"/>
    <n v="0"/>
    <n v="0"/>
    <n v="0"/>
    <n v="0"/>
    <n v="0"/>
    <n v="0"/>
    <s v="Bad"/>
    <n v="1"/>
    <n v="0"/>
    <x v="0"/>
    <n v="0"/>
    <n v="0"/>
    <n v="0"/>
  </r>
  <r>
    <s v="MetaData cleaned"/>
    <s v="QA"/>
    <s v="Interests"/>
    <s v="CN~MCDRamadan_CH~Social_MK~AE_TG"/>
    <s v=" SABO0000015094"/>
    <n v="60"/>
    <s v="Interests"/>
    <s v="EN"/>
    <s v="Video"/>
    <s v="9x16"/>
    <n v="2"/>
    <n v="2"/>
    <n v="0"/>
    <n v="0"/>
    <n v="0"/>
    <n v="0"/>
    <n v="0"/>
    <n v="0"/>
    <s v="Bad"/>
    <n v="1"/>
    <n v="0"/>
    <x v="1"/>
    <n v="0"/>
    <n v="0"/>
    <n v="0"/>
  </r>
  <r>
    <s v="MetaData cleaned"/>
    <s v="RIY"/>
    <s v="CDP"/>
    <s v="CN~MCDRamadan_CH~Social_MK~AE_TG"/>
    <s v="SABO0000015094"/>
    <n v="30"/>
    <s v="CDP"/>
    <s v="AR"/>
    <s v="Video"/>
    <s v="9x16"/>
    <n v="1"/>
    <n v="1"/>
    <n v="0"/>
    <n v="0"/>
    <n v="0"/>
    <n v="0"/>
    <n v="0"/>
    <n v="0"/>
    <s v="Bad"/>
    <n v="1"/>
    <n v="0"/>
    <x v="1"/>
    <n v="0"/>
    <n v="0"/>
    <n v="0"/>
  </r>
  <r>
    <s v="MetaData cleaned"/>
    <s v="RIY"/>
    <s v="Interests"/>
    <s v="CN~MCDRamadan_CH~Social_MK~AE_TG"/>
    <s v="SABO0000015094"/>
    <n v="30"/>
    <s v="Interests"/>
    <s v="AR"/>
    <s v="Video"/>
    <s v="9x16"/>
    <n v="1"/>
    <n v="1"/>
    <n v="0"/>
    <n v="0"/>
    <n v="0"/>
    <n v="0"/>
    <n v="0"/>
    <n v="0"/>
    <s v="Bad"/>
    <n v="1"/>
    <n v="0"/>
    <x v="0"/>
    <n v="0"/>
    <n v="0"/>
    <n v="0"/>
  </r>
  <r>
    <s v="MetaData cleaned"/>
    <s v="RIY"/>
    <s v="Interests"/>
    <s v="CN~MCDRamadan_CH~Social_MK~AE_TG"/>
    <s v="SABO0000015094"/>
    <n v="45"/>
    <s v="Interests"/>
    <s v="AR"/>
    <s v="Video"/>
    <s v="9x16"/>
    <n v="2"/>
    <n v="2"/>
    <n v="0"/>
    <n v="0"/>
    <n v="0"/>
    <n v="0"/>
    <n v="0"/>
    <n v="0"/>
    <s v="Bad"/>
    <n v="1"/>
    <n v="0"/>
    <x v="1"/>
    <n v="0"/>
    <n v="0"/>
    <n v="0"/>
  </r>
  <r>
    <s v="MetaData cleaned"/>
    <s v="RIY"/>
    <s v="Interests"/>
    <s v="CN~MCDRamadan_CH~Social_MK~AE_TG"/>
    <s v="SABO0000015094"/>
    <n v="60"/>
    <s v="Interests"/>
    <s v="AR"/>
    <s v="Video"/>
    <s v="9x16"/>
    <n v="3"/>
    <n v="3"/>
    <n v="0"/>
    <n v="0"/>
    <n v="0"/>
    <n v="0"/>
    <n v="0"/>
    <n v="0"/>
    <s v="Bad"/>
    <n v="1"/>
    <n v="0"/>
    <x v="1"/>
    <n v="0"/>
    <n v="0"/>
    <n v="0"/>
  </r>
  <r>
    <s v="MetaData cleaned"/>
    <s v="AE"/>
    <s v="Interests"/>
    <s v="CN~MCDRamadan_CH~Social_MK~AE_TG"/>
    <s v=" STABO0000069668"/>
    <n v="30"/>
    <s v="Interests"/>
    <s v="AR"/>
    <s v="Video"/>
    <s v="9x16"/>
    <n v="1"/>
    <n v="1"/>
    <n v="0.13"/>
    <n v="0"/>
    <n v="0"/>
    <n v="0"/>
    <n v="0"/>
    <n v="0"/>
    <s v="Bad"/>
    <n v="1"/>
    <n v="0"/>
    <x v="1"/>
    <n v="0"/>
    <n v="0"/>
    <n v="0"/>
  </r>
  <r>
    <s v="MetaData cleaned"/>
    <s v="AE"/>
    <s v="CDP"/>
    <s v="CN~MCDRamadan_CH~Social_MK~AE_TG"/>
    <s v=" STABO0000069668"/>
    <n v="30"/>
    <s v="CDP"/>
    <s v="AR"/>
    <s v="Video"/>
    <s v="9x16"/>
    <n v="1"/>
    <n v="1"/>
    <n v="0.05"/>
    <n v="0"/>
    <n v="0"/>
    <n v="0"/>
    <n v="0"/>
    <n v="0"/>
    <s v="Bad"/>
    <n v="1"/>
    <n v="0"/>
    <x v="0"/>
    <n v="0"/>
    <n v="0"/>
    <n v="0"/>
  </r>
  <r>
    <s v="MetaData cleaned"/>
    <s v="AE"/>
    <s v="CDP"/>
    <s v="CN~MCDRamadan_CH~Social_MK~AE_TG"/>
    <s v=" STABO0000069668"/>
    <n v="45"/>
    <s v="CDP"/>
    <s v="AR"/>
    <s v="Video"/>
    <s v="9x16"/>
    <n v="1"/>
    <n v="1"/>
    <n v="0.01"/>
    <n v="0"/>
    <n v="0"/>
    <n v="0"/>
    <n v="0"/>
    <n v="0"/>
    <s v="Bad"/>
    <n v="1"/>
    <n v="0"/>
    <x v="0"/>
    <n v="0"/>
    <n v="0"/>
    <n v="0"/>
  </r>
  <r>
    <s v="MetaData cleaned"/>
    <s v="AE"/>
    <s v="CDP"/>
    <s v="CN~MCDRamadan_CH~Social_MK~AE_TG"/>
    <s v=" STABO0000069668"/>
    <n v="45"/>
    <s v="CDP"/>
    <s v="EN"/>
    <s v="Carousel"/>
    <s v="9x16"/>
    <n v="0"/>
    <n v="0"/>
    <n v="0"/>
    <n v="0"/>
    <n v="0"/>
    <n v="0"/>
    <n v="0"/>
    <n v="0"/>
    <s v="Bad"/>
    <n v="1"/>
    <n v="0"/>
    <x v="0"/>
    <n v="0"/>
    <n v="0"/>
    <n v="0"/>
  </r>
  <r>
    <s v="MetaData cleaned"/>
    <s v="AE"/>
    <s v="Interests"/>
    <s v="CN~MCDRamadan_CH~Social_MK~AE_TG"/>
    <s v=" STABO0000069668"/>
    <n v="45"/>
    <s v="Interests"/>
    <s v="EN"/>
    <s v="Carousel"/>
    <s v="9x16"/>
    <n v="0"/>
    <n v="0"/>
    <n v="0"/>
    <n v="0"/>
    <n v="0"/>
    <n v="0"/>
    <n v="0"/>
    <n v="0"/>
    <s v="Bad"/>
    <n v="1"/>
    <n v="0"/>
    <x v="0"/>
    <n v="0"/>
    <n v="0"/>
    <n v="0"/>
  </r>
  <r>
    <s v="MetaData cleaned"/>
    <s v="AE"/>
    <s v="Interests"/>
    <s v="CN~MCDRamadan_CH~Social_MK~AE_TG"/>
    <s v=" STABO0000069668"/>
    <n v="30"/>
    <s v="Interests"/>
    <s v="EN"/>
    <s v="Video"/>
    <s v="9x16"/>
    <n v="1"/>
    <n v="1"/>
    <n v="0"/>
    <n v="0"/>
    <n v="0"/>
    <n v="0"/>
    <n v="0"/>
    <n v="0"/>
    <s v="Bad"/>
    <n v="1"/>
    <n v="0"/>
    <x v="1"/>
    <n v="0"/>
    <n v="0"/>
    <n v="0"/>
  </r>
  <r>
    <s v="MetaData cleaned"/>
    <s v="AE"/>
    <s v="Interests"/>
    <s v="CN~MCDRamadan_CH~Social_MK~AE_TG"/>
    <s v=" STABO0000069668"/>
    <n v="60"/>
    <s v="Interests"/>
    <s v="AR"/>
    <s v="Carousel"/>
    <s v="9x16"/>
    <n v="0"/>
    <n v="0"/>
    <n v="0"/>
    <n v="0"/>
    <n v="0"/>
    <n v="0"/>
    <n v="0"/>
    <n v="0"/>
    <s v="Bad"/>
    <n v="1"/>
    <n v="0"/>
    <x v="1"/>
    <n v="0"/>
    <n v="0"/>
    <n v="0"/>
  </r>
  <r>
    <s v="MetaData cleaned"/>
    <s v="AE"/>
    <s v="CDP"/>
    <s v="CN~MCDRamadan_CH~Social_MK~AE_TG"/>
    <s v=" STABO0000069668"/>
    <n v="60"/>
    <s v="CDP"/>
    <s v="EN"/>
    <s v="Video"/>
    <s v="9x16"/>
    <n v="1"/>
    <n v="1"/>
    <n v="0"/>
    <n v="0"/>
    <n v="0"/>
    <n v="0"/>
    <n v="0"/>
    <n v="0"/>
    <s v="Bad"/>
    <n v="1"/>
    <n v="0"/>
    <x v="1"/>
    <n v="0"/>
    <n v="0"/>
    <n v="0"/>
  </r>
  <r>
    <s v="MetaData cleaned"/>
    <s v="AE"/>
    <s v="CDP"/>
    <s v="CN~MCDRamadan_CH~Social_MK~AE_TG"/>
    <s v=" STABO0000069668"/>
    <n v="60"/>
    <s v="CDP"/>
    <s v="AR"/>
    <s v="Carousel"/>
    <s v="9x16"/>
    <n v="0"/>
    <n v="0"/>
    <n v="0"/>
    <n v="0"/>
    <n v="0"/>
    <n v="0"/>
    <n v="0"/>
    <n v="0"/>
    <s v="Bad"/>
    <n v="1"/>
    <n v="0"/>
    <x v="1"/>
    <n v="0"/>
    <n v="0"/>
    <n v="0"/>
  </r>
  <r>
    <s v="MetaData cleaned"/>
    <s v="AE"/>
    <s v="CDP"/>
    <s v="CN~MCDRamadan_CH~Social_MK~AE_TG"/>
    <s v=" STABO0000069668"/>
    <n v="30"/>
    <s v="CDP"/>
    <s v="EN"/>
    <s v="Video"/>
    <s v="9x16"/>
    <n v="0"/>
    <n v="0"/>
    <n v="0"/>
    <n v="0"/>
    <n v="0"/>
    <n v="0"/>
    <n v="0"/>
    <n v="0"/>
    <s v="Bad"/>
    <n v="1"/>
    <n v="0"/>
    <x v="0"/>
    <n v="0"/>
    <n v="0"/>
    <n v="0"/>
  </r>
  <r>
    <s v="MetaData cleaned"/>
    <s v="AE"/>
    <s v="CDP"/>
    <s v="CN~MCDRamadan_CH~Social_MK~AE_TG"/>
    <s v=" STABO0000069668"/>
    <n v="45"/>
    <s v="CDP"/>
    <s v="EN"/>
    <s v="Video"/>
    <s v="9x16"/>
    <n v="0"/>
    <n v="0"/>
    <n v="0"/>
    <n v="0"/>
    <n v="0"/>
    <n v="0"/>
    <n v="0"/>
    <n v="0"/>
    <s v="Bad"/>
    <n v="1"/>
    <n v="0"/>
    <x v="1"/>
    <n v="0"/>
    <n v="0"/>
    <n v="0"/>
  </r>
  <r>
    <s v="MetaData cleaned"/>
    <s v="AE"/>
    <s v="CDP"/>
    <s v="CN~MCDRamadan_CH~Social_MK~AE_TG"/>
    <s v=" STABO0000069668"/>
    <n v="60"/>
    <s v="CDP"/>
    <s v="AR"/>
    <s v="Video"/>
    <s v="9x16"/>
    <n v="0"/>
    <n v="0"/>
    <n v="0"/>
    <n v="0"/>
    <n v="0"/>
    <n v="0"/>
    <n v="0"/>
    <n v="0"/>
    <s v="Bad"/>
    <n v="1"/>
    <n v="0"/>
    <x v="0"/>
    <n v="0"/>
    <n v="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75701121794871795"/>
    <n v="0.15355072463768116"/>
    <n v="2.7644230769230768E-2"/>
    <n v="0.69891826923076927"/>
    <x v="0"/>
  </r>
  <r>
    <x v="0"/>
    <x v="0"/>
    <n v="0.77328049816020383"/>
    <n v="0.17944029850746271"/>
    <n v="2.5285404283422963E-2"/>
    <n v="0.72035097650721769"/>
    <x v="0"/>
  </r>
  <r>
    <x v="0"/>
    <x v="1"/>
    <n v="0.76974536037980146"/>
    <n v="0.1843708609271523"/>
    <n v="2.3275171095628582E-2"/>
    <n v="0.72045132252296684"/>
    <x v="0"/>
  </r>
  <r>
    <x v="0"/>
    <x v="0"/>
    <n v="0.5271376880594173"/>
    <n v="0.17103448275862071"/>
    <n v="2.0250111089951121E-2"/>
    <n v="0.48352694724814321"/>
    <x v="0"/>
  </r>
  <r>
    <x v="0"/>
    <x v="2"/>
    <n v="0.72592592592592597"/>
    <n v="0.1825"/>
    <n v="1.9753086419753086E-2"/>
    <n v="0.68395061728395057"/>
    <x v="0"/>
  </r>
  <r>
    <x v="0"/>
    <x v="0"/>
    <n v="0.70667041936391783"/>
    <n v="0.22046109510086456"/>
    <n v="1.9532789192231916E-2"/>
    <n v="0.6647340275823248"/>
    <x v="0"/>
  </r>
  <r>
    <x v="0"/>
    <x v="3"/>
    <n v="0.74464098749104535"/>
    <n v="4.9971346704871064E-2"/>
    <n v="1.9231828952443929E-2"/>
    <n v="0.70529564115280763"/>
    <x v="0"/>
  </r>
  <r>
    <x v="0"/>
    <x v="0"/>
    <n v="0.66506313890559232"/>
    <n v="0.2038709677419355"/>
    <n v="1.8641010222489478E-2"/>
    <n v="0.62597714972940466"/>
    <x v="0"/>
  </r>
  <r>
    <x v="0"/>
    <x v="1"/>
    <n v="0.56728121175030599"/>
    <n v="0.21025700934579439"/>
    <n v="1.6370869033047734E-2"/>
    <n v="0.53251223990208074"/>
    <x v="0"/>
  </r>
  <r>
    <x v="0"/>
    <x v="1"/>
    <n v="0.68410899445382201"/>
    <n v="0.23388059701492536"/>
    <n v="1.6156257535567882E-2"/>
    <n v="0.65179647938268626"/>
    <x v="0"/>
  </r>
  <r>
    <x v="0"/>
    <x v="4"/>
    <n v="0.44675622542595017"/>
    <n v="3.6562499999999998E-2"/>
    <n v="1.5727391874180863E-2"/>
    <n v="0.4149737876802097"/>
    <x v="0"/>
  </r>
  <r>
    <x v="0"/>
    <x v="0"/>
    <n v="0.6028368794326241"/>
    <n v="0.21923076923076923"/>
    <n v="1.5366430260047281E-2"/>
    <n v="0.5685579196217494"/>
    <x v="0"/>
  </r>
  <r>
    <x v="0"/>
    <x v="0"/>
    <n v="0.51638909515222231"/>
    <n v="4.9722222222222223E-2"/>
    <n v="1.527527315158587E-2"/>
    <n v="0.48435345284820197"/>
    <x v="0"/>
  </r>
  <r>
    <x v="0"/>
    <x v="0"/>
    <n v="0.50087677347361714"/>
    <n v="5.1216931216931216E-2"/>
    <n v="1.5064562410329985E-2"/>
    <n v="0.46979116849992031"/>
    <x v="0"/>
  </r>
  <r>
    <x v="0"/>
    <x v="0"/>
    <n v="0.79571905095521422"/>
    <n v="8.0595588235294113E-2"/>
    <n v="1.4221032488785252E-2"/>
    <n v="0.76543661706733035"/>
    <x v="0"/>
  </r>
  <r>
    <x v="0"/>
    <x v="4"/>
    <n v="0.57971627513502966"/>
    <n v="5.1386255924170614E-2"/>
    <n v="1.3730721676319385E-2"/>
    <n v="0.55048155137632593"/>
    <x v="0"/>
  </r>
  <r>
    <x v="0"/>
    <x v="4"/>
    <n v="0.58283402069877832"/>
    <n v="5.4952561669829224E-2"/>
    <n v="1.3669493943402588E-2"/>
    <n v="0.55310870749358032"/>
    <x v="0"/>
  </r>
  <r>
    <x v="0"/>
    <x v="0"/>
    <n v="0.7732388151895756"/>
    <n v="8.6940063091482639E-2"/>
    <n v="1.3054093008206607E-2"/>
    <n v="0.7461011265699915"/>
    <x v="0"/>
  </r>
  <r>
    <x v="0"/>
    <x v="5"/>
    <n v="0.71773426694329179"/>
    <n v="7.1334445371142613E-2"/>
    <n v="1.2955999308437069E-2"/>
    <n v="0.69076331258644541"/>
    <x v="0"/>
  </r>
  <r>
    <x v="0"/>
    <x v="6"/>
    <n v="0.81206548794094924"/>
    <n v="9.6284246575342458E-2"/>
    <n v="1.2531113209166595E-2"/>
    <n v="0.78555488799244699"/>
    <x v="0"/>
  </r>
  <r>
    <x v="0"/>
    <x v="6"/>
    <n v="0.62720178372352287"/>
    <n v="7.6981132075471706E-2"/>
    <n v="1.1817168338907469E-2"/>
    <n v="0.60356744704570786"/>
    <x v="0"/>
  </r>
  <r>
    <x v="0"/>
    <x v="3"/>
    <n v="0.57296059766236895"/>
    <n v="6.3367346938775507E-2"/>
    <n v="1.1808651644776479E-2"/>
    <n v="0.54705386191107364"/>
    <x v="0"/>
  </r>
  <r>
    <x v="0"/>
    <x v="5"/>
    <n v="0.78020106079572582"/>
    <n v="8.444201312910285E-2"/>
    <n v="1.179522254771645E-2"/>
    <n v="0.7560427931706436"/>
    <x v="0"/>
  </r>
  <r>
    <x v="0"/>
    <x v="1"/>
    <n v="0.7314996997949248"/>
    <n v="0.14679333333333333"/>
    <n v="1.1696301629424775E-2"/>
    <n v="0.7060745392306953"/>
    <x v="0"/>
  </r>
  <r>
    <x v="0"/>
    <x v="1"/>
    <n v="0.55873435201585064"/>
    <n v="0.121994459833795"/>
    <n v="1.0837260964846447E-2"/>
    <n v="0.53672960883792142"/>
    <x v="0"/>
  </r>
  <r>
    <x v="0"/>
    <x v="5"/>
    <n v="0.55833045009907845"/>
    <n v="7.2289156626506021E-2"/>
    <n v="1.0442550246909698E-2"/>
    <n v="0.53602994369829837"/>
    <x v="0"/>
  </r>
  <r>
    <x v="0"/>
    <x v="3"/>
    <n v="0.65980337241419273"/>
    <n v="8.9962825278810402E-2"/>
    <n v="1.0391516813783246E-2"/>
    <n v="0.63683773395399146"/>
    <x v="0"/>
  </r>
  <r>
    <x v="0"/>
    <x v="3"/>
    <n v="0.78753657385559228"/>
    <n v="0.10000456204379563"/>
    <n v="1.0344502123643228E-2"/>
    <n v="0.76588957055214724"/>
    <x v="0"/>
  </r>
  <r>
    <x v="0"/>
    <x v="6"/>
    <n v="0.48330673867681356"/>
    <n v="8.1785714285714281E-2"/>
    <n v="1.0310543758438689E-2"/>
    <n v="0.46139683319013136"/>
    <x v="0"/>
  </r>
  <r>
    <x v="0"/>
    <x v="5"/>
    <n v="0.63611143220436939"/>
    <n v="8.9881422924901186E-2"/>
    <n v="9.7483913227757873E-3"/>
    <n v="0.61676877432281429"/>
    <x v="0"/>
  </r>
  <r>
    <x v="0"/>
    <x v="6"/>
    <n v="0.81702277194742068"/>
    <n v="0.1283152594887684"/>
    <n v="9.4514014210046599E-3"/>
    <n v="0.79748304275093618"/>
    <x v="0"/>
  </r>
  <r>
    <x v="0"/>
    <x v="1"/>
    <n v="0.3041390484607453"/>
    <n v="0.2464873417721519"/>
    <n v="9.3091766092207977E-3"/>
    <n v="0.28166151126822803"/>
    <x v="0"/>
  </r>
  <r>
    <x v="0"/>
    <x v="4"/>
    <n v="0.22218066205348794"/>
    <n v="4.8080808080808078E-2"/>
    <n v="9.257527585561998E-3"/>
    <n v="0.20329156536375537"/>
    <x v="0"/>
  </r>
  <r>
    <x v="0"/>
    <x v="1"/>
    <n v="0.35880763291418488"/>
    <n v="0.11914587906605467"/>
    <n v="9.2120744172365619E-3"/>
    <n v="0.33848444738583722"/>
    <x v="0"/>
  </r>
  <r>
    <x v="0"/>
    <x v="0"/>
    <n v="0.44807973839345311"/>
    <n v="9.2178461538461529E-2"/>
    <n v="9.1147220991345222E-3"/>
    <n v="0.42569398091797872"/>
    <x v="0"/>
  </r>
  <r>
    <x v="0"/>
    <x v="6"/>
    <n v="0.34169078386403084"/>
    <n v="8.8970025510204082E-2"/>
    <n v="8.4086939889635899E-3"/>
    <n v="0.32020338886098304"/>
    <x v="0"/>
  </r>
  <r>
    <x v="0"/>
    <x v="0"/>
    <n v="0.29750390015600625"/>
    <n v="0.30037735849056602"/>
    <n v="8.2683307332293288E-3"/>
    <n v="0.27925117004680189"/>
    <x v="0"/>
  </r>
  <r>
    <x v="0"/>
    <x v="0"/>
    <n v="0.23983276320790575"/>
    <n v="0.27632530120481924"/>
    <n v="7.8867350817179785E-3"/>
    <n v="0.22030596731280883"/>
    <x v="0"/>
  </r>
  <r>
    <x v="0"/>
    <x v="0"/>
    <n v="0.2597926171712982"/>
    <n v="8.4094656488549621E-2"/>
    <n v="7.7620430171238966E-3"/>
    <n v="0.24194821354506132"/>
    <x v="0"/>
  </r>
  <r>
    <x v="0"/>
    <x v="5"/>
    <n v="0.34456672635454599"/>
    <n v="7.507853403141361E-2"/>
    <n v="7.6856527774983403E-3"/>
    <n v="0.32853147697322094"/>
    <x v="0"/>
  </r>
  <r>
    <x v="0"/>
    <x v="5"/>
    <n v="0.32113616538079071"/>
    <n v="7.3918417799752792E-2"/>
    <n v="7.6826963645909505E-3"/>
    <n v="0.30326233091081262"/>
    <x v="0"/>
  </r>
  <r>
    <x v="0"/>
    <x v="5"/>
    <n v="0.29773502191914269"/>
    <n v="7.4262295081967217E-2"/>
    <n v="7.4281539210910861E-3"/>
    <n v="0.28074768631271313"/>
    <x v="0"/>
  </r>
  <r>
    <x v="0"/>
    <x v="2"/>
    <n v="0.48523316062176164"/>
    <n v="0.31941176470588234"/>
    <n v="7.3402417962003452E-3"/>
    <n v="0.47012089810017271"/>
    <x v="0"/>
  </r>
  <r>
    <x v="0"/>
    <x v="2"/>
    <n v="0.4282511210762332"/>
    <n v="0.21461538461538462"/>
    <n v="7.2869955156950675E-3"/>
    <n v="0.41311659192825112"/>
    <x v="0"/>
  </r>
  <r>
    <x v="0"/>
    <x v="3"/>
    <n v="0.47293246250206034"/>
    <n v="0.10584194977843427"/>
    <n v="6.9742047140267018E-3"/>
    <n v="0.45490975770562059"/>
    <x v="0"/>
  </r>
  <r>
    <x v="0"/>
    <x v="1"/>
    <n v="0.22505837871010353"/>
    <n v="0.30969947407963938"/>
    <n v="6.9222327971333319E-3"/>
    <n v="0.20978369972799943"/>
    <x v="0"/>
  </r>
  <r>
    <x v="0"/>
    <x v="0"/>
    <n v="0.28510638297872343"/>
    <n v="0.3413793103448276"/>
    <n v="6.8557919621749413E-3"/>
    <n v="0.27139479905437353"/>
    <x v="0"/>
  </r>
  <r>
    <x v="0"/>
    <x v="0"/>
    <n v="0.21438382921880711"/>
    <n v="0.34222222222222226"/>
    <n v="6.8050357264375638E-3"/>
    <n v="0.19890867390016762"/>
    <x v="0"/>
  </r>
  <r>
    <x v="0"/>
    <x v="2"/>
    <n v="0.5139717851329354"/>
    <n v="0.20489999999999997"/>
    <n v="6.7824199674443838E-3"/>
    <n v="0.49911828540423225"/>
    <x v="0"/>
  </r>
  <r>
    <x v="0"/>
    <x v="5"/>
    <n v="0.27672279947450135"/>
    <n v="0.08"/>
    <n v="6.6881643377522991E-3"/>
    <n v="0.26179386122059001"/>
    <x v="0"/>
  </r>
  <r>
    <x v="0"/>
    <x v="1"/>
    <n v="0.28021148036253779"/>
    <n v="0.10480769230769231"/>
    <n v="6.545820745216516E-3"/>
    <n v="0.14337865055387713"/>
    <x v="0"/>
  </r>
  <r>
    <x v="0"/>
    <x v="0"/>
    <n v="0.37362746930890511"/>
    <n v="0.10815175097276265"/>
    <n v="6.4061818408425253E-3"/>
    <n v="0.35982426621798469"/>
    <x v="0"/>
  </r>
  <r>
    <x v="0"/>
    <x v="6"/>
    <n v="0.27360013243388653"/>
    <n v="9.7904967602591791E-2"/>
    <n v="6.387175985321911E-3"/>
    <n v="0.25785981321303925"/>
    <x v="0"/>
  </r>
  <r>
    <x v="0"/>
    <x v="0"/>
    <n v="7.9981143934632307E-2"/>
    <n v="0.25224999999999997"/>
    <n v="6.285355122564425E-3"/>
    <n v="6.7096165933375237E-2"/>
    <x v="0"/>
  </r>
  <r>
    <x v="0"/>
    <x v="2"/>
    <n v="0.1606864274570983"/>
    <n v="0.16500000000000001"/>
    <n v="6.2402496099843996E-3"/>
    <n v="8.2683307332293288E-2"/>
    <x v="0"/>
  </r>
  <r>
    <x v="0"/>
    <x v="4"/>
    <n v="0.22367984729984391"/>
    <n v="7.6777128005198175E-2"/>
    <n v="6.2236636714358504E-3"/>
    <n v="0.20982521978955201"/>
    <x v="0"/>
  </r>
  <r>
    <x v="0"/>
    <x v="2"/>
    <n v="0.24320359561784075"/>
    <n v="0.14487437185929647"/>
    <n v="6.2111801242236021E-3"/>
    <n v="0.22940790911077125"/>
    <x v="0"/>
  </r>
  <r>
    <x v="0"/>
    <x v="3"/>
    <n v="0.25582989345323043"/>
    <n v="8.8879668049792526E-2"/>
    <n v="6.1636513368218066E-3"/>
    <n v="0.24017779960204808"/>
    <x v="0"/>
  </r>
  <r>
    <x v="0"/>
    <x v="2"/>
    <n v="0.37295434969853575"/>
    <n v="0.17214285714285715"/>
    <n v="6.029285099052541E-3"/>
    <n v="0.36003445305770887"/>
    <x v="0"/>
  </r>
  <r>
    <x v="0"/>
    <x v="2"/>
    <n v="0.38081034054188417"/>
    <n v="0.26750000000000002"/>
    <n v="5.9656972408650257E-3"/>
    <n v="0.364156102411136"/>
    <x v="0"/>
  </r>
  <r>
    <x v="0"/>
    <x v="1"/>
    <n v="0.10677021451254023"/>
    <n v="0.27647912885662435"/>
    <n v="5.9514808494091727E-3"/>
    <n v="9.5180488647901323E-2"/>
    <x v="0"/>
  </r>
  <r>
    <x v="0"/>
    <x v="2"/>
    <n v="0.27693602693602692"/>
    <n v="0.17571428571428571"/>
    <n v="5.8922558922558923E-3"/>
    <n v="0.265993265993266"/>
    <x v="0"/>
  </r>
  <r>
    <x v="0"/>
    <x v="3"/>
    <n v="0.3823485190196963"/>
    <n v="0.10282051282051281"/>
    <n v="5.8637798827244026E-3"/>
    <n v="0.37032025259359497"/>
    <x v="0"/>
  </r>
  <r>
    <x v="0"/>
    <x v="2"/>
    <n v="0.79096054439573382"/>
    <n v="0.32882022471910111"/>
    <n v="5.8234639795851596E-3"/>
    <n v="0.7784139239678074"/>
    <x v="0"/>
  </r>
  <r>
    <x v="0"/>
    <x v="0"/>
    <n v="0.59302325581395354"/>
    <n v="0.51"/>
    <n v="5.8139534883720929E-3"/>
    <n v="0.30813953488372092"/>
    <x v="0"/>
  </r>
  <r>
    <x v="0"/>
    <x v="4"/>
    <n v="0.19434940955744398"/>
    <n v="6.8076923076923077E-2"/>
    <n v="5.7388809182209472E-3"/>
    <n v="0.18309237391016445"/>
    <x v="0"/>
  </r>
  <r>
    <x v="0"/>
    <x v="0"/>
    <n v="0.21422797089733225"/>
    <n v="7.1428571428571425E-2"/>
    <n v="5.6588520614389648E-3"/>
    <n v="0.11317704122877931"/>
    <x v="0"/>
  </r>
  <r>
    <x v="0"/>
    <x v="0"/>
    <n v="9.8244666486632465E-2"/>
    <n v="0.28451923076923075"/>
    <n v="5.6170672427761272E-3"/>
    <n v="9.008911693221712E-2"/>
    <x v="0"/>
  </r>
  <r>
    <x v="0"/>
    <x v="0"/>
    <n v="0.22496385542168676"/>
    <n v="0.3893103448275862"/>
    <n v="5.5903614457831329E-3"/>
    <n v="0.21281927710843374"/>
    <x v="0"/>
  </r>
  <r>
    <x v="0"/>
    <x v="0"/>
    <n v="0.11894555309189456"/>
    <n v="0.28619469026548677"/>
    <n v="5.5678738605567874E-3"/>
    <n v="0.10800689825080069"/>
    <x v="0"/>
  </r>
  <r>
    <x v="0"/>
    <x v="3"/>
    <n v="0.31133035784198576"/>
    <n v="9.7183098591549305E-2"/>
    <n v="5.5594706757497456E-3"/>
    <n v="0.29997650927883485"/>
    <x v="0"/>
  </r>
  <r>
    <x v="0"/>
    <x v="0"/>
    <n v="9.0732910500352353E-3"/>
    <n v="0.27444444444444444"/>
    <n v="5.549682875264271E-3"/>
    <n v="0"/>
    <x v="1"/>
  </r>
  <r>
    <x v="0"/>
    <x v="0"/>
    <n v="0.15938486077880648"/>
    <n v="0.31484276729559751"/>
    <n v="5.5133673150941434E-3"/>
    <n v="0.14483858663615243"/>
    <x v="0"/>
  </r>
  <r>
    <x v="0"/>
    <x v="0"/>
    <n v="0.12951015531660692"/>
    <n v="0.29695652173913045"/>
    <n v="5.4958183990442052E-3"/>
    <n v="0.11875746714456392"/>
    <x v="0"/>
  </r>
  <r>
    <x v="0"/>
    <x v="0"/>
    <n v="8.0125557574756326E-2"/>
    <n v="0.32030769230769229"/>
    <n v="5.3692383941847015E-3"/>
    <n v="7.1204361473649433E-2"/>
    <x v="0"/>
  </r>
  <r>
    <x v="0"/>
    <x v="2"/>
    <n v="0.74830417707961439"/>
    <n v="0.32733333333333337"/>
    <n v="5.3552302749018208E-3"/>
    <n v="0.73652267047483044"/>
    <x v="0"/>
  </r>
  <r>
    <x v="0"/>
    <x v="0"/>
    <n v="0.11731843575418995"/>
    <n v="0.31071428571428572"/>
    <n v="5.3326561706449971E-3"/>
    <n v="0.10627221940071102"/>
    <x v="0"/>
  </r>
  <r>
    <x v="0"/>
    <x v="4"/>
    <n v="0.25469470508969083"/>
    <n v="8.9211136890951281E-2"/>
    <n v="5.3282893842178788E-3"/>
    <n v="0.23951958857199371"/>
    <x v="0"/>
  </r>
  <r>
    <x v="0"/>
    <x v="6"/>
    <n v="0.36329762840670859"/>
    <n v="0.12978056426332288"/>
    <n v="5.2247117400419287E-3"/>
    <n v="0.35160344601677151"/>
    <x v="0"/>
  </r>
  <r>
    <x v="0"/>
    <x v="4"/>
    <n v="0.14435168157198638"/>
    <n v="7.0316566323557969E-2"/>
    <n v="5.1885627912835368E-3"/>
    <n v="0.1317092832850485"/>
    <x v="0"/>
  </r>
  <r>
    <x v="0"/>
    <x v="3"/>
    <n v="0.34280362961505895"/>
    <n v="0.12131447587354409"/>
    <n v="5.1399591197926909E-3"/>
    <n v="0.33123230733705644"/>
    <x v="0"/>
  </r>
  <r>
    <x v="0"/>
    <x v="1"/>
    <n v="0.18633891469078465"/>
    <n v="0.35462462462462463"/>
    <n v="5.0873869469567345E-3"/>
    <n v="0.17616414079687118"/>
    <x v="0"/>
  </r>
  <r>
    <x v="0"/>
    <x v="6"/>
    <n v="0.2716633004517558"/>
    <n v="0.12387872954764197"/>
    <n v="5.0688366556410928E-3"/>
    <n v="0.25899364809882036"/>
    <x v="0"/>
  </r>
  <r>
    <x v="0"/>
    <x v="1"/>
    <n v="0.18958140325137732"/>
    <n v="0.14483454215775157"/>
    <n v="5.0649942542392926E-3"/>
    <n v="0.17622437511264791"/>
    <x v="0"/>
  </r>
  <r>
    <x v="0"/>
    <x v="0"/>
    <n v="8.2067679189981348E-3"/>
    <n v="0.30568421052631578"/>
    <n v="5.0626165734079407E-3"/>
    <n v="0"/>
    <x v="1"/>
  </r>
  <r>
    <x v="0"/>
    <x v="1"/>
    <n v="7.6778802707633542E-2"/>
    <n v="0.32136593591905566"/>
    <n v="5.055499667513513E-3"/>
    <n v="6.8713874064348923E-2"/>
    <x v="0"/>
  </r>
  <r>
    <x v="0"/>
    <x v="0"/>
    <n v="0.1592345148714488"/>
    <n v="9.3237153064028591E-2"/>
    <n v="5.0325198417363092E-3"/>
    <n v="0.14661933322915183"/>
    <x v="0"/>
  </r>
  <r>
    <x v="0"/>
    <x v="1"/>
    <n v="0.28260869565217389"/>
    <n v="0.34"/>
    <n v="5.016722408026756E-3"/>
    <n v="0.15050167224080269"/>
    <x v="0"/>
  </r>
  <r>
    <x v="0"/>
    <x v="0"/>
    <n v="7.3502484959455924E-2"/>
    <n v="0.31368421052631579"/>
    <n v="4.9699189118493333E-3"/>
    <n v="6.5655244572325397E-2"/>
    <x v="0"/>
  </r>
  <r>
    <x v="0"/>
    <x v="3"/>
    <n v="0.19371280306121663"/>
    <n v="9.5131782945736432E-2"/>
    <n v="4.9660078686202197E-3"/>
    <n v="0.18029303296043361"/>
    <x v="0"/>
  </r>
  <r>
    <x v="0"/>
    <x v="0"/>
    <n v="9.9394090305444882E-2"/>
    <n v="0.35067226890756298"/>
    <n v="4.9385790172642762E-3"/>
    <n v="8.9516932270916338E-2"/>
    <x v="0"/>
  </r>
  <r>
    <x v="0"/>
    <x v="2"/>
    <n v="0.21490336275276506"/>
    <n v="0.18574660633484161"/>
    <n v="4.937995754664283E-3"/>
    <n v="0.20254720143000782"/>
    <x v="0"/>
  </r>
  <r>
    <x v="0"/>
    <x v="2"/>
    <n v="0.43435340572556763"/>
    <n v="0.29799999999999999"/>
    <n v="4.9358341559723592E-3"/>
    <n v="0.42250740375123397"/>
    <x v="0"/>
  </r>
  <r>
    <x v="0"/>
    <x v="1"/>
    <n v="0.11079974927178202"/>
    <n v="0.32469696969696971"/>
    <n v="4.8670771726706244E-3"/>
    <n v="9.8927030714206707E-2"/>
    <x v="0"/>
  </r>
  <r>
    <x v="0"/>
    <x v="5"/>
    <n v="0.31612090680100757"/>
    <n v="0.11055299539170506"/>
    <n v="4.7947324229970388E-3"/>
    <n v="0.30690706615405011"/>
    <x v="0"/>
  </r>
  <r>
    <x v="0"/>
    <x v="2"/>
    <n v="0.27192217376719224"/>
    <n v="0.3295774647887324"/>
    <n v="4.7635021804763502E-3"/>
    <n v="0.26078497148607849"/>
    <x v="0"/>
  </r>
  <r>
    <x v="0"/>
    <x v="3"/>
    <n v="0.20868718989306112"/>
    <n v="0.10330486960535426"/>
    <n v="4.721962191609445E-3"/>
    <n v="0.19766637206620991"/>
    <x v="0"/>
  </r>
  <r>
    <x v="0"/>
    <x v="1"/>
    <n v="6.6186865441459963E-2"/>
    <n v="0.33371584699453555"/>
    <n v="4.7037655828299704E-3"/>
    <n v="5.8784217966842307E-2"/>
    <x v="0"/>
  </r>
  <r>
    <x v="0"/>
    <x v="5"/>
    <n v="0.15015856453154"/>
    <n v="9.1292574771204837E-2"/>
    <n v="4.6158348524927423E-3"/>
    <n v="0.13872632746079872"/>
    <x v="0"/>
  </r>
  <r>
    <x v="0"/>
    <x v="0"/>
    <n v="0.10521899647591877"/>
    <n v="0.3441818181818182"/>
    <n v="4.6148682664876655E-3"/>
    <n v="5.151871119315321E-2"/>
    <x v="0"/>
  </r>
  <r>
    <x v="0"/>
    <x v="2"/>
    <n v="0.1499314299641063"/>
    <n v="0.15096952648851383"/>
    <n v="4.5842308904949104E-3"/>
    <n v="0.13904167867528838"/>
    <x v="0"/>
  </r>
  <r>
    <x v="0"/>
    <x v="1"/>
    <n v="0.10711457401967045"/>
    <n v="0.33458100558659221"/>
    <n v="4.5727423681185334E-3"/>
    <n v="0.10006386511687317"/>
    <x v="0"/>
  </r>
  <r>
    <x v="0"/>
    <x v="6"/>
    <n v="7.933036500283186E-2"/>
    <n v="7.2627906976744191E-2"/>
    <n v="4.5606793078797935E-3"/>
    <n v="7.1704484950818909E-2"/>
    <x v="0"/>
  </r>
  <r>
    <x v="0"/>
    <x v="0"/>
    <n v="9.2594871794871789E-2"/>
    <n v="0.36639639639639643"/>
    <n v="4.553846153846154E-3"/>
    <n v="8.2502564102564097E-2"/>
    <x v="0"/>
  </r>
  <r>
    <x v="0"/>
    <x v="2"/>
    <n v="0.1843419885465776"/>
    <n v="0.17198009950248758"/>
    <n v="4.5414225181351882E-3"/>
    <n v="0.17732447401967408"/>
    <x v="0"/>
  </r>
  <r>
    <x v="0"/>
    <x v="1"/>
    <n v="0.10254248281229732"/>
    <n v="0.3397841726618705"/>
    <n v="4.5077182513944738E-3"/>
    <n v="4.9844337787002202E-2"/>
    <x v="0"/>
  </r>
  <r>
    <x v="0"/>
    <x v="0"/>
    <n v="0.17577856107592418"/>
    <n v="0.11854227855928273"/>
    <n v="4.4754073976706298E-3"/>
    <n v="0.16591246354953976"/>
    <x v="0"/>
  </r>
  <r>
    <x v="0"/>
    <x v="4"/>
    <n v="0.58033725739739106"/>
    <n v="0.11642857142857142"/>
    <n v="4.4543429844097994E-3"/>
    <n v="0.30862233534839323"/>
    <x v="0"/>
  </r>
  <r>
    <x v="0"/>
    <x v="1"/>
    <n v="0.20547689423294832"/>
    <n v="0.18832714591067612"/>
    <n v="4.4339169791569157E-3"/>
    <n v="0.19534574227082327"/>
    <x v="0"/>
  </r>
  <r>
    <x v="0"/>
    <x v="4"/>
    <n v="0.2114011237991662"/>
    <n v="9.243852459016394E-2"/>
    <n v="4.4226934928403121E-3"/>
    <n v="0.2016494471633134"/>
    <x v="0"/>
  </r>
  <r>
    <x v="0"/>
    <x v="2"/>
    <n v="4.5480494766888681E-2"/>
    <n v="0.10531100478468901"/>
    <n v="4.4190717834866264E-3"/>
    <n v="3.797441590020087E-2"/>
    <x v="0"/>
  </r>
  <r>
    <x v="0"/>
    <x v="6"/>
    <n v="5.7584001370106642E-2"/>
    <n v="7.4850299401197598E-2"/>
    <n v="4.4001501847667854E-3"/>
    <n v="5.0812512762411652E-2"/>
    <x v="0"/>
  </r>
  <r>
    <x v="0"/>
    <x v="1"/>
    <n v="9.6401457215161718E-2"/>
    <n v="0.36946031746031743"/>
    <n v="4.379988320031147E-3"/>
    <n v="8.7850051447481856E-2"/>
    <x v="0"/>
  </r>
  <r>
    <x v="0"/>
    <x v="4"/>
    <n v="0.15551901799362552"/>
    <n v="8.8592511013215858E-2"/>
    <n v="4.3729489761616487E-3"/>
    <n v="0.14594765368170518"/>
    <x v="0"/>
  </r>
  <r>
    <x v="0"/>
    <x v="0"/>
    <n v="0.26354446374980256"/>
    <n v="0.12927272727272729"/>
    <n v="4.3437055757384298E-3"/>
    <n v="0.25398831148317802"/>
    <x v="0"/>
  </r>
  <r>
    <x v="0"/>
    <x v="6"/>
    <n v="0.14823529411764705"/>
    <n v="0.11"/>
    <n v="4.3137254901960782E-3"/>
    <n v="7.5686274509803919E-2"/>
    <x v="0"/>
  </r>
  <r>
    <x v="0"/>
    <x v="2"/>
    <n v="4.7398879219576549E-2"/>
    <n v="0.10920140818973505"/>
    <n v="4.2790407083687478E-3"/>
    <n v="4.1182892717147243E-2"/>
    <x v="0"/>
  </r>
  <r>
    <x v="0"/>
    <x v="0"/>
    <n v="8.5964912280701758E-2"/>
    <n v="0.37897435897435894"/>
    <n v="4.2763157894736845E-3"/>
    <n v="7.8618421052631574E-2"/>
    <x v="0"/>
  </r>
  <r>
    <x v="0"/>
    <x v="2"/>
    <n v="4.2774425053009296E-2"/>
    <n v="0.10257756563245822"/>
    <n v="4.2713260479530259E-3"/>
    <n v="3.5985157396835755E-2"/>
    <x v="0"/>
  </r>
  <r>
    <x v="0"/>
    <x v="0"/>
    <n v="6.4080509203509372E-3"/>
    <n v="0.37010204081632658"/>
    <n v="4.2146912093583349E-3"/>
    <n v="0"/>
    <x v="1"/>
  </r>
  <r>
    <x v="0"/>
    <x v="4"/>
    <n v="0.14803872784238808"/>
    <n v="8.7994652406417115E-2"/>
    <n v="4.2083521913187424E-3"/>
    <n v="0.13720153331049537"/>
    <x v="0"/>
  </r>
  <r>
    <x v="0"/>
    <x v="2"/>
    <n v="6.8811370455550108E-2"/>
    <n v="0.10964483906770255"/>
    <n v="4.1654827183855584E-3"/>
    <n v="6.2086070046825675E-2"/>
    <x v="0"/>
  </r>
  <r>
    <x v="0"/>
    <x v="5"/>
    <n v="5.8180961744793321E-2"/>
    <n v="6.0513051305130516E-2"/>
    <n v="4.1533797146093539E-3"/>
    <n v="5.1683595458572748E-2"/>
    <x v="0"/>
  </r>
  <r>
    <x v="0"/>
    <x v="1"/>
    <n v="7.4691841338573317E-2"/>
    <n v="0.11983776297566444"/>
    <n v="4.0994997220678156E-3"/>
    <n v="6.7038702867784308E-2"/>
    <x v="0"/>
  </r>
  <r>
    <x v="0"/>
    <x v="4"/>
    <n v="5.7903275158331075E-2"/>
    <n v="4.8756710935292456E-2"/>
    <n v="4.0862983725240025E-3"/>
    <n v="5.1127802185748181E-2"/>
    <x v="0"/>
  </r>
  <r>
    <x v="0"/>
    <x v="5"/>
    <n v="4.38738638711373E-2"/>
    <n v="6.2249397175335862E-2"/>
    <n v="4.0800149539645574E-3"/>
    <n v="3.7363829676592408E-2"/>
    <x v="0"/>
  </r>
  <r>
    <x v="0"/>
    <x v="5"/>
    <n v="5.8102889273487154E-2"/>
    <n v="6.2796451914098966E-2"/>
    <n v="4.0470990122206518E-3"/>
    <n v="5.2112540338731986E-2"/>
    <x v="0"/>
  </r>
  <r>
    <x v="0"/>
    <x v="0"/>
    <n v="0.14914153669043892"/>
    <n v="0.10976202883446239"/>
    <n v="4.0118299156937324E-3"/>
    <n v="0.13780708930833738"/>
    <x v="0"/>
  </r>
  <r>
    <x v="0"/>
    <x v="6"/>
    <n v="0.29215571205007823"/>
    <n v="0.15195121951219515"/>
    <n v="4.0101721439749606E-3"/>
    <n v="0.28364632237871673"/>
    <x v="0"/>
  </r>
  <r>
    <x v="0"/>
    <x v="4"/>
    <n v="4.7912539832917059E-2"/>
    <n v="4.9778980604420389E-2"/>
    <n v="3.9779088795108084E-3"/>
    <n v="4.1666666666666664E-2"/>
    <x v="0"/>
  </r>
  <r>
    <x v="0"/>
    <x v="2"/>
    <n v="6.1466367631238264E-2"/>
    <n v="0.11574884792626727"/>
    <n v="3.9567492660868295E-3"/>
    <n v="5.6114727494848936E-2"/>
    <x v="0"/>
  </r>
  <r>
    <x v="0"/>
    <x v="2"/>
    <n v="0.21265355745060377"/>
    <n v="0.23203090507726268"/>
    <n v="3.9499547829206496E-3"/>
    <n v="0.20603542129114069"/>
    <x v="0"/>
  </r>
  <r>
    <x v="0"/>
    <x v="2"/>
    <n v="0.41633802816901411"/>
    <n v="0.31571428571428573"/>
    <n v="3.9436619718309857E-3"/>
    <n v="0.40507042253521125"/>
    <x v="0"/>
  </r>
  <r>
    <x v="0"/>
    <x v="0"/>
    <n v="5.7660626029654039E-3"/>
    <n v="0.36651162790697672"/>
    <n v="3.9355665385319418E-3"/>
    <n v="0"/>
    <x v="1"/>
  </r>
  <r>
    <x v="0"/>
    <x v="0"/>
    <n v="0.12483716891011724"/>
    <n v="0.42055555555555557"/>
    <n v="3.9079461571862786E-3"/>
    <n v="0.11376465479808945"/>
    <x v="0"/>
  </r>
  <r>
    <x v="0"/>
    <x v="6"/>
    <n v="6.1250486536215988E-2"/>
    <n v="9.1826484018264834E-2"/>
    <n v="3.8745975018576839E-3"/>
    <n v="5.4539235459938905E-2"/>
    <x v="0"/>
  </r>
  <r>
    <x v="0"/>
    <x v="0"/>
    <n v="6.096908760295219E-3"/>
    <n v="0.41472222222222221"/>
    <n v="3.8506792170285593E-3"/>
    <n v="0"/>
    <x v="1"/>
  </r>
  <r>
    <x v="0"/>
    <x v="2"/>
    <n v="0.24733475479744135"/>
    <n v="0.22666666666666668"/>
    <n v="3.8379530916844351E-3"/>
    <n v="0.24136460554371003"/>
    <x v="0"/>
  </r>
  <r>
    <x v="0"/>
    <x v="2"/>
    <n v="5.6259819641435123E-2"/>
    <n v="0.11344556677890011"/>
    <n v="3.8353098164130598E-3"/>
    <n v="4.9622280093838109E-2"/>
    <x v="0"/>
  </r>
  <r>
    <x v="0"/>
    <x v="1"/>
    <n v="6.0474138994536693E-2"/>
    <n v="0.12819233240522596"/>
    <n v="3.7770298501848269E-3"/>
    <n v="5.4331510613745103E-2"/>
    <x v="0"/>
  </r>
  <r>
    <x v="0"/>
    <x v="0"/>
    <n v="5.9632316171153665E-2"/>
    <n v="7.4425473004153211E-2"/>
    <n v="3.7758073031466223E-3"/>
    <n v="5.3291678064946675E-2"/>
    <x v="0"/>
  </r>
  <r>
    <x v="0"/>
    <x v="3"/>
    <n v="6.4930546299894643E-2"/>
    <n v="7.3256505576208178E-2"/>
    <n v="3.7739713823538076E-3"/>
    <n v="5.8636852760400517E-2"/>
    <x v="0"/>
  </r>
  <r>
    <x v="0"/>
    <x v="0"/>
    <n v="6.3188472562396777E-2"/>
    <n v="7.3918358192217107E-2"/>
    <n v="3.7480733171394599E-3"/>
    <n v="5.7146664122275377E-2"/>
    <x v="0"/>
  </r>
  <r>
    <x v="0"/>
    <x v="2"/>
    <n v="4.1320671400718614E-2"/>
    <n v="0.12570684931506848"/>
    <n v="3.7395663537383881E-3"/>
    <n v="3.5972579245509194E-2"/>
    <x v="0"/>
  </r>
  <r>
    <x v="0"/>
    <x v="0"/>
    <n v="5.7294645275863108E-2"/>
    <n v="7.6270161290322575E-2"/>
    <n v="3.7323540920446677E-3"/>
    <n v="5.0612527465912167E-2"/>
    <x v="0"/>
  </r>
  <r>
    <x v="0"/>
    <x v="4"/>
    <n v="4.5712997617576301E-2"/>
    <n v="5.2825630252100839E-2"/>
    <n v="3.6999467549679171E-3"/>
    <n v="3.8705640475551979E-2"/>
    <x v="0"/>
  </r>
  <r>
    <x v="0"/>
    <x v="0"/>
    <n v="4.8307609662436864E-2"/>
    <n v="7.3046416503645739E-2"/>
    <n v="3.6747478879839077E-3"/>
    <n v="4.1850169882751823E-2"/>
    <x v="0"/>
  </r>
  <r>
    <x v="0"/>
    <x v="2"/>
    <n v="4.9135328026351906E-2"/>
    <n v="0.11954022988505747"/>
    <n v="3.6740640638526995E-3"/>
    <n v="4.3096349162777929E-2"/>
    <x v="0"/>
  </r>
  <r>
    <x v="0"/>
    <x v="2"/>
    <n v="0.18333446739019493"/>
    <n v="0.20317865429234336"/>
    <n v="3.6658388051576908E-3"/>
    <n v="0.17338311842955806"/>
    <x v="0"/>
  </r>
  <r>
    <x v="0"/>
    <x v="4"/>
    <n v="6.126941462667778E-2"/>
    <n v="5.4802417480241748E-2"/>
    <n v="3.6592212034091487E-3"/>
    <n v="5.4925743837504037E-2"/>
    <x v="0"/>
  </r>
  <r>
    <x v="0"/>
    <x v="6"/>
    <n v="6.797706797706797E-2"/>
    <n v="9.1664254703328521E-2"/>
    <n v="3.6590273659239175E-3"/>
    <n v="6.0824931514586685E-2"/>
    <x v="0"/>
  </r>
  <r>
    <x v="0"/>
    <x v="4"/>
    <n v="5.0963663886197087E-2"/>
    <n v="5.3555941023417174E-2"/>
    <n v="3.651345582600214E-3"/>
    <n v="4.5215882244896664E-2"/>
    <x v="0"/>
  </r>
  <r>
    <x v="0"/>
    <x v="3"/>
    <n v="0.17397270327431719"/>
    <n v="0.1200797057020233"/>
    <n v="3.6272575842153138E-3"/>
    <n v="0.16369139621617654"/>
    <x v="0"/>
  </r>
  <r>
    <x v="0"/>
    <x v="2"/>
    <n v="0.20883958443387921"/>
    <n v="0.22170731707317073"/>
    <n v="3.609790456066209E-3"/>
    <n v="0.19748195104771968"/>
    <x v="0"/>
  </r>
  <r>
    <x v="0"/>
    <x v="5"/>
    <n v="5.6011551063475315E-2"/>
    <n v="6.9569230769230772E-2"/>
    <n v="3.6097073360359861E-3"/>
    <n v="4.9702893319264731E-2"/>
    <x v="0"/>
  </r>
  <r>
    <x v="0"/>
    <x v="3"/>
    <n v="6.0342000255088096E-2"/>
    <n v="7.7291666666666675E-2"/>
    <n v="3.6076745075888711E-3"/>
    <n v="5.3365796330375526E-2"/>
    <x v="0"/>
  </r>
  <r>
    <x v="0"/>
    <x v="1"/>
    <n v="6.164335032609812E-2"/>
    <n v="0.13379157062891012"/>
    <n v="3.5863117906642528E-3"/>
    <n v="5.495960823352003E-2"/>
    <x v="0"/>
  </r>
  <r>
    <x v="0"/>
    <x v="5"/>
    <n v="0.26418439716312059"/>
    <n v="0.105"/>
    <n v="3.5460992907801418E-3"/>
    <n v="0.13829787234042554"/>
    <x v="0"/>
  </r>
  <r>
    <x v="0"/>
    <x v="6"/>
    <n v="7.6901531183866556E-2"/>
    <n v="9.2378583967232294E-2"/>
    <n v="3.5457902817544297E-3"/>
    <n v="7.0803767791194655E-2"/>
    <x v="0"/>
  </r>
  <r>
    <x v="0"/>
    <x v="4"/>
    <n v="0.17717683380024013"/>
    <n v="0.11080645161290323"/>
    <n v="3.5446801212051914E-3"/>
    <n v="0.17037333485792694"/>
    <x v="0"/>
  </r>
  <r>
    <x v="0"/>
    <x v="0"/>
    <n v="0.10043387433713644"/>
    <n v="0.43681818181818177"/>
    <n v="3.5352723766672025E-3"/>
    <n v="5.0940061063795596E-2"/>
    <x v="0"/>
  </r>
  <r>
    <x v="0"/>
    <x v="2"/>
    <n v="0.22027313397692488"/>
    <n v="0.27200000000000002"/>
    <n v="3.5319048740287263E-3"/>
    <n v="0.21156110195432071"/>
    <x v="0"/>
  </r>
  <r>
    <x v="0"/>
    <x v="2"/>
    <n v="3.3821214739830872E-2"/>
    <n v="0.12387978142076501"/>
    <n v="3.5298746990926485E-3"/>
    <n v="2.7637182889945065E-2"/>
    <x v="0"/>
  </r>
  <r>
    <x v="0"/>
    <x v="3"/>
    <n v="6.9462250933032446E-2"/>
    <n v="8.0190409026798304E-2"/>
    <n v="3.5163854136960482E-3"/>
    <n v="6.2823771558939132E-2"/>
    <x v="0"/>
  </r>
  <r>
    <x v="0"/>
    <x v="4"/>
    <n v="5.5787408596397359E-2"/>
    <n v="5.4489795918367348E-2"/>
    <n v="3.495630461922597E-3"/>
    <n v="4.9045835562689495E-2"/>
    <x v="0"/>
  </r>
  <r>
    <x v="0"/>
    <x v="4"/>
    <n v="3.8271160788497564E-2"/>
    <n v="5.4464285714285715E-2"/>
    <n v="3.4735575432023719E-3"/>
    <n v="3.3184880100236944E-2"/>
    <x v="0"/>
  </r>
  <r>
    <x v="0"/>
    <x v="1"/>
    <n v="4.7204889378815611E-2"/>
    <n v="0.13390243902439025"/>
    <n v="3.4553318298426055E-3"/>
    <n v="4.1790974336154904E-2"/>
    <x v="0"/>
  </r>
  <r>
    <x v="0"/>
    <x v="2"/>
    <n v="4.2079874599935459E-2"/>
    <n v="0.13448591549295774"/>
    <n v="3.4455900087595635E-3"/>
    <n v="3.7003695516607989E-2"/>
    <x v="0"/>
  </r>
  <r>
    <x v="0"/>
    <x v="1"/>
    <n v="5.8775645239224975E-2"/>
    <n v="0.13653603034134007"/>
    <n v="3.4433073162662533E-3"/>
    <n v="5.289459823002686E-2"/>
    <x v="0"/>
  </r>
  <r>
    <x v="0"/>
    <x v="5"/>
    <n v="0.13411279229711143"/>
    <n v="0.1"/>
    <n v="3.4387895460797797E-3"/>
    <n v="6.9463548830811558E-2"/>
    <x v="0"/>
  </r>
  <r>
    <x v="0"/>
    <x v="5"/>
    <n v="4.5187828351476229E-2"/>
    <n v="7.6539528432732318E-2"/>
    <n v="3.4325896055854566E-3"/>
    <n v="4.0005617830422453E-2"/>
    <x v="0"/>
  </r>
  <r>
    <x v="0"/>
    <x v="0"/>
    <n v="5.0987198958559344E-3"/>
    <n v="0.45487341772151901"/>
    <n v="3.4280755044478195E-3"/>
    <n v="0"/>
    <x v="1"/>
  </r>
  <r>
    <x v="0"/>
    <x v="3"/>
    <n v="6.3153474374278235E-2"/>
    <n v="8.2917139614074917E-2"/>
    <n v="3.425576340582387E-3"/>
    <n v="5.613123729017859E-2"/>
    <x v="0"/>
  </r>
  <r>
    <x v="0"/>
    <x v="6"/>
    <n v="0.19119253875893807"/>
    <n v="0.16644286303630362"/>
    <n v="3.41968846130243E-3"/>
    <n v="0.18268458241075339"/>
    <x v="0"/>
  </r>
  <r>
    <x v="0"/>
    <x v="6"/>
    <n v="5.7441867273879489E-2"/>
    <n v="9.6111111111111105E-2"/>
    <n v="3.3999888555920846E-3"/>
    <n v="5.0775055792872677E-2"/>
    <x v="0"/>
  </r>
  <r>
    <x v="0"/>
    <x v="4"/>
    <n v="4.3351893451436724E-2"/>
    <n v="5.7834394904458603E-2"/>
    <n v="3.3429505264614763E-3"/>
    <n v="3.7602870253063483E-2"/>
    <x v="0"/>
  </r>
  <r>
    <x v="0"/>
    <x v="0"/>
    <n v="4.6294937112209861E-2"/>
    <n v="8.518817204301074E-2"/>
    <n v="3.3296695034496092E-3"/>
    <n v="4.0555732580995103E-2"/>
    <x v="0"/>
  </r>
  <r>
    <x v="0"/>
    <x v="4"/>
    <n v="3.192175647518556E-2"/>
    <n v="5.6367713004484309E-2"/>
    <n v="3.307108800913533E-3"/>
    <n v="2.7146469327678127E-2"/>
    <x v="0"/>
  </r>
  <r>
    <x v="0"/>
    <x v="3"/>
    <n v="4.3701531637467809E-2"/>
    <n v="8.3348416289592761E-2"/>
    <n v="3.2895226470982244E-3"/>
    <n v="3.8640727565009005E-2"/>
    <x v="0"/>
  </r>
  <r>
    <x v="0"/>
    <x v="2"/>
    <n v="2.606334547346514E-2"/>
    <n v="0.13672456575682382"/>
    <n v="3.276209677419355E-3"/>
    <n v="2.1258779916753383E-2"/>
    <x v="0"/>
  </r>
  <r>
    <x v="0"/>
    <x v="2"/>
    <n v="0.17318860001786832"/>
    <n v="0.24986301369863012"/>
    <n v="3.2609666756008219E-3"/>
    <n v="0.16689002054855714"/>
    <x v="0"/>
  </r>
  <r>
    <x v="0"/>
    <x v="0"/>
    <n v="4.3724140798802422E-2"/>
    <n v="8.4061302681992328E-2"/>
    <n v="3.2559203276711643E-3"/>
    <n v="3.7931679730544524E-2"/>
    <x v="0"/>
  </r>
  <r>
    <x v="0"/>
    <x v="1"/>
    <n v="6.1494821214802479E-2"/>
    <n v="0.14373696872493985"/>
    <n v="3.2451985634726487E-3"/>
    <n v="5.4778014885754435E-2"/>
    <x v="0"/>
  </r>
  <r>
    <x v="0"/>
    <x v="2"/>
    <n v="3.6275995726389544E-2"/>
    <n v="0.14057471264367816"/>
    <n v="3.2424777002012573E-3"/>
    <n v="3.0486744353616417E-2"/>
    <x v="0"/>
  </r>
  <r>
    <x v="0"/>
    <x v="0"/>
    <n v="0.10418213313536254"/>
    <n v="0.49230769230769234"/>
    <n v="3.2170254887404106E-3"/>
    <n v="9.3541202672605794E-2"/>
    <x v="0"/>
  </r>
  <r>
    <x v="0"/>
    <x v="6"/>
    <n v="4.9239576043161391E-2"/>
    <n v="0.10494214079074253"/>
    <n v="3.1761540358136637E-3"/>
    <n v="4.2689715478467546E-2"/>
    <x v="0"/>
  </r>
  <r>
    <x v="0"/>
    <x v="0"/>
    <n v="4.1998206489928955E-2"/>
    <n v="8.8714043993231809E-2"/>
    <n v="3.1735462634311889E-3"/>
    <n v="3.6361000284598904E-2"/>
    <x v="0"/>
  </r>
  <r>
    <x v="0"/>
    <x v="6"/>
    <n v="5.4158845431886019E-3"/>
    <n v="0.1120581896551724"/>
    <n v="3.1729424596458476E-3"/>
    <n v="0"/>
    <x v="1"/>
  </r>
  <r>
    <x v="0"/>
    <x v="5"/>
    <n v="4.4948175877016092E-2"/>
    <n v="8.042027194066749E-2"/>
    <n v="3.1677911215703472E-3"/>
    <n v="3.96894076739642E-2"/>
    <x v="0"/>
  </r>
  <r>
    <x v="0"/>
    <x v="2"/>
    <n v="0.12583245706274099"/>
    <n v="0.26222222222222219"/>
    <n v="3.1545741324921135E-3"/>
    <n v="6.7998597967052224E-2"/>
    <x v="0"/>
  </r>
  <r>
    <x v="0"/>
    <x v="0"/>
    <n v="5.2677122769064361E-3"/>
    <n v="9.6112385321100918E-2"/>
    <n v="3.1440418244095907E-3"/>
    <n v="0"/>
    <x v="1"/>
  </r>
  <r>
    <x v="0"/>
    <x v="5"/>
    <n v="2.9098214175673844E-2"/>
    <n v="8.011811023622048E-2"/>
    <n v="3.1304304958158224E-3"/>
    <n v="2.4365594843416851E-2"/>
    <x v="0"/>
  </r>
  <r>
    <x v="0"/>
    <x v="2"/>
    <n v="4.7184293447523631E-2"/>
    <n v="0.13518886679920478"/>
    <n v="3.1261458909515789E-3"/>
    <n v="4.0751766614253483E-2"/>
    <x v="0"/>
  </r>
  <r>
    <x v="0"/>
    <x v="0"/>
    <n v="5.3882258016904626E-2"/>
    <n v="9.2289348171701105E-2"/>
    <n v="3.0945891428627655E-3"/>
    <n v="4.8519615464089977E-2"/>
    <x v="0"/>
  </r>
  <r>
    <x v="0"/>
    <x v="2"/>
    <n v="4.900578540522145E-2"/>
    <n v="0.12858267716535432"/>
    <n v="3.0871700131265495E-3"/>
    <n v="4.2223734746463126E-2"/>
    <x v="0"/>
  </r>
  <r>
    <x v="0"/>
    <x v="0"/>
    <n v="4.0668896321070236E-2"/>
    <n v="8.9809027777777772E-2"/>
    <n v="3.0822742474916386E-3"/>
    <n v="3.6152508361204011E-2"/>
    <x v="0"/>
  </r>
  <r>
    <x v="0"/>
    <x v="4"/>
    <n v="5.1157524248666491E-3"/>
    <n v="6.5931263858093128E-2"/>
    <n v="3.0762724581531453E-3"/>
    <n v="0"/>
    <x v="1"/>
  </r>
  <r>
    <x v="0"/>
    <x v="0"/>
    <n v="5.1529910398929249E-3"/>
    <n v="9.2442563482466752E-2"/>
    <n v="3.0746923448711754E-3"/>
    <n v="0"/>
    <x v="1"/>
  </r>
  <r>
    <x v="0"/>
    <x v="5"/>
    <n v="4.3185765020625495E-2"/>
    <n v="8.3822525597269618E-2"/>
    <n v="3.0560147689997026E-3"/>
    <n v="3.7882067034153311E-2"/>
    <x v="0"/>
  </r>
  <r>
    <x v="0"/>
    <x v="2"/>
    <n v="3.2103875296238191E-2"/>
    <n v="0.15199561403508771"/>
    <n v="3.044160352481725E-3"/>
    <n v="2.7891451650589139E-2"/>
    <x v="0"/>
  </r>
  <r>
    <x v="0"/>
    <x v="3"/>
    <n v="5.846060183088448E-2"/>
    <n v="9.36019536019536E-2"/>
    <n v="3.0403373697926333E-3"/>
    <n v="5.2903355136648129E-2"/>
    <x v="0"/>
  </r>
  <r>
    <x v="0"/>
    <x v="1"/>
    <n v="6.565995018807233E-2"/>
    <n v="0.15667619955513187"/>
    <n v="3.0344199841674051E-3"/>
    <n v="3.2666056632864107E-2"/>
    <x v="0"/>
  </r>
  <r>
    <x v="0"/>
    <x v="3"/>
    <n v="5.1386521031390568E-3"/>
    <n v="9.2206349206349209E-2"/>
    <n v="3.0340682520877279E-3"/>
    <n v="0"/>
    <x v="1"/>
  </r>
  <r>
    <x v="0"/>
    <x v="0"/>
    <n v="3.7310456468527368E-2"/>
    <n v="9.4196891191709847E-2"/>
    <n v="3.0186200370680284E-3"/>
    <n v="3.2712144080454829E-2"/>
    <x v="0"/>
  </r>
  <r>
    <x v="0"/>
    <x v="6"/>
    <n v="0.21601991060544495"/>
    <n v="0.19297752808988766"/>
    <n v="3.0136800758499257E-3"/>
    <n v="0.20912908031965327"/>
    <x v="0"/>
  </r>
  <r>
    <x v="0"/>
    <x v="5"/>
    <n v="3.6649307088004235E-2"/>
    <n v="8.3941176470588227E-2"/>
    <n v="3.0011474975726012E-3"/>
    <n v="3.2165239650454584E-2"/>
    <x v="0"/>
  </r>
  <r>
    <x v="0"/>
    <x v="5"/>
    <n v="0.18522937596308636"/>
    <n v="0.15212521539345206"/>
    <n v="2.997512116594785E-3"/>
    <n v="0.17646582818969897"/>
    <x v="0"/>
  </r>
  <r>
    <x v="0"/>
    <x v="2"/>
    <n v="2.613028682547399E-2"/>
    <n v="0.16224489795918368"/>
    <n v="2.9776373359261059E-3"/>
    <n v="2.1451142440447254E-2"/>
    <x v="0"/>
  </r>
  <r>
    <x v="0"/>
    <x v="3"/>
    <n v="3.9994343758101389E-2"/>
    <n v="9.0317460317460324E-2"/>
    <n v="2.9695269967712286E-3"/>
    <n v="3.4927293723928263E-2"/>
    <x v="0"/>
  </r>
  <r>
    <x v="0"/>
    <x v="6"/>
    <n v="4.7250770300220304E-2"/>
    <n v="0.11640424164524421"/>
    <n v="2.9512764365423405E-3"/>
    <n v="4.1504695772903451E-2"/>
    <x v="0"/>
  </r>
  <r>
    <x v="0"/>
    <x v="3"/>
    <n v="4.7769510942315477E-2"/>
    <n v="9.3148148148148147E-2"/>
    <n v="2.9418173894094576E-3"/>
    <n v="4.3053264016436818E-2"/>
    <x v="0"/>
  </r>
  <r>
    <x v="0"/>
    <x v="4"/>
    <n v="4.8457849561870736E-3"/>
    <n v="6.8197602315006198E-2"/>
    <n v="2.8921672363722011E-3"/>
    <n v="0"/>
    <x v="1"/>
  </r>
  <r>
    <x v="0"/>
    <x v="6"/>
    <n v="0.15034406357186988"/>
    <n v="0.1637332439678284"/>
    <n v="2.889630448802992E-3"/>
    <n v="0.14113675582816382"/>
    <x v="0"/>
  </r>
  <r>
    <x v="0"/>
    <x v="2"/>
    <n v="4.7330883942079099E-2"/>
    <n v="0.16425000000000001"/>
    <n v="2.8816367696851814E-3"/>
    <n v="4.1927814998919385E-2"/>
    <x v="0"/>
  </r>
  <r>
    <x v="0"/>
    <x v="3"/>
    <n v="6.7456566038528606E-2"/>
    <n v="9.2846715328467153E-2"/>
    <n v="2.8780907964118399E-3"/>
    <n v="6.1238209281317617E-2"/>
    <x v="0"/>
  </r>
  <r>
    <x v="0"/>
    <x v="0"/>
    <n v="3.1976006459799283E-2"/>
    <n v="9.4448897795591194E-2"/>
    <n v="2.8780712884992504E-3"/>
    <n v="2.7598338908755335E-2"/>
    <x v="0"/>
  </r>
  <r>
    <x v="0"/>
    <x v="0"/>
    <n v="4.4995852190988228E-2"/>
    <n v="9.686131386861313E-2"/>
    <n v="2.877214352469259E-3"/>
    <n v="4.0470015016118702E-2"/>
    <x v="0"/>
  </r>
  <r>
    <x v="0"/>
    <x v="6"/>
    <n v="3.7003856660774548E-2"/>
    <n v="0.11458100558659219"/>
    <n v="2.8764261610155872E-3"/>
    <n v="3.246424554073598E-2"/>
    <x v="0"/>
  </r>
  <r>
    <x v="0"/>
    <x v="5"/>
    <n v="4.6733031045325824E-3"/>
    <n v="9.2439024390243901E-2"/>
    <n v="2.8491513351053665E-3"/>
    <n v="0"/>
    <x v="1"/>
  </r>
  <r>
    <x v="0"/>
    <x v="5"/>
    <n v="0.19960374866343794"/>
    <n v="0.19243362831858407"/>
    <n v="2.8429460972388201E-3"/>
    <n v="0.19372287565255678"/>
    <x v="0"/>
  </r>
  <r>
    <x v="0"/>
    <x v="2"/>
    <n v="4.5868210898077764E-2"/>
    <n v="0.1492361111111111"/>
    <n v="2.8411753389926651E-3"/>
    <n v="4.0718580596153561E-2"/>
    <x v="0"/>
  </r>
  <r>
    <x v="0"/>
    <x v="6"/>
    <n v="4.5791070579962881E-3"/>
    <n v="0.1178419452887538"/>
    <n v="2.8298215019127099E-3"/>
    <n v="0"/>
    <x v="1"/>
  </r>
  <r>
    <x v="0"/>
    <x v="2"/>
    <n v="4.6981448400841173E-3"/>
    <n v="0.14624455150263824"/>
    <n v="2.8161734540603227E-3"/>
    <n v="0"/>
    <x v="1"/>
  </r>
  <r>
    <x v="0"/>
    <x v="0"/>
    <n v="4.6273423746268551E-3"/>
    <n v="0.10415841584158415"/>
    <n v="2.8111974727056386E-3"/>
    <n v="0"/>
    <x v="1"/>
  </r>
  <r>
    <x v="0"/>
    <x v="0"/>
    <n v="4.6184413009985013E-3"/>
    <n v="9.9873663751214772E-2"/>
    <n v="2.7993576077326473E-3"/>
    <n v="0"/>
    <x v="1"/>
  </r>
  <r>
    <x v="0"/>
    <x v="2"/>
    <n v="4.4985081478081251E-2"/>
    <n v="0.17164556962025318"/>
    <n v="2.7894987729736409E-3"/>
    <n v="3.9882770431313004E-2"/>
    <x v="0"/>
  </r>
  <r>
    <x v="0"/>
    <x v="3"/>
    <n v="6.4405294066088178E-2"/>
    <n v="9.9554140127388543E-2"/>
    <n v="2.7522131650451398E-3"/>
    <n v="5.8725567534402667E-2"/>
    <x v="0"/>
  </r>
  <r>
    <x v="0"/>
    <x v="2"/>
    <n v="0.19535997563710358"/>
    <n v="0.27474747474747474"/>
    <n v="2.7408258468182888E-3"/>
    <n v="0.18866017912265887"/>
    <x v="0"/>
  </r>
  <r>
    <x v="0"/>
    <x v="0"/>
    <n v="4.581082861283098E-3"/>
    <n v="0.10692400482509047"/>
    <n v="2.7302068238703727E-3"/>
    <n v="0"/>
    <x v="1"/>
  </r>
  <r>
    <x v="0"/>
    <x v="6"/>
    <n v="6.2872841444270022E-2"/>
    <n v="0.12716763005780346"/>
    <n v="2.71585557299843E-3"/>
    <n v="5.6671899529042384E-2"/>
    <x v="0"/>
  </r>
  <r>
    <x v="0"/>
    <x v="6"/>
    <n v="0.23577235772357724"/>
    <n v="0.14000000000000001"/>
    <n v="2.7100271002710027E-3"/>
    <n v="0.11382113821138211"/>
    <x v="0"/>
  </r>
  <r>
    <x v="0"/>
    <x v="1"/>
    <n v="0.17332118611690717"/>
    <n v="0.28045273451647956"/>
    <n v="2.7047148832789647E-3"/>
    <n v="0.16741411232256737"/>
    <x v="0"/>
  </r>
  <r>
    <x v="0"/>
    <x v="0"/>
    <n v="0.18013765476592949"/>
    <n v="0.19831753554502368"/>
    <n v="2.6918587220687764E-3"/>
    <n v="0.17446689077559976"/>
    <x v="0"/>
  </r>
  <r>
    <x v="0"/>
    <x v="4"/>
    <n v="0.38565022421524664"/>
    <n v="0.13999999999999999"/>
    <n v="2.6905829596412557E-3"/>
    <n v="0.20807174887892377"/>
    <x v="0"/>
  </r>
  <r>
    <x v="0"/>
    <x v="2"/>
    <n v="4.4407886436923141E-3"/>
    <n v="0.16891181988742965"/>
    <n v="2.6897049398727311E-3"/>
    <n v="0"/>
    <x v="1"/>
  </r>
  <r>
    <x v="0"/>
    <x v="6"/>
    <n v="4.5811376736567197E-2"/>
    <n v="0.12265129682997118"/>
    <n v="2.6811515816476334E-3"/>
    <n v="4.114447311894423E-2"/>
    <x v="0"/>
  </r>
  <r>
    <x v="0"/>
    <x v="5"/>
    <n v="3.3556576808832596E-2"/>
    <n v="9.6387434554973825E-2"/>
    <n v="2.6761194866334135E-3"/>
    <n v="2.9423303256178895E-2"/>
    <x v="0"/>
  </r>
  <r>
    <x v="0"/>
    <x v="2"/>
    <n v="4.382909125048795E-3"/>
    <n v="0.1685634328358209"/>
    <n v="2.6485223123180993E-3"/>
    <n v="0"/>
    <x v="1"/>
  </r>
  <r>
    <x v="0"/>
    <x v="4"/>
    <n v="5.3129755242049881E-2"/>
    <n v="7.0490196078431377E-2"/>
    <n v="2.6306966187811106E-3"/>
    <n v="4.7919944291130424E-2"/>
    <x v="0"/>
  </r>
  <r>
    <x v="0"/>
    <x v="5"/>
    <n v="4.267164113849338E-2"/>
    <n v="9.6277777777777768E-2"/>
    <n v="2.6232566273663963E-3"/>
    <n v="3.8838771732952478E-2"/>
    <x v="0"/>
  </r>
  <r>
    <x v="0"/>
    <x v="2"/>
    <n v="4.3240464073083318E-3"/>
    <n v="0.14851973215557773"/>
    <n v="2.6150682175510235E-3"/>
    <n v="0"/>
    <x v="1"/>
  </r>
  <r>
    <x v="0"/>
    <x v="2"/>
    <n v="3.8504505846428838E-2"/>
    <n v="0.19171428571428573"/>
    <n v="2.6066880166828034E-3"/>
    <n v="3.358903701496984E-2"/>
    <x v="0"/>
  </r>
  <r>
    <x v="0"/>
    <x v="2"/>
    <n v="3.9290031871634249E-3"/>
    <n v="0.16861702127659575"/>
    <n v="2.5827013957577757E-3"/>
    <n v="0"/>
    <x v="1"/>
  </r>
  <r>
    <x v="0"/>
    <x v="3"/>
    <n v="0.36254980079681276"/>
    <n v="0.14727272727272728"/>
    <n v="2.5779235997187718E-3"/>
    <n v="0.19475041012420904"/>
    <x v="0"/>
  </r>
  <r>
    <x v="0"/>
    <x v="5"/>
    <n v="5.047844966227083E-2"/>
    <n v="9.8984374999999999E-2"/>
    <n v="2.5731746542296558E-3"/>
    <n v="4.5533129623673209E-2"/>
    <x v="0"/>
  </r>
  <r>
    <x v="0"/>
    <x v="6"/>
    <n v="5.5907470158804262E-2"/>
    <n v="0.13128930817610063"/>
    <n v="2.559541536207854E-3"/>
    <n v="5.1303514942732269E-2"/>
    <x v="0"/>
  </r>
  <r>
    <x v="0"/>
    <x v="3"/>
    <n v="4.0147410040839967E-3"/>
    <n v="0.10698844884488448"/>
    <n v="2.5435787229220095E-3"/>
    <n v="0"/>
    <x v="1"/>
  </r>
  <r>
    <x v="0"/>
    <x v="2"/>
    <n v="0.22113343132451413"/>
    <n v="0.33193548387096772"/>
    <n v="2.5314388371713214E-3"/>
    <n v="0.21582557569818717"/>
    <x v="0"/>
  </r>
  <r>
    <x v="0"/>
    <x v="6"/>
    <n v="4.0803468294805054E-3"/>
    <n v="0.13053571428571428"/>
    <n v="2.5202142182085478E-3"/>
    <n v="0"/>
    <x v="1"/>
  </r>
  <r>
    <x v="0"/>
    <x v="5"/>
    <n v="4.1317546717670149E-3"/>
    <n v="0.10565023670286827"/>
    <n v="2.4957327209950129E-3"/>
    <n v="0"/>
    <x v="1"/>
  </r>
  <r>
    <x v="0"/>
    <x v="0"/>
    <n v="0.40346534653465349"/>
    <n v="0.92"/>
    <n v="2.4752475247524753E-3"/>
    <n v="0.21534653465346534"/>
    <x v="0"/>
  </r>
  <r>
    <x v="0"/>
    <x v="4"/>
    <n v="4.2486528661643871E-3"/>
    <n v="7.837438423645321E-2"/>
    <n v="2.4748250554702169E-3"/>
    <n v="0"/>
    <x v="1"/>
  </r>
  <r>
    <x v="0"/>
    <x v="2"/>
    <n v="3.8870876640560025E-3"/>
    <n v="0.1818941504178273"/>
    <n v="2.3949619074303862E-3"/>
    <n v="0"/>
    <x v="1"/>
  </r>
  <r>
    <x v="0"/>
    <x v="3"/>
    <n v="5.7405303582005497E-2"/>
    <n v="0.11540650406504065"/>
    <n v="2.3886509947857498E-3"/>
    <n v="5.2307572800450543E-2"/>
    <x v="0"/>
  </r>
  <r>
    <x v="0"/>
    <x v="3"/>
    <n v="5.7003925006798746E-2"/>
    <n v="0.12290816326530611"/>
    <n v="2.3866639065791557E-3"/>
    <n v="2.9317811900036125E-2"/>
    <x v="0"/>
  </r>
  <r>
    <x v="0"/>
    <x v="0"/>
    <n v="3.9268269322861793E-3"/>
    <n v="0.12363636363636364"/>
    <n v="2.3704625993678768E-3"/>
    <n v="0"/>
    <x v="1"/>
  </r>
  <r>
    <x v="0"/>
    <x v="2"/>
    <n v="3.450194769059544E-2"/>
    <n v="0.21382352941176469"/>
    <n v="2.3650528658875902E-3"/>
    <n v="2.9354479688369503E-2"/>
    <x v="0"/>
  </r>
  <r>
    <x v="0"/>
    <x v="2"/>
    <n v="3.7853647561730132E-2"/>
    <n v="0.23047619047619047"/>
    <n v="2.3623375892907364E-3"/>
    <n v="3.4028910512402269E-2"/>
    <x v="0"/>
  </r>
  <r>
    <x v="0"/>
    <x v="2"/>
    <n v="4.0168145726296126E-3"/>
    <n v="0.17711864406779662"/>
    <n v="2.3620471074931606E-3"/>
    <n v="0"/>
    <x v="1"/>
  </r>
  <r>
    <x v="0"/>
    <x v="4"/>
    <n v="3.8766222821506827E-3"/>
    <n v="8.5204081632653056E-2"/>
    <n v="2.3596831282656329E-3"/>
    <n v="0"/>
    <x v="1"/>
  </r>
  <r>
    <x v="0"/>
    <x v="2"/>
    <n v="5.3620698630850124E-2"/>
    <n v="0.20755555555555555"/>
    <n v="2.342651881930345E-3"/>
    <n v="4.8779218074860742E-2"/>
    <x v="0"/>
  </r>
  <r>
    <x v="0"/>
    <x v="0"/>
    <n v="0.28415300546448086"/>
    <n v="0.20666666666666667"/>
    <n v="2.34192037470726E-3"/>
    <n v="0.14441842310694769"/>
    <x v="0"/>
  </r>
  <r>
    <x v="0"/>
    <x v="5"/>
    <n v="3.8771756957572527E-3"/>
    <n v="0.11494505494505496"/>
    <n v="2.336576081549073E-3"/>
    <n v="0"/>
    <x v="1"/>
  </r>
  <r>
    <x v="0"/>
    <x v="6"/>
    <n v="3.8778286735523554E-2"/>
    <n v="0.14258620689655174"/>
    <n v="2.3345864964296925E-3"/>
    <n v="1.8708893164491744E-2"/>
    <x v="0"/>
  </r>
  <r>
    <x v="0"/>
    <x v="5"/>
    <n v="3.8207142669459846E-3"/>
    <n v="0.11716632443531828"/>
    <n v="2.326586868399743E-3"/>
    <n v="0"/>
    <x v="1"/>
  </r>
  <r>
    <x v="0"/>
    <x v="2"/>
    <n v="3.8473652660134727E-3"/>
    <n v="0.20322651128914784"/>
    <n v="2.3250143090829656E-3"/>
    <n v="0"/>
    <x v="1"/>
  </r>
  <r>
    <x v="0"/>
    <x v="4"/>
    <n v="6.8820431341395233E-2"/>
    <n v="9.2278481012658231E-2"/>
    <n v="2.3244181598846619E-3"/>
    <n v="3.2041662988789833E-2"/>
    <x v="0"/>
  </r>
  <r>
    <x v="0"/>
    <x v="4"/>
    <n v="3.6882372664370409E-3"/>
    <n v="8.298245614035088E-2"/>
    <n v="2.3165787789191333E-3"/>
    <n v="0"/>
    <x v="1"/>
  </r>
  <r>
    <x v="0"/>
    <x v="0"/>
    <n v="0.17150395778364116"/>
    <n v="0.76857142857142857"/>
    <n v="2.3087071240105541E-3"/>
    <n v="7.4868073878627969E-2"/>
    <x v="0"/>
  </r>
  <r>
    <x v="0"/>
    <x v="4"/>
    <n v="3.8738536640896778E-3"/>
    <n v="8.2699564586357036E-2"/>
    <n v="2.3069016201882351E-3"/>
    <n v="0"/>
    <x v="1"/>
  </r>
  <r>
    <x v="0"/>
    <x v="4"/>
    <n v="3.446742638824847E-2"/>
    <n v="8.274074074074074E-2"/>
    <n v="2.2231737039720705E-3"/>
    <n v="3.0992688228706936E-2"/>
    <x v="0"/>
  </r>
  <r>
    <x v="0"/>
    <x v="6"/>
    <n v="3.5315502466891717E-3"/>
    <n v="0.16296875"/>
    <n v="2.2158746645892843E-3"/>
    <n v="0"/>
    <x v="1"/>
  </r>
  <r>
    <x v="0"/>
    <x v="2"/>
    <n v="3.6076904530151898E-3"/>
    <n v="0.18963414634146342"/>
    <n v="2.1967620085191503E-3"/>
    <n v="0"/>
    <x v="1"/>
  </r>
  <r>
    <x v="0"/>
    <x v="2"/>
    <n v="2.9639409943543981E-2"/>
    <n v="0.20229166666666665"/>
    <n v="2.1853942815516299E-3"/>
    <n v="1.4305226734656711E-2"/>
    <x v="0"/>
  </r>
  <r>
    <x v="0"/>
    <x v="2"/>
    <n v="3.3778461979092081E-2"/>
    <n v="0.21057377049180329"/>
    <n v="2.1838751253043104E-3"/>
    <n v="3.0484748675354431E-2"/>
    <x v="0"/>
  </r>
  <r>
    <x v="0"/>
    <x v="6"/>
    <n v="3.6328636387300594E-3"/>
    <n v="0.15680652680652679"/>
    <n v="2.178956310402231E-3"/>
    <n v="0"/>
    <x v="1"/>
  </r>
  <r>
    <x v="0"/>
    <x v="3"/>
    <n v="4.7459996892962562E-2"/>
    <n v="0.12517857142857142"/>
    <n v="2.1749262078608047E-3"/>
    <n v="4.3886903837191238E-2"/>
    <x v="0"/>
  </r>
  <r>
    <x v="0"/>
    <x v="3"/>
    <n v="3.5812404685884656E-3"/>
    <n v="0.13142105263157894"/>
    <n v="2.1704487688414945E-3"/>
    <n v="0"/>
    <x v="1"/>
  </r>
  <r>
    <x v="0"/>
    <x v="6"/>
    <n v="3.4505385936843347E-3"/>
    <n v="0.16032992036405005"/>
    <n v="2.1602730939092097E-3"/>
    <n v="0"/>
    <x v="1"/>
  </r>
  <r>
    <x v="0"/>
    <x v="5"/>
    <n v="9.2290279047494664E-2"/>
    <n v="0.12444444444444444"/>
    <n v="2.1548909494580122E-3"/>
    <n v="4.4839145008924296E-2"/>
    <x v="0"/>
  </r>
  <r>
    <x v="0"/>
    <x v="2"/>
    <n v="3.3635609293504029E-3"/>
    <n v="0.23089655172413792"/>
    <n v="2.148530109056425E-3"/>
    <n v="0"/>
    <x v="1"/>
  </r>
  <r>
    <x v="0"/>
    <x v="2"/>
    <n v="3.4557803848528711E-2"/>
    <n v="0.22376777251184835"/>
    <n v="2.1358220890566955E-3"/>
    <n v="1.7319391442540313E-2"/>
    <x v="0"/>
  </r>
  <r>
    <x v="0"/>
    <x v="0"/>
    <n v="7.525915687629578E-2"/>
    <n v="0.15713333333333335"/>
    <n v="2.0732550103662751E-3"/>
    <n v="3.5328265376641327E-2"/>
    <x v="0"/>
  </r>
  <r>
    <x v="0"/>
    <x v="6"/>
    <n v="4.1889324308276923E-2"/>
    <n v="0.15827751196172249"/>
    <n v="2.0682420931797492E-3"/>
    <n v="2.1068360843921941E-2"/>
    <x v="0"/>
  </r>
  <r>
    <x v="0"/>
    <x v="4"/>
    <n v="3.8210121975874388E-2"/>
    <n v="9.0869565217391299E-2"/>
    <n v="2.066626232675158E-3"/>
    <n v="3.4818159354853204E-2"/>
    <x v="0"/>
  </r>
  <r>
    <x v="0"/>
    <x v="5"/>
    <n v="3.458376885654188E-3"/>
    <n v="0.1275625"/>
    <n v="2.0647026183010079E-3"/>
    <n v="0"/>
    <x v="1"/>
  </r>
  <r>
    <x v="0"/>
    <x v="0"/>
    <n v="4.0447946431148442E-2"/>
    <n v="0.1326123595505618"/>
    <n v="2.0550119779490289E-3"/>
    <n v="2.0324992062804862E-2"/>
    <x v="0"/>
  </r>
  <r>
    <x v="0"/>
    <x v="3"/>
    <n v="3.5009584591191357E-3"/>
    <n v="0.13905027932960895"/>
    <n v="2.0546608661715583E-3"/>
    <n v="0"/>
    <x v="1"/>
  </r>
  <r>
    <x v="0"/>
    <x v="3"/>
    <n v="3.3311268177062202E-3"/>
    <n v="0.13791666666666666"/>
    <n v="2.04992419551152E-3"/>
    <n v="0"/>
    <x v="1"/>
  </r>
  <r>
    <x v="0"/>
    <x v="0"/>
    <n v="3.2727000710643446E-2"/>
    <n v="0.13542682926829269"/>
    <n v="2.0446583301125809E-3"/>
    <n v="1.61702552082684E-2"/>
    <x v="0"/>
  </r>
  <r>
    <x v="0"/>
    <x v="5"/>
    <n v="7.0676070469501584E-2"/>
    <n v="0.13362318840579712"/>
    <n v="2.0361790657184172E-3"/>
    <n v="3.3346120931330596E-2"/>
    <x v="0"/>
  </r>
  <r>
    <x v="0"/>
    <x v="2"/>
    <n v="3.1053675083008861E-3"/>
    <n v="0.20105882352941176"/>
    <n v="2.0304326015813485E-3"/>
    <n v="0"/>
    <x v="1"/>
  </r>
  <r>
    <x v="0"/>
    <x v="5"/>
    <n v="3.117446897244628E-2"/>
    <n v="0.1324766355140187"/>
    <n v="2.0283783399524186E-3"/>
    <n v="1.5127531918523644E-2"/>
    <x v="0"/>
  </r>
  <r>
    <x v="0"/>
    <x v="5"/>
    <n v="3.2649396496311637E-3"/>
    <n v="0.1297979797979798"/>
    <n v="2.0201814082092826E-3"/>
    <n v="0"/>
    <x v="1"/>
  </r>
  <r>
    <x v="0"/>
    <x v="2"/>
    <n v="3.2160359379254017E-3"/>
    <n v="0.2175862068965517"/>
    <n v="1.9738633269806697E-3"/>
    <n v="0"/>
    <x v="1"/>
  </r>
  <r>
    <x v="0"/>
    <x v="4"/>
    <n v="7.5335352661185628E-2"/>
    <n v="0.11116279069767443"/>
    <n v="1.8606663781912591E-3"/>
    <n v="3.5785374296841192E-2"/>
    <x v="0"/>
  </r>
  <r>
    <x v="0"/>
    <x v="5"/>
    <n v="3.0563022425157418E-2"/>
    <n v="0.13663366336633664"/>
    <n v="1.8595573885186139E-3"/>
    <n v="1.5152630997532864E-2"/>
    <x v="0"/>
  </r>
  <r>
    <x v="0"/>
    <x v="3"/>
    <n v="8.5479161136182633E-2"/>
    <n v="0.16047619047619049"/>
    <n v="1.8582426333952748E-3"/>
    <n v="3.9730997256879924E-2"/>
    <x v="0"/>
  </r>
  <r>
    <x v="0"/>
    <x v="3"/>
    <n v="5.4814849437361972E-2"/>
    <n v="0.15655844155844156"/>
    <n v="1.7995068883721473E-3"/>
    <n v="2.8535037801329766E-2"/>
    <x v="0"/>
  </r>
  <r>
    <x v="0"/>
    <x v="4"/>
    <n v="5.1493608585685968E-2"/>
    <n v="0.10520912547528517"/>
    <n v="1.7977988926105681E-3"/>
    <n v="2.7083190922140954E-2"/>
    <x v="0"/>
  </r>
  <r>
    <x v="0"/>
    <x v="4"/>
    <n v="3.7435794138382515E-2"/>
    <n v="0.1064406779661017"/>
    <n v="1.7826568637325008E-3"/>
    <n v="1.8874005438614162E-2"/>
    <x v="0"/>
  </r>
  <r>
    <x v="0"/>
    <x v="2"/>
    <n v="3.9162466072120976E-2"/>
    <n v="0.28999999999999998"/>
    <n v="1.7448623497479643E-3"/>
    <n v="2.006591702210159E-2"/>
    <x v="0"/>
  </r>
  <r>
    <x v="0"/>
    <x v="2"/>
    <n v="6.7184931591501768E-2"/>
    <n v="0.27721428571428575"/>
    <n v="1.7302962514367639E-3"/>
    <n v="3.1936325097947124E-2"/>
    <x v="0"/>
  </r>
  <r>
    <x v="0"/>
    <x v="0"/>
    <n v="7.7826785097258072E-2"/>
    <n v="0.18154761904761904"/>
    <n v="1.7073517754425903E-3"/>
    <n v="3.7317831663245191E-2"/>
    <x v="0"/>
  </r>
  <r>
    <x v="0"/>
    <x v="3"/>
    <n v="0.41390172196556069"/>
    <n v="0.23499999999999999"/>
    <n v="1.6799664006719867E-3"/>
    <n v="0.22028559428811423"/>
    <x v="0"/>
  </r>
  <r>
    <x v="0"/>
    <x v="0"/>
    <n v="0.16691038228535618"/>
    <n v="1.0887500000000001"/>
    <n v="1.6711928138709003E-3"/>
    <n v="7.5830373929392098E-2"/>
    <x v="0"/>
  </r>
  <r>
    <x v="0"/>
    <x v="2"/>
    <n v="9.5805529075309814E-2"/>
    <n v="0.26"/>
    <n v="1.6682554814108675E-3"/>
    <n v="4.6949475691134411E-2"/>
    <x v="0"/>
  </r>
  <r>
    <x v="0"/>
    <x v="3"/>
    <n v="2.4540824201265627E-3"/>
    <n v="0.16836538461538464"/>
    <n v="1.6051859854915881E-3"/>
    <n v="0"/>
    <x v="1"/>
  </r>
  <r>
    <x v="0"/>
    <x v="6"/>
    <n v="9.1069745523091425E-2"/>
    <n v="0.26822033898305081"/>
    <n v="1.5446643627604986E-3"/>
    <n v="4.3080427269871192E-2"/>
    <x v="0"/>
  </r>
  <r>
    <x v="0"/>
    <x v="6"/>
    <n v="9.3691040449127974E-2"/>
    <n v="0.24666666666666667"/>
    <n v="1.5185679444112098E-3"/>
    <n v="4.4912797386222447E-2"/>
    <x v="0"/>
  </r>
  <r>
    <x v="0"/>
    <x v="2"/>
    <n v="3.5558098663505948E-2"/>
    <n v="0.3477142857142857"/>
    <n v="1.4304982220950668E-3"/>
    <n v="1.8310377242816856E-2"/>
    <x v="0"/>
  </r>
  <r>
    <x v="0"/>
    <x v="2"/>
    <n v="6.606679636835279E-2"/>
    <n v="0.35705882352941176"/>
    <n v="1.3780804150453957E-3"/>
    <n v="3.1614785992217898E-2"/>
    <x v="0"/>
  </r>
  <r>
    <x v="0"/>
    <x v="0"/>
    <n v="7.6584208742799045E-2"/>
    <n v="1.3174999999999999"/>
    <n v="1.3554727211114877E-3"/>
    <n v="7.0484581497797363E-2"/>
    <x v="0"/>
  </r>
  <r>
    <x v="0"/>
    <x v="3"/>
    <n v="0.10203599184421264"/>
    <n v="0.26128205128205129"/>
    <n v="1.1524482137052687E-3"/>
    <n v="4.9939422593894979E-2"/>
    <x v="0"/>
  </r>
  <r>
    <x v="0"/>
    <x v="2"/>
    <n v="9.4382022471910118E-2"/>
    <n v="0.32"/>
    <n v="1.1235955056179776E-3"/>
    <n v="4.8314606741573035E-2"/>
    <x v="0"/>
  </r>
  <r>
    <x v="0"/>
    <x v="0"/>
    <n v="8.3215689267045673E-2"/>
    <n v="0.27481481481481479"/>
    <n v="1.0301804723568239E-3"/>
    <n v="7.8904193216070811E-2"/>
    <x v="0"/>
  </r>
  <r>
    <x v="0"/>
    <x v="5"/>
    <n v="5.8971313331567299E-2"/>
    <n v="0.27185840707964598"/>
    <n v="9.6562214265571728E-4"/>
    <n v="5.6467532023619288E-2"/>
    <x v="0"/>
  </r>
  <r>
    <x v="0"/>
    <x v="0"/>
    <n v="5.5119926199261995E-2"/>
    <n v="0.32437500000000002"/>
    <n v="9.225092250922509E-4"/>
    <n v="5.1372232472324725E-2"/>
    <x v="0"/>
  </r>
  <r>
    <x v="0"/>
    <x v="6"/>
    <n v="8.3532658693652256E-2"/>
    <n v="0.35947368421052633"/>
    <n v="8.7396504139834405E-4"/>
    <n v="7.9530818767249309E-2"/>
    <x v="0"/>
  </r>
  <r>
    <x v="0"/>
    <x v="6"/>
    <n v="6.4280439936263645E-2"/>
    <n v="0.36935779816513759"/>
    <n v="8.4722708017566362E-4"/>
    <n v="6.1482258754032099E-2"/>
    <x v="0"/>
  </r>
  <r>
    <x v="0"/>
    <x v="5"/>
    <n v="8.1692632540090168E-2"/>
    <n v="0.31827586206896552"/>
    <n v="8.27483878331336E-4"/>
    <n v="7.8373185717818483E-2"/>
    <x v="0"/>
  </r>
  <r>
    <x v="0"/>
    <x v="6"/>
    <n v="7.4393735611792758E-2"/>
    <n v="0.38400000000000001"/>
    <n v="8.2513016428341574E-4"/>
    <n v="7.0812670698802732E-2"/>
    <x v="0"/>
  </r>
  <r>
    <x v="0"/>
    <x v="5"/>
    <n v="5.3244147157190634E-2"/>
    <n v="0.30761904761904763"/>
    <n v="8.0267558528428098E-4"/>
    <n v="5.1371237458193983E-2"/>
    <x v="0"/>
  </r>
  <r>
    <x v="0"/>
    <x v="5"/>
    <n v="6.6607520644236681E-2"/>
    <n v="0.31723404255319149"/>
    <n v="8.018835733296936E-4"/>
    <n v="6.3127004708933329E-2"/>
    <x v="0"/>
  </r>
  <r>
    <x v="0"/>
    <x v="1"/>
    <n v="8.6321318161474189E-2"/>
    <n v="0.59936802973977688"/>
    <n v="7.97322892059079E-4"/>
    <n v="8.3704083538098106E-2"/>
    <x v="0"/>
  </r>
  <r>
    <x v="0"/>
    <x v="4"/>
    <n v="5.3891640747993699E-2"/>
    <n v="0.29399999999999998"/>
    <n v="6.7196559536151753E-4"/>
    <n v="5.1434166570671583E-2"/>
    <x v="0"/>
  </r>
  <r>
    <x v="0"/>
    <x v="0"/>
    <n v="4.0472906403940884E-2"/>
    <n v="0.41941176470588237"/>
    <n v="6.6995073891625619E-4"/>
    <n v="3.8620689655172416E-2"/>
    <x v="0"/>
  </r>
  <r>
    <x v="0"/>
    <x v="6"/>
    <n v="6.6208220054373906E-2"/>
    <n v="0.49035714285714288"/>
    <n v="6.3969294738525507E-4"/>
    <n v="6.4083525621987159E-2"/>
    <x v="0"/>
  </r>
  <r>
    <x v="0"/>
    <x v="2"/>
    <n v="3.5013345894174909E-2"/>
    <n v="0.74750000000000005"/>
    <n v="6.2804207881928084E-4"/>
    <n v="3.344324069712671E-2"/>
    <x v="0"/>
  </r>
  <r>
    <x v="0"/>
    <x v="5"/>
    <n v="4.1050382291075424E-2"/>
    <n v="0.44342857142857139"/>
    <n v="5.842876698607726E-4"/>
    <n v="3.9414376815465259E-2"/>
    <x v="0"/>
  </r>
  <r>
    <x v="0"/>
    <x v="1"/>
    <n v="6.5010185660577355E-2"/>
    <n v="0.7912056737588653"/>
    <n v="5.8381225260438236E-4"/>
    <n v="6.3312575564351839E-2"/>
    <x v="0"/>
  </r>
  <r>
    <x v="0"/>
    <x v="2"/>
    <n v="5.7321160291228475E-2"/>
    <n v="0.69000000000000006"/>
    <n v="5.7783427712931933E-4"/>
    <n v="5.5125390038137059E-2"/>
    <x v="0"/>
  </r>
  <r>
    <x v="0"/>
    <x v="6"/>
    <n v="5.2642259923695103E-2"/>
    <n v="0.55071428571428571"/>
    <n v="5.6822794057959254E-4"/>
    <n v="5.0978163811997726E-2"/>
    <x v="0"/>
  </r>
  <r>
    <x v="0"/>
    <x v="2"/>
    <n v="4.4674475619722147E-2"/>
    <n v="0.86777777777777776"/>
    <n v="5.6576493514657504E-4"/>
    <n v="4.2998135071139705E-2"/>
    <x v="0"/>
  </r>
  <r>
    <x v="0"/>
    <x v="1"/>
    <n v="5.0890868596881959E-2"/>
    <n v="3.0979999999999999"/>
    <n v="5.5679287305122492E-4"/>
    <n v="4.9554565701559021E-2"/>
    <x v="0"/>
  </r>
  <r>
    <x v="0"/>
    <x v="2"/>
    <n v="5.4251854836002283E-2"/>
    <n v="0.87212121212121219"/>
    <n v="5.5393292375868666E-4"/>
    <n v="5.2019337294793029E-2"/>
    <x v="0"/>
  </r>
  <r>
    <x v="0"/>
    <x v="0"/>
    <n v="9.7170315002669511E-2"/>
    <n v="3.19"/>
    <n v="5.339028296849973E-4"/>
    <n v="9.4500800854244532E-2"/>
    <x v="0"/>
  </r>
  <r>
    <x v="0"/>
    <x v="1"/>
    <n v="8.6688759618256547E-2"/>
    <n v="0.91486111111111112"/>
    <n v="5.1202548749093287E-4"/>
    <n v="8.341748567039782E-2"/>
    <x v="0"/>
  </r>
  <r>
    <x v="0"/>
    <x v="6"/>
    <n v="3.9484852919654617E-2"/>
    <n v="0.6335294117647059"/>
    <n v="4.9758524806088101E-4"/>
    <n v="3.7992097175471973E-2"/>
    <x v="0"/>
  </r>
  <r>
    <x v="0"/>
    <x v="1"/>
    <n v="7.0666235446313064E-2"/>
    <n v="3.563333333333333"/>
    <n v="4.8512289780077621E-4"/>
    <n v="6.85640362225097E-2"/>
    <x v="0"/>
  </r>
  <r>
    <x v="0"/>
    <x v="0"/>
    <n v="4.488778054862843E-2"/>
    <n v="3.8033333333333332"/>
    <n v="4.6758104738154612E-4"/>
    <n v="4.2861596009975064E-2"/>
    <x v="0"/>
  </r>
  <r>
    <x v="0"/>
    <x v="3"/>
    <n v="5.4410696119750038E-2"/>
    <n v="0.59125000000000005"/>
    <n v="4.6504868478418836E-4"/>
    <n v="5.3248074407789565E-2"/>
    <x v="0"/>
  </r>
  <r>
    <x v="0"/>
    <x v="0"/>
    <n v="7.0567217507815985E-2"/>
    <n v="3.8"/>
    <n v="4.4662795891022776E-4"/>
    <n v="6.8334077713264857E-2"/>
    <x v="0"/>
  </r>
  <r>
    <x v="0"/>
    <x v="1"/>
    <n v="8.0551846906987093E-2"/>
    <n v="3.74"/>
    <n v="4.450378282153983E-4"/>
    <n v="7.6546506453048516E-2"/>
    <x v="0"/>
  </r>
  <r>
    <x v="0"/>
    <x v="4"/>
    <n v="5.9190781835308549E-2"/>
    <n v="0.42549999999999999"/>
    <n v="4.381256982628316E-4"/>
    <n v="5.6956340774168106E-2"/>
    <x v="0"/>
  </r>
  <r>
    <x v="0"/>
    <x v="2"/>
    <n v="4.1834784455298361E-2"/>
    <n v="1.0225"/>
    <n v="4.2471862391165854E-4"/>
    <n v="3.981737099171799E-2"/>
    <x v="0"/>
  </r>
  <r>
    <x v="0"/>
    <x v="5"/>
    <n v="5.0936697798896716E-2"/>
    <n v="0.63368421052631574"/>
    <n v="4.1509640067726253E-4"/>
    <n v="4.9429242449068767E-2"/>
    <x v="0"/>
  </r>
  <r>
    <x v="0"/>
    <x v="0"/>
    <n v="5.4866214883395374E-2"/>
    <n v="0.69307692307692303"/>
    <n v="4.1360440329610894E-4"/>
    <n v="5.3259520855206646E-2"/>
    <x v="0"/>
  </r>
  <r>
    <x v="0"/>
    <x v="4"/>
    <n v="5.5062113665006303E-2"/>
    <n v="0.48961538461538462"/>
    <n v="3.9008581888015366E-4"/>
    <n v="5.389185620836584E-2"/>
    <x v="0"/>
  </r>
  <r>
    <x v="0"/>
    <x v="0"/>
    <n v="4.1574545804094976E-2"/>
    <n v="0.73"/>
    <n v="3.8450446986446215E-4"/>
    <n v="4.008459098337018E-2"/>
    <x v="0"/>
  </r>
  <r>
    <x v="0"/>
    <x v="3"/>
    <n v="5.1852404767236446E-2"/>
    <n v="0.7566666666666666"/>
    <n v="3.7321788460103008E-4"/>
    <n v="5.013560249807171E-2"/>
    <x v="0"/>
  </r>
  <r>
    <x v="0"/>
    <x v="4"/>
    <n v="3.0367238534170466E-2"/>
    <n v="0.53805555555555562"/>
    <n v="3.5151787370743949E-4"/>
    <n v="2.9625145245232538E-2"/>
    <x v="0"/>
  </r>
  <r>
    <x v="0"/>
    <x v="3"/>
    <n v="3.1947110258050755E-2"/>
    <n v="0.82625000000000004"/>
    <n v="3.4122414160801877E-4"/>
    <n v="3.1222008957133719E-2"/>
    <x v="0"/>
  </r>
  <r>
    <x v="0"/>
    <x v="0"/>
    <n v="6.2009162303664919E-2"/>
    <n v="5.47"/>
    <n v="3.2722513089005238E-4"/>
    <n v="6.0536649214659684E-2"/>
    <x v="0"/>
  </r>
  <r>
    <x v="0"/>
    <x v="2"/>
    <n v="2.4625935162094763E-2"/>
    <n v="1.41"/>
    <n v="3.1172069825436408E-4"/>
    <n v="2.369077306733167E-2"/>
    <x v="0"/>
  </r>
  <r>
    <x v="0"/>
    <x v="3"/>
    <n v="3.5912644917767592E-2"/>
    <n v="0.8835294117647059"/>
    <n v="3.0556304484587041E-4"/>
    <n v="3.5013930079985621E-2"/>
    <x v="0"/>
  </r>
  <r>
    <x v="0"/>
    <x v="0"/>
    <n v="3.6907307720669566E-2"/>
    <n v="0.96875"/>
    <n v="2.9496349826708945E-4"/>
    <n v="3.5874935476734753E-2"/>
    <x v="0"/>
  </r>
  <r>
    <x v="0"/>
    <x v="2"/>
    <n v="3.0653649913623397E-2"/>
    <n v="1.6314285714285715"/>
    <n v="2.8122614599654491E-4"/>
    <n v="2.976979631191997E-2"/>
    <x v="0"/>
  </r>
  <r>
    <x v="0"/>
    <x v="3"/>
    <n v="4.0852669627619541E-2"/>
    <n v="1.1179166666666667"/>
    <n v="2.5440167905108171E-4"/>
    <n v="3.9718462141850139E-2"/>
    <x v="0"/>
  </r>
  <r>
    <x v="0"/>
    <x v="4"/>
    <n v="1.503566699414805E-2"/>
    <n v="0.86181818181818182"/>
    <n v="2.3493229678356328E-4"/>
    <n v="1.2173764469693734E-2"/>
    <x v="2"/>
  </r>
  <r>
    <x v="0"/>
    <x v="2"/>
    <n v="3.8521487419283011E-2"/>
    <n v="1.99"/>
    <n v="2.2266755733689602E-4"/>
    <n v="3.785348474727232E-2"/>
    <x v="0"/>
  </r>
  <r>
    <x v="0"/>
    <x v="4"/>
    <n v="2.3921529957017813E-2"/>
    <n v="0.9914705882352941"/>
    <n v="1.9721920915097131E-4"/>
    <n v="2.3306670069664786E-2"/>
    <x v="0"/>
  </r>
  <r>
    <x v="0"/>
    <x v="4"/>
    <n v="2.9684085998140972E-2"/>
    <n v="1.0088461538461537"/>
    <n v="1.883170970195198E-4"/>
    <n v="2.8945303540602856E-2"/>
    <x v="0"/>
  </r>
  <r>
    <x v="0"/>
    <x v="2"/>
    <n v="3.2294902247396312E-2"/>
    <n v="2.4424999999999999"/>
    <n v="1.8271514708569341E-4"/>
    <n v="3.0787502283939339E-2"/>
    <x v="0"/>
  </r>
  <r>
    <x v="0"/>
    <x v="3"/>
    <n v="6.5422898014305009E-2"/>
    <n v="1.8666666666666665"/>
    <n v="1.500525183814335E-4"/>
    <n v="6.3922372830490667E-2"/>
    <x v="0"/>
  </r>
  <r>
    <x v="0"/>
    <x v="2"/>
    <n v="2.2495306366274108E-2"/>
    <n v="3.4"/>
    <n v="1.3654207202594298E-4"/>
    <n v="2.1983273596176821E-2"/>
    <x v="0"/>
  </r>
  <r>
    <x v="0"/>
    <x v="2"/>
    <n v="2.6153846153846153E-2"/>
    <n v="3.58"/>
    <n v="1.2820512820512821E-4"/>
    <n v="2.5512820512820514E-2"/>
    <x v="0"/>
  </r>
  <r>
    <x v="0"/>
    <x v="0"/>
    <n v="1"/>
    <n v="0"/>
    <n v="0"/>
    <n v="1"/>
    <x v="0"/>
  </r>
  <r>
    <x v="0"/>
    <x v="6"/>
    <n v="1"/>
    <n v="0"/>
    <n v="0"/>
    <n v="1"/>
    <x v="0"/>
  </r>
  <r>
    <x v="0"/>
    <x v="6"/>
    <n v="1"/>
    <n v="0"/>
    <n v="0"/>
    <n v="1"/>
    <x v="0"/>
  </r>
  <r>
    <x v="0"/>
    <x v="2"/>
    <n v="1"/>
    <n v="0"/>
    <n v="0"/>
    <n v="1"/>
    <x v="0"/>
  </r>
  <r>
    <x v="0"/>
    <x v="2"/>
    <n v="1"/>
    <n v="0"/>
    <n v="0"/>
    <n v="1"/>
    <x v="0"/>
  </r>
  <r>
    <x v="0"/>
    <x v="4"/>
    <n v="0.54385964912280704"/>
    <n v="0"/>
    <n v="0"/>
    <n v="0.54385964912280704"/>
    <x v="0"/>
  </r>
  <r>
    <x v="0"/>
    <x v="2"/>
    <n v="0.5"/>
    <n v="0"/>
    <n v="0"/>
    <n v="0.5"/>
    <x v="0"/>
  </r>
  <r>
    <x v="0"/>
    <x v="4"/>
    <n v="0.40476190476190477"/>
    <n v="0"/>
    <n v="0"/>
    <n v="0.40476190476190477"/>
    <x v="0"/>
  </r>
  <r>
    <x v="0"/>
    <x v="4"/>
    <n v="0.34615384615384615"/>
    <n v="0"/>
    <n v="0"/>
    <n v="0.34615384615384615"/>
    <x v="0"/>
  </r>
  <r>
    <x v="0"/>
    <x v="3"/>
    <n v="0.33333333333333331"/>
    <n v="0"/>
    <n v="0"/>
    <n v="0.33333333333333331"/>
    <x v="0"/>
  </r>
  <r>
    <x v="0"/>
    <x v="6"/>
    <n v="0.33333333333333331"/>
    <n v="0"/>
    <n v="0"/>
    <n v="0.33333333333333331"/>
    <x v="0"/>
  </r>
  <r>
    <x v="0"/>
    <x v="2"/>
    <n v="0.33333333333333331"/>
    <n v="0"/>
    <n v="0"/>
    <n v="0.33333333333333331"/>
    <x v="0"/>
  </r>
  <r>
    <x v="0"/>
    <x v="4"/>
    <n v="0.32222222222222224"/>
    <n v="0"/>
    <n v="0"/>
    <n v="0.31111111111111112"/>
    <x v="0"/>
  </r>
  <r>
    <x v="0"/>
    <x v="4"/>
    <n v="0.27397260273972601"/>
    <n v="0"/>
    <n v="0"/>
    <n v="0.27397260273972601"/>
    <x v="0"/>
  </r>
  <r>
    <x v="0"/>
    <x v="0"/>
    <n v="0.25"/>
    <n v="0"/>
    <n v="0"/>
    <n v="0.25"/>
    <x v="0"/>
  </r>
  <r>
    <x v="0"/>
    <x v="4"/>
    <n v="0.23636363636363636"/>
    <n v="0"/>
    <n v="0"/>
    <n v="0.23636363636363636"/>
    <x v="0"/>
  </r>
  <r>
    <x v="0"/>
    <x v="3"/>
    <n v="0.21052631578947367"/>
    <n v="0"/>
    <n v="0"/>
    <n v="0.21052631578947367"/>
    <x v="0"/>
  </r>
  <r>
    <x v="0"/>
    <x v="3"/>
    <n v="0.18"/>
    <n v="0"/>
    <n v="0"/>
    <n v="0.18"/>
    <x v="0"/>
  </r>
  <r>
    <x v="0"/>
    <x v="2"/>
    <n v="0.27439024390243905"/>
    <n v="0"/>
    <n v="0"/>
    <n v="0.1524390243902439"/>
    <x v="0"/>
  </r>
  <r>
    <x v="0"/>
    <x v="3"/>
    <n v="0.15217391304347827"/>
    <n v="0"/>
    <n v="0"/>
    <n v="0.15217391304347827"/>
    <x v="0"/>
  </r>
  <r>
    <x v="0"/>
    <x v="2"/>
    <n v="0.18072289156626506"/>
    <n v="0"/>
    <n v="0"/>
    <n v="9.6385542168674704E-2"/>
    <x v="0"/>
  </r>
  <r>
    <x v="0"/>
    <x v="3"/>
    <n v="9.5238095238095233E-2"/>
    <n v="0"/>
    <n v="0"/>
    <n v="9.5238095238095233E-2"/>
    <x v="0"/>
  </r>
  <r>
    <x v="0"/>
    <x v="0"/>
    <n v="5.387205387205387E-2"/>
    <n v="0"/>
    <n v="0"/>
    <n v="5.3497942386831275E-2"/>
    <x v="0"/>
  </r>
  <r>
    <x v="0"/>
    <x v="2"/>
    <n v="2.1545439818564719E-2"/>
    <n v="0"/>
    <n v="0"/>
    <n v="2.1545439818564719E-2"/>
    <x v="0"/>
  </r>
  <r>
    <x v="0"/>
    <x v="6"/>
    <n v="1.282051282051282E-2"/>
    <n v="0"/>
    <n v="0"/>
    <n v="1.098901098901099E-2"/>
    <x v="2"/>
  </r>
  <r>
    <x v="0"/>
    <x v="4"/>
    <n v="9.658725048293626E-3"/>
    <n v="0"/>
    <n v="0"/>
    <n v="7.9416183730414251E-3"/>
    <x v="1"/>
  </r>
  <r>
    <x v="0"/>
    <x v="6"/>
    <n v="4.8426150121065378E-3"/>
    <n v="0"/>
    <n v="0"/>
    <n v="4.8426150121065378E-3"/>
    <x v="1"/>
  </r>
  <r>
    <x v="0"/>
    <x v="3"/>
    <n v="0"/>
    <n v="0"/>
    <n v="0"/>
    <n v="0"/>
    <x v="1"/>
  </r>
  <r>
    <x v="0"/>
    <x v="0"/>
    <n v="0"/>
    <n v="0"/>
    <n v="0"/>
    <n v="0"/>
    <x v="1"/>
  </r>
  <r>
    <x v="0"/>
    <x v="0"/>
    <n v="0"/>
    <n v="0"/>
    <n v="0"/>
    <n v="0"/>
    <x v="1"/>
  </r>
  <r>
    <x v="0"/>
    <x v="0"/>
    <n v="0"/>
    <n v="0"/>
    <n v="0"/>
    <n v="0"/>
    <x v="1"/>
  </r>
  <r>
    <x v="0"/>
    <x v="0"/>
    <n v="0"/>
    <n v="0"/>
    <n v="0"/>
    <n v="0"/>
    <x v="1"/>
  </r>
  <r>
    <x v="0"/>
    <x v="0"/>
    <n v="0"/>
    <n v="0"/>
    <n v="0"/>
    <n v="0"/>
    <x v="1"/>
  </r>
  <r>
    <x v="0"/>
    <x v="0"/>
    <n v="0"/>
    <n v="0"/>
    <n v="0"/>
    <n v="0"/>
    <x v="1"/>
  </r>
  <r>
    <x v="0"/>
    <x v="0"/>
    <n v="0"/>
    <n v="0"/>
    <n v="0"/>
    <n v="0"/>
    <x v="1"/>
  </r>
  <r>
    <x v="0"/>
    <x v="6"/>
    <n v="0"/>
    <n v="0"/>
    <n v="0"/>
    <n v="0"/>
    <x v="1"/>
  </r>
  <r>
    <x v="0"/>
    <x v="6"/>
    <n v="0"/>
    <n v="0"/>
    <n v="0"/>
    <n v="0"/>
    <x v="1"/>
  </r>
  <r>
    <x v="0"/>
    <x v="6"/>
    <n v="0"/>
    <n v="0"/>
    <n v="0"/>
    <n v="0"/>
    <x v="1"/>
  </r>
  <r>
    <x v="0"/>
    <x v="5"/>
    <n v="0"/>
    <n v="0"/>
    <n v="0"/>
    <n v="0"/>
    <x v="1"/>
  </r>
  <r>
    <x v="0"/>
    <x v="5"/>
    <n v="0"/>
    <n v="0"/>
    <n v="0"/>
    <n v="0"/>
    <x v="1"/>
  </r>
  <r>
    <x v="0"/>
    <x v="5"/>
    <n v="0"/>
    <n v="0"/>
    <n v="0"/>
    <n v="0"/>
    <x v="1"/>
  </r>
  <r>
    <x v="0"/>
    <x v="5"/>
    <n v="0"/>
    <n v="0"/>
    <n v="0"/>
    <n v="0"/>
    <x v="1"/>
  </r>
  <r>
    <x v="0"/>
    <x v="5"/>
    <n v="0"/>
    <n v="0"/>
    <n v="0"/>
    <n v="0"/>
    <x v="1"/>
  </r>
  <r>
    <x v="0"/>
    <x v="1"/>
    <n v="0"/>
    <n v="0"/>
    <n v="0"/>
    <n v="0"/>
    <x v="1"/>
  </r>
  <r>
    <x v="0"/>
    <x v="1"/>
    <n v="0"/>
    <n v="0"/>
    <n v="0"/>
    <n v="0"/>
    <x v="1"/>
  </r>
  <r>
    <x v="0"/>
    <x v="1"/>
    <n v="0"/>
    <n v="0"/>
    <n v="0"/>
    <n v="0"/>
    <x v="1"/>
  </r>
  <r>
    <x v="0"/>
    <x v="1"/>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0"/>
    <x v="2"/>
    <n v="0"/>
    <n v="0"/>
    <n v="0"/>
    <n v="0"/>
    <x v="1"/>
  </r>
  <r>
    <x v="1"/>
    <x v="1"/>
    <n v="2.8445259772544845E-3"/>
    <n v="0.39068599812055305"/>
    <n v="2.8445259772544845E-3"/>
    <n v="3.7101035088215058E-2"/>
    <x v="1"/>
  </r>
  <r>
    <x v="1"/>
    <x v="1"/>
    <n v="2.7898875301422899E-3"/>
    <n v="0.39764398625429553"/>
    <n v="2.7898875301422899E-3"/>
    <n v="3.7123336421703679E-2"/>
    <x v="1"/>
  </r>
  <r>
    <x v="1"/>
    <x v="1"/>
    <n v="3.4150620666993309E-3"/>
    <n v="0.57068728522336765"/>
    <n v="3.4150620666993309E-3"/>
    <n v="0.29507647215873584"/>
    <x v="1"/>
  </r>
  <r>
    <x v="1"/>
    <x v="0"/>
    <n v="3.5455748618867622E-3"/>
    <n v="0.48251679038529516"/>
    <n v="3.5455748618867622E-3"/>
    <n v="0.28644585259231781"/>
    <x v="1"/>
  </r>
  <r>
    <x v="1"/>
    <x v="0"/>
    <n v="2.8538188221236991E-3"/>
    <n v="0.34750550903481708"/>
    <n v="2.8538188221236991E-3"/>
    <n v="3.620287394270981E-2"/>
    <x v="1"/>
  </r>
  <r>
    <x v="1"/>
    <x v="0"/>
    <n v="2.7704482175988109E-3"/>
    <n v="0.35745355686452196"/>
    <n v="2.7704482175988109E-3"/>
    <n v="3.1398831566288657E-2"/>
    <x v="1"/>
  </r>
  <r>
    <x v="1"/>
    <x v="0"/>
    <n v="2.6657486492089777E-3"/>
    <n v="0.37107057129140664"/>
    <n v="2.6657486492089777E-3"/>
    <n v="3.6020240749225101E-2"/>
    <x v="1"/>
  </r>
  <r>
    <x v="1"/>
    <x v="0"/>
    <n v="2.7801889696522615E-3"/>
    <n v="0.35378054862842895"/>
    <n v="2.7801889696522615E-3"/>
    <n v="3.0930122272849549E-2"/>
    <x v="1"/>
  </r>
  <r>
    <x v="1"/>
    <x v="6"/>
    <n v="4.4564261910533575E-3"/>
    <n v="0.34574725274725276"/>
    <n v="4.4564261910533575E-3"/>
    <n v="4.3197951023386444E-2"/>
    <x v="1"/>
  </r>
  <r>
    <x v="1"/>
    <x v="6"/>
    <n v="4.6590606468896092E-3"/>
    <n v="0.33024335031126201"/>
    <n v="4.6590606468896092E-3"/>
    <n v="4.717595534473621E-2"/>
    <x v="1"/>
  </r>
  <r>
    <x v="1"/>
    <x v="6"/>
    <n v="4.4624607358840392E-3"/>
    <n v="0.33929669030732862"/>
    <n v="4.4624607358840392E-3"/>
    <n v="4.6114731658943517E-2"/>
    <x v="1"/>
  </r>
  <r>
    <x v="1"/>
    <x v="1"/>
    <n v="4.0158416032512407E-3"/>
    <n v="0.51046818727490995"/>
    <n v="4.0158416032512407E-3"/>
    <n v="0.3252397814186575"/>
    <x v="1"/>
  </r>
  <r>
    <x v="1"/>
    <x v="6"/>
    <n v="3.5991236060165925E-3"/>
    <n v="0.53373461012311907"/>
    <n v="3.5991236060165925E-3"/>
    <n v="0.221122079712464"/>
    <x v="1"/>
  </r>
  <r>
    <x v="1"/>
    <x v="6"/>
    <n v="4.3008032382518503E-3"/>
    <n v="0.35090441176470588"/>
    <n v="4.3008032382518503E-3"/>
    <n v="4.0968313199671112E-2"/>
    <x v="1"/>
  </r>
  <r>
    <x v="1"/>
    <x v="0"/>
    <n v="5.7398748113510973E-3"/>
    <n v="0.36424137931034484"/>
    <n v="5.7398748113510973E-3"/>
    <n v="0.37750068037309187"/>
    <x v="1"/>
  </r>
  <r>
    <x v="1"/>
    <x v="1"/>
    <n v="3.404610458744935E-3"/>
    <n v="0.33041237113402061"/>
    <n v="3.404610458744935E-3"/>
    <n v="4.2399684888287437E-2"/>
    <x v="1"/>
  </r>
  <r>
    <x v="1"/>
    <x v="0"/>
    <n v="4.3300457060380078E-3"/>
    <n v="0.43639479905437351"/>
    <n v="4.3300457060380078E-3"/>
    <n v="0.27475317203998384"/>
    <x v="1"/>
  </r>
  <r>
    <x v="1"/>
    <x v="1"/>
    <n v="3.4635920582967426E-3"/>
    <n v="0.32403422982885088"/>
    <n v="3.4635920582967426E-3"/>
    <n v="4.3028144861138748E-2"/>
    <x v="1"/>
  </r>
  <r>
    <x v="1"/>
    <x v="1"/>
    <n v="2.988906942689214E-3"/>
    <n v="0.37524832214765103"/>
    <n v="2.988906942689214E-3"/>
    <n v="3.6785621151030068E-2"/>
    <x v="1"/>
  </r>
  <r>
    <x v="1"/>
    <x v="1"/>
    <n v="3.0929785427363399E-3"/>
    <n v="0.36135135135135138"/>
    <n v="3.0929785427363399E-3"/>
    <n v="3.6900157948690872E-2"/>
    <x v="1"/>
  </r>
  <r>
    <x v="1"/>
    <x v="0"/>
    <n v="3.9840339092209413E-3"/>
    <n v="0.28135338345864663"/>
    <n v="3.9840339092209413E-3"/>
    <n v="4.3375045868811454E-2"/>
    <x v="1"/>
  </r>
  <r>
    <x v="1"/>
    <x v="6"/>
    <n v="3.3450773920272354E-3"/>
    <n v="0.58368836291913218"/>
    <n v="3.3450773920272354E-3"/>
    <n v="0.23361439900769301"/>
    <x v="1"/>
  </r>
  <r>
    <x v="1"/>
    <x v="1"/>
    <n v="5.6579463335387371E-3"/>
    <n v="0.40744554455445542"/>
    <n v="5.6579463335387371E-3"/>
    <n v="0.36853957761469947"/>
    <x v="1"/>
  </r>
  <r>
    <x v="1"/>
    <x v="0"/>
    <n v="5.9400670223448146E-3"/>
    <n v="0.3416089613034623"/>
    <n v="5.9400670223448146E-3"/>
    <n v="0.24412344693257843"/>
    <x v="1"/>
  </r>
  <r>
    <x v="1"/>
    <x v="0"/>
    <n v="3.8623330170698329E-3"/>
    <n v="0.29021739130434782"/>
    <n v="3.8623330170698329E-3"/>
    <n v="5.0949210320825535E-2"/>
    <x v="1"/>
  </r>
  <r>
    <x v="1"/>
    <x v="7"/>
    <n v="3.6484032208810814E-3"/>
    <n v="0.5054845814977974"/>
    <n v="3.6484032208810814E-3"/>
    <n v="4.8819492438001252E-2"/>
    <x v="1"/>
  </r>
  <r>
    <x v="1"/>
    <x v="0"/>
    <n v="3.796481759287971E-3"/>
    <n v="0.29456953642384104"/>
    <n v="3.796481759287971E-3"/>
    <n v="4.961406625824457E-2"/>
    <x v="1"/>
  </r>
  <r>
    <x v="1"/>
    <x v="6"/>
    <n v="3.6354982191803306E-3"/>
    <n v="0.56941309255079009"/>
    <n v="3.6354982191803306E-3"/>
    <n v="0.24690203029855401"/>
    <x v="1"/>
  </r>
  <r>
    <x v="1"/>
    <x v="0"/>
    <n v="3.6792254262260579E-3"/>
    <n v="0.30375286041189936"/>
    <n v="3.6792254262260579E-3"/>
    <n v="4.1052410018943379E-2"/>
    <x v="1"/>
  </r>
  <r>
    <x v="1"/>
    <x v="0"/>
    <n v="4.0768238176275874E-3"/>
    <n v="0.41720183486238532"/>
    <n v="4.0768238176275874E-3"/>
    <n v="0.28823892431694498"/>
    <x v="1"/>
  </r>
  <r>
    <x v="1"/>
    <x v="7"/>
    <n v="3.3932538881034134E-3"/>
    <n v="0.51483333333333325"/>
    <n v="3.3932538881034134E-3"/>
    <n v="4.2488386184609171E-2"/>
    <x v="1"/>
  </r>
  <r>
    <x v="1"/>
    <x v="7"/>
    <n v="3.6140054444757344E-3"/>
    <n v="0.53540259740259744"/>
    <n v="3.6140054444757344E-3"/>
    <n v="4.6512719421759129E-2"/>
    <x v="1"/>
  </r>
  <r>
    <x v="1"/>
    <x v="7"/>
    <n v="2.2273781902552203E-3"/>
    <n v="0.91786458333333332"/>
    <n v="2.2273781902552203E-3"/>
    <n v="0.22805684454756381"/>
    <x v="1"/>
  </r>
  <r>
    <x v="1"/>
    <x v="7"/>
    <n v="3.344574050527945E-3"/>
    <n v="0.54410468319559224"/>
    <n v="3.344574050527945E-3"/>
    <n v="5.0104114839589438E-2"/>
    <x v="1"/>
  </r>
  <r>
    <x v="1"/>
    <x v="0"/>
    <n v="6.2801475456351081E-3"/>
    <n v="0.33400602409638552"/>
    <n v="6.2801475456351081E-3"/>
    <n v="0.37321479239572497"/>
    <x v="1"/>
  </r>
  <r>
    <x v="1"/>
    <x v="1"/>
    <n v="2.6334197424186315E-3"/>
    <n v="0.71980468750000004"/>
    <n v="2.6334197424186315E-3"/>
    <n v="0.30042587334896925"/>
    <x v="1"/>
  </r>
  <r>
    <x v="1"/>
    <x v="6"/>
    <n v="3.2590255662370902E-3"/>
    <n v="0.66027397260273968"/>
    <n v="3.2590255662370902E-3"/>
    <n v="0.25872793833149799"/>
    <x v="1"/>
  </r>
  <r>
    <x v="1"/>
    <x v="1"/>
    <n v="4.6158427635497323E-3"/>
    <n v="0.43175115207373271"/>
    <n v="4.6158427635497323E-3"/>
    <n v="0.28462945630902747"/>
    <x v="1"/>
  </r>
  <r>
    <x v="1"/>
    <x v="8"/>
    <n v="2.2925888094427419E-3"/>
    <n v="0.40955445544554459"/>
    <n v="2.2925888094427419E-3"/>
    <n v="2.3606855067529225E-2"/>
    <x v="1"/>
  </r>
  <r>
    <x v="1"/>
    <x v="1"/>
    <n v="5.9567187351478087E-3"/>
    <n v="0.38404255319148939"/>
    <n v="5.9567187351478087E-3"/>
    <n v="0.37264345236209245"/>
    <x v="1"/>
  </r>
  <r>
    <x v="1"/>
    <x v="8"/>
    <n v="2.2756132211870905E-3"/>
    <n v="0.41508287292817675"/>
    <n v="2.2756132211870905E-3"/>
    <n v="2.4679716868454469E-2"/>
    <x v="1"/>
  </r>
  <r>
    <x v="1"/>
    <x v="8"/>
    <n v="2.2106407153089959E-3"/>
    <n v="0.42910614525139668"/>
    <n v="2.2106407153089959E-3"/>
    <n v="2.1970557723657559E-2"/>
    <x v="1"/>
  </r>
  <r>
    <x v="1"/>
    <x v="8"/>
    <n v="2.2942579106786107E-3"/>
    <n v="0.411123595505618"/>
    <n v="2.2942579106786107E-3"/>
    <n v="2.1963008313462654E-2"/>
    <x v="1"/>
  </r>
  <r>
    <x v="1"/>
    <x v="7"/>
    <n v="2.693415064549085E-3"/>
    <n v="0.81022988505747118"/>
    <n v="2.693415064549085E-3"/>
    <n v="0.24584378192625617"/>
    <x v="1"/>
  </r>
  <r>
    <x v="1"/>
    <x v="0"/>
    <n v="4.825672578115575E-3"/>
    <n v="0.46600000000000003"/>
    <n v="4.825672578115575E-3"/>
    <n v="0.3597840511521293"/>
    <x v="1"/>
  </r>
  <r>
    <x v="1"/>
    <x v="0"/>
    <n v="5.7542129058775178E-3"/>
    <n v="0.41984126984126985"/>
    <n v="5.7542129058775178E-3"/>
    <n v="0.41325295702607662"/>
    <x v="1"/>
  </r>
  <r>
    <x v="1"/>
    <x v="8"/>
    <n v="1.7264597216946928E-3"/>
    <n v="1.1004"/>
    <n v="1.7264597216946928E-3"/>
    <n v="0.2149960291426401"/>
    <x v="1"/>
  </r>
  <r>
    <x v="1"/>
    <x v="7"/>
    <n v="2.8181299694702588E-3"/>
    <n v="0.80857142857142861"/>
    <n v="2.8181299694702588E-3"/>
    <n v="0.26148220216727613"/>
    <x v="1"/>
  </r>
  <r>
    <x v="1"/>
    <x v="8"/>
    <n v="2.4757582009490406E-3"/>
    <n v="0.74952380952380948"/>
    <n v="2.4757582009490406E-3"/>
    <n v="0.19614489080137934"/>
    <x v="1"/>
  </r>
  <r>
    <x v="1"/>
    <x v="8"/>
    <n v="3.6172311739559354E-3"/>
    <n v="0.54909090909090907"/>
    <n v="3.6172311739559354E-3"/>
    <n v="0.19823522963937301"/>
    <x v="1"/>
  </r>
  <r>
    <x v="1"/>
    <x v="7"/>
    <n v="2.8572704138577613E-3"/>
    <n v="0.81234375000000003"/>
    <n v="2.8572704138577613E-3"/>
    <n v="0.25902942095629267"/>
    <x v="1"/>
  </r>
  <r>
    <x v="1"/>
    <x v="8"/>
    <n v="2.5062656641604009E-3"/>
    <n v="0.74310344827586206"/>
    <n v="2.5062656641604009E-3"/>
    <n v="0.18364877711520181"/>
    <x v="1"/>
  </r>
  <r>
    <x v="1"/>
    <x v="6"/>
    <n v="0"/>
    <n v="0"/>
    <n v="0"/>
    <n v="1.6167309403737763E-2"/>
    <x v="1"/>
  </r>
  <r>
    <x v="2"/>
    <x v="1"/>
    <n v="5.8999999999999999E-3"/>
    <n v="0.5851819864281308"/>
    <n v="2.2000000000000001E-3"/>
    <n v="1.0942643782725079E-3"/>
    <x v="1"/>
  </r>
  <r>
    <x v="2"/>
    <x v="1"/>
    <n v="5.8999999999999999E-3"/>
    <n v="0.60490842135865885"/>
    <n v="2.0999999999999999E-3"/>
    <n v="2.7221462894320204E-3"/>
    <x v="1"/>
  </r>
  <r>
    <x v="2"/>
    <x v="1"/>
    <n v="5.8999999999999999E-3"/>
    <n v="0.61352376237623762"/>
    <n v="2.0999999999999999E-3"/>
    <n v="1.6782461501159854E-3"/>
    <x v="1"/>
  </r>
  <r>
    <x v="2"/>
    <x v="1"/>
    <n v="2.8999999999999998E-3"/>
    <n v="0"/>
    <n v="0"/>
    <n v="2.174577666287775E-3"/>
    <x v="1"/>
  </r>
  <r>
    <x v="2"/>
    <x v="1"/>
    <n v="3.0000000000000001E-3"/>
    <n v="0"/>
    <n v="0"/>
    <n v="7.8773729199059788E-4"/>
    <x v="1"/>
  </r>
  <r>
    <x v="2"/>
    <x v="1"/>
    <n v="2.8E-3"/>
    <n v="0"/>
    <n v="0"/>
    <n v="1.255808734224006E-3"/>
    <x v="1"/>
  </r>
  <r>
    <x v="2"/>
    <x v="1"/>
    <n v="1.0999999999999999E-2"/>
    <n v="1.8169999999999999"/>
    <n v="3.5999999999999999E-3"/>
    <n v="7.6872869678729422E-3"/>
    <x v="2"/>
  </r>
  <r>
    <x v="2"/>
    <x v="1"/>
    <n v="1.14E-2"/>
    <n v="1.7701960784313726"/>
    <n v="3.7000000000000002E-3"/>
    <n v="3.5200938691698444E-3"/>
    <x v="2"/>
  </r>
  <r>
    <x v="2"/>
    <x v="1"/>
    <n v="8.1000000000000013E-3"/>
    <n v="2.9683333333333333"/>
    <n v="2.2000000000000001E-3"/>
    <n v="4.1155234657039713E-3"/>
    <x v="1"/>
  </r>
  <r>
    <x v="2"/>
    <x v="1"/>
    <n v="6.7000000000000002E-3"/>
    <n v="0"/>
    <n v="0"/>
    <n v="7.6470588235294122E-3"/>
    <x v="1"/>
  </r>
  <r>
    <x v="2"/>
    <x v="1"/>
    <n v="6.5000000000000006E-3"/>
    <n v="0"/>
    <n v="0"/>
    <n v="3.5467980295566504E-3"/>
    <x v="1"/>
  </r>
  <r>
    <x v="2"/>
    <x v="1"/>
    <n v="5.1999999999999998E-3"/>
    <n v="0"/>
    <n v="0"/>
    <n v="4.3622766929788115E-3"/>
    <x v="1"/>
  </r>
  <r>
    <x v="2"/>
    <x v="9"/>
    <n v="5.3E-3"/>
    <n v="0.47241530740276033"/>
    <n v="1.6999999999999999E-3"/>
    <n v="3.4309949777406638E-3"/>
    <x v="1"/>
  </r>
  <r>
    <x v="2"/>
    <x v="9"/>
    <n v="5.3E-3"/>
    <n v="0.42391632771644389"/>
    <n v="1.9E-3"/>
    <n v="2.3991930588938993E-3"/>
    <x v="1"/>
  </r>
  <r>
    <x v="2"/>
    <x v="9"/>
    <n v="5.3E-3"/>
    <n v="0.42310904872389793"/>
    <n v="1.9E-3"/>
    <n v="3.4794102604409982E-3"/>
    <x v="1"/>
  </r>
  <r>
    <x v="2"/>
    <x v="9"/>
    <n v="5.0000000000000001E-3"/>
    <n v="0.52037410071942447"/>
    <n v="1.5E-3"/>
    <n v="2.43901083325459E-3"/>
    <x v="1"/>
  </r>
  <r>
    <x v="2"/>
    <x v="9"/>
    <n v="2.0999999999999999E-3"/>
    <n v="0"/>
    <n v="0"/>
    <n v="2.8718958184903083E-3"/>
    <x v="1"/>
  </r>
  <r>
    <x v="2"/>
    <x v="9"/>
    <n v="2.3E-3"/>
    <n v="0"/>
    <n v="0"/>
    <n v="2.6666449203268474E-3"/>
    <x v="1"/>
  </r>
  <r>
    <x v="2"/>
    <x v="9"/>
    <n v="2.3999999999999998E-3"/>
    <n v="0"/>
    <n v="0"/>
    <n v="1.9041256054785369E-3"/>
    <x v="1"/>
  </r>
  <r>
    <x v="2"/>
    <x v="9"/>
    <n v="2.3E-3"/>
    <n v="0"/>
    <n v="0"/>
    <n v="2.0328895578681475E-3"/>
    <x v="1"/>
  </r>
  <r>
    <x v="2"/>
    <x v="10"/>
    <n v="3.5999999999999999E-3"/>
    <n v="0"/>
    <n v="0"/>
    <n v="3.6053528779011468E-3"/>
    <x v="1"/>
  </r>
  <r>
    <x v="2"/>
    <x v="10"/>
    <n v="3.8999999999999998E-3"/>
    <n v="0"/>
    <n v="0"/>
    <n v="3.9341060706355128E-3"/>
    <x v="1"/>
  </r>
  <r>
    <x v="2"/>
    <x v="10"/>
    <n v="3.8E-3"/>
    <n v="0"/>
    <n v="0"/>
    <n v="2.4595325638048686E-3"/>
    <x v="1"/>
  </r>
  <r>
    <x v="2"/>
    <x v="10"/>
    <n v="4.0000000000000001E-3"/>
    <n v="0"/>
    <n v="0"/>
    <n v="2.6004297051524976E-3"/>
    <x v="1"/>
  </r>
  <r>
    <x v="2"/>
    <x v="11"/>
    <n v="3.2000000000000002E-3"/>
    <n v="0.50449631449631449"/>
    <n v="1.9E-3"/>
    <n v="1.9853115241439344E-3"/>
    <x v="1"/>
  </r>
  <r>
    <x v="2"/>
    <x v="11"/>
    <n v="3.2000000000000002E-3"/>
    <n v="0.48519574673755439"/>
    <n v="2E-3"/>
    <n v="3.0981573413149405E-3"/>
    <x v="1"/>
  </r>
  <r>
    <x v="2"/>
    <x v="11"/>
    <n v="2.8E-3"/>
    <n v="0.63308437067773171"/>
    <n v="1.5E-3"/>
    <n v="3.1721717191368578E-3"/>
    <x v="1"/>
  </r>
  <r>
    <x v="2"/>
    <x v="11"/>
    <n v="2.7000000000000001E-3"/>
    <n v="0.63633454545454549"/>
    <n v="1.5E-3"/>
    <n v="2.0021474473688426E-3"/>
    <x v="1"/>
  </r>
  <r>
    <x v="2"/>
    <x v="11"/>
    <n v="1.2999999999999999E-3"/>
    <n v="0"/>
    <n v="0"/>
    <n v="2.9221159964703913E-3"/>
    <x v="1"/>
  </r>
  <r>
    <x v="2"/>
    <x v="11"/>
    <n v="1.1000000000000001E-3"/>
    <n v="0"/>
    <n v="0"/>
    <n v="1.8435031802614104E-3"/>
    <x v="1"/>
  </r>
  <r>
    <x v="2"/>
    <x v="11"/>
    <n v="1.2999999999999999E-3"/>
    <n v="0"/>
    <n v="0"/>
    <n v="3.0045775751035612E-3"/>
    <x v="1"/>
  </r>
  <r>
    <x v="2"/>
    <x v="11"/>
    <n v="1.1999999999999999E-3"/>
    <n v="0"/>
    <n v="0"/>
    <n v="1.7778646087721012E-3"/>
    <x v="1"/>
  </r>
  <r>
    <x v="2"/>
    <x v="11"/>
    <n v="4.6999999999999993E-3"/>
    <n v="0"/>
    <n v="0"/>
    <n v="3.9339103068450039E-3"/>
    <x v="1"/>
  </r>
  <r>
    <x v="2"/>
    <x v="11"/>
    <n v="5.8999999999999999E-3"/>
    <n v="0"/>
    <n v="0"/>
    <n v="7.0312500000000002E-3"/>
    <x v="1"/>
  </r>
  <r>
    <x v="2"/>
    <x v="11"/>
    <n v="3.8999999999999998E-3"/>
    <n v="0"/>
    <n v="0"/>
    <n v="8.2429501084598702E-3"/>
    <x v="1"/>
  </r>
  <r>
    <x v="2"/>
    <x v="11"/>
    <n v="9.7000000000000003E-3"/>
    <n v="0"/>
    <n v="0"/>
    <n v="2.2143489813994687E-3"/>
    <x v="1"/>
  </r>
  <r>
    <x v="2"/>
    <x v="11"/>
    <n v="4.5999999999999999E-3"/>
    <n v="3.07"/>
    <n v="1.2999999999999999E-3"/>
    <n v="5.8517555266579977E-3"/>
    <x v="1"/>
  </r>
  <r>
    <x v="2"/>
    <x v="11"/>
    <n v="5.3E-3"/>
    <n v="0"/>
    <n v="0"/>
    <n v="9.247027741083224E-3"/>
    <x v="1"/>
  </r>
  <r>
    <x v="2"/>
    <x v="11"/>
    <n v="6.7000000000000002E-3"/>
    <n v="1.46"/>
    <n v="2.7000000000000001E-3"/>
    <n v="5.3763440860215058E-3"/>
    <x v="1"/>
  </r>
  <r>
    <x v="2"/>
    <x v="11"/>
    <n v="6.7000000000000002E-3"/>
    <n v="1.1579999999999999"/>
    <n v="3.3E-3"/>
    <n v="1.3306719893546241E-3"/>
    <x v="1"/>
  </r>
  <r>
    <x v="2"/>
    <x v="0"/>
    <n v="2.5000000000000001E-3"/>
    <n v="0.39580344070278184"/>
    <n v="1.6000000000000001E-3"/>
    <n v="1.3423826568502674E-3"/>
    <x v="1"/>
  </r>
  <r>
    <x v="2"/>
    <x v="0"/>
    <n v="2.5000000000000001E-3"/>
    <n v="0.40789951446062911"/>
    <n v="1.6000000000000001E-3"/>
    <n v="1.9471772401308564E-3"/>
    <x v="1"/>
  </r>
  <r>
    <x v="2"/>
    <x v="0"/>
    <n v="2.2000000000000001E-3"/>
    <n v="0.4735242172865935"/>
    <n v="1.4E-3"/>
    <n v="1.3543357620144211E-3"/>
    <x v="1"/>
  </r>
  <r>
    <x v="2"/>
    <x v="0"/>
    <n v="2.3E-3"/>
    <n v="0.45609563846558071"/>
    <n v="1.4E-3"/>
    <n v="2.0538181450238898E-3"/>
    <x v="1"/>
  </r>
  <r>
    <x v="2"/>
    <x v="0"/>
    <n v="1E-3"/>
    <n v="0"/>
    <n v="0"/>
    <n v="1.9853465677123648E-3"/>
    <x v="1"/>
  </r>
  <r>
    <x v="2"/>
    <x v="0"/>
    <n v="8.9999999999999998E-4"/>
    <n v="0"/>
    <n v="0"/>
    <n v="1.7024808613207733E-3"/>
    <x v="1"/>
  </r>
  <r>
    <x v="2"/>
    <x v="0"/>
    <n v="8.9999999999999998E-4"/>
    <n v="0"/>
    <n v="0"/>
    <n v="1.2736504345901821E-3"/>
    <x v="1"/>
  </r>
  <r>
    <x v="2"/>
    <x v="0"/>
    <n v="8.9999999999999998E-4"/>
    <n v="0"/>
    <n v="0"/>
    <n v="1.1741496738616021E-3"/>
    <x v="1"/>
  </r>
  <r>
    <x v="2"/>
    <x v="12"/>
    <n v="4.8999999999999998E-3"/>
    <n v="0.26463848720800892"/>
    <n v="2E-3"/>
    <n v="4.0137339505176405E-3"/>
    <x v="1"/>
  </r>
  <r>
    <x v="2"/>
    <x v="12"/>
    <n v="4.8999999999999998E-3"/>
    <n v="0.2471234309623431"/>
    <n v="2.0999999999999999E-3"/>
    <n v="3.8110449317317182E-3"/>
    <x v="1"/>
  </r>
  <r>
    <x v="2"/>
    <x v="12"/>
    <n v="4.7999999999999996E-3"/>
    <n v="0.25662624035281145"/>
    <n v="2E-3"/>
    <n v="2.3725054941650088E-3"/>
    <x v="1"/>
  </r>
  <r>
    <x v="2"/>
    <x v="12"/>
    <n v="4.7999999999999996E-3"/>
    <n v="0.27300822561692129"/>
    <n v="1.9E-3"/>
    <n v="2.5338212956465354E-3"/>
    <x v="1"/>
  </r>
  <r>
    <x v="2"/>
    <x v="12"/>
    <n v="3.5999999999999999E-3"/>
    <n v="0"/>
    <n v="0"/>
    <n v="4.2532506987483292E-3"/>
    <x v="1"/>
  </r>
  <r>
    <x v="2"/>
    <x v="12"/>
    <n v="3.0000000000000001E-3"/>
    <n v="0"/>
    <n v="0"/>
    <n v="3.3660158104974998E-3"/>
    <x v="1"/>
  </r>
  <r>
    <x v="2"/>
    <x v="12"/>
    <n v="3.7000000000000002E-3"/>
    <n v="0"/>
    <n v="0"/>
    <n v="2.2206200432588318E-3"/>
    <x v="1"/>
  </r>
  <r>
    <x v="2"/>
    <x v="12"/>
    <n v="2.8E-3"/>
    <n v="0"/>
    <n v="0"/>
    <n v="1.8832098611716367E-3"/>
    <x v="1"/>
  </r>
  <r>
    <x v="2"/>
    <x v="2"/>
    <n v="3.7000000000000002E-3"/>
    <n v="0.72239954725523492"/>
    <n v="1.5E-3"/>
    <n v="1.9453458619040367E-3"/>
    <x v="1"/>
  </r>
  <r>
    <x v="2"/>
    <x v="2"/>
    <n v="3.5999999999999999E-3"/>
    <n v="0.71399255867200917"/>
    <n v="1.5E-3"/>
    <n v="2.6453997786689467E-3"/>
    <x v="1"/>
  </r>
  <r>
    <x v="2"/>
    <x v="2"/>
    <n v="3.5999999999999999E-3"/>
    <n v="0.83837874659400546"/>
    <n v="1.2999999999999999E-3"/>
    <n v="2.5892285794660882E-3"/>
    <x v="1"/>
  </r>
  <r>
    <x v="2"/>
    <x v="2"/>
    <n v="3.3999999999999998E-3"/>
    <n v="0.857955130562707"/>
    <n v="1.2999999999999999E-3"/>
    <n v="1.9617077235380481E-3"/>
    <x v="1"/>
  </r>
  <r>
    <x v="2"/>
    <x v="2"/>
    <n v="1.8E-3"/>
    <n v="0"/>
    <n v="0"/>
    <n v="2.1916473882868624E-3"/>
    <x v="1"/>
  </r>
  <r>
    <x v="2"/>
    <x v="2"/>
    <n v="1.5E-3"/>
    <n v="0"/>
    <n v="0"/>
    <n v="2.0541159261417375E-3"/>
    <x v="1"/>
  </r>
  <r>
    <x v="2"/>
    <x v="2"/>
    <n v="1.6999999999999999E-3"/>
    <n v="0"/>
    <n v="0"/>
    <n v="1.5632681695400235E-3"/>
    <x v="1"/>
  </r>
  <r>
    <x v="2"/>
    <x v="2"/>
    <n v="1.6000000000000001E-3"/>
    <n v="0"/>
    <n v="0"/>
    <n v="1.5593869731800767E-3"/>
    <x v="1"/>
  </r>
  <r>
    <x v="2"/>
    <x v="2"/>
    <n v="7.9000000000000008E-3"/>
    <n v="2.8514285714285714"/>
    <n v="2.8E-3"/>
    <n v="5.5074744295830055E-3"/>
    <x v="1"/>
  </r>
  <r>
    <x v="2"/>
    <x v="2"/>
    <n v="6.9999999999999993E-3"/>
    <n v="3.2772222222222225"/>
    <n v="2.3E-3"/>
    <n v="7.5383415648557321E-3"/>
    <x v="1"/>
  </r>
  <r>
    <x v="2"/>
    <x v="2"/>
    <n v="9.5999999999999992E-3"/>
    <n v="2.1833333333333336"/>
    <n v="3.5000000000000001E-3"/>
    <n v="4.813947436898257E-3"/>
    <x v="1"/>
  </r>
  <r>
    <x v="2"/>
    <x v="2"/>
    <n v="6.7999999999999996E-3"/>
    <n v="2.8675000000000002"/>
    <n v="2.7000000000000001E-3"/>
    <n v="3.8661511798426876E-3"/>
    <x v="1"/>
  </r>
  <r>
    <x v="2"/>
    <x v="2"/>
    <n v="6.9999999999999993E-3"/>
    <n v="0"/>
    <n v="0"/>
    <n v="5.5865921787709499E-3"/>
    <x v="1"/>
  </r>
  <r>
    <x v="2"/>
    <x v="2"/>
    <n v="6.9999999999999993E-3"/>
    <n v="0"/>
    <n v="0"/>
    <n v="5.1785714285714282E-3"/>
    <x v="1"/>
  </r>
  <r>
    <x v="2"/>
    <x v="2"/>
    <n v="7.1000000000000004E-3"/>
    <n v="0"/>
    <n v="0"/>
    <n v="6.2735257214554582E-3"/>
    <x v="1"/>
  </r>
  <r>
    <x v="2"/>
    <x v="2"/>
    <n v="5.6000000000000008E-3"/>
    <n v="0"/>
    <n v="0"/>
    <n v="6.4051240992794231E-3"/>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75701121794871795"/>
    <n v="0.15355072463768116"/>
    <n v="2.7644230769230768E-2"/>
    <n v="0.69891826923076927"/>
  </r>
  <r>
    <x v="0"/>
    <x v="0"/>
    <n v="0.77328049816020383"/>
    <n v="0.17944029850746271"/>
    <n v="2.5285404283422963E-2"/>
    <n v="0.72035097650721769"/>
  </r>
  <r>
    <x v="0"/>
    <x v="1"/>
    <n v="0.76974536037980146"/>
    <n v="0.1843708609271523"/>
    <n v="2.3275171095628582E-2"/>
    <n v="0.72045132252296684"/>
  </r>
  <r>
    <x v="0"/>
    <x v="0"/>
    <n v="0.5271376880594173"/>
    <n v="0.17103448275862071"/>
    <n v="2.0250111089951121E-2"/>
    <n v="0.48352694724814321"/>
  </r>
  <r>
    <x v="0"/>
    <x v="2"/>
    <n v="0.72592592592592597"/>
    <n v="0.1825"/>
    <n v="1.9753086419753086E-2"/>
    <n v="0.68395061728395057"/>
  </r>
  <r>
    <x v="0"/>
    <x v="0"/>
    <n v="0.70667041936391783"/>
    <n v="0.22046109510086456"/>
    <n v="1.9532789192231916E-2"/>
    <n v="0.6647340275823248"/>
  </r>
  <r>
    <x v="0"/>
    <x v="3"/>
    <n v="0.74464098749104535"/>
    <n v="4.9971346704871064E-2"/>
    <n v="1.9231828952443929E-2"/>
    <n v="0.70529564115280763"/>
  </r>
  <r>
    <x v="0"/>
    <x v="0"/>
    <n v="0.66506313890559232"/>
    <n v="0.2038709677419355"/>
    <n v="1.8641010222489478E-2"/>
    <n v="0.62597714972940466"/>
  </r>
  <r>
    <x v="0"/>
    <x v="1"/>
    <n v="0.56728121175030599"/>
    <n v="0.21025700934579439"/>
    <n v="1.6370869033047734E-2"/>
    <n v="0.53251223990208074"/>
  </r>
  <r>
    <x v="0"/>
    <x v="1"/>
    <n v="0.68410899445382201"/>
    <n v="0.23388059701492536"/>
    <n v="1.6156257535567882E-2"/>
    <n v="0.65179647938268626"/>
  </r>
  <r>
    <x v="0"/>
    <x v="4"/>
    <n v="0.44675622542595017"/>
    <n v="3.6562499999999998E-2"/>
    <n v="1.5727391874180863E-2"/>
    <n v="0.4149737876802097"/>
  </r>
  <r>
    <x v="0"/>
    <x v="0"/>
    <n v="0.6028368794326241"/>
    <n v="0.21923076923076923"/>
    <n v="1.5366430260047281E-2"/>
    <n v="0.5685579196217494"/>
  </r>
  <r>
    <x v="0"/>
    <x v="0"/>
    <n v="0.51638909515222231"/>
    <n v="4.9722222222222223E-2"/>
    <n v="1.527527315158587E-2"/>
    <n v="0.48435345284820197"/>
  </r>
  <r>
    <x v="0"/>
    <x v="0"/>
    <n v="0.50087677347361714"/>
    <n v="5.1216931216931216E-2"/>
    <n v="1.5064562410329985E-2"/>
    <n v="0.46979116849992031"/>
  </r>
  <r>
    <x v="0"/>
    <x v="0"/>
    <n v="0.79571905095521422"/>
    <n v="8.0595588235294113E-2"/>
    <n v="1.4221032488785252E-2"/>
    <n v="0.76543661706733035"/>
  </r>
  <r>
    <x v="0"/>
    <x v="4"/>
    <n v="0.57971627513502966"/>
    <n v="5.1386255924170614E-2"/>
    <n v="1.3730721676319385E-2"/>
    <n v="0.55048155137632593"/>
  </r>
  <r>
    <x v="0"/>
    <x v="4"/>
    <n v="0.58283402069877832"/>
    <n v="5.4952561669829224E-2"/>
    <n v="1.3669493943402588E-2"/>
    <n v="0.55310870749358032"/>
  </r>
  <r>
    <x v="0"/>
    <x v="0"/>
    <n v="0.7732388151895756"/>
    <n v="8.6940063091482639E-2"/>
    <n v="1.3054093008206607E-2"/>
    <n v="0.7461011265699915"/>
  </r>
  <r>
    <x v="0"/>
    <x v="5"/>
    <n v="0.71773426694329179"/>
    <n v="7.1334445371142613E-2"/>
    <n v="1.2955999308437069E-2"/>
    <n v="0.69076331258644541"/>
  </r>
  <r>
    <x v="0"/>
    <x v="6"/>
    <n v="0.81206548794094924"/>
    <n v="9.6284246575342458E-2"/>
    <n v="1.2531113209166595E-2"/>
    <n v="0.78555488799244699"/>
  </r>
  <r>
    <x v="0"/>
    <x v="6"/>
    <n v="0.62720178372352287"/>
    <n v="7.6981132075471706E-2"/>
    <n v="1.1817168338907469E-2"/>
    <n v="0.60356744704570786"/>
  </r>
  <r>
    <x v="0"/>
    <x v="3"/>
    <n v="0.57296059766236895"/>
    <n v="6.3367346938775507E-2"/>
    <n v="1.1808651644776479E-2"/>
    <n v="0.54705386191107364"/>
  </r>
  <r>
    <x v="0"/>
    <x v="5"/>
    <n v="0.78020106079572582"/>
    <n v="8.444201312910285E-2"/>
    <n v="1.179522254771645E-2"/>
    <n v="0.7560427931706436"/>
  </r>
  <r>
    <x v="0"/>
    <x v="1"/>
    <n v="0.7314996997949248"/>
    <n v="0.14679333333333333"/>
    <n v="1.1696301629424775E-2"/>
    <n v="0.7060745392306953"/>
  </r>
  <r>
    <x v="0"/>
    <x v="1"/>
    <n v="0.55873435201585064"/>
    <n v="0.121994459833795"/>
    <n v="1.0837260964846447E-2"/>
    <n v="0.53672960883792142"/>
  </r>
  <r>
    <x v="0"/>
    <x v="5"/>
    <n v="0.55833045009907845"/>
    <n v="7.2289156626506021E-2"/>
    <n v="1.0442550246909698E-2"/>
    <n v="0.53602994369829837"/>
  </r>
  <r>
    <x v="0"/>
    <x v="3"/>
    <n v="0.65980337241419273"/>
    <n v="8.9962825278810402E-2"/>
    <n v="1.0391516813783246E-2"/>
    <n v="0.63683773395399146"/>
  </r>
  <r>
    <x v="0"/>
    <x v="3"/>
    <n v="0.78753657385559228"/>
    <n v="0.10000456204379563"/>
    <n v="1.0344502123643228E-2"/>
    <n v="0.76588957055214724"/>
  </r>
  <r>
    <x v="0"/>
    <x v="6"/>
    <n v="0.48330673867681356"/>
    <n v="8.1785714285714281E-2"/>
    <n v="1.0310543758438689E-2"/>
    <n v="0.46139683319013136"/>
  </r>
  <r>
    <x v="0"/>
    <x v="5"/>
    <n v="0.63611143220436939"/>
    <n v="8.9881422924901186E-2"/>
    <n v="9.7483913227757873E-3"/>
    <n v="0.61676877432281429"/>
  </r>
  <r>
    <x v="0"/>
    <x v="6"/>
    <n v="0.81702277194742068"/>
    <n v="0.1283152594887684"/>
    <n v="9.4514014210046599E-3"/>
    <n v="0.79748304275093618"/>
  </r>
  <r>
    <x v="0"/>
    <x v="1"/>
    <n v="0.3041390484607453"/>
    <n v="0.2464873417721519"/>
    <n v="9.3091766092207977E-3"/>
    <n v="0.28166151126822803"/>
  </r>
  <r>
    <x v="0"/>
    <x v="4"/>
    <n v="0.22218066205348794"/>
    <n v="4.8080808080808078E-2"/>
    <n v="9.257527585561998E-3"/>
    <n v="0.20329156536375537"/>
  </r>
  <r>
    <x v="0"/>
    <x v="1"/>
    <n v="0.35880763291418488"/>
    <n v="0.11914587906605467"/>
    <n v="9.2120744172365619E-3"/>
    <n v="0.33848444738583722"/>
  </r>
  <r>
    <x v="0"/>
    <x v="0"/>
    <n v="0.44807973839345311"/>
    <n v="9.2178461538461529E-2"/>
    <n v="9.1147220991345222E-3"/>
    <n v="0.42569398091797872"/>
  </r>
  <r>
    <x v="0"/>
    <x v="6"/>
    <n v="0.34169078386403084"/>
    <n v="8.8970025510204082E-2"/>
    <n v="8.4086939889635899E-3"/>
    <n v="0.32020338886098304"/>
  </r>
  <r>
    <x v="0"/>
    <x v="0"/>
    <n v="0.29750390015600625"/>
    <n v="0.30037735849056602"/>
    <n v="8.2683307332293288E-3"/>
    <n v="0.27925117004680189"/>
  </r>
  <r>
    <x v="0"/>
    <x v="0"/>
    <n v="0.23983276320790575"/>
    <n v="0.27632530120481924"/>
    <n v="7.8867350817179785E-3"/>
    <n v="0.22030596731280883"/>
  </r>
  <r>
    <x v="0"/>
    <x v="0"/>
    <n v="0.2597926171712982"/>
    <n v="8.4094656488549621E-2"/>
    <n v="7.7620430171238966E-3"/>
    <n v="0.24194821354506132"/>
  </r>
  <r>
    <x v="0"/>
    <x v="5"/>
    <n v="0.34456672635454599"/>
    <n v="7.507853403141361E-2"/>
    <n v="7.6856527774983403E-3"/>
    <n v="0.32853147697322094"/>
  </r>
  <r>
    <x v="0"/>
    <x v="5"/>
    <n v="0.32113616538079071"/>
    <n v="7.3918417799752792E-2"/>
    <n v="7.6826963645909505E-3"/>
    <n v="0.30326233091081262"/>
  </r>
  <r>
    <x v="0"/>
    <x v="5"/>
    <n v="0.29773502191914269"/>
    <n v="7.4262295081967217E-2"/>
    <n v="7.4281539210910861E-3"/>
    <n v="0.28074768631271313"/>
  </r>
  <r>
    <x v="0"/>
    <x v="2"/>
    <n v="0.48523316062176164"/>
    <n v="0.31941176470588234"/>
    <n v="7.3402417962003452E-3"/>
    <n v="0.47012089810017271"/>
  </r>
  <r>
    <x v="0"/>
    <x v="2"/>
    <n v="0.4282511210762332"/>
    <n v="0.21461538461538462"/>
    <n v="7.2869955156950675E-3"/>
    <n v="0.41311659192825112"/>
  </r>
  <r>
    <x v="0"/>
    <x v="3"/>
    <n v="0.47293246250206034"/>
    <n v="0.10584194977843427"/>
    <n v="6.9742047140267018E-3"/>
    <n v="0.45490975770562059"/>
  </r>
  <r>
    <x v="0"/>
    <x v="1"/>
    <n v="0.22505837871010353"/>
    <n v="0.30969947407963938"/>
    <n v="6.9222327971333319E-3"/>
    <n v="0.20978369972799943"/>
  </r>
  <r>
    <x v="0"/>
    <x v="0"/>
    <n v="0.28510638297872343"/>
    <n v="0.3413793103448276"/>
    <n v="6.8557919621749413E-3"/>
    <n v="0.27139479905437353"/>
  </r>
  <r>
    <x v="0"/>
    <x v="0"/>
    <n v="0.21438382921880711"/>
    <n v="0.34222222222222226"/>
    <n v="6.8050357264375638E-3"/>
    <n v="0.19890867390016762"/>
  </r>
  <r>
    <x v="0"/>
    <x v="2"/>
    <n v="0.5139717851329354"/>
    <n v="0.20489999999999997"/>
    <n v="6.7824199674443838E-3"/>
    <n v="0.49911828540423225"/>
  </r>
  <r>
    <x v="0"/>
    <x v="5"/>
    <n v="0.27672279947450135"/>
    <n v="0.08"/>
    <n v="6.6881643377522991E-3"/>
    <n v="0.26179386122059001"/>
  </r>
  <r>
    <x v="0"/>
    <x v="1"/>
    <n v="0.28021148036253779"/>
    <n v="0.10480769230769231"/>
    <n v="6.545820745216516E-3"/>
    <n v="0.14337865055387713"/>
  </r>
  <r>
    <x v="0"/>
    <x v="0"/>
    <n v="0.37362746930890511"/>
    <n v="0.10815175097276265"/>
    <n v="6.4061818408425253E-3"/>
    <n v="0.35982426621798469"/>
  </r>
  <r>
    <x v="0"/>
    <x v="6"/>
    <n v="0.27360013243388653"/>
    <n v="9.7904967602591791E-2"/>
    <n v="6.387175985321911E-3"/>
    <n v="0.25785981321303925"/>
  </r>
  <r>
    <x v="0"/>
    <x v="0"/>
    <n v="7.9981143934632307E-2"/>
    <n v="0.25224999999999997"/>
    <n v="6.285355122564425E-3"/>
    <n v="6.7096165933375237E-2"/>
  </r>
  <r>
    <x v="0"/>
    <x v="2"/>
    <n v="0.1606864274570983"/>
    <n v="0.16500000000000001"/>
    <n v="6.2402496099843996E-3"/>
    <n v="8.2683307332293288E-2"/>
  </r>
  <r>
    <x v="0"/>
    <x v="4"/>
    <n v="0.22367984729984391"/>
    <n v="7.6777128005198175E-2"/>
    <n v="6.2236636714358504E-3"/>
    <n v="0.20982521978955201"/>
  </r>
  <r>
    <x v="0"/>
    <x v="2"/>
    <n v="0.24320359561784075"/>
    <n v="0.14487437185929647"/>
    <n v="6.2111801242236021E-3"/>
    <n v="0.22940790911077125"/>
  </r>
  <r>
    <x v="0"/>
    <x v="3"/>
    <n v="0.25582989345323043"/>
    <n v="8.8879668049792526E-2"/>
    <n v="6.1636513368218066E-3"/>
    <n v="0.24017779960204808"/>
  </r>
  <r>
    <x v="0"/>
    <x v="2"/>
    <n v="0.37295434969853575"/>
    <n v="0.17214285714285715"/>
    <n v="6.029285099052541E-3"/>
    <n v="0.36003445305770887"/>
  </r>
  <r>
    <x v="0"/>
    <x v="2"/>
    <n v="0.38081034054188417"/>
    <n v="0.26750000000000002"/>
    <n v="5.9656972408650257E-3"/>
    <n v="0.364156102411136"/>
  </r>
  <r>
    <x v="0"/>
    <x v="1"/>
    <n v="0.10677021451254023"/>
    <n v="0.27647912885662435"/>
    <n v="5.9514808494091727E-3"/>
    <n v="9.5180488647901323E-2"/>
  </r>
  <r>
    <x v="0"/>
    <x v="2"/>
    <n v="0.27693602693602692"/>
    <n v="0.17571428571428571"/>
    <n v="5.8922558922558923E-3"/>
    <n v="0.265993265993266"/>
  </r>
  <r>
    <x v="0"/>
    <x v="3"/>
    <n v="0.3823485190196963"/>
    <n v="0.10282051282051281"/>
    <n v="5.8637798827244026E-3"/>
    <n v="0.37032025259359497"/>
  </r>
  <r>
    <x v="0"/>
    <x v="2"/>
    <n v="0.79096054439573382"/>
    <n v="0.32882022471910111"/>
    <n v="5.8234639795851596E-3"/>
    <n v="0.7784139239678074"/>
  </r>
  <r>
    <x v="0"/>
    <x v="0"/>
    <n v="0.59302325581395354"/>
    <n v="0.51"/>
    <n v="5.8139534883720929E-3"/>
    <n v="0.30813953488372092"/>
  </r>
  <r>
    <x v="0"/>
    <x v="4"/>
    <n v="0.19434940955744398"/>
    <n v="6.8076923076923077E-2"/>
    <n v="5.7388809182209472E-3"/>
    <n v="0.18309237391016445"/>
  </r>
  <r>
    <x v="0"/>
    <x v="0"/>
    <n v="0.21422797089733225"/>
    <n v="7.1428571428571425E-2"/>
    <n v="5.6588520614389648E-3"/>
    <n v="0.11317704122877931"/>
  </r>
  <r>
    <x v="0"/>
    <x v="0"/>
    <n v="9.8244666486632465E-2"/>
    <n v="0.28451923076923075"/>
    <n v="5.6170672427761272E-3"/>
    <n v="9.008911693221712E-2"/>
  </r>
  <r>
    <x v="0"/>
    <x v="0"/>
    <n v="0.22496385542168676"/>
    <n v="0.3893103448275862"/>
    <n v="5.5903614457831329E-3"/>
    <n v="0.21281927710843374"/>
  </r>
  <r>
    <x v="0"/>
    <x v="0"/>
    <n v="0.11894555309189456"/>
    <n v="0.28619469026548677"/>
    <n v="5.5678738605567874E-3"/>
    <n v="0.10800689825080069"/>
  </r>
  <r>
    <x v="0"/>
    <x v="3"/>
    <n v="0.31133035784198576"/>
    <n v="9.7183098591549305E-2"/>
    <n v="5.5594706757497456E-3"/>
    <n v="0.29997650927883485"/>
  </r>
  <r>
    <x v="0"/>
    <x v="0"/>
    <n v="9.0732910500352353E-3"/>
    <n v="0.27444444444444444"/>
    <n v="5.549682875264271E-3"/>
    <n v="0"/>
  </r>
  <r>
    <x v="0"/>
    <x v="0"/>
    <n v="0.15938486077880648"/>
    <n v="0.31484276729559751"/>
    <n v="5.5133673150941434E-3"/>
    <n v="0.14483858663615243"/>
  </r>
  <r>
    <x v="0"/>
    <x v="0"/>
    <n v="0.12951015531660692"/>
    <n v="0.29695652173913045"/>
    <n v="5.4958183990442052E-3"/>
    <n v="0.11875746714456392"/>
  </r>
  <r>
    <x v="0"/>
    <x v="0"/>
    <n v="8.0125557574756326E-2"/>
    <n v="0.32030769230769229"/>
    <n v="5.3692383941847015E-3"/>
    <n v="7.1204361473649433E-2"/>
  </r>
  <r>
    <x v="0"/>
    <x v="2"/>
    <n v="0.74830417707961439"/>
    <n v="0.32733333333333337"/>
    <n v="5.3552302749018208E-3"/>
    <n v="0.73652267047483044"/>
  </r>
  <r>
    <x v="0"/>
    <x v="0"/>
    <n v="0.11731843575418995"/>
    <n v="0.31071428571428572"/>
    <n v="5.3326561706449971E-3"/>
    <n v="0.10627221940071102"/>
  </r>
  <r>
    <x v="0"/>
    <x v="4"/>
    <n v="0.25469470508969083"/>
    <n v="8.9211136890951281E-2"/>
    <n v="5.3282893842178788E-3"/>
    <n v="0.23951958857199371"/>
  </r>
  <r>
    <x v="0"/>
    <x v="6"/>
    <n v="0.36329762840670859"/>
    <n v="0.12978056426332288"/>
    <n v="5.2247117400419287E-3"/>
    <n v="0.35160344601677151"/>
  </r>
  <r>
    <x v="0"/>
    <x v="4"/>
    <n v="0.14435168157198638"/>
    <n v="7.0316566323557969E-2"/>
    <n v="5.1885627912835368E-3"/>
    <n v="0.1317092832850485"/>
  </r>
  <r>
    <x v="0"/>
    <x v="3"/>
    <n v="0.34280362961505895"/>
    <n v="0.12131447587354409"/>
    <n v="5.1399591197926909E-3"/>
    <n v="0.33123230733705644"/>
  </r>
  <r>
    <x v="0"/>
    <x v="1"/>
    <n v="0.18633891469078465"/>
    <n v="0.35462462462462463"/>
    <n v="5.0873869469567345E-3"/>
    <n v="0.17616414079687118"/>
  </r>
  <r>
    <x v="0"/>
    <x v="6"/>
    <n v="0.2716633004517558"/>
    <n v="0.12387872954764197"/>
    <n v="5.0688366556410928E-3"/>
    <n v="0.25899364809882036"/>
  </r>
  <r>
    <x v="0"/>
    <x v="1"/>
    <n v="0.18958140325137732"/>
    <n v="0.14483454215775157"/>
    <n v="5.0649942542392926E-3"/>
    <n v="0.17622437511264791"/>
  </r>
  <r>
    <x v="0"/>
    <x v="0"/>
    <n v="8.2067679189981348E-3"/>
    <n v="0.30568421052631578"/>
    <n v="5.0626165734079407E-3"/>
    <n v="0"/>
  </r>
  <r>
    <x v="0"/>
    <x v="1"/>
    <n v="7.6778802707633542E-2"/>
    <n v="0.32136593591905566"/>
    <n v="5.055499667513513E-3"/>
    <n v="6.8713874064348923E-2"/>
  </r>
  <r>
    <x v="0"/>
    <x v="0"/>
    <n v="0.1592345148714488"/>
    <n v="9.3237153064028591E-2"/>
    <n v="5.0325198417363092E-3"/>
    <n v="0.14661933322915183"/>
  </r>
  <r>
    <x v="0"/>
    <x v="1"/>
    <n v="0.28260869565217389"/>
    <n v="0.34"/>
    <n v="5.016722408026756E-3"/>
    <n v="0.15050167224080269"/>
  </r>
  <r>
    <x v="0"/>
    <x v="0"/>
    <n v="7.3502484959455924E-2"/>
    <n v="0.31368421052631579"/>
    <n v="4.9699189118493333E-3"/>
    <n v="6.5655244572325397E-2"/>
  </r>
  <r>
    <x v="0"/>
    <x v="3"/>
    <n v="0.19371280306121663"/>
    <n v="9.5131782945736432E-2"/>
    <n v="4.9660078686202197E-3"/>
    <n v="0.18029303296043361"/>
  </r>
  <r>
    <x v="0"/>
    <x v="0"/>
    <n v="9.9394090305444882E-2"/>
    <n v="0.35067226890756298"/>
    <n v="4.9385790172642762E-3"/>
    <n v="8.9516932270916338E-2"/>
  </r>
  <r>
    <x v="0"/>
    <x v="2"/>
    <n v="0.21490336275276506"/>
    <n v="0.18574660633484161"/>
    <n v="4.937995754664283E-3"/>
    <n v="0.20254720143000782"/>
  </r>
  <r>
    <x v="0"/>
    <x v="2"/>
    <n v="0.43435340572556763"/>
    <n v="0.29799999999999999"/>
    <n v="4.9358341559723592E-3"/>
    <n v="0.42250740375123397"/>
  </r>
  <r>
    <x v="0"/>
    <x v="1"/>
    <n v="0.11079974927178202"/>
    <n v="0.32469696969696971"/>
    <n v="4.8670771726706244E-3"/>
    <n v="9.8927030714206707E-2"/>
  </r>
  <r>
    <x v="0"/>
    <x v="5"/>
    <n v="0.31612090680100757"/>
    <n v="0.11055299539170506"/>
    <n v="4.7947324229970388E-3"/>
    <n v="0.30690706615405011"/>
  </r>
  <r>
    <x v="0"/>
    <x v="2"/>
    <n v="0.27192217376719224"/>
    <n v="0.3295774647887324"/>
    <n v="4.7635021804763502E-3"/>
    <n v="0.26078497148607849"/>
  </r>
  <r>
    <x v="0"/>
    <x v="3"/>
    <n v="0.20868718989306112"/>
    <n v="0.10330486960535426"/>
    <n v="4.721962191609445E-3"/>
    <n v="0.19766637206620991"/>
  </r>
  <r>
    <x v="0"/>
    <x v="1"/>
    <n v="6.6186865441459963E-2"/>
    <n v="0.33371584699453555"/>
    <n v="4.7037655828299704E-3"/>
    <n v="5.8784217966842307E-2"/>
  </r>
  <r>
    <x v="0"/>
    <x v="5"/>
    <n v="0.15015856453154"/>
    <n v="9.1292574771204837E-2"/>
    <n v="4.6158348524927423E-3"/>
    <n v="0.13872632746079872"/>
  </r>
  <r>
    <x v="0"/>
    <x v="0"/>
    <n v="0.10521899647591877"/>
    <n v="0.3441818181818182"/>
    <n v="4.6148682664876655E-3"/>
    <n v="5.151871119315321E-2"/>
  </r>
  <r>
    <x v="0"/>
    <x v="2"/>
    <n v="0.1499314299641063"/>
    <n v="0.15096952648851383"/>
    <n v="4.5842308904949104E-3"/>
    <n v="0.13904167867528838"/>
  </r>
  <r>
    <x v="0"/>
    <x v="1"/>
    <n v="0.10711457401967045"/>
    <n v="0.33458100558659221"/>
    <n v="4.5727423681185334E-3"/>
    <n v="0.10006386511687317"/>
  </r>
  <r>
    <x v="0"/>
    <x v="6"/>
    <n v="7.933036500283186E-2"/>
    <n v="7.2627906976744191E-2"/>
    <n v="4.5606793078797935E-3"/>
    <n v="7.1704484950818909E-2"/>
  </r>
  <r>
    <x v="0"/>
    <x v="0"/>
    <n v="9.2594871794871789E-2"/>
    <n v="0.36639639639639643"/>
    <n v="4.553846153846154E-3"/>
    <n v="8.2502564102564097E-2"/>
  </r>
  <r>
    <x v="0"/>
    <x v="2"/>
    <n v="0.1843419885465776"/>
    <n v="0.17198009950248758"/>
    <n v="4.5414225181351882E-3"/>
    <n v="0.17732447401967408"/>
  </r>
  <r>
    <x v="0"/>
    <x v="1"/>
    <n v="0.10254248281229732"/>
    <n v="0.3397841726618705"/>
    <n v="4.5077182513944738E-3"/>
    <n v="4.9844337787002202E-2"/>
  </r>
  <r>
    <x v="0"/>
    <x v="0"/>
    <n v="0.17577856107592418"/>
    <n v="0.11854227855928273"/>
    <n v="4.4754073976706298E-3"/>
    <n v="0.16591246354953976"/>
  </r>
  <r>
    <x v="0"/>
    <x v="4"/>
    <n v="0.58033725739739106"/>
    <n v="0.11642857142857142"/>
    <n v="4.4543429844097994E-3"/>
    <n v="0.30862233534839323"/>
  </r>
  <r>
    <x v="0"/>
    <x v="1"/>
    <n v="0.20547689423294832"/>
    <n v="0.18832714591067612"/>
    <n v="4.4339169791569157E-3"/>
    <n v="0.19534574227082327"/>
  </r>
  <r>
    <x v="0"/>
    <x v="4"/>
    <n v="0.2114011237991662"/>
    <n v="9.243852459016394E-2"/>
    <n v="4.4226934928403121E-3"/>
    <n v="0.2016494471633134"/>
  </r>
  <r>
    <x v="0"/>
    <x v="2"/>
    <n v="4.5480494766888681E-2"/>
    <n v="0.10531100478468901"/>
    <n v="4.4190717834866264E-3"/>
    <n v="3.797441590020087E-2"/>
  </r>
  <r>
    <x v="0"/>
    <x v="6"/>
    <n v="5.7584001370106642E-2"/>
    <n v="7.4850299401197598E-2"/>
    <n v="4.4001501847667854E-3"/>
    <n v="5.0812512762411652E-2"/>
  </r>
  <r>
    <x v="0"/>
    <x v="1"/>
    <n v="9.6401457215161718E-2"/>
    <n v="0.36946031746031743"/>
    <n v="4.379988320031147E-3"/>
    <n v="8.7850051447481856E-2"/>
  </r>
  <r>
    <x v="0"/>
    <x v="4"/>
    <n v="0.15551901799362552"/>
    <n v="8.8592511013215858E-2"/>
    <n v="4.3729489761616487E-3"/>
    <n v="0.14594765368170518"/>
  </r>
  <r>
    <x v="0"/>
    <x v="0"/>
    <n v="0.26354446374980256"/>
    <n v="0.12927272727272729"/>
    <n v="4.3437055757384298E-3"/>
    <n v="0.25398831148317802"/>
  </r>
  <r>
    <x v="0"/>
    <x v="6"/>
    <n v="0.14823529411764705"/>
    <n v="0.11"/>
    <n v="4.3137254901960782E-3"/>
    <n v="7.5686274509803919E-2"/>
  </r>
  <r>
    <x v="0"/>
    <x v="2"/>
    <n v="4.7398879219576549E-2"/>
    <n v="0.10920140818973505"/>
    <n v="4.2790407083687478E-3"/>
    <n v="4.1182892717147243E-2"/>
  </r>
  <r>
    <x v="0"/>
    <x v="0"/>
    <n v="8.5964912280701758E-2"/>
    <n v="0.37897435897435894"/>
    <n v="4.2763157894736845E-3"/>
    <n v="7.8618421052631574E-2"/>
  </r>
  <r>
    <x v="0"/>
    <x v="2"/>
    <n v="4.2774425053009296E-2"/>
    <n v="0.10257756563245822"/>
    <n v="4.2713260479530259E-3"/>
    <n v="3.5985157396835755E-2"/>
  </r>
  <r>
    <x v="0"/>
    <x v="0"/>
    <n v="6.4080509203509372E-3"/>
    <n v="0.37010204081632658"/>
    <n v="4.2146912093583349E-3"/>
    <n v="0"/>
  </r>
  <r>
    <x v="0"/>
    <x v="4"/>
    <n v="0.14803872784238808"/>
    <n v="8.7994652406417115E-2"/>
    <n v="4.2083521913187424E-3"/>
    <n v="0.13720153331049537"/>
  </r>
  <r>
    <x v="0"/>
    <x v="2"/>
    <n v="6.8811370455550108E-2"/>
    <n v="0.10964483906770255"/>
    <n v="4.1654827183855584E-3"/>
    <n v="6.2086070046825675E-2"/>
  </r>
  <r>
    <x v="0"/>
    <x v="5"/>
    <n v="5.8180961744793321E-2"/>
    <n v="6.0513051305130516E-2"/>
    <n v="4.1533797146093539E-3"/>
    <n v="5.1683595458572748E-2"/>
  </r>
  <r>
    <x v="0"/>
    <x v="1"/>
    <n v="7.4691841338573317E-2"/>
    <n v="0.11983776297566444"/>
    <n v="4.0994997220678156E-3"/>
    <n v="6.7038702867784308E-2"/>
  </r>
  <r>
    <x v="0"/>
    <x v="4"/>
    <n v="5.7903275158331075E-2"/>
    <n v="4.8756710935292456E-2"/>
    <n v="4.0862983725240025E-3"/>
    <n v="5.1127802185748181E-2"/>
  </r>
  <r>
    <x v="0"/>
    <x v="5"/>
    <n v="4.38738638711373E-2"/>
    <n v="6.2249397175335862E-2"/>
    <n v="4.0800149539645574E-3"/>
    <n v="3.7363829676592408E-2"/>
  </r>
  <r>
    <x v="0"/>
    <x v="5"/>
    <n v="5.8102889273487154E-2"/>
    <n v="6.2796451914098966E-2"/>
    <n v="4.0470990122206518E-3"/>
    <n v="5.2112540338731986E-2"/>
  </r>
  <r>
    <x v="0"/>
    <x v="0"/>
    <n v="0.14914153669043892"/>
    <n v="0.10976202883446239"/>
    <n v="4.0118299156937324E-3"/>
    <n v="0.13780708930833738"/>
  </r>
  <r>
    <x v="0"/>
    <x v="6"/>
    <n v="0.29215571205007823"/>
    <n v="0.15195121951219515"/>
    <n v="4.0101721439749606E-3"/>
    <n v="0.28364632237871673"/>
  </r>
  <r>
    <x v="0"/>
    <x v="4"/>
    <n v="4.7912539832917059E-2"/>
    <n v="4.9778980604420389E-2"/>
    <n v="3.9779088795108084E-3"/>
    <n v="4.1666666666666664E-2"/>
  </r>
  <r>
    <x v="0"/>
    <x v="2"/>
    <n v="6.1466367631238264E-2"/>
    <n v="0.11574884792626727"/>
    <n v="3.9567492660868295E-3"/>
    <n v="5.6114727494848936E-2"/>
  </r>
  <r>
    <x v="0"/>
    <x v="2"/>
    <n v="0.21265355745060377"/>
    <n v="0.23203090507726268"/>
    <n v="3.9499547829206496E-3"/>
    <n v="0.20603542129114069"/>
  </r>
  <r>
    <x v="0"/>
    <x v="2"/>
    <n v="0.41633802816901411"/>
    <n v="0.31571428571428573"/>
    <n v="3.9436619718309857E-3"/>
    <n v="0.40507042253521125"/>
  </r>
  <r>
    <x v="0"/>
    <x v="0"/>
    <n v="5.7660626029654039E-3"/>
    <n v="0.36651162790697672"/>
    <n v="3.9355665385319418E-3"/>
    <n v="0"/>
  </r>
  <r>
    <x v="0"/>
    <x v="0"/>
    <n v="0.12483716891011724"/>
    <n v="0.42055555555555557"/>
    <n v="3.9079461571862786E-3"/>
    <n v="0.11376465479808945"/>
  </r>
  <r>
    <x v="0"/>
    <x v="6"/>
    <n v="6.1250486536215988E-2"/>
    <n v="9.1826484018264834E-2"/>
    <n v="3.8745975018576839E-3"/>
    <n v="5.4539235459938905E-2"/>
  </r>
  <r>
    <x v="0"/>
    <x v="0"/>
    <n v="6.096908760295219E-3"/>
    <n v="0.41472222222222221"/>
    <n v="3.8506792170285593E-3"/>
    <n v="0"/>
  </r>
  <r>
    <x v="0"/>
    <x v="2"/>
    <n v="0.24733475479744135"/>
    <n v="0.22666666666666668"/>
    <n v="3.8379530916844351E-3"/>
    <n v="0.24136460554371003"/>
  </r>
  <r>
    <x v="0"/>
    <x v="2"/>
    <n v="5.6259819641435123E-2"/>
    <n v="0.11344556677890011"/>
    <n v="3.8353098164130598E-3"/>
    <n v="4.9622280093838109E-2"/>
  </r>
  <r>
    <x v="0"/>
    <x v="1"/>
    <n v="6.0474138994536693E-2"/>
    <n v="0.12819233240522596"/>
    <n v="3.7770298501848269E-3"/>
    <n v="5.4331510613745103E-2"/>
  </r>
  <r>
    <x v="0"/>
    <x v="0"/>
    <n v="5.9632316171153665E-2"/>
    <n v="7.4425473004153211E-2"/>
    <n v="3.7758073031466223E-3"/>
    <n v="5.3291678064946675E-2"/>
  </r>
  <r>
    <x v="0"/>
    <x v="3"/>
    <n v="6.4930546299894643E-2"/>
    <n v="7.3256505576208178E-2"/>
    <n v="3.7739713823538076E-3"/>
    <n v="5.8636852760400517E-2"/>
  </r>
  <r>
    <x v="0"/>
    <x v="0"/>
    <n v="6.3188472562396777E-2"/>
    <n v="7.3918358192217107E-2"/>
    <n v="3.7480733171394599E-3"/>
    <n v="5.7146664122275377E-2"/>
  </r>
  <r>
    <x v="0"/>
    <x v="2"/>
    <n v="4.1320671400718614E-2"/>
    <n v="0.12570684931506848"/>
    <n v="3.7395663537383881E-3"/>
    <n v="3.5972579245509194E-2"/>
  </r>
  <r>
    <x v="0"/>
    <x v="0"/>
    <n v="5.7294645275863108E-2"/>
    <n v="7.6270161290322575E-2"/>
    <n v="3.7323540920446677E-3"/>
    <n v="5.0612527465912167E-2"/>
  </r>
  <r>
    <x v="0"/>
    <x v="4"/>
    <n v="4.5712997617576301E-2"/>
    <n v="5.2825630252100839E-2"/>
    <n v="3.6999467549679171E-3"/>
    <n v="3.8705640475551979E-2"/>
  </r>
  <r>
    <x v="0"/>
    <x v="0"/>
    <n v="4.8307609662436864E-2"/>
    <n v="7.3046416503645739E-2"/>
    <n v="3.6747478879839077E-3"/>
    <n v="4.1850169882751823E-2"/>
  </r>
  <r>
    <x v="0"/>
    <x v="2"/>
    <n v="4.9135328026351906E-2"/>
    <n v="0.11954022988505747"/>
    <n v="3.6740640638526995E-3"/>
    <n v="4.3096349162777929E-2"/>
  </r>
  <r>
    <x v="0"/>
    <x v="2"/>
    <n v="0.18333446739019493"/>
    <n v="0.20317865429234336"/>
    <n v="3.6658388051576908E-3"/>
    <n v="0.17338311842955806"/>
  </r>
  <r>
    <x v="0"/>
    <x v="4"/>
    <n v="6.126941462667778E-2"/>
    <n v="5.4802417480241748E-2"/>
    <n v="3.6592212034091487E-3"/>
    <n v="5.4925743837504037E-2"/>
  </r>
  <r>
    <x v="0"/>
    <x v="6"/>
    <n v="6.797706797706797E-2"/>
    <n v="9.1664254703328521E-2"/>
    <n v="3.6590273659239175E-3"/>
    <n v="6.0824931514586685E-2"/>
  </r>
  <r>
    <x v="0"/>
    <x v="4"/>
    <n v="5.0963663886197087E-2"/>
    <n v="5.3555941023417174E-2"/>
    <n v="3.651345582600214E-3"/>
    <n v="4.5215882244896664E-2"/>
  </r>
  <r>
    <x v="0"/>
    <x v="3"/>
    <n v="0.17397270327431719"/>
    <n v="0.1200797057020233"/>
    <n v="3.6272575842153138E-3"/>
    <n v="0.16369139621617654"/>
  </r>
  <r>
    <x v="0"/>
    <x v="2"/>
    <n v="0.20883958443387921"/>
    <n v="0.22170731707317073"/>
    <n v="3.609790456066209E-3"/>
    <n v="0.19748195104771968"/>
  </r>
  <r>
    <x v="0"/>
    <x v="5"/>
    <n v="5.6011551063475315E-2"/>
    <n v="6.9569230769230772E-2"/>
    <n v="3.6097073360359861E-3"/>
    <n v="4.9702893319264731E-2"/>
  </r>
  <r>
    <x v="0"/>
    <x v="3"/>
    <n v="6.0342000255088096E-2"/>
    <n v="7.7291666666666675E-2"/>
    <n v="3.6076745075888711E-3"/>
    <n v="5.3365796330375526E-2"/>
  </r>
  <r>
    <x v="0"/>
    <x v="1"/>
    <n v="6.164335032609812E-2"/>
    <n v="0.13379157062891012"/>
    <n v="3.5863117906642528E-3"/>
    <n v="5.495960823352003E-2"/>
  </r>
  <r>
    <x v="0"/>
    <x v="5"/>
    <n v="0.26418439716312059"/>
    <n v="0.105"/>
    <n v="3.5460992907801418E-3"/>
    <n v="0.13829787234042554"/>
  </r>
  <r>
    <x v="0"/>
    <x v="6"/>
    <n v="7.6901531183866556E-2"/>
    <n v="9.2378583967232294E-2"/>
    <n v="3.5457902817544297E-3"/>
    <n v="7.0803767791194655E-2"/>
  </r>
  <r>
    <x v="0"/>
    <x v="4"/>
    <n v="0.17717683380024013"/>
    <n v="0.11080645161290323"/>
    <n v="3.5446801212051914E-3"/>
    <n v="0.17037333485792694"/>
  </r>
  <r>
    <x v="0"/>
    <x v="0"/>
    <n v="0.10043387433713644"/>
    <n v="0.43681818181818177"/>
    <n v="3.5352723766672025E-3"/>
    <n v="5.0940061063795596E-2"/>
  </r>
  <r>
    <x v="0"/>
    <x v="2"/>
    <n v="0.22027313397692488"/>
    <n v="0.27200000000000002"/>
    <n v="3.5319048740287263E-3"/>
    <n v="0.21156110195432071"/>
  </r>
  <r>
    <x v="0"/>
    <x v="2"/>
    <n v="3.3821214739830872E-2"/>
    <n v="0.12387978142076501"/>
    <n v="3.5298746990926485E-3"/>
    <n v="2.7637182889945065E-2"/>
  </r>
  <r>
    <x v="0"/>
    <x v="3"/>
    <n v="6.9462250933032446E-2"/>
    <n v="8.0190409026798304E-2"/>
    <n v="3.5163854136960482E-3"/>
    <n v="6.2823771558939132E-2"/>
  </r>
  <r>
    <x v="0"/>
    <x v="4"/>
    <n v="5.5787408596397359E-2"/>
    <n v="5.4489795918367348E-2"/>
    <n v="3.495630461922597E-3"/>
    <n v="4.9045835562689495E-2"/>
  </r>
  <r>
    <x v="0"/>
    <x v="4"/>
    <n v="3.8271160788497564E-2"/>
    <n v="5.4464285714285715E-2"/>
    <n v="3.4735575432023719E-3"/>
    <n v="3.3184880100236944E-2"/>
  </r>
  <r>
    <x v="0"/>
    <x v="1"/>
    <n v="4.7204889378815611E-2"/>
    <n v="0.13390243902439025"/>
    <n v="3.4553318298426055E-3"/>
    <n v="4.1790974336154904E-2"/>
  </r>
  <r>
    <x v="0"/>
    <x v="2"/>
    <n v="4.2079874599935459E-2"/>
    <n v="0.13448591549295774"/>
    <n v="3.4455900087595635E-3"/>
    <n v="3.7003695516607989E-2"/>
  </r>
  <r>
    <x v="0"/>
    <x v="1"/>
    <n v="5.8775645239224975E-2"/>
    <n v="0.13653603034134007"/>
    <n v="3.4433073162662533E-3"/>
    <n v="5.289459823002686E-2"/>
  </r>
  <r>
    <x v="0"/>
    <x v="5"/>
    <n v="0.13411279229711143"/>
    <n v="0.1"/>
    <n v="3.4387895460797797E-3"/>
    <n v="6.9463548830811558E-2"/>
  </r>
  <r>
    <x v="0"/>
    <x v="5"/>
    <n v="4.5187828351476229E-2"/>
    <n v="7.6539528432732318E-2"/>
    <n v="3.4325896055854566E-3"/>
    <n v="4.0005617830422453E-2"/>
  </r>
  <r>
    <x v="0"/>
    <x v="0"/>
    <n v="5.0987198958559344E-3"/>
    <n v="0.45487341772151901"/>
    <n v="3.4280755044478195E-3"/>
    <n v="0"/>
  </r>
  <r>
    <x v="0"/>
    <x v="3"/>
    <n v="6.3153474374278235E-2"/>
    <n v="8.2917139614074917E-2"/>
    <n v="3.425576340582387E-3"/>
    <n v="5.613123729017859E-2"/>
  </r>
  <r>
    <x v="0"/>
    <x v="6"/>
    <n v="0.19119253875893807"/>
    <n v="0.16644286303630362"/>
    <n v="3.41968846130243E-3"/>
    <n v="0.18268458241075339"/>
  </r>
  <r>
    <x v="0"/>
    <x v="6"/>
    <n v="5.7441867273879489E-2"/>
    <n v="9.6111111111111105E-2"/>
    <n v="3.3999888555920846E-3"/>
    <n v="5.0775055792872677E-2"/>
  </r>
  <r>
    <x v="0"/>
    <x v="4"/>
    <n v="4.3351893451436724E-2"/>
    <n v="5.7834394904458603E-2"/>
    <n v="3.3429505264614763E-3"/>
    <n v="3.7602870253063483E-2"/>
  </r>
  <r>
    <x v="0"/>
    <x v="0"/>
    <n v="4.6294937112209861E-2"/>
    <n v="8.518817204301074E-2"/>
    <n v="3.3296695034496092E-3"/>
    <n v="4.0555732580995103E-2"/>
  </r>
  <r>
    <x v="0"/>
    <x v="4"/>
    <n v="3.192175647518556E-2"/>
    <n v="5.6367713004484309E-2"/>
    <n v="3.307108800913533E-3"/>
    <n v="2.7146469327678127E-2"/>
  </r>
  <r>
    <x v="0"/>
    <x v="3"/>
    <n v="4.3701531637467809E-2"/>
    <n v="8.3348416289592761E-2"/>
    <n v="3.2895226470982244E-3"/>
    <n v="3.8640727565009005E-2"/>
  </r>
  <r>
    <x v="0"/>
    <x v="2"/>
    <n v="2.606334547346514E-2"/>
    <n v="0.13672456575682382"/>
    <n v="3.276209677419355E-3"/>
    <n v="2.1258779916753383E-2"/>
  </r>
  <r>
    <x v="0"/>
    <x v="2"/>
    <n v="0.17318860001786832"/>
    <n v="0.24986301369863012"/>
    <n v="3.2609666756008219E-3"/>
    <n v="0.16689002054855714"/>
  </r>
  <r>
    <x v="0"/>
    <x v="0"/>
    <n v="4.3724140798802422E-2"/>
    <n v="8.4061302681992328E-2"/>
    <n v="3.2559203276711643E-3"/>
    <n v="3.7931679730544524E-2"/>
  </r>
  <r>
    <x v="0"/>
    <x v="1"/>
    <n v="6.1494821214802479E-2"/>
    <n v="0.14373696872493985"/>
    <n v="3.2451985634726487E-3"/>
    <n v="5.4778014885754435E-2"/>
  </r>
  <r>
    <x v="0"/>
    <x v="2"/>
    <n v="3.6275995726389544E-2"/>
    <n v="0.14057471264367816"/>
    <n v="3.2424777002012573E-3"/>
    <n v="3.0486744353616417E-2"/>
  </r>
  <r>
    <x v="0"/>
    <x v="0"/>
    <n v="0.10418213313536254"/>
    <n v="0.49230769230769234"/>
    <n v="3.2170254887404106E-3"/>
    <n v="9.3541202672605794E-2"/>
  </r>
  <r>
    <x v="0"/>
    <x v="6"/>
    <n v="4.9239576043161391E-2"/>
    <n v="0.10494214079074253"/>
    <n v="3.1761540358136637E-3"/>
    <n v="4.2689715478467546E-2"/>
  </r>
  <r>
    <x v="0"/>
    <x v="0"/>
    <n v="4.1998206489928955E-2"/>
    <n v="8.8714043993231809E-2"/>
    <n v="3.1735462634311889E-3"/>
    <n v="3.6361000284598904E-2"/>
  </r>
  <r>
    <x v="0"/>
    <x v="6"/>
    <n v="5.4158845431886019E-3"/>
    <n v="0.1120581896551724"/>
    <n v="3.1729424596458476E-3"/>
    <n v="0"/>
  </r>
  <r>
    <x v="0"/>
    <x v="5"/>
    <n v="4.4948175877016092E-2"/>
    <n v="8.042027194066749E-2"/>
    <n v="3.1677911215703472E-3"/>
    <n v="3.96894076739642E-2"/>
  </r>
  <r>
    <x v="0"/>
    <x v="2"/>
    <n v="0.12583245706274099"/>
    <n v="0.26222222222222219"/>
    <n v="3.1545741324921135E-3"/>
    <n v="6.7998597967052224E-2"/>
  </r>
  <r>
    <x v="0"/>
    <x v="0"/>
    <n v="5.2677122769064361E-3"/>
    <n v="9.6112385321100918E-2"/>
    <n v="3.1440418244095907E-3"/>
    <n v="0"/>
  </r>
  <r>
    <x v="0"/>
    <x v="5"/>
    <n v="2.9098214175673844E-2"/>
    <n v="8.011811023622048E-2"/>
    <n v="3.1304304958158224E-3"/>
    <n v="2.4365594843416851E-2"/>
  </r>
  <r>
    <x v="0"/>
    <x v="2"/>
    <n v="4.7184293447523631E-2"/>
    <n v="0.13518886679920478"/>
    <n v="3.1261458909515789E-3"/>
    <n v="4.0751766614253483E-2"/>
  </r>
  <r>
    <x v="0"/>
    <x v="0"/>
    <n v="5.3882258016904626E-2"/>
    <n v="9.2289348171701105E-2"/>
    <n v="3.0945891428627655E-3"/>
    <n v="4.8519615464089977E-2"/>
  </r>
  <r>
    <x v="0"/>
    <x v="2"/>
    <n v="4.900578540522145E-2"/>
    <n v="0.12858267716535432"/>
    <n v="3.0871700131265495E-3"/>
    <n v="4.2223734746463126E-2"/>
  </r>
  <r>
    <x v="0"/>
    <x v="0"/>
    <n v="4.0668896321070236E-2"/>
    <n v="8.9809027777777772E-2"/>
    <n v="3.0822742474916386E-3"/>
    <n v="3.6152508361204011E-2"/>
  </r>
  <r>
    <x v="0"/>
    <x v="4"/>
    <n v="5.1157524248666491E-3"/>
    <n v="6.5931263858093128E-2"/>
    <n v="3.0762724581531453E-3"/>
    <n v="0"/>
  </r>
  <r>
    <x v="0"/>
    <x v="0"/>
    <n v="5.1529910398929249E-3"/>
    <n v="9.2442563482466752E-2"/>
    <n v="3.0746923448711754E-3"/>
    <n v="0"/>
  </r>
  <r>
    <x v="0"/>
    <x v="5"/>
    <n v="4.3185765020625495E-2"/>
    <n v="8.3822525597269618E-2"/>
    <n v="3.0560147689997026E-3"/>
    <n v="3.7882067034153311E-2"/>
  </r>
  <r>
    <x v="0"/>
    <x v="2"/>
    <n v="3.2103875296238191E-2"/>
    <n v="0.15199561403508771"/>
    <n v="3.044160352481725E-3"/>
    <n v="2.7891451650589139E-2"/>
  </r>
  <r>
    <x v="0"/>
    <x v="3"/>
    <n v="5.846060183088448E-2"/>
    <n v="9.36019536019536E-2"/>
    <n v="3.0403373697926333E-3"/>
    <n v="5.2903355136648129E-2"/>
  </r>
  <r>
    <x v="0"/>
    <x v="1"/>
    <n v="6.565995018807233E-2"/>
    <n v="0.15667619955513187"/>
    <n v="3.0344199841674051E-3"/>
    <n v="3.2666056632864107E-2"/>
  </r>
  <r>
    <x v="0"/>
    <x v="3"/>
    <n v="5.1386521031390568E-3"/>
    <n v="9.2206349206349209E-2"/>
    <n v="3.0340682520877279E-3"/>
    <n v="0"/>
  </r>
  <r>
    <x v="0"/>
    <x v="0"/>
    <n v="3.7310456468527368E-2"/>
    <n v="9.4196891191709847E-2"/>
    <n v="3.0186200370680284E-3"/>
    <n v="3.2712144080454829E-2"/>
  </r>
  <r>
    <x v="0"/>
    <x v="6"/>
    <n v="0.21601991060544495"/>
    <n v="0.19297752808988766"/>
    <n v="3.0136800758499257E-3"/>
    <n v="0.20912908031965327"/>
  </r>
  <r>
    <x v="0"/>
    <x v="5"/>
    <n v="3.6649307088004235E-2"/>
    <n v="8.3941176470588227E-2"/>
    <n v="3.0011474975726012E-3"/>
    <n v="3.2165239650454584E-2"/>
  </r>
  <r>
    <x v="0"/>
    <x v="5"/>
    <n v="0.18522937596308636"/>
    <n v="0.15212521539345206"/>
    <n v="2.997512116594785E-3"/>
    <n v="0.17646582818969897"/>
  </r>
  <r>
    <x v="0"/>
    <x v="2"/>
    <n v="2.613028682547399E-2"/>
    <n v="0.16224489795918368"/>
    <n v="2.9776373359261059E-3"/>
    <n v="2.1451142440447254E-2"/>
  </r>
  <r>
    <x v="0"/>
    <x v="3"/>
    <n v="3.9994343758101389E-2"/>
    <n v="9.0317460317460324E-2"/>
    <n v="2.9695269967712286E-3"/>
    <n v="3.4927293723928263E-2"/>
  </r>
  <r>
    <x v="0"/>
    <x v="6"/>
    <n v="4.7250770300220304E-2"/>
    <n v="0.11640424164524421"/>
    <n v="2.9512764365423405E-3"/>
    <n v="4.1504695772903451E-2"/>
  </r>
  <r>
    <x v="0"/>
    <x v="3"/>
    <n v="4.7769510942315477E-2"/>
    <n v="9.3148148148148147E-2"/>
    <n v="2.9418173894094576E-3"/>
    <n v="4.3053264016436818E-2"/>
  </r>
  <r>
    <x v="0"/>
    <x v="4"/>
    <n v="4.8457849561870736E-3"/>
    <n v="6.8197602315006198E-2"/>
    <n v="2.8921672363722011E-3"/>
    <n v="0"/>
  </r>
  <r>
    <x v="0"/>
    <x v="6"/>
    <n v="0.15034406357186988"/>
    <n v="0.1637332439678284"/>
    <n v="2.889630448802992E-3"/>
    <n v="0.14113675582816382"/>
  </r>
  <r>
    <x v="0"/>
    <x v="2"/>
    <n v="4.7330883942079099E-2"/>
    <n v="0.16425000000000001"/>
    <n v="2.8816367696851814E-3"/>
    <n v="4.1927814998919385E-2"/>
  </r>
  <r>
    <x v="0"/>
    <x v="3"/>
    <n v="6.7456566038528606E-2"/>
    <n v="9.2846715328467153E-2"/>
    <n v="2.8780907964118399E-3"/>
    <n v="6.1238209281317617E-2"/>
  </r>
  <r>
    <x v="0"/>
    <x v="0"/>
    <n v="3.1976006459799283E-2"/>
    <n v="9.4448897795591194E-2"/>
    <n v="2.8780712884992504E-3"/>
    <n v="2.7598338908755335E-2"/>
  </r>
  <r>
    <x v="0"/>
    <x v="0"/>
    <n v="4.4995852190988228E-2"/>
    <n v="9.686131386861313E-2"/>
    <n v="2.877214352469259E-3"/>
    <n v="4.0470015016118702E-2"/>
  </r>
  <r>
    <x v="0"/>
    <x v="6"/>
    <n v="3.7003856660774548E-2"/>
    <n v="0.11458100558659219"/>
    <n v="2.8764261610155872E-3"/>
    <n v="3.246424554073598E-2"/>
  </r>
  <r>
    <x v="0"/>
    <x v="5"/>
    <n v="4.6733031045325824E-3"/>
    <n v="9.2439024390243901E-2"/>
    <n v="2.8491513351053665E-3"/>
    <n v="0"/>
  </r>
  <r>
    <x v="0"/>
    <x v="5"/>
    <n v="0.19960374866343794"/>
    <n v="0.19243362831858407"/>
    <n v="2.8429460972388201E-3"/>
    <n v="0.19372287565255678"/>
  </r>
  <r>
    <x v="0"/>
    <x v="2"/>
    <n v="4.5868210898077764E-2"/>
    <n v="0.1492361111111111"/>
    <n v="2.8411753389926651E-3"/>
    <n v="4.0718580596153561E-2"/>
  </r>
  <r>
    <x v="0"/>
    <x v="6"/>
    <n v="4.5791070579962881E-3"/>
    <n v="0.1178419452887538"/>
    <n v="2.8298215019127099E-3"/>
    <n v="0"/>
  </r>
  <r>
    <x v="0"/>
    <x v="2"/>
    <n v="4.6981448400841173E-3"/>
    <n v="0.14624455150263824"/>
    <n v="2.8161734540603227E-3"/>
    <n v="0"/>
  </r>
  <r>
    <x v="0"/>
    <x v="0"/>
    <n v="4.6273423746268551E-3"/>
    <n v="0.10415841584158415"/>
    <n v="2.8111974727056386E-3"/>
    <n v="0"/>
  </r>
  <r>
    <x v="0"/>
    <x v="0"/>
    <n v="4.6184413009985013E-3"/>
    <n v="9.9873663751214772E-2"/>
    <n v="2.7993576077326473E-3"/>
    <n v="0"/>
  </r>
  <r>
    <x v="0"/>
    <x v="2"/>
    <n v="4.4985081478081251E-2"/>
    <n v="0.17164556962025318"/>
    <n v="2.7894987729736409E-3"/>
    <n v="3.9882770431313004E-2"/>
  </r>
  <r>
    <x v="0"/>
    <x v="3"/>
    <n v="6.4405294066088178E-2"/>
    <n v="9.9554140127388543E-2"/>
    <n v="2.7522131650451398E-3"/>
    <n v="5.8725567534402667E-2"/>
  </r>
  <r>
    <x v="0"/>
    <x v="2"/>
    <n v="0.19535997563710358"/>
    <n v="0.27474747474747474"/>
    <n v="2.7408258468182888E-3"/>
    <n v="0.18866017912265887"/>
  </r>
  <r>
    <x v="0"/>
    <x v="0"/>
    <n v="4.581082861283098E-3"/>
    <n v="0.10692400482509047"/>
    <n v="2.7302068238703727E-3"/>
    <n v="0"/>
  </r>
  <r>
    <x v="0"/>
    <x v="6"/>
    <n v="6.2872841444270022E-2"/>
    <n v="0.12716763005780346"/>
    <n v="2.71585557299843E-3"/>
    <n v="5.6671899529042384E-2"/>
  </r>
  <r>
    <x v="0"/>
    <x v="6"/>
    <n v="0.23577235772357724"/>
    <n v="0.14000000000000001"/>
    <n v="2.7100271002710027E-3"/>
    <n v="0.11382113821138211"/>
  </r>
  <r>
    <x v="0"/>
    <x v="1"/>
    <n v="0.17332118611690717"/>
    <n v="0.28045273451647956"/>
    <n v="2.7047148832789647E-3"/>
    <n v="0.16741411232256737"/>
  </r>
  <r>
    <x v="0"/>
    <x v="0"/>
    <n v="0.18013765476592949"/>
    <n v="0.19831753554502368"/>
    <n v="2.6918587220687764E-3"/>
    <n v="0.17446689077559976"/>
  </r>
  <r>
    <x v="0"/>
    <x v="4"/>
    <n v="0.38565022421524664"/>
    <n v="0.13999999999999999"/>
    <n v="2.6905829596412557E-3"/>
    <n v="0.20807174887892377"/>
  </r>
  <r>
    <x v="0"/>
    <x v="2"/>
    <n v="4.4407886436923141E-3"/>
    <n v="0.16891181988742965"/>
    <n v="2.6897049398727311E-3"/>
    <n v="0"/>
  </r>
  <r>
    <x v="0"/>
    <x v="6"/>
    <n v="4.5811376736567197E-2"/>
    <n v="0.12265129682997118"/>
    <n v="2.6811515816476334E-3"/>
    <n v="4.114447311894423E-2"/>
  </r>
  <r>
    <x v="0"/>
    <x v="5"/>
    <n v="3.3556576808832596E-2"/>
    <n v="9.6387434554973825E-2"/>
    <n v="2.6761194866334135E-3"/>
    <n v="2.9423303256178895E-2"/>
  </r>
  <r>
    <x v="0"/>
    <x v="2"/>
    <n v="4.382909125048795E-3"/>
    <n v="0.1685634328358209"/>
    <n v="2.6485223123180993E-3"/>
    <n v="0"/>
  </r>
  <r>
    <x v="0"/>
    <x v="4"/>
    <n v="5.3129755242049881E-2"/>
    <n v="7.0490196078431377E-2"/>
    <n v="2.6306966187811106E-3"/>
    <n v="4.7919944291130424E-2"/>
  </r>
  <r>
    <x v="0"/>
    <x v="5"/>
    <n v="4.267164113849338E-2"/>
    <n v="9.6277777777777768E-2"/>
    <n v="2.6232566273663963E-3"/>
    <n v="3.8838771732952478E-2"/>
  </r>
  <r>
    <x v="0"/>
    <x v="2"/>
    <n v="4.3240464073083318E-3"/>
    <n v="0.14851973215557773"/>
    <n v="2.6150682175510235E-3"/>
    <n v="0"/>
  </r>
  <r>
    <x v="0"/>
    <x v="2"/>
    <n v="3.8504505846428838E-2"/>
    <n v="0.19171428571428573"/>
    <n v="2.6066880166828034E-3"/>
    <n v="3.358903701496984E-2"/>
  </r>
  <r>
    <x v="0"/>
    <x v="2"/>
    <n v="3.9290031871634249E-3"/>
    <n v="0.16861702127659575"/>
    <n v="2.5827013957577757E-3"/>
    <n v="0"/>
  </r>
  <r>
    <x v="0"/>
    <x v="3"/>
    <n v="0.36254980079681276"/>
    <n v="0.14727272727272728"/>
    <n v="2.5779235997187718E-3"/>
    <n v="0.19475041012420904"/>
  </r>
  <r>
    <x v="0"/>
    <x v="5"/>
    <n v="5.047844966227083E-2"/>
    <n v="9.8984374999999999E-2"/>
    <n v="2.5731746542296558E-3"/>
    <n v="4.5533129623673209E-2"/>
  </r>
  <r>
    <x v="0"/>
    <x v="6"/>
    <n v="5.5907470158804262E-2"/>
    <n v="0.13128930817610063"/>
    <n v="2.559541536207854E-3"/>
    <n v="5.1303514942732269E-2"/>
  </r>
  <r>
    <x v="0"/>
    <x v="3"/>
    <n v="4.0147410040839967E-3"/>
    <n v="0.10698844884488448"/>
    <n v="2.5435787229220095E-3"/>
    <n v="0"/>
  </r>
  <r>
    <x v="0"/>
    <x v="2"/>
    <n v="0.22113343132451413"/>
    <n v="0.33193548387096772"/>
    <n v="2.5314388371713214E-3"/>
    <n v="0.21582557569818717"/>
  </r>
  <r>
    <x v="0"/>
    <x v="6"/>
    <n v="4.0803468294805054E-3"/>
    <n v="0.13053571428571428"/>
    <n v="2.5202142182085478E-3"/>
    <n v="0"/>
  </r>
  <r>
    <x v="0"/>
    <x v="5"/>
    <n v="4.1317546717670149E-3"/>
    <n v="0.10565023670286827"/>
    <n v="2.4957327209950129E-3"/>
    <n v="0"/>
  </r>
  <r>
    <x v="0"/>
    <x v="0"/>
    <n v="0.40346534653465349"/>
    <n v="0.92"/>
    <n v="2.4752475247524753E-3"/>
    <n v="0.21534653465346534"/>
  </r>
  <r>
    <x v="0"/>
    <x v="4"/>
    <n v="4.2486528661643871E-3"/>
    <n v="7.837438423645321E-2"/>
    <n v="2.4748250554702169E-3"/>
    <n v="0"/>
  </r>
  <r>
    <x v="0"/>
    <x v="2"/>
    <n v="3.8870876640560025E-3"/>
    <n v="0.1818941504178273"/>
    <n v="2.3949619074303862E-3"/>
    <n v="0"/>
  </r>
  <r>
    <x v="0"/>
    <x v="3"/>
    <n v="5.7405303582005497E-2"/>
    <n v="0.11540650406504065"/>
    <n v="2.3886509947857498E-3"/>
    <n v="5.2307572800450543E-2"/>
  </r>
  <r>
    <x v="0"/>
    <x v="3"/>
    <n v="5.7003925006798746E-2"/>
    <n v="0.12290816326530611"/>
    <n v="2.3866639065791557E-3"/>
    <n v="2.9317811900036125E-2"/>
  </r>
  <r>
    <x v="0"/>
    <x v="0"/>
    <n v="3.9268269322861793E-3"/>
    <n v="0.12363636363636364"/>
    <n v="2.3704625993678768E-3"/>
    <n v="0"/>
  </r>
  <r>
    <x v="0"/>
    <x v="2"/>
    <n v="3.450194769059544E-2"/>
    <n v="0.21382352941176469"/>
    <n v="2.3650528658875902E-3"/>
    <n v="2.9354479688369503E-2"/>
  </r>
  <r>
    <x v="0"/>
    <x v="2"/>
    <n v="3.7853647561730132E-2"/>
    <n v="0.23047619047619047"/>
    <n v="2.3623375892907364E-3"/>
    <n v="3.4028910512402269E-2"/>
  </r>
  <r>
    <x v="0"/>
    <x v="2"/>
    <n v="4.0168145726296126E-3"/>
    <n v="0.17711864406779662"/>
    <n v="2.3620471074931606E-3"/>
    <n v="0"/>
  </r>
  <r>
    <x v="0"/>
    <x v="4"/>
    <n v="3.8766222821506827E-3"/>
    <n v="8.5204081632653056E-2"/>
    <n v="2.3596831282656329E-3"/>
    <n v="0"/>
  </r>
  <r>
    <x v="0"/>
    <x v="2"/>
    <n v="5.3620698630850124E-2"/>
    <n v="0.20755555555555555"/>
    <n v="2.342651881930345E-3"/>
    <n v="4.8779218074860742E-2"/>
  </r>
  <r>
    <x v="0"/>
    <x v="0"/>
    <n v="0.28415300546448086"/>
    <n v="0.20666666666666667"/>
    <n v="2.34192037470726E-3"/>
    <n v="0.14441842310694769"/>
  </r>
  <r>
    <x v="0"/>
    <x v="5"/>
    <n v="3.8771756957572527E-3"/>
    <n v="0.11494505494505496"/>
    <n v="2.336576081549073E-3"/>
    <n v="0"/>
  </r>
  <r>
    <x v="0"/>
    <x v="6"/>
    <n v="3.8778286735523554E-2"/>
    <n v="0.14258620689655174"/>
    <n v="2.3345864964296925E-3"/>
    <n v="1.8708893164491744E-2"/>
  </r>
  <r>
    <x v="0"/>
    <x v="5"/>
    <n v="3.8207142669459846E-3"/>
    <n v="0.11716632443531828"/>
    <n v="2.326586868399743E-3"/>
    <n v="0"/>
  </r>
  <r>
    <x v="0"/>
    <x v="2"/>
    <n v="3.8473652660134727E-3"/>
    <n v="0.20322651128914784"/>
    <n v="2.3250143090829656E-3"/>
    <n v="0"/>
  </r>
  <r>
    <x v="0"/>
    <x v="4"/>
    <n v="6.8820431341395233E-2"/>
    <n v="9.2278481012658231E-2"/>
    <n v="2.3244181598846619E-3"/>
    <n v="3.2041662988789833E-2"/>
  </r>
  <r>
    <x v="0"/>
    <x v="4"/>
    <n v="3.6882372664370409E-3"/>
    <n v="8.298245614035088E-2"/>
    <n v="2.3165787789191333E-3"/>
    <n v="0"/>
  </r>
  <r>
    <x v="0"/>
    <x v="0"/>
    <n v="0.17150395778364116"/>
    <n v="0.76857142857142857"/>
    <n v="2.3087071240105541E-3"/>
    <n v="7.4868073878627969E-2"/>
  </r>
  <r>
    <x v="0"/>
    <x v="4"/>
    <n v="3.8738536640896778E-3"/>
    <n v="8.2699564586357036E-2"/>
    <n v="2.3069016201882351E-3"/>
    <n v="0"/>
  </r>
  <r>
    <x v="0"/>
    <x v="4"/>
    <n v="3.446742638824847E-2"/>
    <n v="8.274074074074074E-2"/>
    <n v="2.2231737039720705E-3"/>
    <n v="3.0992688228706936E-2"/>
  </r>
  <r>
    <x v="0"/>
    <x v="6"/>
    <n v="3.5315502466891717E-3"/>
    <n v="0.16296875"/>
    <n v="2.2158746645892843E-3"/>
    <n v="0"/>
  </r>
  <r>
    <x v="0"/>
    <x v="2"/>
    <n v="3.6076904530151898E-3"/>
    <n v="0.18963414634146342"/>
    <n v="2.1967620085191503E-3"/>
    <n v="0"/>
  </r>
  <r>
    <x v="0"/>
    <x v="2"/>
    <n v="2.9639409943543981E-2"/>
    <n v="0.20229166666666665"/>
    <n v="2.1853942815516299E-3"/>
    <n v="1.4305226734656711E-2"/>
  </r>
  <r>
    <x v="0"/>
    <x v="2"/>
    <n v="3.3778461979092081E-2"/>
    <n v="0.21057377049180329"/>
    <n v="2.1838751253043104E-3"/>
    <n v="3.0484748675354431E-2"/>
  </r>
  <r>
    <x v="0"/>
    <x v="6"/>
    <n v="3.6328636387300594E-3"/>
    <n v="0.15680652680652679"/>
    <n v="2.178956310402231E-3"/>
    <n v="0"/>
  </r>
  <r>
    <x v="0"/>
    <x v="3"/>
    <n v="4.7459996892962562E-2"/>
    <n v="0.12517857142857142"/>
    <n v="2.1749262078608047E-3"/>
    <n v="4.3886903837191238E-2"/>
  </r>
  <r>
    <x v="0"/>
    <x v="3"/>
    <n v="3.5812404685884656E-3"/>
    <n v="0.13142105263157894"/>
    <n v="2.1704487688414945E-3"/>
    <n v="0"/>
  </r>
  <r>
    <x v="0"/>
    <x v="6"/>
    <n v="3.4505385936843347E-3"/>
    <n v="0.16032992036405005"/>
    <n v="2.1602730939092097E-3"/>
    <n v="0"/>
  </r>
  <r>
    <x v="0"/>
    <x v="5"/>
    <n v="9.2290279047494664E-2"/>
    <n v="0.12444444444444444"/>
    <n v="2.1548909494580122E-3"/>
    <n v="4.4839145008924296E-2"/>
  </r>
  <r>
    <x v="0"/>
    <x v="2"/>
    <n v="3.3635609293504029E-3"/>
    <n v="0.23089655172413792"/>
    <n v="2.148530109056425E-3"/>
    <n v="0"/>
  </r>
  <r>
    <x v="0"/>
    <x v="2"/>
    <n v="3.4557803848528711E-2"/>
    <n v="0.22376777251184835"/>
    <n v="2.1358220890566955E-3"/>
    <n v="1.7319391442540313E-2"/>
  </r>
  <r>
    <x v="0"/>
    <x v="0"/>
    <n v="7.525915687629578E-2"/>
    <n v="0.15713333333333335"/>
    <n v="2.0732550103662751E-3"/>
    <n v="3.5328265376641327E-2"/>
  </r>
  <r>
    <x v="0"/>
    <x v="6"/>
    <n v="4.1889324308276923E-2"/>
    <n v="0.15827751196172249"/>
    <n v="2.0682420931797492E-3"/>
    <n v="2.1068360843921941E-2"/>
  </r>
  <r>
    <x v="0"/>
    <x v="4"/>
    <n v="3.8210121975874388E-2"/>
    <n v="9.0869565217391299E-2"/>
    <n v="2.066626232675158E-3"/>
    <n v="3.4818159354853204E-2"/>
  </r>
  <r>
    <x v="0"/>
    <x v="5"/>
    <n v="3.458376885654188E-3"/>
    <n v="0.1275625"/>
    <n v="2.0647026183010079E-3"/>
    <n v="0"/>
  </r>
  <r>
    <x v="0"/>
    <x v="0"/>
    <n v="4.0447946431148442E-2"/>
    <n v="0.1326123595505618"/>
    <n v="2.0550119779490289E-3"/>
    <n v="2.0324992062804862E-2"/>
  </r>
  <r>
    <x v="0"/>
    <x v="3"/>
    <n v="3.5009584591191357E-3"/>
    <n v="0.13905027932960895"/>
    <n v="2.0546608661715583E-3"/>
    <n v="0"/>
  </r>
  <r>
    <x v="0"/>
    <x v="3"/>
    <n v="3.3311268177062202E-3"/>
    <n v="0.13791666666666666"/>
    <n v="2.04992419551152E-3"/>
    <n v="0"/>
  </r>
  <r>
    <x v="0"/>
    <x v="0"/>
    <n v="3.2727000710643446E-2"/>
    <n v="0.13542682926829269"/>
    <n v="2.0446583301125809E-3"/>
    <n v="1.61702552082684E-2"/>
  </r>
  <r>
    <x v="0"/>
    <x v="5"/>
    <n v="7.0676070469501584E-2"/>
    <n v="0.13362318840579712"/>
    <n v="2.0361790657184172E-3"/>
    <n v="3.3346120931330596E-2"/>
  </r>
  <r>
    <x v="0"/>
    <x v="2"/>
    <n v="3.1053675083008861E-3"/>
    <n v="0.20105882352941176"/>
    <n v="2.0304326015813485E-3"/>
    <n v="0"/>
  </r>
  <r>
    <x v="0"/>
    <x v="5"/>
    <n v="3.117446897244628E-2"/>
    <n v="0.1324766355140187"/>
    <n v="2.0283783399524186E-3"/>
    <n v="1.5127531918523644E-2"/>
  </r>
  <r>
    <x v="0"/>
    <x v="5"/>
    <n v="3.2649396496311637E-3"/>
    <n v="0.1297979797979798"/>
    <n v="2.0201814082092826E-3"/>
    <n v="0"/>
  </r>
  <r>
    <x v="0"/>
    <x v="2"/>
    <n v="3.2160359379254017E-3"/>
    <n v="0.2175862068965517"/>
    <n v="1.9738633269806697E-3"/>
    <n v="0"/>
  </r>
  <r>
    <x v="0"/>
    <x v="4"/>
    <n v="7.5335352661185628E-2"/>
    <n v="0.11116279069767443"/>
    <n v="1.8606663781912591E-3"/>
    <n v="3.5785374296841192E-2"/>
  </r>
  <r>
    <x v="0"/>
    <x v="5"/>
    <n v="3.0563022425157418E-2"/>
    <n v="0.13663366336633664"/>
    <n v="1.8595573885186139E-3"/>
    <n v="1.5152630997532864E-2"/>
  </r>
  <r>
    <x v="0"/>
    <x v="3"/>
    <n v="8.5479161136182633E-2"/>
    <n v="0.16047619047619049"/>
    <n v="1.8582426333952748E-3"/>
    <n v="3.9730997256879924E-2"/>
  </r>
  <r>
    <x v="0"/>
    <x v="3"/>
    <n v="5.4814849437361972E-2"/>
    <n v="0.15655844155844156"/>
    <n v="1.7995068883721473E-3"/>
    <n v="2.8535037801329766E-2"/>
  </r>
  <r>
    <x v="0"/>
    <x v="4"/>
    <n v="5.1493608585685968E-2"/>
    <n v="0.10520912547528517"/>
    <n v="1.7977988926105681E-3"/>
    <n v="2.7083190922140954E-2"/>
  </r>
  <r>
    <x v="0"/>
    <x v="4"/>
    <n v="3.7435794138382515E-2"/>
    <n v="0.1064406779661017"/>
    <n v="1.7826568637325008E-3"/>
    <n v="1.8874005438614162E-2"/>
  </r>
  <r>
    <x v="0"/>
    <x v="2"/>
    <n v="3.9162466072120976E-2"/>
    <n v="0.28999999999999998"/>
    <n v="1.7448623497479643E-3"/>
    <n v="2.006591702210159E-2"/>
  </r>
  <r>
    <x v="0"/>
    <x v="2"/>
    <n v="6.7184931591501768E-2"/>
    <n v="0.27721428571428575"/>
    <n v="1.7302962514367639E-3"/>
    <n v="3.1936325097947124E-2"/>
  </r>
  <r>
    <x v="0"/>
    <x v="0"/>
    <n v="7.7826785097258072E-2"/>
    <n v="0.18154761904761904"/>
    <n v="1.7073517754425903E-3"/>
    <n v="3.7317831663245191E-2"/>
  </r>
  <r>
    <x v="0"/>
    <x v="3"/>
    <n v="0.41390172196556069"/>
    <n v="0.23499999999999999"/>
    <n v="1.6799664006719867E-3"/>
    <n v="0.22028559428811423"/>
  </r>
  <r>
    <x v="0"/>
    <x v="0"/>
    <n v="0.16691038228535618"/>
    <n v="1.0887500000000001"/>
    <n v="1.6711928138709003E-3"/>
    <n v="7.5830373929392098E-2"/>
  </r>
  <r>
    <x v="0"/>
    <x v="2"/>
    <n v="9.5805529075309814E-2"/>
    <n v="0.26"/>
    <n v="1.6682554814108675E-3"/>
    <n v="4.6949475691134411E-2"/>
  </r>
  <r>
    <x v="0"/>
    <x v="3"/>
    <n v="2.4540824201265627E-3"/>
    <n v="0.16836538461538464"/>
    <n v="1.6051859854915881E-3"/>
    <n v="0"/>
  </r>
  <r>
    <x v="0"/>
    <x v="6"/>
    <n v="9.1069745523091425E-2"/>
    <n v="0.26822033898305081"/>
    <n v="1.5446643627604986E-3"/>
    <n v="4.3080427269871192E-2"/>
  </r>
  <r>
    <x v="0"/>
    <x v="6"/>
    <n v="9.3691040449127974E-2"/>
    <n v="0.24666666666666667"/>
    <n v="1.5185679444112098E-3"/>
    <n v="4.4912797386222447E-2"/>
  </r>
  <r>
    <x v="0"/>
    <x v="2"/>
    <n v="3.5558098663505948E-2"/>
    <n v="0.3477142857142857"/>
    <n v="1.4304982220950668E-3"/>
    <n v="1.8310377242816856E-2"/>
  </r>
  <r>
    <x v="0"/>
    <x v="2"/>
    <n v="6.606679636835279E-2"/>
    <n v="0.35705882352941176"/>
    <n v="1.3780804150453957E-3"/>
    <n v="3.1614785992217898E-2"/>
  </r>
  <r>
    <x v="0"/>
    <x v="0"/>
    <n v="7.6584208742799045E-2"/>
    <n v="1.3174999999999999"/>
    <n v="1.3554727211114877E-3"/>
    <n v="7.0484581497797363E-2"/>
  </r>
  <r>
    <x v="0"/>
    <x v="3"/>
    <n v="0.10203599184421264"/>
    <n v="0.26128205128205129"/>
    <n v="1.1524482137052687E-3"/>
    <n v="4.9939422593894979E-2"/>
  </r>
  <r>
    <x v="0"/>
    <x v="2"/>
    <n v="9.4382022471910118E-2"/>
    <n v="0.32"/>
    <n v="1.1235955056179776E-3"/>
    <n v="4.8314606741573035E-2"/>
  </r>
  <r>
    <x v="0"/>
    <x v="0"/>
    <n v="8.3215689267045673E-2"/>
    <n v="0.27481481481481479"/>
    <n v="1.0301804723568239E-3"/>
    <n v="7.8904193216070811E-2"/>
  </r>
  <r>
    <x v="0"/>
    <x v="5"/>
    <n v="5.8971313331567299E-2"/>
    <n v="0.27185840707964598"/>
    <n v="9.6562214265571728E-4"/>
    <n v="5.6467532023619288E-2"/>
  </r>
  <r>
    <x v="0"/>
    <x v="0"/>
    <n v="5.5119926199261995E-2"/>
    <n v="0.32437500000000002"/>
    <n v="9.225092250922509E-4"/>
    <n v="5.1372232472324725E-2"/>
  </r>
  <r>
    <x v="0"/>
    <x v="6"/>
    <n v="8.3532658693652256E-2"/>
    <n v="0.35947368421052633"/>
    <n v="8.7396504139834405E-4"/>
    <n v="7.9530818767249309E-2"/>
  </r>
  <r>
    <x v="0"/>
    <x v="6"/>
    <n v="6.4280439936263645E-2"/>
    <n v="0.36935779816513759"/>
    <n v="8.4722708017566362E-4"/>
    <n v="6.1482258754032099E-2"/>
  </r>
  <r>
    <x v="0"/>
    <x v="5"/>
    <n v="8.1692632540090168E-2"/>
    <n v="0.31827586206896552"/>
    <n v="8.27483878331336E-4"/>
    <n v="7.8373185717818483E-2"/>
  </r>
  <r>
    <x v="0"/>
    <x v="6"/>
    <n v="7.4393735611792758E-2"/>
    <n v="0.38400000000000001"/>
    <n v="8.2513016428341574E-4"/>
    <n v="7.0812670698802732E-2"/>
  </r>
  <r>
    <x v="0"/>
    <x v="5"/>
    <n v="5.3244147157190634E-2"/>
    <n v="0.30761904761904763"/>
    <n v="8.0267558528428098E-4"/>
    <n v="5.1371237458193983E-2"/>
  </r>
  <r>
    <x v="0"/>
    <x v="5"/>
    <n v="6.6607520644236681E-2"/>
    <n v="0.31723404255319149"/>
    <n v="8.018835733296936E-4"/>
    <n v="6.3127004708933329E-2"/>
  </r>
  <r>
    <x v="0"/>
    <x v="1"/>
    <n v="8.6321318161474189E-2"/>
    <n v="0.59936802973977688"/>
    <n v="7.97322892059079E-4"/>
    <n v="8.3704083538098106E-2"/>
  </r>
  <r>
    <x v="0"/>
    <x v="4"/>
    <n v="5.3891640747993699E-2"/>
    <n v="0.29399999999999998"/>
    <n v="6.7196559536151753E-4"/>
    <n v="5.1434166570671583E-2"/>
  </r>
  <r>
    <x v="0"/>
    <x v="0"/>
    <n v="4.0472906403940884E-2"/>
    <n v="0.41941176470588237"/>
    <n v="6.6995073891625619E-4"/>
    <n v="3.8620689655172416E-2"/>
  </r>
  <r>
    <x v="0"/>
    <x v="6"/>
    <n v="6.6208220054373906E-2"/>
    <n v="0.49035714285714288"/>
    <n v="6.3969294738525507E-4"/>
    <n v="6.4083525621987159E-2"/>
  </r>
  <r>
    <x v="0"/>
    <x v="2"/>
    <n v="3.5013345894174909E-2"/>
    <n v="0.74750000000000005"/>
    <n v="6.2804207881928084E-4"/>
    <n v="3.344324069712671E-2"/>
  </r>
  <r>
    <x v="0"/>
    <x v="5"/>
    <n v="4.1050382291075424E-2"/>
    <n v="0.44342857142857139"/>
    <n v="5.842876698607726E-4"/>
    <n v="3.9414376815465259E-2"/>
  </r>
  <r>
    <x v="0"/>
    <x v="1"/>
    <n v="6.5010185660577355E-2"/>
    <n v="0.7912056737588653"/>
    <n v="5.8381225260438236E-4"/>
    <n v="6.3312575564351839E-2"/>
  </r>
  <r>
    <x v="0"/>
    <x v="2"/>
    <n v="5.7321160291228475E-2"/>
    <n v="0.69000000000000006"/>
    <n v="5.7783427712931933E-4"/>
    <n v="5.5125390038137059E-2"/>
  </r>
  <r>
    <x v="0"/>
    <x v="6"/>
    <n v="5.2642259923695103E-2"/>
    <n v="0.55071428571428571"/>
    <n v="5.6822794057959254E-4"/>
    <n v="5.0978163811997726E-2"/>
  </r>
  <r>
    <x v="0"/>
    <x v="2"/>
    <n v="4.4674475619722147E-2"/>
    <n v="0.86777777777777776"/>
    <n v="5.6576493514657504E-4"/>
    <n v="4.2998135071139705E-2"/>
  </r>
  <r>
    <x v="0"/>
    <x v="1"/>
    <n v="5.0890868596881959E-2"/>
    <n v="3.0979999999999999"/>
    <n v="5.5679287305122492E-4"/>
    <n v="4.9554565701559021E-2"/>
  </r>
  <r>
    <x v="0"/>
    <x v="2"/>
    <n v="5.4251854836002283E-2"/>
    <n v="0.87212121212121219"/>
    <n v="5.5393292375868666E-4"/>
    <n v="5.2019337294793029E-2"/>
  </r>
  <r>
    <x v="0"/>
    <x v="0"/>
    <n v="9.7170315002669511E-2"/>
    <n v="3.19"/>
    <n v="5.339028296849973E-4"/>
    <n v="9.4500800854244532E-2"/>
  </r>
  <r>
    <x v="0"/>
    <x v="1"/>
    <n v="8.6688759618256547E-2"/>
    <n v="0.91486111111111112"/>
    <n v="5.1202548749093287E-4"/>
    <n v="8.341748567039782E-2"/>
  </r>
  <r>
    <x v="0"/>
    <x v="6"/>
    <n v="3.9484852919654617E-2"/>
    <n v="0.6335294117647059"/>
    <n v="4.9758524806088101E-4"/>
    <n v="3.7992097175471973E-2"/>
  </r>
  <r>
    <x v="0"/>
    <x v="1"/>
    <n v="7.0666235446313064E-2"/>
    <n v="3.563333333333333"/>
    <n v="4.8512289780077621E-4"/>
    <n v="6.85640362225097E-2"/>
  </r>
  <r>
    <x v="0"/>
    <x v="0"/>
    <n v="4.488778054862843E-2"/>
    <n v="3.8033333333333332"/>
    <n v="4.6758104738154612E-4"/>
    <n v="4.2861596009975064E-2"/>
  </r>
  <r>
    <x v="0"/>
    <x v="3"/>
    <n v="5.4410696119750038E-2"/>
    <n v="0.59125000000000005"/>
    <n v="4.6504868478418836E-4"/>
    <n v="5.3248074407789565E-2"/>
  </r>
  <r>
    <x v="0"/>
    <x v="0"/>
    <n v="7.0567217507815985E-2"/>
    <n v="3.8"/>
    <n v="4.4662795891022776E-4"/>
    <n v="6.8334077713264857E-2"/>
  </r>
  <r>
    <x v="0"/>
    <x v="1"/>
    <n v="8.0551846906987093E-2"/>
    <n v="3.74"/>
    <n v="4.450378282153983E-4"/>
    <n v="7.6546506453048516E-2"/>
  </r>
  <r>
    <x v="0"/>
    <x v="4"/>
    <n v="5.9190781835308549E-2"/>
    <n v="0.42549999999999999"/>
    <n v="4.381256982628316E-4"/>
    <n v="5.6956340774168106E-2"/>
  </r>
  <r>
    <x v="0"/>
    <x v="2"/>
    <n v="4.1834784455298361E-2"/>
    <n v="1.0225"/>
    <n v="4.2471862391165854E-4"/>
    <n v="3.981737099171799E-2"/>
  </r>
  <r>
    <x v="0"/>
    <x v="5"/>
    <n v="5.0936697798896716E-2"/>
    <n v="0.63368421052631574"/>
    <n v="4.1509640067726253E-4"/>
    <n v="4.9429242449068767E-2"/>
  </r>
  <r>
    <x v="0"/>
    <x v="0"/>
    <n v="5.4866214883395374E-2"/>
    <n v="0.69307692307692303"/>
    <n v="4.1360440329610894E-4"/>
    <n v="5.3259520855206646E-2"/>
  </r>
  <r>
    <x v="0"/>
    <x v="4"/>
    <n v="5.5062113665006303E-2"/>
    <n v="0.48961538461538462"/>
    <n v="3.9008581888015366E-4"/>
    <n v="5.389185620836584E-2"/>
  </r>
  <r>
    <x v="0"/>
    <x v="0"/>
    <n v="4.1574545804094976E-2"/>
    <n v="0.73"/>
    <n v="3.8450446986446215E-4"/>
    <n v="4.008459098337018E-2"/>
  </r>
  <r>
    <x v="0"/>
    <x v="3"/>
    <n v="5.1852404767236446E-2"/>
    <n v="0.7566666666666666"/>
    <n v="3.7321788460103008E-4"/>
    <n v="5.013560249807171E-2"/>
  </r>
  <r>
    <x v="0"/>
    <x v="4"/>
    <n v="3.0367238534170466E-2"/>
    <n v="0.53805555555555562"/>
    <n v="3.5151787370743949E-4"/>
    <n v="2.9625145245232538E-2"/>
  </r>
  <r>
    <x v="0"/>
    <x v="3"/>
    <n v="3.1947110258050755E-2"/>
    <n v="0.82625000000000004"/>
    <n v="3.4122414160801877E-4"/>
    <n v="3.1222008957133719E-2"/>
  </r>
  <r>
    <x v="0"/>
    <x v="0"/>
    <n v="6.2009162303664919E-2"/>
    <n v="5.47"/>
    <n v="3.2722513089005238E-4"/>
    <n v="6.0536649214659684E-2"/>
  </r>
  <r>
    <x v="0"/>
    <x v="2"/>
    <n v="2.4625935162094763E-2"/>
    <n v="1.41"/>
    <n v="3.1172069825436408E-4"/>
    <n v="2.369077306733167E-2"/>
  </r>
  <r>
    <x v="0"/>
    <x v="3"/>
    <n v="3.5912644917767592E-2"/>
    <n v="0.8835294117647059"/>
    <n v="3.0556304484587041E-4"/>
    <n v="3.5013930079985621E-2"/>
  </r>
  <r>
    <x v="0"/>
    <x v="0"/>
    <n v="3.6907307720669566E-2"/>
    <n v="0.96875"/>
    <n v="2.9496349826708945E-4"/>
    <n v="3.5874935476734753E-2"/>
  </r>
  <r>
    <x v="0"/>
    <x v="2"/>
    <n v="3.0653649913623397E-2"/>
    <n v="1.6314285714285715"/>
    <n v="2.8122614599654491E-4"/>
    <n v="2.976979631191997E-2"/>
  </r>
  <r>
    <x v="0"/>
    <x v="3"/>
    <n v="4.0852669627619541E-2"/>
    <n v="1.1179166666666667"/>
    <n v="2.5440167905108171E-4"/>
    <n v="3.9718462141850139E-2"/>
  </r>
  <r>
    <x v="0"/>
    <x v="4"/>
    <n v="1.503566699414805E-2"/>
    <n v="0.86181818181818182"/>
    <n v="2.3493229678356328E-4"/>
    <n v="1.2173764469693734E-2"/>
  </r>
  <r>
    <x v="0"/>
    <x v="2"/>
    <n v="3.8521487419283011E-2"/>
    <n v="1.99"/>
    <n v="2.2266755733689602E-4"/>
    <n v="3.785348474727232E-2"/>
  </r>
  <r>
    <x v="0"/>
    <x v="4"/>
    <n v="2.3921529957017813E-2"/>
    <n v="0.9914705882352941"/>
    <n v="1.9721920915097131E-4"/>
    <n v="2.3306670069664786E-2"/>
  </r>
  <r>
    <x v="0"/>
    <x v="4"/>
    <n v="2.9684085998140972E-2"/>
    <n v="1.0088461538461537"/>
    <n v="1.883170970195198E-4"/>
    <n v="2.8945303540602856E-2"/>
  </r>
  <r>
    <x v="0"/>
    <x v="2"/>
    <n v="3.2294902247396312E-2"/>
    <n v="2.4424999999999999"/>
    <n v="1.8271514708569341E-4"/>
    <n v="3.0787502283939339E-2"/>
  </r>
  <r>
    <x v="0"/>
    <x v="3"/>
    <n v="6.5422898014305009E-2"/>
    <n v="1.8666666666666665"/>
    <n v="1.500525183814335E-4"/>
    <n v="6.3922372830490667E-2"/>
  </r>
  <r>
    <x v="0"/>
    <x v="2"/>
    <n v="2.2495306366274108E-2"/>
    <n v="3.4"/>
    <n v="1.3654207202594298E-4"/>
    <n v="2.1983273596176821E-2"/>
  </r>
  <r>
    <x v="0"/>
    <x v="2"/>
    <n v="2.6153846153846153E-2"/>
    <n v="3.58"/>
    <n v="1.2820512820512821E-4"/>
    <n v="2.5512820512820514E-2"/>
  </r>
  <r>
    <x v="0"/>
    <x v="0"/>
    <n v="1"/>
    <n v="0"/>
    <n v="0"/>
    <n v="1"/>
  </r>
  <r>
    <x v="0"/>
    <x v="6"/>
    <n v="1"/>
    <n v="0"/>
    <n v="0"/>
    <n v="1"/>
  </r>
  <r>
    <x v="0"/>
    <x v="6"/>
    <n v="1"/>
    <n v="0"/>
    <n v="0"/>
    <n v="1"/>
  </r>
  <r>
    <x v="0"/>
    <x v="2"/>
    <n v="1"/>
    <n v="0"/>
    <n v="0"/>
    <n v="1"/>
  </r>
  <r>
    <x v="0"/>
    <x v="2"/>
    <n v="1"/>
    <n v="0"/>
    <n v="0"/>
    <n v="1"/>
  </r>
  <r>
    <x v="0"/>
    <x v="4"/>
    <n v="0.54385964912280704"/>
    <n v="0"/>
    <n v="0"/>
    <n v="0.54385964912280704"/>
  </r>
  <r>
    <x v="0"/>
    <x v="2"/>
    <n v="0.5"/>
    <n v="0"/>
    <n v="0"/>
    <n v="0.5"/>
  </r>
  <r>
    <x v="0"/>
    <x v="4"/>
    <n v="0.40476190476190477"/>
    <n v="0"/>
    <n v="0"/>
    <n v="0.40476190476190477"/>
  </r>
  <r>
    <x v="0"/>
    <x v="4"/>
    <n v="0.34615384615384615"/>
    <n v="0"/>
    <n v="0"/>
    <n v="0.34615384615384615"/>
  </r>
  <r>
    <x v="0"/>
    <x v="3"/>
    <n v="0.33333333333333331"/>
    <n v="0"/>
    <n v="0"/>
    <n v="0.33333333333333331"/>
  </r>
  <r>
    <x v="0"/>
    <x v="6"/>
    <n v="0.33333333333333331"/>
    <n v="0"/>
    <n v="0"/>
    <n v="0.33333333333333331"/>
  </r>
  <r>
    <x v="0"/>
    <x v="2"/>
    <n v="0.33333333333333331"/>
    <n v="0"/>
    <n v="0"/>
    <n v="0.33333333333333331"/>
  </r>
  <r>
    <x v="0"/>
    <x v="4"/>
    <n v="0.32222222222222224"/>
    <n v="0"/>
    <n v="0"/>
    <n v="0.31111111111111112"/>
  </r>
  <r>
    <x v="0"/>
    <x v="4"/>
    <n v="0.27397260273972601"/>
    <n v="0"/>
    <n v="0"/>
    <n v="0.27397260273972601"/>
  </r>
  <r>
    <x v="0"/>
    <x v="0"/>
    <n v="0.25"/>
    <n v="0"/>
    <n v="0"/>
    <n v="0.25"/>
  </r>
  <r>
    <x v="0"/>
    <x v="4"/>
    <n v="0.23636363636363636"/>
    <n v="0"/>
    <n v="0"/>
    <n v="0.23636363636363636"/>
  </r>
  <r>
    <x v="0"/>
    <x v="3"/>
    <n v="0.21052631578947367"/>
    <n v="0"/>
    <n v="0"/>
    <n v="0.21052631578947367"/>
  </r>
  <r>
    <x v="0"/>
    <x v="3"/>
    <n v="0.18"/>
    <n v="0"/>
    <n v="0"/>
    <n v="0.18"/>
  </r>
  <r>
    <x v="0"/>
    <x v="2"/>
    <n v="0.27439024390243905"/>
    <n v="0"/>
    <n v="0"/>
    <n v="0.1524390243902439"/>
  </r>
  <r>
    <x v="0"/>
    <x v="3"/>
    <n v="0.15217391304347827"/>
    <n v="0"/>
    <n v="0"/>
    <n v="0.15217391304347827"/>
  </r>
  <r>
    <x v="0"/>
    <x v="2"/>
    <n v="0.18072289156626506"/>
    <n v="0"/>
    <n v="0"/>
    <n v="9.6385542168674704E-2"/>
  </r>
  <r>
    <x v="0"/>
    <x v="3"/>
    <n v="9.5238095238095233E-2"/>
    <n v="0"/>
    <n v="0"/>
    <n v="9.5238095238095233E-2"/>
  </r>
  <r>
    <x v="0"/>
    <x v="0"/>
    <n v="5.387205387205387E-2"/>
    <n v="0"/>
    <n v="0"/>
    <n v="5.3497942386831275E-2"/>
  </r>
  <r>
    <x v="0"/>
    <x v="2"/>
    <n v="2.1545439818564719E-2"/>
    <n v="0"/>
    <n v="0"/>
    <n v="2.1545439818564719E-2"/>
  </r>
  <r>
    <x v="0"/>
    <x v="6"/>
    <n v="1.282051282051282E-2"/>
    <n v="0"/>
    <n v="0"/>
    <n v="1.098901098901099E-2"/>
  </r>
  <r>
    <x v="0"/>
    <x v="4"/>
    <n v="9.658725048293626E-3"/>
    <n v="0"/>
    <n v="0"/>
    <n v="7.9416183730414251E-3"/>
  </r>
  <r>
    <x v="0"/>
    <x v="6"/>
    <n v="4.8426150121065378E-3"/>
    <n v="0"/>
    <n v="0"/>
    <n v="4.8426150121065378E-3"/>
  </r>
  <r>
    <x v="0"/>
    <x v="3"/>
    <n v="0"/>
    <n v="0"/>
    <n v="0"/>
    <n v="0"/>
  </r>
  <r>
    <x v="0"/>
    <x v="0"/>
    <n v="0"/>
    <n v="0"/>
    <n v="0"/>
    <n v="0"/>
  </r>
  <r>
    <x v="0"/>
    <x v="0"/>
    <n v="0"/>
    <n v="0"/>
    <n v="0"/>
    <n v="0"/>
  </r>
  <r>
    <x v="0"/>
    <x v="0"/>
    <n v="0"/>
    <n v="0"/>
    <n v="0"/>
    <n v="0"/>
  </r>
  <r>
    <x v="0"/>
    <x v="0"/>
    <n v="0"/>
    <n v="0"/>
    <n v="0"/>
    <n v="0"/>
  </r>
  <r>
    <x v="0"/>
    <x v="0"/>
    <n v="0"/>
    <n v="0"/>
    <n v="0"/>
    <n v="0"/>
  </r>
  <r>
    <x v="0"/>
    <x v="0"/>
    <n v="0"/>
    <n v="0"/>
    <n v="0"/>
    <n v="0"/>
  </r>
  <r>
    <x v="0"/>
    <x v="0"/>
    <n v="0"/>
    <n v="0"/>
    <n v="0"/>
    <n v="0"/>
  </r>
  <r>
    <x v="0"/>
    <x v="6"/>
    <n v="0"/>
    <n v="0"/>
    <n v="0"/>
    <n v="0"/>
  </r>
  <r>
    <x v="0"/>
    <x v="6"/>
    <n v="0"/>
    <n v="0"/>
    <n v="0"/>
    <n v="0"/>
  </r>
  <r>
    <x v="0"/>
    <x v="6"/>
    <n v="0"/>
    <n v="0"/>
    <n v="0"/>
    <n v="0"/>
  </r>
  <r>
    <x v="0"/>
    <x v="5"/>
    <n v="0"/>
    <n v="0"/>
    <n v="0"/>
    <n v="0"/>
  </r>
  <r>
    <x v="0"/>
    <x v="5"/>
    <n v="0"/>
    <n v="0"/>
    <n v="0"/>
    <n v="0"/>
  </r>
  <r>
    <x v="0"/>
    <x v="5"/>
    <n v="0"/>
    <n v="0"/>
    <n v="0"/>
    <n v="0"/>
  </r>
  <r>
    <x v="0"/>
    <x v="5"/>
    <n v="0"/>
    <n v="0"/>
    <n v="0"/>
    <n v="0"/>
  </r>
  <r>
    <x v="0"/>
    <x v="5"/>
    <n v="0"/>
    <n v="0"/>
    <n v="0"/>
    <n v="0"/>
  </r>
  <r>
    <x v="0"/>
    <x v="1"/>
    <n v="0"/>
    <n v="0"/>
    <n v="0"/>
    <n v="0"/>
  </r>
  <r>
    <x v="0"/>
    <x v="1"/>
    <n v="0"/>
    <n v="0"/>
    <n v="0"/>
    <n v="0"/>
  </r>
  <r>
    <x v="0"/>
    <x v="1"/>
    <n v="0"/>
    <n v="0"/>
    <n v="0"/>
    <n v="0"/>
  </r>
  <r>
    <x v="0"/>
    <x v="1"/>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0"/>
    <x v="2"/>
    <n v="0"/>
    <n v="0"/>
    <n v="0"/>
    <n v="0"/>
  </r>
  <r>
    <x v="1"/>
    <x v="1"/>
    <n v="2.8445259772544845E-3"/>
    <n v="0.39068599812055305"/>
    <n v="2.8445259772544845E-3"/>
    <n v="3.7101035088215058E-2"/>
  </r>
  <r>
    <x v="1"/>
    <x v="1"/>
    <n v="2.7898875301422899E-3"/>
    <n v="0.39764398625429553"/>
    <n v="2.7898875301422899E-3"/>
    <n v="3.7123336421703679E-2"/>
  </r>
  <r>
    <x v="1"/>
    <x v="1"/>
    <n v="3.4150620666993309E-3"/>
    <n v="0.57068728522336765"/>
    <n v="3.4150620666993309E-3"/>
    <n v="0.29507647215873584"/>
  </r>
  <r>
    <x v="1"/>
    <x v="0"/>
    <n v="3.5455748618867622E-3"/>
    <n v="0.48251679038529516"/>
    <n v="3.5455748618867622E-3"/>
    <n v="0.28644585259231781"/>
  </r>
  <r>
    <x v="1"/>
    <x v="0"/>
    <n v="2.8538188221236991E-3"/>
    <n v="0.34750550903481708"/>
    <n v="2.8538188221236991E-3"/>
    <n v="3.620287394270981E-2"/>
  </r>
  <r>
    <x v="1"/>
    <x v="0"/>
    <n v="2.7704482175988109E-3"/>
    <n v="0.35745355686452196"/>
    <n v="2.7704482175988109E-3"/>
    <n v="3.1398831566288657E-2"/>
  </r>
  <r>
    <x v="1"/>
    <x v="0"/>
    <n v="2.6657486492089777E-3"/>
    <n v="0.37107057129140664"/>
    <n v="2.6657486492089777E-3"/>
    <n v="3.6020240749225101E-2"/>
  </r>
  <r>
    <x v="1"/>
    <x v="0"/>
    <n v="2.7801889696522615E-3"/>
    <n v="0.35378054862842895"/>
    <n v="2.7801889696522615E-3"/>
    <n v="3.0930122272849549E-2"/>
  </r>
  <r>
    <x v="1"/>
    <x v="6"/>
    <n v="4.4564261910533575E-3"/>
    <n v="0.34574725274725276"/>
    <n v="4.4564261910533575E-3"/>
    <n v="4.3197951023386444E-2"/>
  </r>
  <r>
    <x v="1"/>
    <x v="6"/>
    <n v="4.6590606468896092E-3"/>
    <n v="0.33024335031126201"/>
    <n v="4.6590606468896092E-3"/>
    <n v="4.717595534473621E-2"/>
  </r>
  <r>
    <x v="1"/>
    <x v="6"/>
    <n v="4.4624607358840392E-3"/>
    <n v="0.33929669030732862"/>
    <n v="4.4624607358840392E-3"/>
    <n v="4.6114731658943517E-2"/>
  </r>
  <r>
    <x v="1"/>
    <x v="1"/>
    <n v="4.0158416032512407E-3"/>
    <n v="0.51046818727490995"/>
    <n v="4.0158416032512407E-3"/>
    <n v="0.3252397814186575"/>
  </r>
  <r>
    <x v="1"/>
    <x v="6"/>
    <n v="3.5991236060165925E-3"/>
    <n v="0.53373461012311907"/>
    <n v="3.5991236060165925E-3"/>
    <n v="0.221122079712464"/>
  </r>
  <r>
    <x v="1"/>
    <x v="6"/>
    <n v="4.3008032382518503E-3"/>
    <n v="0.35090441176470588"/>
    <n v="4.3008032382518503E-3"/>
    <n v="4.0968313199671112E-2"/>
  </r>
  <r>
    <x v="1"/>
    <x v="0"/>
    <n v="5.7398748113510973E-3"/>
    <n v="0.36424137931034484"/>
    <n v="5.7398748113510973E-3"/>
    <n v="0.37750068037309187"/>
  </r>
  <r>
    <x v="1"/>
    <x v="1"/>
    <n v="3.404610458744935E-3"/>
    <n v="0.33041237113402061"/>
    <n v="3.404610458744935E-3"/>
    <n v="4.2399684888287437E-2"/>
  </r>
  <r>
    <x v="1"/>
    <x v="0"/>
    <n v="4.3300457060380078E-3"/>
    <n v="0.43639479905437351"/>
    <n v="4.3300457060380078E-3"/>
    <n v="0.27475317203998384"/>
  </r>
  <r>
    <x v="1"/>
    <x v="1"/>
    <n v="3.4635920582967426E-3"/>
    <n v="0.32403422982885088"/>
    <n v="3.4635920582967426E-3"/>
    <n v="4.3028144861138748E-2"/>
  </r>
  <r>
    <x v="1"/>
    <x v="1"/>
    <n v="2.988906942689214E-3"/>
    <n v="0.37524832214765103"/>
    <n v="2.988906942689214E-3"/>
    <n v="3.6785621151030068E-2"/>
  </r>
  <r>
    <x v="1"/>
    <x v="1"/>
    <n v="3.0929785427363399E-3"/>
    <n v="0.36135135135135138"/>
    <n v="3.0929785427363399E-3"/>
    <n v="3.6900157948690872E-2"/>
  </r>
  <r>
    <x v="1"/>
    <x v="0"/>
    <n v="3.9840339092209413E-3"/>
    <n v="0.28135338345864663"/>
    <n v="3.9840339092209413E-3"/>
    <n v="4.3375045868811454E-2"/>
  </r>
  <r>
    <x v="1"/>
    <x v="6"/>
    <n v="3.3450773920272354E-3"/>
    <n v="0.58368836291913218"/>
    <n v="3.3450773920272354E-3"/>
    <n v="0.23361439900769301"/>
  </r>
  <r>
    <x v="1"/>
    <x v="1"/>
    <n v="5.6579463335387371E-3"/>
    <n v="0.40744554455445542"/>
    <n v="5.6579463335387371E-3"/>
    <n v="0.36853957761469947"/>
  </r>
  <r>
    <x v="1"/>
    <x v="0"/>
    <n v="5.9400670223448146E-3"/>
    <n v="0.3416089613034623"/>
    <n v="5.9400670223448146E-3"/>
    <n v="0.24412344693257843"/>
  </r>
  <r>
    <x v="1"/>
    <x v="0"/>
    <n v="3.8623330170698329E-3"/>
    <n v="0.29021739130434782"/>
    <n v="3.8623330170698329E-3"/>
    <n v="5.0949210320825535E-2"/>
  </r>
  <r>
    <x v="1"/>
    <x v="7"/>
    <n v="3.6484032208810814E-3"/>
    <n v="0.5054845814977974"/>
    <n v="3.6484032208810814E-3"/>
    <n v="4.8819492438001252E-2"/>
  </r>
  <r>
    <x v="1"/>
    <x v="0"/>
    <n v="3.796481759287971E-3"/>
    <n v="0.29456953642384104"/>
    <n v="3.796481759287971E-3"/>
    <n v="4.961406625824457E-2"/>
  </r>
  <r>
    <x v="1"/>
    <x v="6"/>
    <n v="3.6354982191803306E-3"/>
    <n v="0.56941309255079009"/>
    <n v="3.6354982191803306E-3"/>
    <n v="0.24690203029855401"/>
  </r>
  <r>
    <x v="1"/>
    <x v="0"/>
    <n v="3.6792254262260579E-3"/>
    <n v="0.30375286041189936"/>
    <n v="3.6792254262260579E-3"/>
    <n v="4.1052410018943379E-2"/>
  </r>
  <r>
    <x v="1"/>
    <x v="0"/>
    <n v="4.0768238176275874E-3"/>
    <n v="0.41720183486238532"/>
    <n v="4.0768238176275874E-3"/>
    <n v="0.28823892431694498"/>
  </r>
  <r>
    <x v="1"/>
    <x v="7"/>
    <n v="3.3932538881034134E-3"/>
    <n v="0.51483333333333325"/>
    <n v="3.3932538881034134E-3"/>
    <n v="4.2488386184609171E-2"/>
  </r>
  <r>
    <x v="1"/>
    <x v="7"/>
    <n v="3.6140054444757344E-3"/>
    <n v="0.53540259740259744"/>
    <n v="3.6140054444757344E-3"/>
    <n v="4.6512719421759129E-2"/>
  </r>
  <r>
    <x v="1"/>
    <x v="7"/>
    <n v="2.2273781902552203E-3"/>
    <n v="0.91786458333333332"/>
    <n v="2.2273781902552203E-3"/>
    <n v="0.22805684454756381"/>
  </r>
  <r>
    <x v="1"/>
    <x v="7"/>
    <n v="3.344574050527945E-3"/>
    <n v="0.54410468319559224"/>
    <n v="3.344574050527945E-3"/>
    <n v="5.0104114839589438E-2"/>
  </r>
  <r>
    <x v="1"/>
    <x v="0"/>
    <n v="6.2801475456351081E-3"/>
    <n v="0.33400602409638552"/>
    <n v="6.2801475456351081E-3"/>
    <n v="0.37321479239572497"/>
  </r>
  <r>
    <x v="1"/>
    <x v="1"/>
    <n v="2.6334197424186315E-3"/>
    <n v="0.71980468750000004"/>
    <n v="2.6334197424186315E-3"/>
    <n v="0.30042587334896925"/>
  </r>
  <r>
    <x v="1"/>
    <x v="6"/>
    <n v="3.2590255662370902E-3"/>
    <n v="0.66027397260273968"/>
    <n v="3.2590255662370902E-3"/>
    <n v="0.25872793833149799"/>
  </r>
  <r>
    <x v="1"/>
    <x v="1"/>
    <n v="4.6158427635497323E-3"/>
    <n v="0.43175115207373271"/>
    <n v="4.6158427635497323E-3"/>
    <n v="0.28462945630902747"/>
  </r>
  <r>
    <x v="1"/>
    <x v="8"/>
    <n v="2.2925888094427419E-3"/>
    <n v="0.40955445544554459"/>
    <n v="2.2925888094427419E-3"/>
    <n v="2.3606855067529225E-2"/>
  </r>
  <r>
    <x v="1"/>
    <x v="1"/>
    <n v="5.9567187351478087E-3"/>
    <n v="0.38404255319148939"/>
    <n v="5.9567187351478087E-3"/>
    <n v="0.37264345236209245"/>
  </r>
  <r>
    <x v="1"/>
    <x v="8"/>
    <n v="2.2756132211870905E-3"/>
    <n v="0.41508287292817675"/>
    <n v="2.2756132211870905E-3"/>
    <n v="2.4679716868454469E-2"/>
  </r>
  <r>
    <x v="1"/>
    <x v="8"/>
    <n v="2.2106407153089959E-3"/>
    <n v="0.42910614525139668"/>
    <n v="2.2106407153089959E-3"/>
    <n v="2.1970557723657559E-2"/>
  </r>
  <r>
    <x v="1"/>
    <x v="8"/>
    <n v="2.2942579106786107E-3"/>
    <n v="0.411123595505618"/>
    <n v="2.2942579106786107E-3"/>
    <n v="2.1963008313462654E-2"/>
  </r>
  <r>
    <x v="1"/>
    <x v="7"/>
    <n v="2.693415064549085E-3"/>
    <n v="0.81022988505747118"/>
    <n v="2.693415064549085E-3"/>
    <n v="0.24584378192625617"/>
  </r>
  <r>
    <x v="1"/>
    <x v="0"/>
    <n v="4.825672578115575E-3"/>
    <n v="0.46600000000000003"/>
    <n v="4.825672578115575E-3"/>
    <n v="0.3597840511521293"/>
  </r>
  <r>
    <x v="1"/>
    <x v="0"/>
    <n v="5.7542129058775178E-3"/>
    <n v="0.41984126984126985"/>
    <n v="5.7542129058775178E-3"/>
    <n v="0.41325295702607662"/>
  </r>
  <r>
    <x v="1"/>
    <x v="8"/>
    <n v="1.7264597216946928E-3"/>
    <n v="1.1004"/>
    <n v="1.7264597216946928E-3"/>
    <n v="0.2149960291426401"/>
  </r>
  <r>
    <x v="1"/>
    <x v="7"/>
    <n v="2.8181299694702588E-3"/>
    <n v="0.80857142857142861"/>
    <n v="2.8181299694702588E-3"/>
    <n v="0.26148220216727613"/>
  </r>
  <r>
    <x v="1"/>
    <x v="8"/>
    <n v="2.4757582009490406E-3"/>
    <n v="0.74952380952380948"/>
    <n v="2.4757582009490406E-3"/>
    <n v="0.19614489080137934"/>
  </r>
  <r>
    <x v="1"/>
    <x v="8"/>
    <n v="3.6172311739559354E-3"/>
    <n v="0.54909090909090907"/>
    <n v="3.6172311739559354E-3"/>
    <n v="0.19823522963937301"/>
  </r>
  <r>
    <x v="1"/>
    <x v="7"/>
    <n v="2.8572704138577613E-3"/>
    <n v="0.81234375000000003"/>
    <n v="2.8572704138577613E-3"/>
    <n v="0.25902942095629267"/>
  </r>
  <r>
    <x v="1"/>
    <x v="8"/>
    <n v="2.5062656641604009E-3"/>
    <n v="0.74310344827586206"/>
    <n v="2.5062656641604009E-3"/>
    <n v="0.18364877711520181"/>
  </r>
  <r>
    <x v="1"/>
    <x v="6"/>
    <n v="0"/>
    <n v="0"/>
    <n v="0"/>
    <n v="1.6167309403737763E-2"/>
  </r>
  <r>
    <x v="2"/>
    <x v="1"/>
    <n v="5.8999999999999999E-3"/>
    <n v="0.5851819864281308"/>
    <n v="2.2000000000000001E-3"/>
    <n v="1.0942643782725079E-3"/>
  </r>
  <r>
    <x v="2"/>
    <x v="1"/>
    <n v="5.8999999999999999E-3"/>
    <n v="0.60490842135865885"/>
    <n v="2.0999999999999999E-3"/>
    <n v="2.7221462894320204E-3"/>
  </r>
  <r>
    <x v="2"/>
    <x v="1"/>
    <n v="5.8999999999999999E-3"/>
    <n v="0.61352376237623762"/>
    <n v="2.0999999999999999E-3"/>
    <n v="1.6782461501159854E-3"/>
  </r>
  <r>
    <x v="2"/>
    <x v="1"/>
    <n v="2.8999999999999998E-3"/>
    <n v="0"/>
    <n v="0"/>
    <n v="2.174577666287775E-3"/>
  </r>
  <r>
    <x v="2"/>
    <x v="1"/>
    <n v="3.0000000000000001E-3"/>
    <n v="0"/>
    <n v="0"/>
    <n v="7.8773729199059788E-4"/>
  </r>
  <r>
    <x v="2"/>
    <x v="1"/>
    <n v="2.8E-3"/>
    <n v="0"/>
    <n v="0"/>
    <n v="1.255808734224006E-3"/>
  </r>
  <r>
    <x v="2"/>
    <x v="1"/>
    <n v="1.0999999999999999E-2"/>
    <n v="1.8169999999999999"/>
    <n v="3.5999999999999999E-3"/>
    <n v="7.6872869678729422E-3"/>
  </r>
  <r>
    <x v="2"/>
    <x v="1"/>
    <n v="1.14E-2"/>
    <n v="1.7701960784313726"/>
    <n v="3.7000000000000002E-3"/>
    <n v="3.5200938691698444E-3"/>
  </r>
  <r>
    <x v="2"/>
    <x v="1"/>
    <n v="8.1000000000000013E-3"/>
    <n v="2.9683333333333333"/>
    <n v="2.2000000000000001E-3"/>
    <n v="4.1155234657039713E-3"/>
  </r>
  <r>
    <x v="2"/>
    <x v="1"/>
    <n v="6.7000000000000002E-3"/>
    <n v="0"/>
    <n v="0"/>
    <n v="7.6470588235294122E-3"/>
  </r>
  <r>
    <x v="2"/>
    <x v="1"/>
    <n v="6.5000000000000006E-3"/>
    <n v="0"/>
    <n v="0"/>
    <n v="3.5467980295566504E-3"/>
  </r>
  <r>
    <x v="2"/>
    <x v="1"/>
    <n v="5.1999999999999998E-3"/>
    <n v="0"/>
    <n v="0"/>
    <n v="4.3622766929788115E-3"/>
  </r>
  <r>
    <x v="2"/>
    <x v="9"/>
    <n v="5.3E-3"/>
    <n v="0.47241530740276033"/>
    <n v="1.6999999999999999E-3"/>
    <n v="3.4309949777406638E-3"/>
  </r>
  <r>
    <x v="2"/>
    <x v="9"/>
    <n v="5.3E-3"/>
    <n v="0.42391632771644389"/>
    <n v="1.9E-3"/>
    <n v="2.3991930588938993E-3"/>
  </r>
  <r>
    <x v="2"/>
    <x v="9"/>
    <n v="5.3E-3"/>
    <n v="0.42310904872389793"/>
    <n v="1.9E-3"/>
    <n v="3.4794102604409982E-3"/>
  </r>
  <r>
    <x v="2"/>
    <x v="9"/>
    <n v="5.0000000000000001E-3"/>
    <n v="0.52037410071942447"/>
    <n v="1.5E-3"/>
    <n v="2.43901083325459E-3"/>
  </r>
  <r>
    <x v="2"/>
    <x v="9"/>
    <n v="2.0999999999999999E-3"/>
    <n v="0"/>
    <n v="0"/>
    <n v="2.8718958184903083E-3"/>
  </r>
  <r>
    <x v="2"/>
    <x v="9"/>
    <n v="2.3E-3"/>
    <n v="0"/>
    <n v="0"/>
    <n v="2.6666449203268474E-3"/>
  </r>
  <r>
    <x v="2"/>
    <x v="9"/>
    <n v="2.3999999999999998E-3"/>
    <n v="0"/>
    <n v="0"/>
    <n v="1.9041256054785369E-3"/>
  </r>
  <r>
    <x v="2"/>
    <x v="9"/>
    <n v="2.3E-3"/>
    <n v="0"/>
    <n v="0"/>
    <n v="2.0328895578681475E-3"/>
  </r>
  <r>
    <x v="2"/>
    <x v="10"/>
    <n v="3.5999999999999999E-3"/>
    <n v="0"/>
    <n v="0"/>
    <n v="3.6053528779011468E-3"/>
  </r>
  <r>
    <x v="2"/>
    <x v="10"/>
    <n v="3.8999999999999998E-3"/>
    <n v="0"/>
    <n v="0"/>
    <n v="3.9341060706355128E-3"/>
  </r>
  <r>
    <x v="2"/>
    <x v="10"/>
    <n v="3.8E-3"/>
    <n v="0"/>
    <n v="0"/>
    <n v="2.4595325638048686E-3"/>
  </r>
  <r>
    <x v="2"/>
    <x v="10"/>
    <n v="4.0000000000000001E-3"/>
    <n v="0"/>
    <n v="0"/>
    <n v="2.6004297051524976E-3"/>
  </r>
  <r>
    <x v="2"/>
    <x v="11"/>
    <n v="3.2000000000000002E-3"/>
    <n v="0.50449631449631449"/>
    <n v="1.9E-3"/>
    <n v="1.9853115241439344E-3"/>
  </r>
  <r>
    <x v="2"/>
    <x v="11"/>
    <n v="3.2000000000000002E-3"/>
    <n v="0.48519574673755439"/>
    <n v="2E-3"/>
    <n v="3.0981573413149405E-3"/>
  </r>
  <r>
    <x v="2"/>
    <x v="11"/>
    <n v="2.8E-3"/>
    <n v="0.63308437067773171"/>
    <n v="1.5E-3"/>
    <n v="3.1721717191368578E-3"/>
  </r>
  <r>
    <x v="2"/>
    <x v="11"/>
    <n v="2.7000000000000001E-3"/>
    <n v="0.63633454545454549"/>
    <n v="1.5E-3"/>
    <n v="2.0021474473688426E-3"/>
  </r>
  <r>
    <x v="2"/>
    <x v="11"/>
    <n v="1.2999999999999999E-3"/>
    <n v="0"/>
    <n v="0"/>
    <n v="2.9221159964703913E-3"/>
  </r>
  <r>
    <x v="2"/>
    <x v="11"/>
    <n v="1.1000000000000001E-3"/>
    <n v="0"/>
    <n v="0"/>
    <n v="1.8435031802614104E-3"/>
  </r>
  <r>
    <x v="2"/>
    <x v="11"/>
    <n v="1.2999999999999999E-3"/>
    <n v="0"/>
    <n v="0"/>
    <n v="3.0045775751035612E-3"/>
  </r>
  <r>
    <x v="2"/>
    <x v="11"/>
    <n v="1.1999999999999999E-3"/>
    <n v="0"/>
    <n v="0"/>
    <n v="1.7778646087721012E-3"/>
  </r>
  <r>
    <x v="2"/>
    <x v="11"/>
    <n v="4.6999999999999993E-3"/>
    <n v="0"/>
    <n v="0"/>
    <n v="3.9339103068450039E-3"/>
  </r>
  <r>
    <x v="2"/>
    <x v="11"/>
    <n v="5.8999999999999999E-3"/>
    <n v="0"/>
    <n v="0"/>
    <n v="7.0312500000000002E-3"/>
  </r>
  <r>
    <x v="2"/>
    <x v="11"/>
    <n v="3.8999999999999998E-3"/>
    <n v="0"/>
    <n v="0"/>
    <n v="8.2429501084598702E-3"/>
  </r>
  <r>
    <x v="2"/>
    <x v="11"/>
    <n v="9.7000000000000003E-3"/>
    <n v="0"/>
    <n v="0"/>
    <n v="2.2143489813994687E-3"/>
  </r>
  <r>
    <x v="2"/>
    <x v="11"/>
    <n v="4.5999999999999999E-3"/>
    <n v="3.07"/>
    <n v="1.2999999999999999E-3"/>
    <n v="5.8517555266579977E-3"/>
  </r>
  <r>
    <x v="2"/>
    <x v="11"/>
    <n v="5.3E-3"/>
    <n v="0"/>
    <n v="0"/>
    <n v="9.247027741083224E-3"/>
  </r>
  <r>
    <x v="2"/>
    <x v="11"/>
    <n v="6.7000000000000002E-3"/>
    <n v="1.46"/>
    <n v="2.7000000000000001E-3"/>
    <n v="5.3763440860215058E-3"/>
  </r>
  <r>
    <x v="2"/>
    <x v="11"/>
    <n v="6.7000000000000002E-3"/>
    <n v="1.1579999999999999"/>
    <n v="3.3E-3"/>
    <n v="1.3306719893546241E-3"/>
  </r>
  <r>
    <x v="2"/>
    <x v="0"/>
    <n v="2.5000000000000001E-3"/>
    <n v="0.39580344070278184"/>
    <n v="1.6000000000000001E-3"/>
    <n v="1.3423826568502674E-3"/>
  </r>
  <r>
    <x v="2"/>
    <x v="0"/>
    <n v="2.5000000000000001E-3"/>
    <n v="0.40789951446062911"/>
    <n v="1.6000000000000001E-3"/>
    <n v="1.9471772401308564E-3"/>
  </r>
  <r>
    <x v="2"/>
    <x v="0"/>
    <n v="2.2000000000000001E-3"/>
    <n v="0.4735242172865935"/>
    <n v="1.4E-3"/>
    <n v="1.3543357620144211E-3"/>
  </r>
  <r>
    <x v="2"/>
    <x v="0"/>
    <n v="2.3E-3"/>
    <n v="0.45609563846558071"/>
    <n v="1.4E-3"/>
    <n v="2.0538181450238898E-3"/>
  </r>
  <r>
    <x v="2"/>
    <x v="0"/>
    <n v="1E-3"/>
    <n v="0"/>
    <n v="0"/>
    <n v="1.9853465677123648E-3"/>
  </r>
  <r>
    <x v="2"/>
    <x v="0"/>
    <n v="8.9999999999999998E-4"/>
    <n v="0"/>
    <n v="0"/>
    <n v="1.7024808613207733E-3"/>
  </r>
  <r>
    <x v="2"/>
    <x v="0"/>
    <n v="8.9999999999999998E-4"/>
    <n v="0"/>
    <n v="0"/>
    <n v="1.2736504345901821E-3"/>
  </r>
  <r>
    <x v="2"/>
    <x v="0"/>
    <n v="8.9999999999999998E-4"/>
    <n v="0"/>
    <n v="0"/>
    <n v="1.1741496738616021E-3"/>
  </r>
  <r>
    <x v="2"/>
    <x v="12"/>
    <n v="4.8999999999999998E-3"/>
    <n v="0.26463848720800892"/>
    <n v="2E-3"/>
    <n v="4.0137339505176405E-3"/>
  </r>
  <r>
    <x v="2"/>
    <x v="12"/>
    <n v="4.8999999999999998E-3"/>
    <n v="0.2471234309623431"/>
    <n v="2.0999999999999999E-3"/>
    <n v="3.8110449317317182E-3"/>
  </r>
  <r>
    <x v="2"/>
    <x v="12"/>
    <n v="4.7999999999999996E-3"/>
    <n v="0.25662624035281145"/>
    <n v="2E-3"/>
    <n v="2.3725054941650088E-3"/>
  </r>
  <r>
    <x v="2"/>
    <x v="12"/>
    <n v="4.7999999999999996E-3"/>
    <n v="0.27300822561692129"/>
    <n v="1.9E-3"/>
    <n v="2.5338212956465354E-3"/>
  </r>
  <r>
    <x v="2"/>
    <x v="12"/>
    <n v="3.5999999999999999E-3"/>
    <n v="0"/>
    <n v="0"/>
    <n v="4.2532506987483292E-3"/>
  </r>
  <r>
    <x v="2"/>
    <x v="12"/>
    <n v="3.0000000000000001E-3"/>
    <n v="0"/>
    <n v="0"/>
    <n v="3.3660158104974998E-3"/>
  </r>
  <r>
    <x v="2"/>
    <x v="12"/>
    <n v="3.7000000000000002E-3"/>
    <n v="0"/>
    <n v="0"/>
    <n v="2.2206200432588318E-3"/>
  </r>
  <r>
    <x v="2"/>
    <x v="12"/>
    <n v="2.8E-3"/>
    <n v="0"/>
    <n v="0"/>
    <n v="1.8832098611716367E-3"/>
  </r>
  <r>
    <x v="2"/>
    <x v="2"/>
    <n v="3.7000000000000002E-3"/>
    <n v="0.72239954725523492"/>
    <n v="1.5E-3"/>
    <n v="1.9453458619040367E-3"/>
  </r>
  <r>
    <x v="2"/>
    <x v="2"/>
    <n v="3.5999999999999999E-3"/>
    <n v="0.71399255867200917"/>
    <n v="1.5E-3"/>
    <n v="2.6453997786689467E-3"/>
  </r>
  <r>
    <x v="2"/>
    <x v="2"/>
    <n v="3.5999999999999999E-3"/>
    <n v="0.83837874659400546"/>
    <n v="1.2999999999999999E-3"/>
    <n v="2.5892285794660882E-3"/>
  </r>
  <r>
    <x v="2"/>
    <x v="2"/>
    <n v="3.3999999999999998E-3"/>
    <n v="0.857955130562707"/>
    <n v="1.2999999999999999E-3"/>
    <n v="1.9617077235380481E-3"/>
  </r>
  <r>
    <x v="2"/>
    <x v="2"/>
    <n v="1.8E-3"/>
    <n v="0"/>
    <n v="0"/>
    <n v="2.1916473882868624E-3"/>
  </r>
  <r>
    <x v="2"/>
    <x v="2"/>
    <n v="1.5E-3"/>
    <n v="0"/>
    <n v="0"/>
    <n v="2.0541159261417375E-3"/>
  </r>
  <r>
    <x v="2"/>
    <x v="2"/>
    <n v="1.6999999999999999E-3"/>
    <n v="0"/>
    <n v="0"/>
    <n v="1.5632681695400235E-3"/>
  </r>
  <r>
    <x v="2"/>
    <x v="2"/>
    <n v="1.6000000000000001E-3"/>
    <n v="0"/>
    <n v="0"/>
    <n v="1.5593869731800767E-3"/>
  </r>
  <r>
    <x v="2"/>
    <x v="2"/>
    <n v="7.9000000000000008E-3"/>
    <n v="2.8514285714285714"/>
    <n v="2.8E-3"/>
    <n v="5.5074744295830055E-3"/>
  </r>
  <r>
    <x v="2"/>
    <x v="2"/>
    <n v="6.9999999999999993E-3"/>
    <n v="3.2772222222222225"/>
    <n v="2.3E-3"/>
    <n v="7.5383415648557321E-3"/>
  </r>
  <r>
    <x v="2"/>
    <x v="2"/>
    <n v="9.5999999999999992E-3"/>
    <n v="2.1833333333333336"/>
    <n v="3.5000000000000001E-3"/>
    <n v="4.813947436898257E-3"/>
  </r>
  <r>
    <x v="2"/>
    <x v="2"/>
    <n v="6.7999999999999996E-3"/>
    <n v="2.8675000000000002"/>
    <n v="2.7000000000000001E-3"/>
    <n v="3.8661511798426876E-3"/>
  </r>
  <r>
    <x v="2"/>
    <x v="2"/>
    <n v="6.9999999999999993E-3"/>
    <n v="0"/>
    <n v="0"/>
    <n v="5.5865921787709499E-3"/>
  </r>
  <r>
    <x v="2"/>
    <x v="2"/>
    <n v="6.9999999999999993E-3"/>
    <n v="0"/>
    <n v="0"/>
    <n v="5.1785714285714282E-3"/>
  </r>
  <r>
    <x v="2"/>
    <x v="2"/>
    <n v="7.1000000000000004E-3"/>
    <n v="0"/>
    <n v="0"/>
    <n v="6.2735257214554582E-3"/>
  </r>
  <r>
    <x v="2"/>
    <x v="2"/>
    <n v="5.6000000000000008E-3"/>
    <n v="0"/>
    <n v="0"/>
    <n v="6.4051240992794231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36CDC1-80A7-4949-8002-6DEF2CF097F7}"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E17" firstHeaderRow="0" firstDataRow="1" firstDataCol="1"/>
  <pivotFields count="26">
    <pivotField showAll="0"/>
    <pivotField showAll="0"/>
    <pivotField showAll="0"/>
    <pivotField showAll="0"/>
    <pivotField showAll="0"/>
    <pivotField numFmtId="1" showAll="0"/>
    <pivotField showAll="0"/>
    <pivotField showAll="0"/>
    <pivotField showAll="0"/>
    <pivotField showAll="0"/>
    <pivotField numFmtId="1" showAll="0"/>
    <pivotField dataField="1" numFmtId="1" showAll="0"/>
    <pivotField dataField="1" numFmtId="2" showAll="0"/>
    <pivotField dataField="1" numFmtId="1" showAll="0"/>
    <pivotField numFmtId="2" showAll="0"/>
    <pivotField numFmtId="1" showAll="0"/>
    <pivotField numFmtId="1" showAll="0"/>
    <pivotField numFmtId="10" showAll="0"/>
    <pivotField showAll="0"/>
    <pivotField numFmtId="10" showAll="0"/>
    <pivotField numFmtId="10" showAll="0"/>
    <pivotField axis="axisRow" showAll="0">
      <items count="3">
        <item x="1"/>
        <item x="0"/>
        <item t="default"/>
      </items>
    </pivotField>
    <pivotField numFmtId="1" showAll="0"/>
    <pivotField numFmtId="1" showAll="0"/>
    <pivotField numFmtId="10" showAll="0"/>
    <pivotField dataField="1" dragToRow="0" dragToCol="0" dragToPage="0" showAll="0" defaultSubtotal="0"/>
  </pivotFields>
  <rowFields count="1">
    <field x="21"/>
  </rowFields>
  <rowItems count="2">
    <i>
      <x/>
    </i>
    <i>
      <x v="1"/>
    </i>
  </rowItems>
  <colFields count="1">
    <field x="-2"/>
  </colFields>
  <colItems count="4">
    <i>
      <x/>
    </i>
    <i i="1">
      <x v="1"/>
    </i>
    <i i="2">
      <x v="2"/>
    </i>
    <i i="3">
      <x v="3"/>
    </i>
  </colItems>
  <dataFields count="4">
    <dataField name="Sum of Link clicks" fld="13" baseField="0" baseItem="0"/>
    <dataField name="Sum of Impressions" fld="11" baseField="0" baseItem="0"/>
    <dataField name="Sum of Amount spent (USD)" fld="12" baseField="0" baseItem="0"/>
    <dataField name="Sum of Conversion Rate" fld="25" baseField="21" baseItem="0" numFmtId="169"/>
  </dataFields>
  <formats count="2">
    <format dxfId="11">
      <pivotArea collapsedLevelsAreSubtotals="1" fieldPosition="0">
        <references count="2">
          <reference field="4294967294" count="1" selected="0">
            <x v="3"/>
          </reference>
          <reference field="21" count="0"/>
        </references>
      </pivotArea>
    </format>
    <format dxfId="10">
      <pivotArea field="21" grandRow="1" outline="0" collapsedLevelsAreSubtotals="1" axis="axisRow"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7CD525-8BC0-4567-AD69-114996CA7D1C}"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V27" firstHeaderRow="0" firstDataRow="1" firstDataCol="1"/>
  <pivotFields count="7">
    <pivotField axis="axisRow" showAll="0">
      <items count="4">
        <item x="0"/>
        <item x="1"/>
        <item x="2"/>
        <item t="default"/>
      </items>
    </pivotField>
    <pivotField axis="axisRow" showAll="0">
      <items count="14">
        <item x="2"/>
        <item x="12"/>
        <item x="3"/>
        <item x="0"/>
        <item x="6"/>
        <item x="11"/>
        <item x="4"/>
        <item x="10"/>
        <item x="5"/>
        <item x="9"/>
        <item x="7"/>
        <item x="1"/>
        <item x="8"/>
        <item t="default"/>
      </items>
    </pivotField>
    <pivotField dataField="1" numFmtId="10" showAll="0"/>
    <pivotField dataField="1" numFmtId="168" showAll="0"/>
    <pivotField dataField="1" numFmtId="10" showAll="0"/>
    <pivotField dataField="1" numFmtId="10" showAll="0"/>
    <pivotField showAll="0">
      <items count="4">
        <item x="2"/>
        <item x="1"/>
        <item x="0"/>
        <item t="default"/>
      </items>
    </pivotField>
  </pivotFields>
  <rowFields count="2">
    <field x="0"/>
    <field x="1"/>
  </rowFields>
  <rowItems count="23">
    <i>
      <x/>
    </i>
    <i r="1">
      <x/>
    </i>
    <i r="1">
      <x v="2"/>
    </i>
    <i r="1">
      <x v="3"/>
    </i>
    <i r="1">
      <x v="4"/>
    </i>
    <i r="1">
      <x v="6"/>
    </i>
    <i r="1">
      <x v="8"/>
    </i>
    <i r="1">
      <x v="11"/>
    </i>
    <i>
      <x v="1"/>
    </i>
    <i r="1">
      <x v="3"/>
    </i>
    <i r="1">
      <x v="4"/>
    </i>
    <i r="1">
      <x v="10"/>
    </i>
    <i r="1">
      <x v="11"/>
    </i>
    <i r="1">
      <x v="12"/>
    </i>
    <i>
      <x v="2"/>
    </i>
    <i r="1">
      <x/>
    </i>
    <i r="1">
      <x v="1"/>
    </i>
    <i r="1">
      <x v="3"/>
    </i>
    <i r="1">
      <x v="5"/>
    </i>
    <i r="1">
      <x v="7"/>
    </i>
    <i r="1">
      <x v="9"/>
    </i>
    <i r="1">
      <x v="11"/>
    </i>
    <i t="grand">
      <x/>
    </i>
  </rowItems>
  <colFields count="1">
    <field x="-2"/>
  </colFields>
  <colItems count="4">
    <i>
      <x/>
    </i>
    <i i="1">
      <x v="1"/>
    </i>
    <i i="2">
      <x v="2"/>
    </i>
    <i i="3">
      <x v="3"/>
    </i>
  </colItems>
  <dataFields count="4">
    <dataField name="Sum of Engagement Rate" fld="2" baseField="0" baseItem="0"/>
    <dataField name="Sum of CPC" fld="3" baseField="0" baseItem="0"/>
    <dataField name="Sum of CTR" fld="4" baseField="0" baseItem="0"/>
    <dataField name="Sum of VT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F7F64F-C77A-42B0-BB98-606C956A6ABC}"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O8" firstHeaderRow="1" firstDataRow="2" firstDataCol="1"/>
  <pivotFields count="3">
    <pivotField axis="axisRow" showAll="0" sortType="ascending">
      <items count="4">
        <item x="1"/>
        <item x="0"/>
        <item x="2"/>
        <item t="default"/>
      </items>
      <autoSortScope>
        <pivotArea dataOnly="0" outline="0" fieldPosition="0">
          <references count="2">
            <reference field="4294967294" count="1" selected="0">
              <x v="0"/>
            </reference>
            <reference field="1" count="1" selected="0">
              <x v="3"/>
            </reference>
          </references>
        </pivotArea>
      </autoSortScope>
    </pivotField>
    <pivotField axis="axisCol" showAll="0">
      <items count="14">
        <item x="5"/>
        <item x="12"/>
        <item x="6"/>
        <item x="1"/>
        <item x="2"/>
        <item x="11"/>
        <item x="7"/>
        <item x="10"/>
        <item x="8"/>
        <item x="9"/>
        <item x="3"/>
        <item x="0"/>
        <item x="4"/>
        <item t="default"/>
      </items>
    </pivotField>
    <pivotField dataField="1" numFmtId="10" showAll="0"/>
  </pivotFields>
  <rowFields count="1">
    <field x="0"/>
  </rowFields>
  <rowItems count="4">
    <i>
      <x v="2"/>
    </i>
    <i>
      <x v="1"/>
    </i>
    <i>
      <x/>
    </i>
    <i t="grand">
      <x/>
    </i>
  </rowItems>
  <colFields count="1">
    <field x="1"/>
  </colFields>
  <colItems count="14">
    <i>
      <x/>
    </i>
    <i>
      <x v="1"/>
    </i>
    <i>
      <x v="2"/>
    </i>
    <i>
      <x v="3"/>
    </i>
    <i>
      <x v="4"/>
    </i>
    <i>
      <x v="5"/>
    </i>
    <i>
      <x v="6"/>
    </i>
    <i>
      <x v="7"/>
    </i>
    <i>
      <x v="8"/>
    </i>
    <i>
      <x v="9"/>
    </i>
    <i>
      <x v="10"/>
    </i>
    <i>
      <x v="11"/>
    </i>
    <i>
      <x v="12"/>
    </i>
    <i t="grand">
      <x/>
    </i>
  </colItems>
  <dataFields count="1">
    <dataField name="Sum of VTR" fld="2" baseField="0" baseItem="0"/>
  </dataFields>
  <chartFormats count="26">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 chart="12" format="5" series="1">
      <pivotArea type="data" outline="0" fieldPosition="0">
        <references count="2">
          <reference field="4294967294" count="1" selected="0">
            <x v="0"/>
          </reference>
          <reference field="1" count="1" selected="0">
            <x v="5"/>
          </reference>
        </references>
      </pivotArea>
    </chartFormat>
    <chartFormat chart="12" format="6" series="1">
      <pivotArea type="data" outline="0" fieldPosition="0">
        <references count="2">
          <reference field="4294967294" count="1" selected="0">
            <x v="0"/>
          </reference>
          <reference field="1" count="1" selected="0">
            <x v="6"/>
          </reference>
        </references>
      </pivotArea>
    </chartFormat>
    <chartFormat chart="12" format="7" series="1">
      <pivotArea type="data" outline="0" fieldPosition="0">
        <references count="2">
          <reference field="4294967294" count="1" selected="0">
            <x v="0"/>
          </reference>
          <reference field="1" count="1" selected="0">
            <x v="7"/>
          </reference>
        </references>
      </pivotArea>
    </chartFormat>
    <chartFormat chart="12" format="8" series="1">
      <pivotArea type="data" outline="0" fieldPosition="0">
        <references count="2">
          <reference field="4294967294" count="1" selected="0">
            <x v="0"/>
          </reference>
          <reference field="1" count="1" selected="0">
            <x v="8"/>
          </reference>
        </references>
      </pivotArea>
    </chartFormat>
    <chartFormat chart="12" format="9" series="1">
      <pivotArea type="data" outline="0" fieldPosition="0">
        <references count="2">
          <reference field="4294967294" count="1" selected="0">
            <x v="0"/>
          </reference>
          <reference field="1" count="1" selected="0">
            <x v="9"/>
          </reference>
        </references>
      </pivotArea>
    </chartFormat>
    <chartFormat chart="12" format="10" series="1">
      <pivotArea type="data" outline="0" fieldPosition="0">
        <references count="2">
          <reference field="4294967294" count="1" selected="0">
            <x v="0"/>
          </reference>
          <reference field="1" count="1" selected="0">
            <x v="10"/>
          </reference>
        </references>
      </pivotArea>
    </chartFormat>
    <chartFormat chart="12" format="11" series="1">
      <pivotArea type="data" outline="0" fieldPosition="0">
        <references count="2">
          <reference field="4294967294" count="1" selected="0">
            <x v="0"/>
          </reference>
          <reference field="1" count="1" selected="0">
            <x v="11"/>
          </reference>
        </references>
      </pivotArea>
    </chartFormat>
    <chartFormat chart="12" format="12" series="1">
      <pivotArea type="data" outline="0" fieldPosition="0">
        <references count="2">
          <reference field="4294967294" count="1" selected="0">
            <x v="0"/>
          </reference>
          <reference field="1" count="1" selected="0">
            <x v="12"/>
          </reference>
        </references>
      </pivotArea>
    </chartFormat>
    <chartFormat chart="15" format="26" series="1">
      <pivotArea type="data" outline="0" fieldPosition="0">
        <references count="2">
          <reference field="4294967294" count="1" selected="0">
            <x v="0"/>
          </reference>
          <reference field="1" count="1" selected="0">
            <x v="0"/>
          </reference>
        </references>
      </pivotArea>
    </chartFormat>
    <chartFormat chart="15" format="27" series="1">
      <pivotArea type="data" outline="0" fieldPosition="0">
        <references count="2">
          <reference field="4294967294" count="1" selected="0">
            <x v="0"/>
          </reference>
          <reference field="1" count="1" selected="0">
            <x v="1"/>
          </reference>
        </references>
      </pivotArea>
    </chartFormat>
    <chartFormat chart="15" format="28" series="1">
      <pivotArea type="data" outline="0" fieldPosition="0">
        <references count="2">
          <reference field="4294967294" count="1" selected="0">
            <x v="0"/>
          </reference>
          <reference field="1" count="1" selected="0">
            <x v="2"/>
          </reference>
        </references>
      </pivotArea>
    </chartFormat>
    <chartFormat chart="15" format="29" series="1">
      <pivotArea type="data" outline="0" fieldPosition="0">
        <references count="2">
          <reference field="4294967294" count="1" selected="0">
            <x v="0"/>
          </reference>
          <reference field="1" count="1" selected="0">
            <x v="3"/>
          </reference>
        </references>
      </pivotArea>
    </chartFormat>
    <chartFormat chart="15" format="30" series="1">
      <pivotArea type="data" outline="0" fieldPosition="0">
        <references count="2">
          <reference field="4294967294" count="1" selected="0">
            <x v="0"/>
          </reference>
          <reference field="1" count="1" selected="0">
            <x v="4"/>
          </reference>
        </references>
      </pivotArea>
    </chartFormat>
    <chartFormat chart="15" format="31" series="1">
      <pivotArea type="data" outline="0" fieldPosition="0">
        <references count="2">
          <reference field="4294967294" count="1" selected="0">
            <x v="0"/>
          </reference>
          <reference field="1" count="1" selected="0">
            <x v="5"/>
          </reference>
        </references>
      </pivotArea>
    </chartFormat>
    <chartFormat chart="15" format="32" series="1">
      <pivotArea type="data" outline="0" fieldPosition="0">
        <references count="2">
          <reference field="4294967294" count="1" selected="0">
            <x v="0"/>
          </reference>
          <reference field="1" count="1" selected="0">
            <x v="6"/>
          </reference>
        </references>
      </pivotArea>
    </chartFormat>
    <chartFormat chart="15" format="33" series="1">
      <pivotArea type="data" outline="0" fieldPosition="0">
        <references count="2">
          <reference field="4294967294" count="1" selected="0">
            <x v="0"/>
          </reference>
          <reference field="1" count="1" selected="0">
            <x v="7"/>
          </reference>
        </references>
      </pivotArea>
    </chartFormat>
    <chartFormat chart="15" format="34" series="1">
      <pivotArea type="data" outline="0" fieldPosition="0">
        <references count="2">
          <reference field="4294967294" count="1" selected="0">
            <x v="0"/>
          </reference>
          <reference field="1" count="1" selected="0">
            <x v="8"/>
          </reference>
        </references>
      </pivotArea>
    </chartFormat>
    <chartFormat chart="15" format="35" series="1">
      <pivotArea type="data" outline="0" fieldPosition="0">
        <references count="2">
          <reference field="4294967294" count="1" selected="0">
            <x v="0"/>
          </reference>
          <reference field="1" count="1" selected="0">
            <x v="9"/>
          </reference>
        </references>
      </pivotArea>
    </chartFormat>
    <chartFormat chart="15" format="36" series="1">
      <pivotArea type="data" outline="0" fieldPosition="0">
        <references count="2">
          <reference field="4294967294" count="1" selected="0">
            <x v="0"/>
          </reference>
          <reference field="1" count="1" selected="0">
            <x v="10"/>
          </reference>
        </references>
      </pivotArea>
    </chartFormat>
    <chartFormat chart="15" format="37" series="1">
      <pivotArea type="data" outline="0" fieldPosition="0">
        <references count="2">
          <reference field="4294967294" count="1" selected="0">
            <x v="0"/>
          </reference>
          <reference field="1" count="1" selected="0">
            <x v="11"/>
          </reference>
        </references>
      </pivotArea>
    </chartFormat>
    <chartFormat chart="15" format="38" series="1">
      <pivotArea type="data" outline="0" fieldPosition="0">
        <references count="2">
          <reference field="4294967294" count="1" selected="0">
            <x v="0"/>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2AD2B9-FE3F-44A7-954F-DED0A905DB2F}"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F18" firstHeaderRow="0" firstDataRow="1" firstDataCol="1"/>
  <pivotFields count="5">
    <pivotField axis="axisRow" dataField="1" showAll="0">
      <items count="4">
        <item x="1"/>
        <item x="0"/>
        <item x="2"/>
        <item t="default"/>
      </items>
    </pivotField>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Count of Platform" fld="0" subtotal="count" baseField="0" baseItem="0"/>
    <dataField name="Count of Market" fld="1" subtotal="count" baseField="0" baseItem="0"/>
    <dataField name="Sum of CPC" fld="2" baseField="0" baseItem="0"/>
    <dataField name="Sum of Amount Spent" fld="3" baseField="0" baseItem="0"/>
    <dataField name="Sum of Clicks" fld="4" baseField="0" baseItem="0"/>
  </dataFields>
  <conditionalFormats count="1">
    <conditionalFormat priority="6">
      <pivotAreas count="1">
        <pivotArea type="data" collapsedLevelsAreSubtotals="1" fieldPosition="0">
          <references count="1">
            <reference field="0"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A09DCC-12C5-41D4-8CA4-4A00030E43B1}" name="PivotTable1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0">
  <location ref="A3:B4" firstHeaderRow="1" firstDataRow="1" firstDataCol="1"/>
  <pivotFields count="3">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items count="13">
        <item h="1" x="2"/>
        <item h="1" x="10"/>
        <item h="1" x="4"/>
        <item h="1" x="1"/>
        <item h="1" x="0"/>
        <item h="1" x="9"/>
        <item h="1" x="3"/>
        <item x="8"/>
        <item h="1" x="5"/>
        <item h="1" x="7"/>
        <item h="1" x="12"/>
        <item h="1" x="6"/>
        <item h="1"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0"/>
  </rowFields>
  <rowItems count="1">
    <i>
      <x v="2"/>
    </i>
  </rowItems>
  <colItems count="1">
    <i/>
  </colItems>
  <dataFields count="1">
    <dataField name="Sum of CPC" fld="2"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5B8310-88FE-485F-9D6E-0BF41CBF996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mpaign Name">
  <location ref="A7:D16" firstHeaderRow="0" firstDataRow="1" firstDataCol="1"/>
  <pivotFields count="24">
    <pivotField showAll="0"/>
    <pivotField showAll="0"/>
    <pivotField axis="axisRow" showAll="0" sortType="descending">
      <items count="17">
        <item m="1" x="15"/>
        <item m="1" x="14"/>
        <item m="1" x="13"/>
        <item m="1" x="12"/>
        <item m="1" x="11"/>
        <item m="1" x="10"/>
        <item m="1" x="8"/>
        <item m="1" x="9"/>
        <item x="0"/>
        <item x="1"/>
        <item x="2"/>
        <item x="3"/>
        <item x="4"/>
        <item x="5"/>
        <item x="6"/>
        <item x="7"/>
        <item t="default"/>
      </items>
      <autoSortScope>
        <pivotArea dataOnly="0" outline="0" fieldPosition="0">
          <references count="1">
            <reference field="4294967294" count="1" selected="0">
              <x v="2"/>
            </reference>
          </references>
        </pivotArea>
      </autoSortScope>
    </pivotField>
    <pivotField showAll="0"/>
    <pivotField showAll="0"/>
    <pivotField showAll="0"/>
    <pivotField numFmtId="1" showAll="0"/>
    <pivotField showAll="0"/>
    <pivotField showAll="0"/>
    <pivotField showAll="0"/>
    <pivotField numFmtId="43" showAll="0"/>
    <pivotField dataField="1" numFmtId="1" showAll="0"/>
    <pivotField numFmtId="2" showAll="0"/>
    <pivotField numFmtId="2" showAll="0"/>
    <pivotField dataField="1" numFmtId="1" showAll="0"/>
    <pivotField dataField="1" numFmtId="10" showAll="0"/>
    <pivotField showAll="0"/>
    <pivotField numFmtId="1" showAll="0"/>
    <pivotField numFmtId="1" showAll="0"/>
    <pivotField numFmtId="164" showAll="0"/>
    <pivotField numFmtId="10" showAll="0"/>
    <pivotField numFmtId="1" showAll="0"/>
    <pivotField numFmtId="10" showAll="0"/>
    <pivotField dragToRow="0" dragToCol="0" dragToPage="0" showAll="0" defaultSubtotal="0"/>
  </pivotFields>
  <rowFields count="1">
    <field x="2"/>
  </rowFields>
  <rowItems count="9">
    <i>
      <x v="15"/>
    </i>
    <i>
      <x v="12"/>
    </i>
    <i>
      <x v="9"/>
    </i>
    <i>
      <x v="14"/>
    </i>
    <i>
      <x v="10"/>
    </i>
    <i>
      <x v="8"/>
    </i>
    <i>
      <x v="13"/>
    </i>
    <i>
      <x v="11"/>
    </i>
    <i t="grand">
      <x/>
    </i>
  </rowItems>
  <colFields count="1">
    <field x="-2"/>
  </colFields>
  <colItems count="3">
    <i>
      <x/>
    </i>
    <i i="1">
      <x v="1"/>
    </i>
    <i i="2">
      <x v="2"/>
    </i>
  </colItems>
  <dataFields count="3">
    <dataField name="Sum of Total Impressions" fld="14" baseField="0" baseItem="0"/>
    <dataField name="Sum of Clicks" fld="11" baseField="0" baseItem="0"/>
    <dataField name="Sum of CTR" fld="15" showDataAs="percentOfCol" baseField="2" baseItem="6" numFmtId="10"/>
  </dataFields>
  <conditionalFormats count="1">
    <conditionalFormat type="all" priority="1">
      <pivotAreas count="1">
        <pivotArea type="data" collapsedLevelsAreSubtotals="1" fieldPosition="0">
          <references count="2">
            <reference field="4294967294" count="1" selected="0">
              <x v="2"/>
            </reference>
            <reference field="2" count="8">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0BEE176-8CAD-4DE7-8837-7326A941B9B4}" sourceName="Market">
  <pivotTables>
    <pivotTable tabId="19" name="PivotTable19"/>
  </pivotTables>
  <data>
    <tabular pivotCacheId="1644970893">
      <items count="13">
        <i x="2"/>
        <i x="10"/>
        <i x="4"/>
        <i x="1"/>
        <i x="0"/>
        <i x="9"/>
        <i x="3"/>
        <i x="8" s="1"/>
        <i x="5"/>
        <i x="7"/>
        <i x="12"/>
        <i x="6"/>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57416391-A822-4D1D-8620-FC4204D71D3B}" sourceName="Platform">
  <data>
    <tabular pivotCacheId="1144659319">
      <items count="3">
        <i x="0" s="1"/>
        <i x="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Measure" xr10:uid="{034390AF-7CEF-431F-A82D-2ED06841729C}" sourceName="Performance Measure">
  <pivotTables>
    <pivotTable tabId="25" name="PivotTable6"/>
  </pivotTables>
  <data>
    <tabular pivotCacheId="135699376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1" xr10:uid="{C6355AF9-08D6-4223-8EB7-E43AC0AB507A}" sourceName="Platform">
  <pivotTables>
    <pivotTable tabId="25" name="PivotTable6"/>
  </pivotTables>
  <data>
    <tabular pivotCacheId="135699376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1" xr10:uid="{99DA664D-B3C9-448C-855E-55456099FBB6}" cache="Slicer_Market" caption="Market" startItem="6" rowHeight="234950"/>
  <slicer name="Platform 1" xr10:uid="{375BCCE0-7DDD-4847-BBCA-D61E05FDD5DF}" cache="Slicer_Platform" caption="Platform" rowHeight="234950"/>
  <slicer name="Performance Measure 1" xr10:uid="{F9C0ECAE-BA9A-42C3-A9FC-C70D2D0A6675}" cache="Slicer_Performance_Measure" caption="Performance Measure"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Measure" xr10:uid="{F19A8341-F2F4-44DB-AD1B-BBE06B7504FD}" cache="Slicer_Performance_Measure" caption="Performance Measure" rowHeight="273050"/>
  <slicer name="Platform" xr10:uid="{E6D89C46-E71E-49DE-8640-F116FEC63C88}" cache="Slicer_Platform1" caption="Platform"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D152E8C1-F49A-49D8-AF0C-5577CC24B292}" cache="Slicer_Market" caption="Marke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6C3A54-C960-4F19-8023-D3216718721B}" name="Table1" displayName="Table1" ref="B21:F23" totalsRowShown="0">
  <autoFilter ref="B21:F23" xr:uid="{166C3A54-C960-4F19-8023-D3216718721B}"/>
  <tableColumns count="5">
    <tableColumn id="1" xr3:uid="{F3272A43-35B6-4991-A3E3-2E0E70D0F805}" name="Row Labels"/>
    <tableColumn id="2" xr3:uid="{D5CF86A2-E1D9-45A6-8EC2-B3A9BC384BF1}" name="Sum of Link clicks"/>
    <tableColumn id="3" xr3:uid="{CA1B6EBD-711A-4A3E-A542-D71925A0417E}" name="Sum of Impressions"/>
    <tableColumn id="4" xr3:uid="{AE5170FB-37E3-4625-AA01-A20C84949E55}" name="Sum of Amount spent (USD)"/>
    <tableColumn id="5" xr3:uid="{4F732852-0A47-46F6-A839-5854838E5383}" name="Sum of Conversion Rate"/>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1C369-324B-42C3-A0B8-3A0CD82A36C6}">
  <sheetPr codeName="Sheet1">
    <tabColor rgb="FF00B050"/>
  </sheetPr>
  <dimension ref="A1:X73"/>
  <sheetViews>
    <sheetView zoomScaleNormal="100" workbookViewId="0">
      <selection activeCell="F1" sqref="F1"/>
    </sheetView>
  </sheetViews>
  <sheetFormatPr defaultRowHeight="16.5" x14ac:dyDescent="0.5"/>
  <cols>
    <col min="1" max="1" width="18" bestFit="1" customWidth="1"/>
    <col min="2" max="2" width="12.1796875" bestFit="1" customWidth="1"/>
    <col min="3" max="3" width="13.453125" bestFit="1" customWidth="1"/>
    <col min="4" max="4" width="42.453125" bestFit="1" customWidth="1"/>
    <col min="5" max="5" width="25.453125" bestFit="1" customWidth="1"/>
    <col min="6" max="6" width="17.08984375" bestFit="1" customWidth="1"/>
    <col min="7" max="7" width="14.453125" bestFit="1" customWidth="1"/>
    <col min="8" max="8" width="14" bestFit="1" customWidth="1"/>
    <col min="9" max="9" width="15.1796875" bestFit="1" customWidth="1"/>
    <col min="10" max="10" width="12.54296875" bestFit="1" customWidth="1"/>
    <col min="11" max="11" width="23.1796875" bestFit="1" customWidth="1"/>
    <col min="12" max="12" width="19.54296875" bestFit="1" customWidth="1"/>
    <col min="13" max="13" width="11.08984375" bestFit="1" customWidth="1"/>
    <col min="14" max="14" width="9.90625" bestFit="1" customWidth="1"/>
    <col min="15" max="15" width="16" bestFit="1" customWidth="1"/>
    <col min="16" max="16" width="22.81640625" bestFit="1" customWidth="1"/>
    <col min="17" max="17" width="9.81640625" bestFit="1" customWidth="1"/>
    <col min="18" max="18" width="10.08984375" bestFit="1" customWidth="1"/>
    <col min="19" max="19" width="26.6328125" bestFit="1" customWidth="1"/>
    <col min="20" max="20" width="24" bestFit="1" customWidth="1"/>
    <col min="21" max="21" width="16.81640625" bestFit="1" customWidth="1"/>
    <col min="22" max="22" width="21.36328125" bestFit="1" customWidth="1"/>
    <col min="23" max="23" width="23.1796875" bestFit="1" customWidth="1"/>
    <col min="24" max="24" width="22.453125" bestFit="1" customWidth="1"/>
  </cols>
  <sheetData>
    <row r="1" spans="1:24" x14ac:dyDescent="0.5">
      <c r="A1" s="78" t="s">
        <v>449</v>
      </c>
      <c r="B1" s="8" t="s">
        <v>0</v>
      </c>
      <c r="C1" s="8" t="s">
        <v>414</v>
      </c>
      <c r="D1" s="8" t="s">
        <v>1</v>
      </c>
      <c r="E1" s="8" t="s">
        <v>486</v>
      </c>
      <c r="F1" s="8" t="s">
        <v>489</v>
      </c>
      <c r="G1" s="8" t="s">
        <v>2</v>
      </c>
      <c r="H1" s="8" t="s">
        <v>424</v>
      </c>
      <c r="I1" s="8" t="s">
        <v>98</v>
      </c>
      <c r="J1" s="8" t="s">
        <v>4</v>
      </c>
      <c r="K1" s="8" t="s">
        <v>5</v>
      </c>
      <c r="L1" s="8" t="s">
        <v>6</v>
      </c>
      <c r="M1" s="8" t="s">
        <v>7</v>
      </c>
      <c r="N1" s="8" t="s">
        <v>472</v>
      </c>
      <c r="O1" s="8" t="s">
        <v>8</v>
      </c>
      <c r="P1" s="8" t="s">
        <v>9</v>
      </c>
      <c r="Q1" s="9" t="s">
        <v>13</v>
      </c>
      <c r="R1" s="9" t="s">
        <v>14</v>
      </c>
      <c r="S1" s="8" t="s">
        <v>10</v>
      </c>
      <c r="T1" s="8" t="s">
        <v>11</v>
      </c>
      <c r="U1" s="8" t="s">
        <v>101</v>
      </c>
      <c r="V1" s="8" t="s">
        <v>102</v>
      </c>
      <c r="W1" s="8" t="s">
        <v>404</v>
      </c>
      <c r="X1" s="8" t="s">
        <v>405</v>
      </c>
    </row>
    <row r="2" spans="1:24" x14ac:dyDescent="0.5">
      <c r="A2" t="s">
        <v>450</v>
      </c>
      <c r="B2" s="1" t="s">
        <v>86</v>
      </c>
      <c r="C2" s="1" t="s">
        <v>415</v>
      </c>
      <c r="D2" s="15" t="s">
        <v>463</v>
      </c>
      <c r="E2" s="1" t="s">
        <v>93</v>
      </c>
      <c r="F2" s="1" t="s">
        <v>412</v>
      </c>
      <c r="G2" s="1" t="s">
        <v>93</v>
      </c>
      <c r="H2" s="52">
        <v>61</v>
      </c>
      <c r="I2" s="1" t="s">
        <v>99</v>
      </c>
      <c r="J2" s="1" t="s">
        <v>96</v>
      </c>
      <c r="K2" s="15" t="s">
        <v>97</v>
      </c>
      <c r="L2" s="47">
        <v>6640.06</v>
      </c>
      <c r="M2" s="48">
        <v>11347</v>
      </c>
      <c r="N2" s="82">
        <f>IFERROR(L2/M2, 0)</f>
        <v>0.5851819864281308</v>
      </c>
      <c r="O2" s="45">
        <v>3064506</v>
      </c>
      <c r="P2" s="46">
        <v>5201668</v>
      </c>
      <c r="Q2" s="44">
        <v>2.2000000000000001E-3</v>
      </c>
      <c r="R2" s="49">
        <v>1.28</v>
      </c>
      <c r="S2" s="46">
        <v>499252</v>
      </c>
      <c r="T2" s="46">
        <v>5692</v>
      </c>
      <c r="U2" s="50">
        <f>(S2/P2)</f>
        <v>9.5979212821733342E-2</v>
      </c>
      <c r="V2" s="51">
        <f>(T2/P2)</f>
        <v>1.0942643782725079E-3</v>
      </c>
      <c r="W2" s="52">
        <v>30892</v>
      </c>
      <c r="X2" s="44">
        <v>5.8999999999999999E-3</v>
      </c>
    </row>
    <row r="3" spans="1:24" x14ac:dyDescent="0.5">
      <c r="A3" t="s">
        <v>450</v>
      </c>
      <c r="B3" s="1" t="s">
        <v>86</v>
      </c>
      <c r="C3" s="1" t="s">
        <v>415</v>
      </c>
      <c r="D3" s="15" t="s">
        <v>463</v>
      </c>
      <c r="E3" s="1" t="s">
        <v>93</v>
      </c>
      <c r="F3" s="1" t="s">
        <v>412</v>
      </c>
      <c r="G3" s="1" t="s">
        <v>93</v>
      </c>
      <c r="H3" s="52">
        <v>30</v>
      </c>
      <c r="I3" s="1" t="s">
        <v>99</v>
      </c>
      <c r="J3" s="1" t="s">
        <v>96</v>
      </c>
      <c r="K3" s="15" t="s">
        <v>97</v>
      </c>
      <c r="L3" s="47">
        <v>6242.05</v>
      </c>
      <c r="M3" s="48">
        <v>10319</v>
      </c>
      <c r="N3" s="82">
        <f t="shared" ref="N3:N66" si="0">IFERROR(L3/M3, 0)</f>
        <v>0.60490842135865885</v>
      </c>
      <c r="O3" s="45">
        <v>2927170</v>
      </c>
      <c r="P3" s="46">
        <v>4897606</v>
      </c>
      <c r="Q3" s="44">
        <v>2.0999999999999999E-3</v>
      </c>
      <c r="R3" s="49">
        <v>1.27</v>
      </c>
      <c r="S3" s="46">
        <v>670323</v>
      </c>
      <c r="T3" s="46">
        <v>13332</v>
      </c>
      <c r="U3" s="50">
        <f t="shared" ref="U3:U66" si="1">(S3/P3)</f>
        <v>0.13686748178599911</v>
      </c>
      <c r="V3" s="51">
        <f>(T3/P3)</f>
        <v>2.7221462894320204E-3</v>
      </c>
      <c r="W3" s="52">
        <v>29129</v>
      </c>
      <c r="X3" s="44">
        <v>5.8999999999999999E-3</v>
      </c>
    </row>
    <row r="4" spans="1:24" x14ac:dyDescent="0.5">
      <c r="A4" t="s">
        <v>450</v>
      </c>
      <c r="B4" s="1" t="s">
        <v>86</v>
      </c>
      <c r="C4" s="1" t="s">
        <v>415</v>
      </c>
      <c r="D4" s="15" t="s">
        <v>463</v>
      </c>
      <c r="E4" s="1" t="s">
        <v>93</v>
      </c>
      <c r="F4" s="1" t="s">
        <v>412</v>
      </c>
      <c r="G4" s="1" t="s">
        <v>93</v>
      </c>
      <c r="H4" s="52">
        <v>45</v>
      </c>
      <c r="I4" s="1" t="s">
        <v>99</v>
      </c>
      <c r="J4" s="1" t="s">
        <v>96</v>
      </c>
      <c r="K4" s="15" t="s">
        <v>97</v>
      </c>
      <c r="L4" s="47">
        <v>6196.59</v>
      </c>
      <c r="M4" s="48">
        <v>10100</v>
      </c>
      <c r="N4" s="82">
        <f t="shared" si="0"/>
        <v>0.61352376237623762</v>
      </c>
      <c r="O4" s="45">
        <v>2903385</v>
      </c>
      <c r="P4" s="46">
        <v>4899758</v>
      </c>
      <c r="Q4" s="44">
        <v>2.0999999999999999E-3</v>
      </c>
      <c r="R4" s="49">
        <v>1.26</v>
      </c>
      <c r="S4" s="46">
        <v>676057</v>
      </c>
      <c r="T4" s="46">
        <v>8223</v>
      </c>
      <c r="U4" s="50">
        <f t="shared" si="1"/>
        <v>0.13797763073196675</v>
      </c>
      <c r="V4" s="51">
        <f t="shared" ref="V4:V67" si="2">(T4/P4)</f>
        <v>1.6782461501159854E-3</v>
      </c>
      <c r="W4" s="52">
        <v>28854</v>
      </c>
      <c r="X4" s="44">
        <v>5.8999999999999999E-3</v>
      </c>
    </row>
    <row r="5" spans="1:24" x14ac:dyDescent="0.5">
      <c r="A5" t="s">
        <v>450</v>
      </c>
      <c r="B5" s="1" t="s">
        <v>86</v>
      </c>
      <c r="C5" s="1" t="s">
        <v>415</v>
      </c>
      <c r="D5" s="15" t="s">
        <v>463</v>
      </c>
      <c r="E5" s="1" t="s">
        <v>93</v>
      </c>
      <c r="F5" s="1" t="s">
        <v>412</v>
      </c>
      <c r="G5" s="1" t="s">
        <v>93</v>
      </c>
      <c r="H5" s="52">
        <v>30</v>
      </c>
      <c r="I5" s="1" t="s">
        <v>99</v>
      </c>
      <c r="J5" s="1" t="s">
        <v>96</v>
      </c>
      <c r="K5" s="15" t="s">
        <v>97</v>
      </c>
      <c r="L5" s="47">
        <v>412.15</v>
      </c>
      <c r="M5" s="48">
        <v>0</v>
      </c>
      <c r="N5" s="82">
        <f t="shared" si="0"/>
        <v>0</v>
      </c>
      <c r="O5" s="45">
        <v>539004</v>
      </c>
      <c r="P5" s="46">
        <v>637825</v>
      </c>
      <c r="Q5" s="44">
        <v>0</v>
      </c>
      <c r="R5" s="49">
        <v>0.65</v>
      </c>
      <c r="S5" s="46">
        <v>80421</v>
      </c>
      <c r="T5" s="46">
        <v>1387</v>
      </c>
      <c r="U5" s="50">
        <f t="shared" si="1"/>
        <v>0.12608630894054013</v>
      </c>
      <c r="V5" s="51">
        <f t="shared" si="2"/>
        <v>2.174577666287775E-3</v>
      </c>
      <c r="W5" s="52">
        <v>1879</v>
      </c>
      <c r="X5" s="44">
        <v>2.8999999999999998E-3</v>
      </c>
    </row>
    <row r="6" spans="1:24" x14ac:dyDescent="0.5">
      <c r="A6" t="s">
        <v>450</v>
      </c>
      <c r="B6" s="1" t="s">
        <v>86</v>
      </c>
      <c r="C6" s="1" t="s">
        <v>415</v>
      </c>
      <c r="D6" s="15" t="s">
        <v>463</v>
      </c>
      <c r="E6" s="1" t="s">
        <v>93</v>
      </c>
      <c r="F6" s="1" t="s">
        <v>412</v>
      </c>
      <c r="G6" s="1" t="s">
        <v>93</v>
      </c>
      <c r="H6" s="52">
        <v>61</v>
      </c>
      <c r="I6" s="1" t="s">
        <v>99</v>
      </c>
      <c r="J6" s="1" t="s">
        <v>96</v>
      </c>
      <c r="K6" s="15" t="s">
        <v>97</v>
      </c>
      <c r="L6" s="47">
        <v>405.21</v>
      </c>
      <c r="M6" s="48">
        <v>0</v>
      </c>
      <c r="N6" s="82">
        <f t="shared" si="0"/>
        <v>0</v>
      </c>
      <c r="O6" s="45">
        <v>534674</v>
      </c>
      <c r="P6" s="46">
        <v>630921</v>
      </c>
      <c r="Q6" s="44">
        <v>0</v>
      </c>
      <c r="R6" s="49">
        <v>0.64</v>
      </c>
      <c r="S6" s="46">
        <v>51336</v>
      </c>
      <c r="T6" s="46">
        <v>497</v>
      </c>
      <c r="U6" s="50">
        <f t="shared" si="1"/>
        <v>8.1366763826215965E-2</v>
      </c>
      <c r="V6" s="51">
        <f t="shared" si="2"/>
        <v>7.8773729199059788E-4</v>
      </c>
      <c r="W6" s="52">
        <v>1891</v>
      </c>
      <c r="X6" s="44">
        <v>3.0000000000000001E-3</v>
      </c>
    </row>
    <row r="7" spans="1:24" x14ac:dyDescent="0.5">
      <c r="A7" t="s">
        <v>450</v>
      </c>
      <c r="B7" s="1" t="s">
        <v>86</v>
      </c>
      <c r="C7" s="1" t="s">
        <v>415</v>
      </c>
      <c r="D7" s="15" t="s">
        <v>463</v>
      </c>
      <c r="E7" s="1" t="s">
        <v>93</v>
      </c>
      <c r="F7" s="1" t="s">
        <v>412</v>
      </c>
      <c r="G7" s="1" t="s">
        <v>93</v>
      </c>
      <c r="H7" s="52">
        <v>45</v>
      </c>
      <c r="I7" s="1" t="s">
        <v>99</v>
      </c>
      <c r="J7" s="1" t="s">
        <v>96</v>
      </c>
      <c r="K7" s="15" t="s">
        <v>97</v>
      </c>
      <c r="L7" s="47">
        <v>385.44</v>
      </c>
      <c r="M7" s="48">
        <v>0</v>
      </c>
      <c r="N7" s="82">
        <f t="shared" si="0"/>
        <v>0</v>
      </c>
      <c r="O7" s="45">
        <v>512892</v>
      </c>
      <c r="P7" s="46">
        <v>605984</v>
      </c>
      <c r="Q7" s="44">
        <v>0</v>
      </c>
      <c r="R7" s="49">
        <v>0.64</v>
      </c>
      <c r="S7" s="46">
        <v>80282</v>
      </c>
      <c r="T7" s="46">
        <v>761</v>
      </c>
      <c r="U7" s="50">
        <f t="shared" si="1"/>
        <v>0.13248204573058034</v>
      </c>
      <c r="V7" s="51">
        <f t="shared" si="2"/>
        <v>1.255808734224006E-3</v>
      </c>
      <c r="W7" s="52">
        <v>1723</v>
      </c>
      <c r="X7" s="44">
        <v>2.8E-3</v>
      </c>
    </row>
    <row r="8" spans="1:24" x14ac:dyDescent="0.5">
      <c r="A8" t="s">
        <v>450</v>
      </c>
      <c r="B8" s="1" t="s">
        <v>86</v>
      </c>
      <c r="C8" s="1" t="s">
        <v>416</v>
      </c>
      <c r="D8" s="15" t="s">
        <v>464</v>
      </c>
      <c r="E8" s="1" t="s">
        <v>417</v>
      </c>
      <c r="F8" s="1" t="s">
        <v>413</v>
      </c>
      <c r="G8" s="1" t="s">
        <v>95</v>
      </c>
      <c r="H8" s="52">
        <v>30</v>
      </c>
      <c r="I8" s="1" t="s">
        <v>99</v>
      </c>
      <c r="J8" s="1" t="s">
        <v>96</v>
      </c>
      <c r="K8" s="15" t="s">
        <v>97</v>
      </c>
      <c r="L8" s="47">
        <v>90.85</v>
      </c>
      <c r="M8" s="48">
        <v>50</v>
      </c>
      <c r="N8" s="82">
        <f t="shared" si="0"/>
        <v>1.8169999999999999</v>
      </c>
      <c r="O8" s="45">
        <v>9481</v>
      </c>
      <c r="P8" s="46">
        <v>13789</v>
      </c>
      <c r="Q8" s="44">
        <v>3.5999999999999999E-3</v>
      </c>
      <c r="R8" s="49">
        <v>6.59</v>
      </c>
      <c r="S8" s="46">
        <v>2629</v>
      </c>
      <c r="T8" s="46">
        <v>106</v>
      </c>
      <c r="U8" s="50">
        <f t="shared" si="1"/>
        <v>0.19065922111828268</v>
      </c>
      <c r="V8" s="51">
        <f t="shared" si="2"/>
        <v>7.6872869678729422E-3</v>
      </c>
      <c r="W8" s="52">
        <v>151</v>
      </c>
      <c r="X8" s="44">
        <v>1.0999999999999999E-2</v>
      </c>
    </row>
    <row r="9" spans="1:24" x14ac:dyDescent="0.5">
      <c r="A9" t="s">
        <v>450</v>
      </c>
      <c r="B9" s="1" t="s">
        <v>86</v>
      </c>
      <c r="C9" s="1" t="s">
        <v>416</v>
      </c>
      <c r="D9" s="15" t="s">
        <v>464</v>
      </c>
      <c r="E9" s="1" t="s">
        <v>417</v>
      </c>
      <c r="F9" s="1" t="s">
        <v>413</v>
      </c>
      <c r="G9" s="1" t="s">
        <v>95</v>
      </c>
      <c r="H9" s="52">
        <v>61</v>
      </c>
      <c r="I9" s="1" t="s">
        <v>99</v>
      </c>
      <c r="J9" s="1" t="s">
        <v>96</v>
      </c>
      <c r="K9" s="15" t="s">
        <v>97</v>
      </c>
      <c r="L9" s="47">
        <v>90.28</v>
      </c>
      <c r="M9" s="48">
        <v>51</v>
      </c>
      <c r="N9" s="82">
        <f t="shared" si="0"/>
        <v>1.7701960784313726</v>
      </c>
      <c r="O9" s="45">
        <v>9441</v>
      </c>
      <c r="P9" s="46">
        <v>13636</v>
      </c>
      <c r="Q9" s="44">
        <v>3.7000000000000002E-3</v>
      </c>
      <c r="R9" s="49">
        <v>6.62</v>
      </c>
      <c r="S9" s="46">
        <v>2166</v>
      </c>
      <c r="T9" s="46">
        <v>48</v>
      </c>
      <c r="U9" s="50">
        <f t="shared" si="1"/>
        <v>0.15884423584628923</v>
      </c>
      <c r="V9" s="51">
        <f t="shared" si="2"/>
        <v>3.5200938691698444E-3</v>
      </c>
      <c r="W9" s="52">
        <v>155</v>
      </c>
      <c r="X9" s="44">
        <v>1.14E-2</v>
      </c>
    </row>
    <row r="10" spans="1:24" x14ac:dyDescent="0.5">
      <c r="A10" t="s">
        <v>450</v>
      </c>
      <c r="B10" s="1" t="s">
        <v>86</v>
      </c>
      <c r="C10" s="1" t="s">
        <v>416</v>
      </c>
      <c r="D10" s="15" t="s">
        <v>464</v>
      </c>
      <c r="E10" s="1" t="s">
        <v>417</v>
      </c>
      <c r="F10" s="1" t="s">
        <v>413</v>
      </c>
      <c r="G10" s="1" t="s">
        <v>95</v>
      </c>
      <c r="H10" s="52">
        <v>45</v>
      </c>
      <c r="I10" s="1" t="s">
        <v>99</v>
      </c>
      <c r="J10" s="1" t="s">
        <v>96</v>
      </c>
      <c r="K10" s="15" t="s">
        <v>97</v>
      </c>
      <c r="L10" s="47">
        <v>89.05</v>
      </c>
      <c r="M10" s="48">
        <v>30</v>
      </c>
      <c r="N10" s="82">
        <f t="shared" si="0"/>
        <v>2.9683333333333333</v>
      </c>
      <c r="O10" s="45">
        <v>9503</v>
      </c>
      <c r="P10" s="46">
        <v>13850</v>
      </c>
      <c r="Q10" s="44">
        <v>2.2000000000000001E-3</v>
      </c>
      <c r="R10" s="49">
        <v>6.43</v>
      </c>
      <c r="S10" s="46">
        <v>2583</v>
      </c>
      <c r="T10" s="46">
        <v>57</v>
      </c>
      <c r="U10" s="50">
        <f t="shared" si="1"/>
        <v>0.18649819494584838</v>
      </c>
      <c r="V10" s="51">
        <f t="shared" si="2"/>
        <v>4.1155234657039713E-3</v>
      </c>
      <c r="W10" s="52">
        <v>112</v>
      </c>
      <c r="X10" s="44">
        <v>8.1000000000000013E-3</v>
      </c>
    </row>
    <row r="11" spans="1:24" x14ac:dyDescent="0.5">
      <c r="A11" t="s">
        <v>450</v>
      </c>
      <c r="B11" s="1" t="s">
        <v>86</v>
      </c>
      <c r="C11" s="1" t="s">
        <v>416</v>
      </c>
      <c r="D11" s="15" t="s">
        <v>464</v>
      </c>
      <c r="E11" s="1" t="s">
        <v>417</v>
      </c>
      <c r="F11" s="1" t="s">
        <v>413</v>
      </c>
      <c r="G11" s="1" t="s">
        <v>95</v>
      </c>
      <c r="H11" s="52">
        <v>30</v>
      </c>
      <c r="I11" s="1" t="s">
        <v>99</v>
      </c>
      <c r="J11" s="1" t="s">
        <v>96</v>
      </c>
      <c r="K11" s="15" t="s">
        <v>97</v>
      </c>
      <c r="L11" s="47">
        <v>12.82</v>
      </c>
      <c r="M11" s="48">
        <v>0</v>
      </c>
      <c r="N11" s="82">
        <f t="shared" si="0"/>
        <v>0</v>
      </c>
      <c r="O11" s="45">
        <v>4145</v>
      </c>
      <c r="P11" s="46">
        <v>5100</v>
      </c>
      <c r="Q11" s="44">
        <v>0</v>
      </c>
      <c r="R11" s="49">
        <v>2.5099999999999998</v>
      </c>
      <c r="S11" s="46">
        <v>1098</v>
      </c>
      <c r="T11" s="46">
        <v>39</v>
      </c>
      <c r="U11" s="50">
        <f t="shared" si="1"/>
        <v>0.21529411764705883</v>
      </c>
      <c r="V11" s="51">
        <f t="shared" si="2"/>
        <v>7.6470588235294122E-3</v>
      </c>
      <c r="W11" s="52">
        <v>34</v>
      </c>
      <c r="X11" s="44">
        <v>6.7000000000000002E-3</v>
      </c>
    </row>
    <row r="12" spans="1:24" x14ac:dyDescent="0.5">
      <c r="A12" t="s">
        <v>450</v>
      </c>
      <c r="B12" s="1" t="s">
        <v>86</v>
      </c>
      <c r="C12" s="1" t="s">
        <v>416</v>
      </c>
      <c r="D12" s="15" t="s">
        <v>464</v>
      </c>
      <c r="E12" s="1" t="s">
        <v>417</v>
      </c>
      <c r="F12" s="1" t="s">
        <v>413</v>
      </c>
      <c r="G12" s="1" t="s">
        <v>95</v>
      </c>
      <c r="H12" s="52">
        <v>61</v>
      </c>
      <c r="I12" s="1" t="s">
        <v>99</v>
      </c>
      <c r="J12" s="1" t="s">
        <v>96</v>
      </c>
      <c r="K12" s="15" t="s">
        <v>97</v>
      </c>
      <c r="L12" s="47">
        <v>12.5</v>
      </c>
      <c r="M12" s="48">
        <v>0</v>
      </c>
      <c r="N12" s="82">
        <f t="shared" si="0"/>
        <v>0</v>
      </c>
      <c r="O12" s="45">
        <v>4059</v>
      </c>
      <c r="P12" s="46">
        <v>5075</v>
      </c>
      <c r="Q12" s="44">
        <v>0</v>
      </c>
      <c r="R12" s="49">
        <v>2.46</v>
      </c>
      <c r="S12" s="46">
        <v>855</v>
      </c>
      <c r="T12" s="46">
        <v>18</v>
      </c>
      <c r="U12" s="50">
        <f t="shared" si="1"/>
        <v>0.16847290640394089</v>
      </c>
      <c r="V12" s="51">
        <f t="shared" si="2"/>
        <v>3.5467980295566504E-3</v>
      </c>
      <c r="W12" s="52">
        <v>33</v>
      </c>
      <c r="X12" s="44">
        <v>6.5000000000000006E-3</v>
      </c>
    </row>
    <row r="13" spans="1:24" x14ac:dyDescent="0.5">
      <c r="A13" t="s">
        <v>450</v>
      </c>
      <c r="B13" s="1" t="s">
        <v>86</v>
      </c>
      <c r="C13" s="1" t="s">
        <v>416</v>
      </c>
      <c r="D13" s="15" t="s">
        <v>464</v>
      </c>
      <c r="E13" s="1" t="s">
        <v>417</v>
      </c>
      <c r="F13" s="1" t="s">
        <v>413</v>
      </c>
      <c r="G13" s="1" t="s">
        <v>95</v>
      </c>
      <c r="H13" s="52">
        <v>45</v>
      </c>
      <c r="I13" s="1" t="s">
        <v>99</v>
      </c>
      <c r="J13" s="1" t="s">
        <v>96</v>
      </c>
      <c r="K13" s="15" t="s">
        <v>97</v>
      </c>
      <c r="L13" s="47">
        <v>11.28</v>
      </c>
      <c r="M13" s="48">
        <v>0</v>
      </c>
      <c r="N13" s="82">
        <f t="shared" si="0"/>
        <v>0</v>
      </c>
      <c r="O13" s="45">
        <v>3857</v>
      </c>
      <c r="P13" s="46">
        <v>4814</v>
      </c>
      <c r="Q13" s="44">
        <v>0</v>
      </c>
      <c r="R13" s="49">
        <v>2.34</v>
      </c>
      <c r="S13" s="46">
        <v>1105</v>
      </c>
      <c r="T13" s="46">
        <v>21</v>
      </c>
      <c r="U13" s="50">
        <f t="shared" si="1"/>
        <v>0.22953884503531366</v>
      </c>
      <c r="V13" s="51">
        <f t="shared" si="2"/>
        <v>4.3622766929788115E-3</v>
      </c>
      <c r="W13" s="52">
        <v>25</v>
      </c>
      <c r="X13" s="44">
        <v>5.1999999999999998E-3</v>
      </c>
    </row>
    <row r="14" spans="1:24" x14ac:dyDescent="0.5">
      <c r="A14" t="s">
        <v>450</v>
      </c>
      <c r="B14" s="1" t="s">
        <v>87</v>
      </c>
      <c r="C14" s="1" t="s">
        <v>416</v>
      </c>
      <c r="D14" s="15" t="s">
        <v>465</v>
      </c>
      <c r="E14" s="1" t="s">
        <v>93</v>
      </c>
      <c r="F14" s="1" t="s">
        <v>413</v>
      </c>
      <c r="G14" s="1" t="s">
        <v>93</v>
      </c>
      <c r="H14" s="52">
        <v>30</v>
      </c>
      <c r="I14" s="1" t="s">
        <v>99</v>
      </c>
      <c r="J14" s="1" t="s">
        <v>96</v>
      </c>
      <c r="K14" s="15" t="s">
        <v>97</v>
      </c>
      <c r="L14" s="47">
        <v>753.03</v>
      </c>
      <c r="M14" s="48">
        <v>1594</v>
      </c>
      <c r="N14" s="82">
        <f t="shared" si="0"/>
        <v>0.47241530740276033</v>
      </c>
      <c r="O14" s="45">
        <v>604532</v>
      </c>
      <c r="P14" s="46">
        <v>925679</v>
      </c>
      <c r="Q14" s="44">
        <v>1.6999999999999999E-3</v>
      </c>
      <c r="R14" s="49">
        <v>0.81</v>
      </c>
      <c r="S14" s="46">
        <v>140422</v>
      </c>
      <c r="T14" s="46">
        <v>3176</v>
      </c>
      <c r="U14" s="50">
        <f t="shared" si="1"/>
        <v>0.1516962143464419</v>
      </c>
      <c r="V14" s="51">
        <f t="shared" si="2"/>
        <v>3.4309949777406638E-3</v>
      </c>
      <c r="W14" s="52">
        <v>4913</v>
      </c>
      <c r="X14" s="44">
        <v>5.3E-3</v>
      </c>
    </row>
    <row r="15" spans="1:24" x14ac:dyDescent="0.5">
      <c r="A15" t="s">
        <v>450</v>
      </c>
      <c r="B15" s="1" t="s">
        <v>87</v>
      </c>
      <c r="C15" s="1" t="s">
        <v>416</v>
      </c>
      <c r="D15" s="15" t="s">
        <v>465</v>
      </c>
      <c r="E15" s="1" t="s">
        <v>93</v>
      </c>
      <c r="F15" s="1" t="s">
        <v>413</v>
      </c>
      <c r="G15" s="1" t="s">
        <v>93</v>
      </c>
      <c r="H15" s="52">
        <v>45</v>
      </c>
      <c r="I15" s="1" t="s">
        <v>100</v>
      </c>
      <c r="J15" s="1" t="s">
        <v>96</v>
      </c>
      <c r="K15" s="15" t="s">
        <v>97</v>
      </c>
      <c r="L15" s="47">
        <v>729.56</v>
      </c>
      <c r="M15" s="48">
        <v>1721</v>
      </c>
      <c r="N15" s="82">
        <f t="shared" si="0"/>
        <v>0.42391632771644389</v>
      </c>
      <c r="O15" s="45">
        <v>593301</v>
      </c>
      <c r="P15" s="46">
        <v>906138</v>
      </c>
      <c r="Q15" s="44">
        <v>1.9E-3</v>
      </c>
      <c r="R15" s="49">
        <v>0.81</v>
      </c>
      <c r="S15" s="46">
        <v>114828</v>
      </c>
      <c r="T15" s="46">
        <v>2174</v>
      </c>
      <c r="U15" s="50">
        <f t="shared" si="1"/>
        <v>0.12672241976387702</v>
      </c>
      <c r="V15" s="51">
        <f t="shared" si="2"/>
        <v>2.3991930588938993E-3</v>
      </c>
      <c r="W15" s="52">
        <v>4803</v>
      </c>
      <c r="X15" s="44">
        <v>5.3E-3</v>
      </c>
    </row>
    <row r="16" spans="1:24" x14ac:dyDescent="0.5">
      <c r="A16" t="s">
        <v>450</v>
      </c>
      <c r="B16" s="1" t="s">
        <v>87</v>
      </c>
      <c r="C16" s="1" t="s">
        <v>416</v>
      </c>
      <c r="D16" s="15" t="s">
        <v>465</v>
      </c>
      <c r="E16" s="1" t="s">
        <v>93</v>
      </c>
      <c r="F16" s="1" t="s">
        <v>413</v>
      </c>
      <c r="G16" s="1" t="s">
        <v>93</v>
      </c>
      <c r="H16" s="52">
        <v>30</v>
      </c>
      <c r="I16" s="1" t="s">
        <v>100</v>
      </c>
      <c r="J16" s="1" t="s">
        <v>96</v>
      </c>
      <c r="K16" s="15" t="s">
        <v>97</v>
      </c>
      <c r="L16" s="47">
        <v>729.44</v>
      </c>
      <c r="M16" s="48">
        <v>1724</v>
      </c>
      <c r="N16" s="82">
        <f t="shared" si="0"/>
        <v>0.42310904872389793</v>
      </c>
      <c r="O16" s="45">
        <v>594177</v>
      </c>
      <c r="P16" s="46">
        <v>903314</v>
      </c>
      <c r="Q16" s="44">
        <v>1.9E-3</v>
      </c>
      <c r="R16" s="49">
        <v>0.81</v>
      </c>
      <c r="S16" s="46">
        <v>123348</v>
      </c>
      <c r="T16" s="46">
        <v>3143</v>
      </c>
      <c r="U16" s="50">
        <f t="shared" si="1"/>
        <v>0.13655052395955339</v>
      </c>
      <c r="V16" s="51">
        <f t="shared" si="2"/>
        <v>3.4794102604409982E-3</v>
      </c>
      <c r="W16" s="52">
        <v>4815</v>
      </c>
      <c r="X16" s="44">
        <v>5.3E-3</v>
      </c>
    </row>
    <row r="17" spans="1:24" x14ac:dyDescent="0.5">
      <c r="A17" t="s">
        <v>450</v>
      </c>
      <c r="B17" s="1" t="s">
        <v>87</v>
      </c>
      <c r="C17" s="1" t="s">
        <v>416</v>
      </c>
      <c r="D17" s="15" t="s">
        <v>465</v>
      </c>
      <c r="E17" s="1" t="s">
        <v>93</v>
      </c>
      <c r="F17" s="1" t="s">
        <v>413</v>
      </c>
      <c r="G17" s="1" t="s">
        <v>93</v>
      </c>
      <c r="H17" s="52">
        <v>45</v>
      </c>
      <c r="I17" s="1" t="s">
        <v>99</v>
      </c>
      <c r="J17" s="1" t="s">
        <v>96</v>
      </c>
      <c r="K17" s="15" t="s">
        <v>97</v>
      </c>
      <c r="L17" s="47">
        <v>723.32</v>
      </c>
      <c r="M17" s="48">
        <v>1390</v>
      </c>
      <c r="N17" s="82">
        <f t="shared" si="0"/>
        <v>0.52037410071942447</v>
      </c>
      <c r="O17" s="45">
        <v>592808</v>
      </c>
      <c r="P17" s="46">
        <v>899545</v>
      </c>
      <c r="Q17" s="44">
        <v>1.5E-3</v>
      </c>
      <c r="R17" s="49">
        <v>0.8</v>
      </c>
      <c r="S17" s="46">
        <v>117662</v>
      </c>
      <c r="T17" s="46">
        <v>2194</v>
      </c>
      <c r="U17" s="50">
        <f t="shared" si="1"/>
        <v>0.13080168307310919</v>
      </c>
      <c r="V17" s="51">
        <f t="shared" si="2"/>
        <v>2.43901083325459E-3</v>
      </c>
      <c r="W17" s="52">
        <v>4470</v>
      </c>
      <c r="X17" s="44">
        <v>5.0000000000000001E-3</v>
      </c>
    </row>
    <row r="18" spans="1:24" x14ac:dyDescent="0.5">
      <c r="A18" t="s">
        <v>450</v>
      </c>
      <c r="B18" s="1" t="s">
        <v>87</v>
      </c>
      <c r="C18" s="1" t="s">
        <v>416</v>
      </c>
      <c r="D18" s="15" t="s">
        <v>465</v>
      </c>
      <c r="E18" s="1" t="s">
        <v>93</v>
      </c>
      <c r="F18" s="1" t="s">
        <v>413</v>
      </c>
      <c r="G18" s="1" t="s">
        <v>93</v>
      </c>
      <c r="H18" s="52">
        <v>30</v>
      </c>
      <c r="I18" s="1" t="s">
        <v>99</v>
      </c>
      <c r="J18" s="1" t="s">
        <v>96</v>
      </c>
      <c r="K18" s="15" t="s">
        <v>97</v>
      </c>
      <c r="L18" s="47">
        <v>59.42</v>
      </c>
      <c r="M18" s="48">
        <v>0</v>
      </c>
      <c r="N18" s="82">
        <f t="shared" si="0"/>
        <v>0</v>
      </c>
      <c r="O18" s="45">
        <v>119639</v>
      </c>
      <c r="P18" s="46">
        <v>136147</v>
      </c>
      <c r="Q18" s="44">
        <v>0</v>
      </c>
      <c r="R18" s="49">
        <v>0.44</v>
      </c>
      <c r="S18" s="46">
        <v>19564</v>
      </c>
      <c r="T18" s="46">
        <v>391</v>
      </c>
      <c r="U18" s="50">
        <f t="shared" si="1"/>
        <v>0.14369762095382196</v>
      </c>
      <c r="V18" s="51">
        <f t="shared" si="2"/>
        <v>2.8718958184903083E-3</v>
      </c>
      <c r="W18" s="52">
        <v>281</v>
      </c>
      <c r="X18" s="44">
        <v>2.0999999999999999E-3</v>
      </c>
    </row>
    <row r="19" spans="1:24" x14ac:dyDescent="0.5">
      <c r="A19" t="s">
        <v>450</v>
      </c>
      <c r="B19" s="1" t="s">
        <v>87</v>
      </c>
      <c r="C19" s="1" t="s">
        <v>416</v>
      </c>
      <c r="D19" s="15" t="s">
        <v>465</v>
      </c>
      <c r="E19" s="1" t="s">
        <v>93</v>
      </c>
      <c r="F19" s="1" t="s">
        <v>413</v>
      </c>
      <c r="G19" s="1" t="s">
        <v>93</v>
      </c>
      <c r="H19" s="52">
        <v>30</v>
      </c>
      <c r="I19" s="1" t="s">
        <v>100</v>
      </c>
      <c r="J19" s="1" t="s">
        <v>96</v>
      </c>
      <c r="K19" s="15" t="s">
        <v>97</v>
      </c>
      <c r="L19" s="47">
        <v>47.55</v>
      </c>
      <c r="M19" s="48">
        <v>0</v>
      </c>
      <c r="N19" s="82">
        <f t="shared" si="0"/>
        <v>0</v>
      </c>
      <c r="O19" s="45">
        <v>109046</v>
      </c>
      <c r="P19" s="46">
        <v>122626</v>
      </c>
      <c r="Q19" s="44">
        <v>0</v>
      </c>
      <c r="R19" s="49">
        <v>0.39</v>
      </c>
      <c r="S19" s="46">
        <v>15268</v>
      </c>
      <c r="T19" s="46">
        <v>327</v>
      </c>
      <c r="U19" s="50">
        <f t="shared" si="1"/>
        <v>0.12450866863471043</v>
      </c>
      <c r="V19" s="51">
        <f t="shared" si="2"/>
        <v>2.6666449203268474E-3</v>
      </c>
      <c r="W19" s="52">
        <v>277</v>
      </c>
      <c r="X19" s="44">
        <v>2.3E-3</v>
      </c>
    </row>
    <row r="20" spans="1:24" x14ac:dyDescent="0.5">
      <c r="A20" t="s">
        <v>450</v>
      </c>
      <c r="B20" s="1" t="s">
        <v>87</v>
      </c>
      <c r="C20" s="1" t="s">
        <v>416</v>
      </c>
      <c r="D20" s="15" t="s">
        <v>465</v>
      </c>
      <c r="E20" s="1" t="s">
        <v>93</v>
      </c>
      <c r="F20" s="1" t="s">
        <v>413</v>
      </c>
      <c r="G20" s="1" t="s">
        <v>93</v>
      </c>
      <c r="H20" s="52">
        <v>45</v>
      </c>
      <c r="I20" s="1" t="s">
        <v>100</v>
      </c>
      <c r="J20" s="1" t="s">
        <v>96</v>
      </c>
      <c r="K20" s="15" t="s">
        <v>97</v>
      </c>
      <c r="L20" s="47">
        <v>46.13</v>
      </c>
      <c r="M20" s="48">
        <v>0</v>
      </c>
      <c r="N20" s="82">
        <f t="shared" si="0"/>
        <v>0</v>
      </c>
      <c r="O20" s="45">
        <v>107007</v>
      </c>
      <c r="P20" s="46">
        <v>119740</v>
      </c>
      <c r="Q20" s="44">
        <v>0</v>
      </c>
      <c r="R20" s="49">
        <v>0.39</v>
      </c>
      <c r="S20" s="46">
        <v>13823</v>
      </c>
      <c r="T20" s="46">
        <v>228</v>
      </c>
      <c r="U20" s="50">
        <f t="shared" si="1"/>
        <v>0.11544179054618339</v>
      </c>
      <c r="V20" s="51">
        <f t="shared" si="2"/>
        <v>1.9041256054785369E-3</v>
      </c>
      <c r="W20" s="52">
        <v>283</v>
      </c>
      <c r="X20" s="44">
        <v>2.3999999999999998E-3</v>
      </c>
    </row>
    <row r="21" spans="1:24" x14ac:dyDescent="0.5">
      <c r="A21" t="s">
        <v>450</v>
      </c>
      <c r="B21" s="1" t="s">
        <v>87</v>
      </c>
      <c r="C21" s="1" t="s">
        <v>416</v>
      </c>
      <c r="D21" s="15" t="s">
        <v>465</v>
      </c>
      <c r="E21" s="1" t="s">
        <v>93</v>
      </c>
      <c r="F21" s="1" t="s">
        <v>413</v>
      </c>
      <c r="G21" s="1" t="s">
        <v>93</v>
      </c>
      <c r="H21" s="52">
        <v>45</v>
      </c>
      <c r="I21" s="1" t="s">
        <v>99</v>
      </c>
      <c r="J21" s="1" t="s">
        <v>96</v>
      </c>
      <c r="K21" s="15" t="s">
        <v>97</v>
      </c>
      <c r="L21" s="47">
        <v>42.06</v>
      </c>
      <c r="M21" s="48">
        <v>0</v>
      </c>
      <c r="N21" s="82">
        <f t="shared" si="0"/>
        <v>0</v>
      </c>
      <c r="O21" s="45">
        <v>102452</v>
      </c>
      <c r="P21" s="46">
        <v>115599</v>
      </c>
      <c r="Q21" s="44">
        <v>0</v>
      </c>
      <c r="R21" s="49">
        <v>0.36</v>
      </c>
      <c r="S21" s="46">
        <v>13754</v>
      </c>
      <c r="T21" s="46">
        <v>235</v>
      </c>
      <c r="U21" s="50">
        <f t="shared" si="1"/>
        <v>0.11898026799539789</v>
      </c>
      <c r="V21" s="51">
        <f t="shared" si="2"/>
        <v>2.0328895578681475E-3</v>
      </c>
      <c r="W21" s="52">
        <v>263</v>
      </c>
      <c r="X21" s="44">
        <v>2.3E-3</v>
      </c>
    </row>
    <row r="22" spans="1:24" x14ac:dyDescent="0.5">
      <c r="A22" t="s">
        <v>450</v>
      </c>
      <c r="B22" s="1" t="s">
        <v>88</v>
      </c>
      <c r="C22" s="1" t="s">
        <v>416</v>
      </c>
      <c r="D22" s="15" t="s">
        <v>466</v>
      </c>
      <c r="E22" s="1" t="s">
        <v>93</v>
      </c>
      <c r="F22" s="1" t="s">
        <v>413</v>
      </c>
      <c r="G22" s="1" t="s">
        <v>93</v>
      </c>
      <c r="H22" s="52">
        <v>30</v>
      </c>
      <c r="I22" s="1" t="s">
        <v>100</v>
      </c>
      <c r="J22" s="1" t="s">
        <v>96</v>
      </c>
      <c r="K22" s="15" t="s">
        <v>97</v>
      </c>
      <c r="L22" s="47">
        <v>273.51</v>
      </c>
      <c r="M22" s="48">
        <v>0</v>
      </c>
      <c r="N22" s="82">
        <f t="shared" si="0"/>
        <v>0</v>
      </c>
      <c r="O22" s="45">
        <v>412773</v>
      </c>
      <c r="P22" s="46">
        <v>658188</v>
      </c>
      <c r="Q22" s="44">
        <v>0</v>
      </c>
      <c r="R22" s="49">
        <v>0.42</v>
      </c>
      <c r="S22" s="46">
        <v>106158</v>
      </c>
      <c r="T22" s="46">
        <v>2373</v>
      </c>
      <c r="U22" s="50">
        <f t="shared" si="1"/>
        <v>0.16128826414337544</v>
      </c>
      <c r="V22" s="51">
        <f t="shared" si="2"/>
        <v>3.6053528779011468E-3</v>
      </c>
      <c r="W22" s="52">
        <v>2389</v>
      </c>
      <c r="X22" s="44">
        <v>3.5999999999999999E-3</v>
      </c>
    </row>
    <row r="23" spans="1:24" x14ac:dyDescent="0.5">
      <c r="A23" t="s">
        <v>450</v>
      </c>
      <c r="B23" s="1" t="s">
        <v>88</v>
      </c>
      <c r="C23" s="1" t="s">
        <v>416</v>
      </c>
      <c r="D23" s="15" t="s">
        <v>466</v>
      </c>
      <c r="E23" s="1" t="s">
        <v>93</v>
      </c>
      <c r="F23" s="1" t="s">
        <v>413</v>
      </c>
      <c r="G23" s="1" t="s">
        <v>93</v>
      </c>
      <c r="H23" s="52">
        <v>30</v>
      </c>
      <c r="I23" s="1" t="s">
        <v>99</v>
      </c>
      <c r="J23" s="1" t="s">
        <v>96</v>
      </c>
      <c r="K23" s="15" t="s">
        <v>97</v>
      </c>
      <c r="L23" s="47">
        <v>255.96</v>
      </c>
      <c r="M23" s="48">
        <v>0</v>
      </c>
      <c r="N23" s="82">
        <f t="shared" si="0"/>
        <v>0</v>
      </c>
      <c r="O23" s="45">
        <v>403822</v>
      </c>
      <c r="P23" s="46">
        <v>639027</v>
      </c>
      <c r="Q23" s="44">
        <v>0</v>
      </c>
      <c r="R23" s="49">
        <v>0.4</v>
      </c>
      <c r="S23" s="46">
        <v>132148</v>
      </c>
      <c r="T23" s="46">
        <v>2514</v>
      </c>
      <c r="U23" s="50">
        <f t="shared" si="1"/>
        <v>0.20679564400252259</v>
      </c>
      <c r="V23" s="51">
        <f t="shared" si="2"/>
        <v>3.9341060706355128E-3</v>
      </c>
      <c r="W23" s="52">
        <v>2513</v>
      </c>
      <c r="X23" s="44">
        <v>3.8999999999999998E-3</v>
      </c>
    </row>
    <row r="24" spans="1:24" x14ac:dyDescent="0.5">
      <c r="A24" t="s">
        <v>450</v>
      </c>
      <c r="B24" s="1" t="s">
        <v>88</v>
      </c>
      <c r="C24" s="1" t="s">
        <v>416</v>
      </c>
      <c r="D24" s="15" t="s">
        <v>466</v>
      </c>
      <c r="E24" s="1" t="s">
        <v>93</v>
      </c>
      <c r="F24" s="1" t="s">
        <v>413</v>
      </c>
      <c r="G24" s="1" t="s">
        <v>93</v>
      </c>
      <c r="H24" s="52">
        <v>45</v>
      </c>
      <c r="I24" s="1" t="s">
        <v>100</v>
      </c>
      <c r="J24" s="1" t="s">
        <v>96</v>
      </c>
      <c r="K24" s="15" t="s">
        <v>97</v>
      </c>
      <c r="L24" s="47">
        <v>255.51</v>
      </c>
      <c r="M24" s="48">
        <v>0</v>
      </c>
      <c r="N24" s="82">
        <f t="shared" si="0"/>
        <v>0</v>
      </c>
      <c r="O24" s="45">
        <v>405289</v>
      </c>
      <c r="P24" s="46">
        <v>639959</v>
      </c>
      <c r="Q24" s="44">
        <v>0</v>
      </c>
      <c r="R24" s="49">
        <v>0.4</v>
      </c>
      <c r="S24" s="46">
        <v>96482</v>
      </c>
      <c r="T24" s="46">
        <v>1574</v>
      </c>
      <c r="U24" s="50">
        <f t="shared" si="1"/>
        <v>0.15076278324080136</v>
      </c>
      <c r="V24" s="51">
        <f t="shared" si="2"/>
        <v>2.4595325638048686E-3</v>
      </c>
      <c r="W24" s="52">
        <v>2410</v>
      </c>
      <c r="X24" s="44">
        <v>3.8E-3</v>
      </c>
    </row>
    <row r="25" spans="1:24" x14ac:dyDescent="0.5">
      <c r="A25" t="s">
        <v>450</v>
      </c>
      <c r="B25" s="1" t="s">
        <v>88</v>
      </c>
      <c r="C25" s="1" t="s">
        <v>416</v>
      </c>
      <c r="D25" s="15" t="s">
        <v>466</v>
      </c>
      <c r="E25" s="1" t="s">
        <v>93</v>
      </c>
      <c r="F25" s="1" t="s">
        <v>413</v>
      </c>
      <c r="G25" s="1" t="s">
        <v>93</v>
      </c>
      <c r="H25" s="52">
        <v>45</v>
      </c>
      <c r="I25" s="1" t="s">
        <v>99</v>
      </c>
      <c r="J25" s="1" t="s">
        <v>96</v>
      </c>
      <c r="K25" s="15" t="s">
        <v>97</v>
      </c>
      <c r="L25" s="47">
        <v>246.34</v>
      </c>
      <c r="M25" s="48">
        <v>0</v>
      </c>
      <c r="N25" s="82">
        <f t="shared" si="0"/>
        <v>0</v>
      </c>
      <c r="O25" s="45">
        <v>402112</v>
      </c>
      <c r="P25" s="46">
        <v>630665</v>
      </c>
      <c r="Q25" s="44">
        <v>0</v>
      </c>
      <c r="R25" s="49">
        <v>0.39</v>
      </c>
      <c r="S25" s="46">
        <v>122502</v>
      </c>
      <c r="T25" s="46">
        <v>1640</v>
      </c>
      <c r="U25" s="50">
        <f t="shared" si="1"/>
        <v>0.19424258520767762</v>
      </c>
      <c r="V25" s="51">
        <f t="shared" si="2"/>
        <v>2.6004297051524976E-3</v>
      </c>
      <c r="W25" s="52">
        <v>2518</v>
      </c>
      <c r="X25" s="44">
        <v>4.0000000000000001E-3</v>
      </c>
    </row>
    <row r="26" spans="1:24" x14ac:dyDescent="0.5">
      <c r="A26" t="s">
        <v>450</v>
      </c>
      <c r="B26" s="1" t="s">
        <v>89</v>
      </c>
      <c r="C26" s="1" t="s">
        <v>416</v>
      </c>
      <c r="D26" s="15" t="s">
        <v>467</v>
      </c>
      <c r="E26" s="1" t="s">
        <v>93</v>
      </c>
      <c r="F26" s="1" t="s">
        <v>413</v>
      </c>
      <c r="G26" s="1" t="s">
        <v>93</v>
      </c>
      <c r="H26" s="52">
        <v>45</v>
      </c>
      <c r="I26" s="1" t="s">
        <v>100</v>
      </c>
      <c r="J26" s="1" t="s">
        <v>96</v>
      </c>
      <c r="K26" s="15" t="s">
        <v>97</v>
      </c>
      <c r="L26" s="47">
        <v>1026.6500000000001</v>
      </c>
      <c r="M26" s="48">
        <v>2035</v>
      </c>
      <c r="N26" s="82">
        <f t="shared" si="0"/>
        <v>0.50449631449631449</v>
      </c>
      <c r="O26" s="45">
        <v>748514</v>
      </c>
      <c r="P26" s="46">
        <v>1060287</v>
      </c>
      <c r="Q26" s="44">
        <v>1.9E-3</v>
      </c>
      <c r="R26" s="49">
        <v>0.97</v>
      </c>
      <c r="S26" s="46">
        <v>118626</v>
      </c>
      <c r="T26" s="46">
        <v>2105</v>
      </c>
      <c r="U26" s="50">
        <f t="shared" si="1"/>
        <v>0.11188102843852656</v>
      </c>
      <c r="V26" s="51">
        <f t="shared" si="2"/>
        <v>1.9853115241439344E-3</v>
      </c>
      <c r="W26" s="52">
        <v>3352</v>
      </c>
      <c r="X26" s="44">
        <v>3.2000000000000002E-3</v>
      </c>
    </row>
    <row r="27" spans="1:24" x14ac:dyDescent="0.5">
      <c r="A27" t="s">
        <v>450</v>
      </c>
      <c r="B27" s="1" t="s">
        <v>89</v>
      </c>
      <c r="C27" s="1" t="s">
        <v>416</v>
      </c>
      <c r="D27" s="15" t="s">
        <v>467</v>
      </c>
      <c r="E27" s="1" t="s">
        <v>93</v>
      </c>
      <c r="F27" s="1" t="s">
        <v>413</v>
      </c>
      <c r="G27" s="1" t="s">
        <v>93</v>
      </c>
      <c r="H27" s="52">
        <v>30</v>
      </c>
      <c r="I27" s="1" t="s">
        <v>100</v>
      </c>
      <c r="J27" s="1" t="s">
        <v>96</v>
      </c>
      <c r="K27" s="15" t="s">
        <v>97</v>
      </c>
      <c r="L27" s="47">
        <v>1003.87</v>
      </c>
      <c r="M27" s="48">
        <v>2069</v>
      </c>
      <c r="N27" s="82">
        <f t="shared" si="0"/>
        <v>0.48519574673755439</v>
      </c>
      <c r="O27" s="45">
        <v>739197</v>
      </c>
      <c r="P27" s="46">
        <v>1047074</v>
      </c>
      <c r="Q27" s="44">
        <v>2E-3</v>
      </c>
      <c r="R27" s="49">
        <v>0.96</v>
      </c>
      <c r="S27" s="46">
        <v>123987</v>
      </c>
      <c r="T27" s="46">
        <v>3244</v>
      </c>
      <c r="U27" s="50">
        <f t="shared" si="1"/>
        <v>0.1184128342409419</v>
      </c>
      <c r="V27" s="51">
        <f t="shared" si="2"/>
        <v>3.0981573413149405E-3</v>
      </c>
      <c r="W27" s="52">
        <v>3315</v>
      </c>
      <c r="X27" s="44">
        <v>3.2000000000000002E-3</v>
      </c>
    </row>
    <row r="28" spans="1:24" x14ac:dyDescent="0.5">
      <c r="A28" t="s">
        <v>450</v>
      </c>
      <c r="B28" s="1" t="s">
        <v>89</v>
      </c>
      <c r="C28" s="1" t="s">
        <v>416</v>
      </c>
      <c r="D28" s="15" t="s">
        <v>467</v>
      </c>
      <c r="E28" s="1" t="s">
        <v>93</v>
      </c>
      <c r="F28" s="1" t="s">
        <v>413</v>
      </c>
      <c r="G28" s="1" t="s">
        <v>93</v>
      </c>
      <c r="H28" s="52">
        <v>30</v>
      </c>
      <c r="I28" s="1" t="s">
        <v>99</v>
      </c>
      <c r="J28" s="1" t="s">
        <v>96</v>
      </c>
      <c r="K28" s="15" t="s">
        <v>97</v>
      </c>
      <c r="L28" s="47">
        <v>915.44</v>
      </c>
      <c r="M28" s="48">
        <v>1446</v>
      </c>
      <c r="N28" s="82">
        <f t="shared" si="0"/>
        <v>0.63308437067773171</v>
      </c>
      <c r="O28" s="45">
        <v>698282</v>
      </c>
      <c r="P28" s="46">
        <v>976618</v>
      </c>
      <c r="Q28" s="44">
        <v>1.5E-3</v>
      </c>
      <c r="R28" s="49">
        <v>0.94</v>
      </c>
      <c r="S28" s="46">
        <v>133648</v>
      </c>
      <c r="T28" s="46">
        <v>3098</v>
      </c>
      <c r="U28" s="50">
        <f t="shared" si="1"/>
        <v>0.13684777466727011</v>
      </c>
      <c r="V28" s="51">
        <f t="shared" si="2"/>
        <v>3.1721717191368578E-3</v>
      </c>
      <c r="W28" s="52">
        <v>2773</v>
      </c>
      <c r="X28" s="44">
        <v>2.8E-3</v>
      </c>
    </row>
    <row r="29" spans="1:24" x14ac:dyDescent="0.5">
      <c r="A29" t="s">
        <v>450</v>
      </c>
      <c r="B29" s="1" t="s">
        <v>89</v>
      </c>
      <c r="C29" s="1" t="s">
        <v>416</v>
      </c>
      <c r="D29" s="15" t="s">
        <v>467</v>
      </c>
      <c r="E29" s="1" t="s">
        <v>93</v>
      </c>
      <c r="F29" s="1" t="s">
        <v>413</v>
      </c>
      <c r="G29" s="1" t="s">
        <v>93</v>
      </c>
      <c r="H29" s="52">
        <v>45</v>
      </c>
      <c r="I29" s="1" t="s">
        <v>99</v>
      </c>
      <c r="J29" s="1" t="s">
        <v>96</v>
      </c>
      <c r="K29" s="15" t="s">
        <v>97</v>
      </c>
      <c r="L29" s="47">
        <v>874.96</v>
      </c>
      <c r="M29" s="48">
        <v>1375</v>
      </c>
      <c r="N29" s="82">
        <f t="shared" si="0"/>
        <v>0.63633454545454549</v>
      </c>
      <c r="O29" s="45">
        <v>668554</v>
      </c>
      <c r="P29" s="46">
        <v>935995</v>
      </c>
      <c r="Q29" s="44">
        <v>1.5E-3</v>
      </c>
      <c r="R29" s="49">
        <v>0.93</v>
      </c>
      <c r="S29" s="46">
        <v>118711</v>
      </c>
      <c r="T29" s="46">
        <v>1874</v>
      </c>
      <c r="U29" s="50">
        <f t="shared" si="1"/>
        <v>0.12682866895656494</v>
      </c>
      <c r="V29" s="51">
        <f t="shared" si="2"/>
        <v>2.0021474473688426E-3</v>
      </c>
      <c r="W29" s="52">
        <v>2557</v>
      </c>
      <c r="X29" s="44">
        <v>2.7000000000000001E-3</v>
      </c>
    </row>
    <row r="30" spans="1:24" x14ac:dyDescent="0.5">
      <c r="A30" t="s">
        <v>450</v>
      </c>
      <c r="B30" s="1" t="s">
        <v>89</v>
      </c>
      <c r="C30" s="1" t="s">
        <v>416</v>
      </c>
      <c r="D30" s="15" t="s">
        <v>467</v>
      </c>
      <c r="E30" s="1" t="s">
        <v>93</v>
      </c>
      <c r="F30" s="1" t="s">
        <v>413</v>
      </c>
      <c r="G30" s="1" t="s">
        <v>93</v>
      </c>
      <c r="H30" s="52">
        <v>30</v>
      </c>
      <c r="I30" s="1" t="s">
        <v>100</v>
      </c>
      <c r="J30" s="1" t="s">
        <v>96</v>
      </c>
      <c r="K30" s="15" t="s">
        <v>97</v>
      </c>
      <c r="L30" s="47">
        <v>328.29</v>
      </c>
      <c r="M30" s="48">
        <v>0</v>
      </c>
      <c r="N30" s="82">
        <f t="shared" si="0"/>
        <v>0</v>
      </c>
      <c r="O30" s="45">
        <v>423244</v>
      </c>
      <c r="P30" s="46">
        <v>520171</v>
      </c>
      <c r="Q30" s="44">
        <v>0</v>
      </c>
      <c r="R30" s="49">
        <v>0.63</v>
      </c>
      <c r="S30" s="46">
        <v>62835</v>
      </c>
      <c r="T30" s="46">
        <v>1520</v>
      </c>
      <c r="U30" s="50">
        <f t="shared" si="1"/>
        <v>0.12079681489356385</v>
      </c>
      <c r="V30" s="51">
        <f t="shared" si="2"/>
        <v>2.9221159964703913E-3</v>
      </c>
      <c r="W30" s="52">
        <v>658</v>
      </c>
      <c r="X30" s="44">
        <v>1.2999999999999999E-3</v>
      </c>
    </row>
    <row r="31" spans="1:24" x14ac:dyDescent="0.5">
      <c r="A31" t="s">
        <v>450</v>
      </c>
      <c r="B31" s="1" t="s">
        <v>89</v>
      </c>
      <c r="C31" s="1" t="s">
        <v>416</v>
      </c>
      <c r="D31" s="15" t="s">
        <v>467</v>
      </c>
      <c r="E31" s="1" t="s">
        <v>93</v>
      </c>
      <c r="F31" s="1" t="s">
        <v>413</v>
      </c>
      <c r="G31" s="1" t="s">
        <v>93</v>
      </c>
      <c r="H31" s="52">
        <v>45</v>
      </c>
      <c r="I31" s="1" t="s">
        <v>100</v>
      </c>
      <c r="J31" s="1" t="s">
        <v>96</v>
      </c>
      <c r="K31" s="15" t="s">
        <v>97</v>
      </c>
      <c r="L31" s="47">
        <v>269.68</v>
      </c>
      <c r="M31" s="48">
        <v>0</v>
      </c>
      <c r="N31" s="82">
        <f t="shared" si="0"/>
        <v>0</v>
      </c>
      <c r="O31" s="45">
        <v>378376</v>
      </c>
      <c r="P31" s="46">
        <v>457824</v>
      </c>
      <c r="Q31" s="44">
        <v>0</v>
      </c>
      <c r="R31" s="49">
        <v>0.59</v>
      </c>
      <c r="S31" s="46">
        <v>51275</v>
      </c>
      <c r="T31" s="46">
        <v>844</v>
      </c>
      <c r="U31" s="50">
        <f t="shared" si="1"/>
        <v>0.11199718669182918</v>
      </c>
      <c r="V31" s="51">
        <f t="shared" si="2"/>
        <v>1.8435031802614104E-3</v>
      </c>
      <c r="W31" s="52">
        <v>514</v>
      </c>
      <c r="X31" s="44">
        <v>1.1000000000000001E-3</v>
      </c>
    </row>
    <row r="32" spans="1:24" x14ac:dyDescent="0.5">
      <c r="A32" t="s">
        <v>450</v>
      </c>
      <c r="B32" s="1" t="s">
        <v>89</v>
      </c>
      <c r="C32" s="1" t="s">
        <v>416</v>
      </c>
      <c r="D32" s="15" t="s">
        <v>467</v>
      </c>
      <c r="E32" s="1" t="s">
        <v>93</v>
      </c>
      <c r="F32" s="1" t="s">
        <v>413</v>
      </c>
      <c r="G32" s="1" t="s">
        <v>93</v>
      </c>
      <c r="H32" s="52">
        <v>30</v>
      </c>
      <c r="I32" s="1" t="s">
        <v>99</v>
      </c>
      <c r="J32" s="1" t="s">
        <v>96</v>
      </c>
      <c r="K32" s="15" t="s">
        <v>97</v>
      </c>
      <c r="L32" s="47">
        <v>265.89</v>
      </c>
      <c r="M32" s="48">
        <v>0</v>
      </c>
      <c r="N32" s="82">
        <f t="shared" si="0"/>
        <v>0</v>
      </c>
      <c r="O32" s="45">
        <v>375205</v>
      </c>
      <c r="P32" s="46">
        <v>459632</v>
      </c>
      <c r="Q32" s="44">
        <v>0</v>
      </c>
      <c r="R32" s="49">
        <v>0.57999999999999996</v>
      </c>
      <c r="S32" s="46">
        <v>64249</v>
      </c>
      <c r="T32" s="46">
        <v>1381</v>
      </c>
      <c r="U32" s="50">
        <f t="shared" si="1"/>
        <v>0.13978356598322136</v>
      </c>
      <c r="V32" s="51">
        <f t="shared" si="2"/>
        <v>3.0045775751035612E-3</v>
      </c>
      <c r="W32" s="52">
        <v>600</v>
      </c>
      <c r="X32" s="44">
        <v>1.2999999999999999E-3</v>
      </c>
    </row>
    <row r="33" spans="1:24" x14ac:dyDescent="0.5">
      <c r="A33" t="s">
        <v>450</v>
      </c>
      <c r="B33" s="1" t="s">
        <v>89</v>
      </c>
      <c r="C33" s="1" t="s">
        <v>416</v>
      </c>
      <c r="D33" s="15" t="s">
        <v>467</v>
      </c>
      <c r="E33" s="1" t="s">
        <v>93</v>
      </c>
      <c r="F33" s="1" t="s">
        <v>413</v>
      </c>
      <c r="G33" s="1" t="s">
        <v>93</v>
      </c>
      <c r="H33" s="52">
        <v>45</v>
      </c>
      <c r="I33" s="1" t="s">
        <v>99</v>
      </c>
      <c r="J33" s="1" t="s">
        <v>96</v>
      </c>
      <c r="K33" s="15" t="s">
        <v>97</v>
      </c>
      <c r="L33" s="47">
        <v>217.72</v>
      </c>
      <c r="M33" s="48">
        <v>0</v>
      </c>
      <c r="N33" s="82">
        <f t="shared" si="0"/>
        <v>0</v>
      </c>
      <c r="O33" s="45">
        <v>337792</v>
      </c>
      <c r="P33" s="46">
        <v>409480</v>
      </c>
      <c r="Q33" s="44">
        <v>0</v>
      </c>
      <c r="R33" s="49">
        <v>0.53</v>
      </c>
      <c r="S33" s="46">
        <v>53202</v>
      </c>
      <c r="T33" s="46">
        <v>728</v>
      </c>
      <c r="U33" s="50">
        <f t="shared" si="1"/>
        <v>0.12992575949985347</v>
      </c>
      <c r="V33" s="51">
        <f t="shared" si="2"/>
        <v>1.7778646087721012E-3</v>
      </c>
      <c r="W33" s="52">
        <v>482</v>
      </c>
      <c r="X33" s="44">
        <v>1.1999999999999999E-3</v>
      </c>
    </row>
    <row r="34" spans="1:24" x14ac:dyDescent="0.5">
      <c r="A34" t="s">
        <v>450</v>
      </c>
      <c r="B34" s="1" t="s">
        <v>89</v>
      </c>
      <c r="C34" s="1" t="s">
        <v>416</v>
      </c>
      <c r="D34" s="15" t="s">
        <v>467</v>
      </c>
      <c r="E34" s="1" t="s">
        <v>94</v>
      </c>
      <c r="F34" s="1" t="s">
        <v>413</v>
      </c>
      <c r="G34" s="1" t="s">
        <v>94</v>
      </c>
      <c r="H34" s="52">
        <v>45</v>
      </c>
      <c r="I34" s="1" t="s">
        <v>99</v>
      </c>
      <c r="J34" s="1" t="s">
        <v>96</v>
      </c>
      <c r="K34" s="15" t="s">
        <v>97</v>
      </c>
      <c r="L34" s="47">
        <v>7.58</v>
      </c>
      <c r="M34" s="48">
        <v>0</v>
      </c>
      <c r="N34" s="82">
        <f t="shared" si="0"/>
        <v>0</v>
      </c>
      <c r="O34" s="45">
        <v>1962</v>
      </c>
      <c r="P34" s="46">
        <v>2542</v>
      </c>
      <c r="Q34" s="44">
        <v>0</v>
      </c>
      <c r="R34" s="49">
        <v>2.98</v>
      </c>
      <c r="S34" s="46">
        <v>479</v>
      </c>
      <c r="T34" s="46">
        <v>10</v>
      </c>
      <c r="U34" s="50">
        <f t="shared" si="1"/>
        <v>0.1884343036978757</v>
      </c>
      <c r="V34" s="51">
        <f t="shared" si="2"/>
        <v>3.9339103068450039E-3</v>
      </c>
      <c r="W34" s="52">
        <v>12</v>
      </c>
      <c r="X34" s="44">
        <v>4.6999999999999993E-3</v>
      </c>
    </row>
    <row r="35" spans="1:24" x14ac:dyDescent="0.5">
      <c r="A35" t="s">
        <v>450</v>
      </c>
      <c r="B35" s="1" t="s">
        <v>89</v>
      </c>
      <c r="C35" s="1" t="s">
        <v>416</v>
      </c>
      <c r="D35" s="15" t="s">
        <v>467</v>
      </c>
      <c r="E35" s="1" t="s">
        <v>94</v>
      </c>
      <c r="F35" s="1" t="s">
        <v>413</v>
      </c>
      <c r="G35" s="1" t="s">
        <v>94</v>
      </c>
      <c r="H35" s="52">
        <v>30</v>
      </c>
      <c r="I35" s="1" t="s">
        <v>99</v>
      </c>
      <c r="J35" s="1" t="s">
        <v>96</v>
      </c>
      <c r="K35" s="15" t="s">
        <v>97</v>
      </c>
      <c r="L35" s="47">
        <v>7.25</v>
      </c>
      <c r="M35" s="48">
        <v>0</v>
      </c>
      <c r="N35" s="82">
        <f t="shared" si="0"/>
        <v>0</v>
      </c>
      <c r="O35" s="45">
        <v>1949</v>
      </c>
      <c r="P35" s="46">
        <v>2560</v>
      </c>
      <c r="Q35" s="44">
        <v>0</v>
      </c>
      <c r="R35" s="49">
        <v>2.83</v>
      </c>
      <c r="S35" s="46">
        <v>527</v>
      </c>
      <c r="T35" s="46">
        <v>18</v>
      </c>
      <c r="U35" s="50">
        <f t="shared" si="1"/>
        <v>0.20585937500000001</v>
      </c>
      <c r="V35" s="51">
        <f t="shared" si="2"/>
        <v>7.0312500000000002E-3</v>
      </c>
      <c r="W35" s="52">
        <v>15</v>
      </c>
      <c r="X35" s="44">
        <v>5.8999999999999999E-3</v>
      </c>
    </row>
    <row r="36" spans="1:24" x14ac:dyDescent="0.5">
      <c r="A36" t="s">
        <v>450</v>
      </c>
      <c r="B36" s="1" t="s">
        <v>89</v>
      </c>
      <c r="C36" s="1" t="s">
        <v>416</v>
      </c>
      <c r="D36" s="15" t="s">
        <v>467</v>
      </c>
      <c r="E36" s="1" t="s">
        <v>94</v>
      </c>
      <c r="F36" s="1" t="s">
        <v>413</v>
      </c>
      <c r="G36" s="1" t="s">
        <v>94</v>
      </c>
      <c r="H36" s="52">
        <v>30</v>
      </c>
      <c r="I36" s="1" t="s">
        <v>100</v>
      </c>
      <c r="J36" s="1" t="s">
        <v>96</v>
      </c>
      <c r="K36" s="15" t="s">
        <v>97</v>
      </c>
      <c r="L36" s="47">
        <v>7.12</v>
      </c>
      <c r="M36" s="48">
        <v>0</v>
      </c>
      <c r="N36" s="82">
        <f t="shared" si="0"/>
        <v>0</v>
      </c>
      <c r="O36" s="45">
        <v>1784</v>
      </c>
      <c r="P36" s="46">
        <v>2305</v>
      </c>
      <c r="Q36" s="44">
        <v>0</v>
      </c>
      <c r="R36" s="49">
        <v>3.09</v>
      </c>
      <c r="S36" s="46">
        <v>472</v>
      </c>
      <c r="T36" s="46">
        <v>19</v>
      </c>
      <c r="U36" s="50">
        <f t="shared" si="1"/>
        <v>0.20477223427331886</v>
      </c>
      <c r="V36" s="51">
        <f t="shared" si="2"/>
        <v>8.2429501084598702E-3</v>
      </c>
      <c r="W36" s="52">
        <v>9</v>
      </c>
      <c r="X36" s="44">
        <v>3.8999999999999998E-3</v>
      </c>
    </row>
    <row r="37" spans="1:24" x14ac:dyDescent="0.5">
      <c r="A37" t="s">
        <v>450</v>
      </c>
      <c r="B37" s="1" t="s">
        <v>89</v>
      </c>
      <c r="C37" s="1" t="s">
        <v>416</v>
      </c>
      <c r="D37" s="15" t="s">
        <v>467</v>
      </c>
      <c r="E37" s="1" t="s">
        <v>94</v>
      </c>
      <c r="F37" s="1" t="s">
        <v>413</v>
      </c>
      <c r="G37" s="1" t="s">
        <v>94</v>
      </c>
      <c r="H37" s="52">
        <v>45</v>
      </c>
      <c r="I37" s="1" t="s">
        <v>100</v>
      </c>
      <c r="J37" s="1" t="s">
        <v>96</v>
      </c>
      <c r="K37" s="15" t="s">
        <v>97</v>
      </c>
      <c r="L37" s="47">
        <v>6.97</v>
      </c>
      <c r="M37" s="48">
        <v>0</v>
      </c>
      <c r="N37" s="82">
        <f t="shared" si="0"/>
        <v>0</v>
      </c>
      <c r="O37" s="45">
        <v>1740</v>
      </c>
      <c r="P37" s="46">
        <v>2258</v>
      </c>
      <c r="Q37" s="44">
        <v>0</v>
      </c>
      <c r="R37" s="49">
        <v>3.09</v>
      </c>
      <c r="S37" s="46">
        <v>394</v>
      </c>
      <c r="T37" s="46">
        <v>5</v>
      </c>
      <c r="U37" s="50">
        <f t="shared" si="1"/>
        <v>0.17449069973427811</v>
      </c>
      <c r="V37" s="51">
        <f t="shared" si="2"/>
        <v>2.2143489813994687E-3</v>
      </c>
      <c r="W37" s="52">
        <v>22</v>
      </c>
      <c r="X37" s="44">
        <v>9.7000000000000003E-3</v>
      </c>
    </row>
    <row r="38" spans="1:24" x14ac:dyDescent="0.5">
      <c r="A38" t="s">
        <v>450</v>
      </c>
      <c r="B38" s="1" t="s">
        <v>89</v>
      </c>
      <c r="C38" s="1" t="s">
        <v>416</v>
      </c>
      <c r="D38" s="15" t="s">
        <v>467</v>
      </c>
      <c r="E38" s="1" t="s">
        <v>94</v>
      </c>
      <c r="F38" s="1" t="s">
        <v>413</v>
      </c>
      <c r="G38" s="1" t="s">
        <v>94</v>
      </c>
      <c r="H38" s="52">
        <v>45</v>
      </c>
      <c r="I38" s="1" t="s">
        <v>100</v>
      </c>
      <c r="J38" s="1" t="s">
        <v>96</v>
      </c>
      <c r="K38" s="15" t="s">
        <v>97</v>
      </c>
      <c r="L38" s="47">
        <v>6.14</v>
      </c>
      <c r="M38" s="48">
        <v>2</v>
      </c>
      <c r="N38" s="82">
        <f t="shared" si="0"/>
        <v>3.07</v>
      </c>
      <c r="O38" s="45">
        <v>1269</v>
      </c>
      <c r="P38" s="46">
        <v>1538</v>
      </c>
      <c r="Q38" s="44">
        <v>1.2999999999999999E-3</v>
      </c>
      <c r="R38" s="49">
        <v>3.99</v>
      </c>
      <c r="S38" s="46">
        <v>274</v>
      </c>
      <c r="T38" s="46">
        <v>9</v>
      </c>
      <c r="U38" s="50">
        <f t="shared" si="1"/>
        <v>0.17815344603381014</v>
      </c>
      <c r="V38" s="51">
        <f t="shared" si="2"/>
        <v>5.8517555266579977E-3</v>
      </c>
      <c r="W38" s="52">
        <v>7</v>
      </c>
      <c r="X38" s="44">
        <v>4.5999999999999999E-3</v>
      </c>
    </row>
    <row r="39" spans="1:24" x14ac:dyDescent="0.5">
      <c r="A39" t="s">
        <v>450</v>
      </c>
      <c r="B39" s="1" t="s">
        <v>89</v>
      </c>
      <c r="C39" s="1" t="s">
        <v>416</v>
      </c>
      <c r="D39" s="15" t="s">
        <v>467</v>
      </c>
      <c r="E39" s="1" t="s">
        <v>94</v>
      </c>
      <c r="F39" s="1" t="s">
        <v>413</v>
      </c>
      <c r="G39" s="1" t="s">
        <v>94</v>
      </c>
      <c r="H39" s="52">
        <v>30</v>
      </c>
      <c r="I39" s="1" t="s">
        <v>99</v>
      </c>
      <c r="J39" s="1" t="s">
        <v>96</v>
      </c>
      <c r="K39" s="15" t="s">
        <v>97</v>
      </c>
      <c r="L39" s="47">
        <v>5.84</v>
      </c>
      <c r="M39" s="48">
        <v>0</v>
      </c>
      <c r="N39" s="82">
        <f t="shared" si="0"/>
        <v>0</v>
      </c>
      <c r="O39" s="45">
        <v>1260</v>
      </c>
      <c r="P39" s="46">
        <v>1514</v>
      </c>
      <c r="Q39" s="44">
        <v>0</v>
      </c>
      <c r="R39" s="49">
        <v>3.86</v>
      </c>
      <c r="S39" s="46">
        <v>305</v>
      </c>
      <c r="T39" s="46">
        <v>14</v>
      </c>
      <c r="U39" s="50">
        <f t="shared" si="1"/>
        <v>0.20145310435931307</v>
      </c>
      <c r="V39" s="51">
        <f t="shared" si="2"/>
        <v>9.247027741083224E-3</v>
      </c>
      <c r="W39" s="52">
        <v>8</v>
      </c>
      <c r="X39" s="44">
        <v>5.3E-3</v>
      </c>
    </row>
    <row r="40" spans="1:24" x14ac:dyDescent="0.5">
      <c r="A40" t="s">
        <v>450</v>
      </c>
      <c r="B40" s="1" t="s">
        <v>89</v>
      </c>
      <c r="C40" s="1" t="s">
        <v>416</v>
      </c>
      <c r="D40" s="15" t="s">
        <v>467</v>
      </c>
      <c r="E40" s="1" t="s">
        <v>94</v>
      </c>
      <c r="F40" s="1" t="s">
        <v>413</v>
      </c>
      <c r="G40" s="1" t="s">
        <v>94</v>
      </c>
      <c r="H40" s="52">
        <v>30</v>
      </c>
      <c r="I40" s="1" t="s">
        <v>100</v>
      </c>
      <c r="J40" s="1" t="s">
        <v>96</v>
      </c>
      <c r="K40" s="15" t="s">
        <v>97</v>
      </c>
      <c r="L40" s="47">
        <v>5.84</v>
      </c>
      <c r="M40" s="48">
        <v>4</v>
      </c>
      <c r="N40" s="82">
        <f t="shared" si="0"/>
        <v>1.46</v>
      </c>
      <c r="O40" s="45">
        <v>1219</v>
      </c>
      <c r="P40" s="46">
        <v>1488</v>
      </c>
      <c r="Q40" s="44">
        <v>2.7000000000000001E-3</v>
      </c>
      <c r="R40" s="49">
        <v>3.92</v>
      </c>
      <c r="S40" s="46">
        <v>242</v>
      </c>
      <c r="T40" s="46">
        <v>8</v>
      </c>
      <c r="U40" s="50">
        <f t="shared" si="1"/>
        <v>0.16263440860215053</v>
      </c>
      <c r="V40" s="51">
        <f t="shared" si="2"/>
        <v>5.3763440860215058E-3</v>
      </c>
      <c r="W40" s="52">
        <v>10</v>
      </c>
      <c r="X40" s="44">
        <v>6.7000000000000002E-3</v>
      </c>
    </row>
    <row r="41" spans="1:24" x14ac:dyDescent="0.5">
      <c r="A41" t="s">
        <v>450</v>
      </c>
      <c r="B41" s="1" t="s">
        <v>89</v>
      </c>
      <c r="C41" s="1" t="s">
        <v>416</v>
      </c>
      <c r="D41" s="15" t="s">
        <v>467</v>
      </c>
      <c r="E41" s="1" t="s">
        <v>94</v>
      </c>
      <c r="F41" s="1" t="s">
        <v>413</v>
      </c>
      <c r="G41" s="1" t="s">
        <v>94</v>
      </c>
      <c r="H41" s="52">
        <v>45</v>
      </c>
      <c r="I41" s="1" t="s">
        <v>99</v>
      </c>
      <c r="J41" s="1" t="s">
        <v>96</v>
      </c>
      <c r="K41" s="15" t="s">
        <v>97</v>
      </c>
      <c r="L41" s="47">
        <v>5.79</v>
      </c>
      <c r="M41" s="48">
        <v>5</v>
      </c>
      <c r="N41" s="82">
        <f t="shared" si="0"/>
        <v>1.1579999999999999</v>
      </c>
      <c r="O41" s="45">
        <v>1254</v>
      </c>
      <c r="P41" s="46">
        <v>1503</v>
      </c>
      <c r="Q41" s="44">
        <v>3.3E-3</v>
      </c>
      <c r="R41" s="49">
        <v>3.85</v>
      </c>
      <c r="S41" s="46">
        <v>294</v>
      </c>
      <c r="T41" s="46">
        <v>2</v>
      </c>
      <c r="U41" s="50">
        <f t="shared" si="1"/>
        <v>0.19560878243512975</v>
      </c>
      <c r="V41" s="51">
        <f t="shared" si="2"/>
        <v>1.3306719893546241E-3</v>
      </c>
      <c r="W41" s="52">
        <v>10</v>
      </c>
      <c r="X41" s="44">
        <v>6.7000000000000002E-3</v>
      </c>
    </row>
    <row r="42" spans="1:24" x14ac:dyDescent="0.5">
      <c r="A42" t="s">
        <v>450</v>
      </c>
      <c r="B42" s="1" t="s">
        <v>90</v>
      </c>
      <c r="C42" s="1" t="s">
        <v>416</v>
      </c>
      <c r="D42" s="15" t="s">
        <v>468</v>
      </c>
      <c r="E42" s="1" t="s">
        <v>93</v>
      </c>
      <c r="F42" s="1" t="s">
        <v>413</v>
      </c>
      <c r="G42" s="1" t="s">
        <v>93</v>
      </c>
      <c r="H42" s="52">
        <v>45</v>
      </c>
      <c r="I42" s="1" t="s">
        <v>100</v>
      </c>
      <c r="J42" s="1" t="s">
        <v>96</v>
      </c>
      <c r="K42" s="15" t="s">
        <v>97</v>
      </c>
      <c r="L42" s="47">
        <v>2162.67</v>
      </c>
      <c r="M42" s="48">
        <v>5464</v>
      </c>
      <c r="N42" s="82">
        <f t="shared" si="0"/>
        <v>0.39580344070278184</v>
      </c>
      <c r="O42" s="45">
        <v>2272839</v>
      </c>
      <c r="P42" s="46">
        <v>3316491</v>
      </c>
      <c r="Q42" s="44">
        <v>1.6000000000000001E-3</v>
      </c>
      <c r="R42" s="49">
        <v>0.65</v>
      </c>
      <c r="S42" s="46">
        <v>252741</v>
      </c>
      <c r="T42" s="46">
        <v>4452</v>
      </c>
      <c r="U42" s="50">
        <f t="shared" si="1"/>
        <v>7.6207352891957195E-2</v>
      </c>
      <c r="V42" s="51">
        <f t="shared" si="2"/>
        <v>1.3423826568502674E-3</v>
      </c>
      <c r="W42" s="52">
        <v>8347</v>
      </c>
      <c r="X42" s="44">
        <v>2.5000000000000001E-3</v>
      </c>
    </row>
    <row r="43" spans="1:24" x14ac:dyDescent="0.5">
      <c r="A43" t="s">
        <v>450</v>
      </c>
      <c r="B43" s="1" t="s">
        <v>90</v>
      </c>
      <c r="C43" s="1" t="s">
        <v>416</v>
      </c>
      <c r="D43" s="15" t="s">
        <v>468</v>
      </c>
      <c r="E43" s="1" t="s">
        <v>93</v>
      </c>
      <c r="F43" s="1" t="s">
        <v>413</v>
      </c>
      <c r="G43" s="1" t="s">
        <v>93</v>
      </c>
      <c r="H43" s="52">
        <v>30</v>
      </c>
      <c r="I43" s="1" t="s">
        <v>100</v>
      </c>
      <c r="J43" s="1" t="s">
        <v>96</v>
      </c>
      <c r="K43" s="15" t="s">
        <v>97</v>
      </c>
      <c r="L43" s="47">
        <v>1932.22</v>
      </c>
      <c r="M43" s="48">
        <v>4737</v>
      </c>
      <c r="N43" s="82">
        <f t="shared" si="0"/>
        <v>0.40789951446062911</v>
      </c>
      <c r="O43" s="45">
        <v>2041623</v>
      </c>
      <c r="P43" s="46">
        <v>2936045</v>
      </c>
      <c r="Q43" s="44">
        <v>1.6000000000000001E-3</v>
      </c>
      <c r="R43" s="49">
        <v>0.66</v>
      </c>
      <c r="S43" s="46">
        <v>235267</v>
      </c>
      <c r="T43" s="46">
        <v>5717</v>
      </c>
      <c r="U43" s="50">
        <f t="shared" si="1"/>
        <v>8.0130583829607513E-2</v>
      </c>
      <c r="V43" s="51">
        <f t="shared" si="2"/>
        <v>1.9471772401308564E-3</v>
      </c>
      <c r="W43" s="52">
        <v>7285</v>
      </c>
      <c r="X43" s="44">
        <v>2.5000000000000001E-3</v>
      </c>
    </row>
    <row r="44" spans="1:24" x14ac:dyDescent="0.5">
      <c r="A44" t="s">
        <v>450</v>
      </c>
      <c r="B44" s="1" t="s">
        <v>90</v>
      </c>
      <c r="C44" s="1" t="s">
        <v>416</v>
      </c>
      <c r="D44" s="15" t="s">
        <v>468</v>
      </c>
      <c r="E44" s="1" t="s">
        <v>93</v>
      </c>
      <c r="F44" s="1" t="s">
        <v>413</v>
      </c>
      <c r="G44" s="1" t="s">
        <v>93</v>
      </c>
      <c r="H44" s="52">
        <v>45</v>
      </c>
      <c r="I44" s="1" t="s">
        <v>99</v>
      </c>
      <c r="J44" s="1" t="s">
        <v>96</v>
      </c>
      <c r="K44" s="15" t="s">
        <v>97</v>
      </c>
      <c r="L44" s="47">
        <v>1769.56</v>
      </c>
      <c r="M44" s="48">
        <v>3737</v>
      </c>
      <c r="N44" s="82">
        <f t="shared" si="0"/>
        <v>0.4735242172865935</v>
      </c>
      <c r="O44" s="45">
        <v>1932105</v>
      </c>
      <c r="P44" s="46">
        <v>2754856</v>
      </c>
      <c r="Q44" s="44">
        <v>1.4E-3</v>
      </c>
      <c r="R44" s="49">
        <v>0.64</v>
      </c>
      <c r="S44" s="46">
        <v>242664</v>
      </c>
      <c r="T44" s="46">
        <v>3731</v>
      </c>
      <c r="U44" s="50">
        <f t="shared" si="1"/>
        <v>8.8085910842526802E-2</v>
      </c>
      <c r="V44" s="51">
        <f t="shared" si="2"/>
        <v>1.3543357620144211E-3</v>
      </c>
      <c r="W44" s="52">
        <v>5929</v>
      </c>
      <c r="X44" s="44">
        <v>2.2000000000000001E-3</v>
      </c>
    </row>
    <row r="45" spans="1:24" x14ac:dyDescent="0.5">
      <c r="A45" t="s">
        <v>450</v>
      </c>
      <c r="B45" s="1" t="s">
        <v>90</v>
      </c>
      <c r="C45" s="1" t="s">
        <v>416</v>
      </c>
      <c r="D45" s="15" t="s">
        <v>468</v>
      </c>
      <c r="E45" s="1" t="s">
        <v>93</v>
      </c>
      <c r="F45" s="1" t="s">
        <v>413</v>
      </c>
      <c r="G45" s="1" t="s">
        <v>93</v>
      </c>
      <c r="H45" s="52">
        <v>30</v>
      </c>
      <c r="I45" s="1" t="s">
        <v>99</v>
      </c>
      <c r="J45" s="1" t="s">
        <v>96</v>
      </c>
      <c r="K45" s="15" t="s">
        <v>97</v>
      </c>
      <c r="L45" s="47">
        <v>1735.9</v>
      </c>
      <c r="M45" s="48">
        <v>3806</v>
      </c>
      <c r="N45" s="82">
        <f t="shared" si="0"/>
        <v>0.45609563846558071</v>
      </c>
      <c r="O45" s="45">
        <v>1854071</v>
      </c>
      <c r="P45" s="46">
        <v>2688164</v>
      </c>
      <c r="Q45" s="44">
        <v>1.4E-3</v>
      </c>
      <c r="R45" s="49">
        <v>0.65</v>
      </c>
      <c r="S45" s="46">
        <v>249105</v>
      </c>
      <c r="T45" s="46">
        <v>5521</v>
      </c>
      <c r="U45" s="50">
        <f t="shared" si="1"/>
        <v>9.2667337260673083E-2</v>
      </c>
      <c r="V45" s="51">
        <f t="shared" si="2"/>
        <v>2.0538181450238898E-3</v>
      </c>
      <c r="W45" s="52">
        <v>6122</v>
      </c>
      <c r="X45" s="44">
        <v>2.3E-3</v>
      </c>
    </row>
    <row r="46" spans="1:24" x14ac:dyDescent="0.5">
      <c r="A46" t="s">
        <v>450</v>
      </c>
      <c r="B46" s="1" t="s">
        <v>90</v>
      </c>
      <c r="C46" s="1" t="s">
        <v>416</v>
      </c>
      <c r="D46" s="15" t="s">
        <v>468</v>
      </c>
      <c r="E46" s="1" t="s">
        <v>93</v>
      </c>
      <c r="F46" s="1" t="s">
        <v>413</v>
      </c>
      <c r="G46" s="1" t="s">
        <v>93</v>
      </c>
      <c r="H46" s="52">
        <v>30</v>
      </c>
      <c r="I46" s="1" t="s">
        <v>99</v>
      </c>
      <c r="J46" s="1" t="s">
        <v>96</v>
      </c>
      <c r="K46" s="15" t="s">
        <v>97</v>
      </c>
      <c r="L46" s="47">
        <v>639.37</v>
      </c>
      <c r="M46" s="48">
        <v>0</v>
      </c>
      <c r="N46" s="82">
        <f t="shared" si="0"/>
        <v>0</v>
      </c>
      <c r="O46" s="45">
        <v>902641</v>
      </c>
      <c r="P46" s="46">
        <v>1054224</v>
      </c>
      <c r="Q46" s="44">
        <v>0</v>
      </c>
      <c r="R46" s="49">
        <v>0.61</v>
      </c>
      <c r="S46" s="46">
        <v>114444</v>
      </c>
      <c r="T46" s="46">
        <v>2093</v>
      </c>
      <c r="U46" s="50">
        <f t="shared" si="1"/>
        <v>0.10855757410189865</v>
      </c>
      <c r="V46" s="51">
        <f t="shared" si="2"/>
        <v>1.9853465677123648E-3</v>
      </c>
      <c r="W46" s="52">
        <v>1005</v>
      </c>
      <c r="X46" s="44">
        <v>1E-3</v>
      </c>
    </row>
    <row r="47" spans="1:24" x14ac:dyDescent="0.5">
      <c r="A47" t="s">
        <v>450</v>
      </c>
      <c r="B47" s="1" t="s">
        <v>90</v>
      </c>
      <c r="C47" s="1" t="s">
        <v>416</v>
      </c>
      <c r="D47" s="15" t="s">
        <v>468</v>
      </c>
      <c r="E47" s="1" t="s">
        <v>93</v>
      </c>
      <c r="F47" s="1" t="s">
        <v>413</v>
      </c>
      <c r="G47" s="1" t="s">
        <v>93</v>
      </c>
      <c r="H47" s="52">
        <v>30</v>
      </c>
      <c r="I47" s="1" t="s">
        <v>100</v>
      </c>
      <c r="J47" s="1" t="s">
        <v>96</v>
      </c>
      <c r="K47" s="15" t="s">
        <v>97</v>
      </c>
      <c r="L47" s="47">
        <v>566.09</v>
      </c>
      <c r="M47" s="48">
        <v>0</v>
      </c>
      <c r="N47" s="82">
        <f t="shared" si="0"/>
        <v>0</v>
      </c>
      <c r="O47" s="45">
        <v>821458</v>
      </c>
      <c r="P47" s="46">
        <v>966237</v>
      </c>
      <c r="Q47" s="44">
        <v>0</v>
      </c>
      <c r="R47" s="49">
        <v>0.59</v>
      </c>
      <c r="S47" s="46">
        <v>84091</v>
      </c>
      <c r="T47" s="46">
        <v>1645</v>
      </c>
      <c r="U47" s="50">
        <f t="shared" si="1"/>
        <v>8.7029372710835953E-2</v>
      </c>
      <c r="V47" s="51">
        <f t="shared" si="2"/>
        <v>1.7024808613207733E-3</v>
      </c>
      <c r="W47" s="52">
        <v>858</v>
      </c>
      <c r="X47" s="44">
        <v>8.9999999999999998E-4</v>
      </c>
    </row>
    <row r="48" spans="1:24" x14ac:dyDescent="0.5">
      <c r="A48" t="s">
        <v>450</v>
      </c>
      <c r="B48" s="1" t="s">
        <v>90</v>
      </c>
      <c r="C48" s="1" t="s">
        <v>416</v>
      </c>
      <c r="D48" s="15" t="s">
        <v>468</v>
      </c>
      <c r="E48" s="1" t="s">
        <v>93</v>
      </c>
      <c r="F48" s="1" t="s">
        <v>413</v>
      </c>
      <c r="G48" s="1" t="s">
        <v>93</v>
      </c>
      <c r="H48" s="52">
        <v>45</v>
      </c>
      <c r="I48" s="1" t="s">
        <v>99</v>
      </c>
      <c r="J48" s="1" t="s">
        <v>96</v>
      </c>
      <c r="K48" s="15" t="s">
        <v>97</v>
      </c>
      <c r="L48" s="47">
        <v>452.32</v>
      </c>
      <c r="M48" s="48">
        <v>0</v>
      </c>
      <c r="N48" s="82">
        <f t="shared" si="0"/>
        <v>0</v>
      </c>
      <c r="O48" s="45">
        <v>695315</v>
      </c>
      <c r="P48" s="46">
        <v>813410</v>
      </c>
      <c r="Q48" s="44">
        <v>0</v>
      </c>
      <c r="R48" s="49">
        <v>0.56000000000000005</v>
      </c>
      <c r="S48" s="46">
        <v>84852</v>
      </c>
      <c r="T48" s="46">
        <v>1036</v>
      </c>
      <c r="U48" s="50">
        <f t="shared" si="1"/>
        <v>0.10431639640525688</v>
      </c>
      <c r="V48" s="51">
        <f t="shared" si="2"/>
        <v>1.2736504345901821E-3</v>
      </c>
      <c r="W48" s="46">
        <v>762</v>
      </c>
      <c r="X48" s="44">
        <v>8.9999999999999998E-4</v>
      </c>
    </row>
    <row r="49" spans="1:24" x14ac:dyDescent="0.5">
      <c r="A49" t="s">
        <v>450</v>
      </c>
      <c r="B49" s="1" t="s">
        <v>90</v>
      </c>
      <c r="C49" s="1" t="s">
        <v>416</v>
      </c>
      <c r="D49" s="15" t="s">
        <v>468</v>
      </c>
      <c r="E49" s="1" t="s">
        <v>93</v>
      </c>
      <c r="F49" s="1" t="s">
        <v>413</v>
      </c>
      <c r="G49" s="1" t="s">
        <v>93</v>
      </c>
      <c r="H49" s="52">
        <v>45</v>
      </c>
      <c r="I49" s="1" t="s">
        <v>100</v>
      </c>
      <c r="J49" s="1" t="s">
        <v>96</v>
      </c>
      <c r="K49" s="15" t="s">
        <v>97</v>
      </c>
      <c r="L49" s="47">
        <v>413.87</v>
      </c>
      <c r="M49" s="48">
        <v>0</v>
      </c>
      <c r="N49" s="82">
        <f t="shared" si="0"/>
        <v>0</v>
      </c>
      <c r="O49" s="45">
        <v>668221</v>
      </c>
      <c r="P49" s="46">
        <v>777584</v>
      </c>
      <c r="Q49" s="44">
        <v>0</v>
      </c>
      <c r="R49" s="49">
        <v>0.53</v>
      </c>
      <c r="S49" s="46">
        <v>63508</v>
      </c>
      <c r="T49" s="46">
        <v>913</v>
      </c>
      <c r="U49" s="50">
        <f t="shared" si="1"/>
        <v>8.1673491224099268E-2</v>
      </c>
      <c r="V49" s="51">
        <f t="shared" si="2"/>
        <v>1.1741496738616021E-3</v>
      </c>
      <c r="W49" s="46">
        <v>710</v>
      </c>
      <c r="X49" s="44">
        <v>8.9999999999999998E-4</v>
      </c>
    </row>
    <row r="50" spans="1:24" x14ac:dyDescent="0.5">
      <c r="A50" t="s">
        <v>450</v>
      </c>
      <c r="B50" s="1" t="s">
        <v>91</v>
      </c>
      <c r="C50" s="1" t="s">
        <v>416</v>
      </c>
      <c r="D50" s="15" t="s">
        <v>469</v>
      </c>
      <c r="E50" s="1" t="s">
        <v>93</v>
      </c>
      <c r="F50" s="1" t="s">
        <v>413</v>
      </c>
      <c r="G50" s="1" t="s">
        <v>93</v>
      </c>
      <c r="H50" s="52">
        <v>30</v>
      </c>
      <c r="I50" s="1" t="s">
        <v>99</v>
      </c>
      <c r="J50" s="1" t="s">
        <v>96</v>
      </c>
      <c r="K50" s="15" t="s">
        <v>97</v>
      </c>
      <c r="L50" s="47">
        <v>237.91</v>
      </c>
      <c r="M50" s="48">
        <v>899</v>
      </c>
      <c r="N50" s="82">
        <f t="shared" si="0"/>
        <v>0.26463848720800892</v>
      </c>
      <c r="O50" s="45">
        <v>295305</v>
      </c>
      <c r="P50" s="46">
        <v>458426</v>
      </c>
      <c r="Q50" s="44">
        <v>2E-3</v>
      </c>
      <c r="R50" s="49">
        <v>0.52</v>
      </c>
      <c r="S50" s="46">
        <v>86823</v>
      </c>
      <c r="T50" s="46">
        <v>1840</v>
      </c>
      <c r="U50" s="50">
        <f t="shared" si="1"/>
        <v>0.18939370803575714</v>
      </c>
      <c r="V50" s="51">
        <f t="shared" si="2"/>
        <v>4.0137339505176405E-3</v>
      </c>
      <c r="W50" s="46">
        <v>2251</v>
      </c>
      <c r="X50" s="44">
        <v>4.8999999999999998E-3</v>
      </c>
    </row>
    <row r="51" spans="1:24" x14ac:dyDescent="0.5">
      <c r="A51" t="s">
        <v>450</v>
      </c>
      <c r="B51" s="1" t="s">
        <v>91</v>
      </c>
      <c r="C51" s="1" t="s">
        <v>416</v>
      </c>
      <c r="D51" s="15" t="s">
        <v>469</v>
      </c>
      <c r="E51" s="1" t="s">
        <v>93</v>
      </c>
      <c r="F51" s="1" t="s">
        <v>413</v>
      </c>
      <c r="G51" s="1" t="s">
        <v>93</v>
      </c>
      <c r="H51" s="52">
        <v>30</v>
      </c>
      <c r="I51" s="1" t="s">
        <v>100</v>
      </c>
      <c r="J51" s="1" t="s">
        <v>96</v>
      </c>
      <c r="K51" s="15" t="s">
        <v>97</v>
      </c>
      <c r="L51" s="47">
        <v>236.25</v>
      </c>
      <c r="M51" s="48">
        <v>956</v>
      </c>
      <c r="N51" s="82">
        <f t="shared" si="0"/>
        <v>0.2471234309623431</v>
      </c>
      <c r="O51" s="45">
        <v>288758</v>
      </c>
      <c r="P51" s="46">
        <v>450795</v>
      </c>
      <c r="Q51" s="44">
        <v>2.0999999999999999E-3</v>
      </c>
      <c r="R51" s="49">
        <v>0.52</v>
      </c>
      <c r="S51" s="46">
        <v>72364</v>
      </c>
      <c r="T51" s="46">
        <v>1718</v>
      </c>
      <c r="U51" s="50">
        <f t="shared" si="1"/>
        <v>0.16052529420246453</v>
      </c>
      <c r="V51" s="51">
        <f t="shared" si="2"/>
        <v>3.8110449317317182E-3</v>
      </c>
      <c r="W51" s="46">
        <v>2193</v>
      </c>
      <c r="X51" s="44">
        <v>4.8999999999999998E-3</v>
      </c>
    </row>
    <row r="52" spans="1:24" x14ac:dyDescent="0.5">
      <c r="A52" t="s">
        <v>450</v>
      </c>
      <c r="B52" s="1" t="s">
        <v>91</v>
      </c>
      <c r="C52" s="1" t="s">
        <v>416</v>
      </c>
      <c r="D52" s="15" t="s">
        <v>469</v>
      </c>
      <c r="E52" s="1" t="s">
        <v>93</v>
      </c>
      <c r="F52" s="1" t="s">
        <v>413</v>
      </c>
      <c r="G52" s="1" t="s">
        <v>93</v>
      </c>
      <c r="H52" s="52">
        <v>45</v>
      </c>
      <c r="I52" s="1" t="s">
        <v>100</v>
      </c>
      <c r="J52" s="1" t="s">
        <v>96</v>
      </c>
      <c r="K52" s="15" t="s">
        <v>97</v>
      </c>
      <c r="L52" s="47">
        <v>232.76</v>
      </c>
      <c r="M52" s="48">
        <v>907</v>
      </c>
      <c r="N52" s="82">
        <f t="shared" si="0"/>
        <v>0.25662624035281145</v>
      </c>
      <c r="O52" s="45">
        <v>291261</v>
      </c>
      <c r="P52" s="46">
        <v>451843</v>
      </c>
      <c r="Q52" s="44">
        <v>2E-3</v>
      </c>
      <c r="R52" s="49">
        <v>0.52</v>
      </c>
      <c r="S52" s="46">
        <v>68165</v>
      </c>
      <c r="T52" s="46">
        <v>1072</v>
      </c>
      <c r="U52" s="50">
        <f t="shared" si="1"/>
        <v>0.15085992258372929</v>
      </c>
      <c r="V52" s="51">
        <f t="shared" si="2"/>
        <v>2.3725054941650088E-3</v>
      </c>
      <c r="W52" s="46">
        <v>2162</v>
      </c>
      <c r="X52" s="44">
        <v>4.7999999999999996E-3</v>
      </c>
    </row>
    <row r="53" spans="1:24" x14ac:dyDescent="0.5">
      <c r="A53" t="s">
        <v>450</v>
      </c>
      <c r="B53" s="1" t="s">
        <v>91</v>
      </c>
      <c r="C53" s="1" t="s">
        <v>416</v>
      </c>
      <c r="D53" s="15" t="s">
        <v>469</v>
      </c>
      <c r="E53" s="1" t="s">
        <v>93</v>
      </c>
      <c r="F53" s="1" t="s">
        <v>413</v>
      </c>
      <c r="G53" s="1" t="s">
        <v>93</v>
      </c>
      <c r="H53" s="52">
        <v>45</v>
      </c>
      <c r="I53" s="1" t="s">
        <v>99</v>
      </c>
      <c r="J53" s="1" t="s">
        <v>96</v>
      </c>
      <c r="K53" s="15" t="s">
        <v>97</v>
      </c>
      <c r="L53" s="47">
        <v>232.33</v>
      </c>
      <c r="M53" s="48">
        <v>851</v>
      </c>
      <c r="N53" s="82">
        <f t="shared" si="0"/>
        <v>0.27300822561692129</v>
      </c>
      <c r="O53" s="45">
        <v>291322</v>
      </c>
      <c r="P53" s="46">
        <v>450308</v>
      </c>
      <c r="Q53" s="44">
        <v>1.9E-3</v>
      </c>
      <c r="R53" s="49">
        <v>0.52</v>
      </c>
      <c r="S53" s="46">
        <v>79762</v>
      </c>
      <c r="T53" s="46">
        <v>1141</v>
      </c>
      <c r="U53" s="50">
        <f t="shared" si="1"/>
        <v>0.17712765484956963</v>
      </c>
      <c r="V53" s="51">
        <f t="shared" si="2"/>
        <v>2.5338212956465354E-3</v>
      </c>
      <c r="W53" s="46">
        <v>2168</v>
      </c>
      <c r="X53" s="44">
        <v>4.7999999999999996E-3</v>
      </c>
    </row>
    <row r="54" spans="1:24" x14ac:dyDescent="0.5">
      <c r="A54" t="s">
        <v>450</v>
      </c>
      <c r="B54" s="1" t="s">
        <v>91</v>
      </c>
      <c r="C54" s="1" t="s">
        <v>416</v>
      </c>
      <c r="D54" s="15" t="s">
        <v>469</v>
      </c>
      <c r="E54" s="1" t="s">
        <v>93</v>
      </c>
      <c r="F54" s="1" t="s">
        <v>413</v>
      </c>
      <c r="G54" s="1" t="s">
        <v>93</v>
      </c>
      <c r="H54" s="52">
        <v>30</v>
      </c>
      <c r="I54" s="1" t="s">
        <v>99</v>
      </c>
      <c r="J54" s="1" t="s">
        <v>96</v>
      </c>
      <c r="K54" s="15" t="s">
        <v>97</v>
      </c>
      <c r="L54" s="47">
        <v>30.07</v>
      </c>
      <c r="M54" s="48">
        <v>0</v>
      </c>
      <c r="N54" s="82">
        <f t="shared" si="0"/>
        <v>0</v>
      </c>
      <c r="O54" s="45">
        <v>71582</v>
      </c>
      <c r="P54" s="46">
        <v>82290</v>
      </c>
      <c r="Q54" s="44">
        <v>0</v>
      </c>
      <c r="R54" s="49">
        <v>0.37</v>
      </c>
      <c r="S54" s="46">
        <v>18070</v>
      </c>
      <c r="T54" s="46">
        <v>350</v>
      </c>
      <c r="U54" s="50">
        <f t="shared" si="1"/>
        <v>0.21958925750394945</v>
      </c>
      <c r="V54" s="51">
        <f t="shared" si="2"/>
        <v>4.2532506987483292E-3</v>
      </c>
      <c r="W54" s="46">
        <v>297</v>
      </c>
      <c r="X54" s="44">
        <v>3.5999999999999999E-3</v>
      </c>
    </row>
    <row r="55" spans="1:24" x14ac:dyDescent="0.5">
      <c r="A55" t="s">
        <v>450</v>
      </c>
      <c r="B55" s="1" t="s">
        <v>91</v>
      </c>
      <c r="C55" s="1" t="s">
        <v>416</v>
      </c>
      <c r="D55" s="15" t="s">
        <v>469</v>
      </c>
      <c r="E55" s="1" t="s">
        <v>93</v>
      </c>
      <c r="F55" s="1" t="s">
        <v>413</v>
      </c>
      <c r="G55" s="1" t="s">
        <v>93</v>
      </c>
      <c r="H55" s="52">
        <v>30</v>
      </c>
      <c r="I55" s="1" t="s">
        <v>100</v>
      </c>
      <c r="J55" s="1" t="s">
        <v>96</v>
      </c>
      <c r="K55" s="15" t="s">
        <v>97</v>
      </c>
      <c r="L55" s="47">
        <v>21.86</v>
      </c>
      <c r="M55" s="48">
        <v>0</v>
      </c>
      <c r="N55" s="82">
        <f t="shared" si="0"/>
        <v>0</v>
      </c>
      <c r="O55" s="45">
        <v>62420</v>
      </c>
      <c r="P55" s="46">
        <v>71598</v>
      </c>
      <c r="Q55" s="44">
        <v>0</v>
      </c>
      <c r="R55" s="49">
        <v>0.31</v>
      </c>
      <c r="S55" s="46">
        <v>13068</v>
      </c>
      <c r="T55" s="46">
        <v>241</v>
      </c>
      <c r="U55" s="50">
        <f t="shared" si="1"/>
        <v>0.18251906477834576</v>
      </c>
      <c r="V55" s="51">
        <f t="shared" si="2"/>
        <v>3.3660158104974998E-3</v>
      </c>
      <c r="W55" s="46">
        <v>215</v>
      </c>
      <c r="X55" s="44">
        <v>3.0000000000000001E-3</v>
      </c>
    </row>
    <row r="56" spans="1:24" x14ac:dyDescent="0.5">
      <c r="A56" t="s">
        <v>450</v>
      </c>
      <c r="B56" s="1" t="s">
        <v>91</v>
      </c>
      <c r="C56" s="1" t="s">
        <v>416</v>
      </c>
      <c r="D56" s="15" t="s">
        <v>469</v>
      </c>
      <c r="E56" s="1" t="s">
        <v>93</v>
      </c>
      <c r="F56" s="1" t="s">
        <v>413</v>
      </c>
      <c r="G56" s="1" t="s">
        <v>93</v>
      </c>
      <c r="H56" s="52">
        <v>45</v>
      </c>
      <c r="I56" s="1" t="s">
        <v>99</v>
      </c>
      <c r="J56" s="1" t="s">
        <v>96</v>
      </c>
      <c r="K56" s="15" t="s">
        <v>97</v>
      </c>
      <c r="L56" s="47">
        <v>19.559999999999999</v>
      </c>
      <c r="M56" s="48">
        <v>0</v>
      </c>
      <c r="N56" s="82">
        <f t="shared" si="0"/>
        <v>0</v>
      </c>
      <c r="O56" s="45">
        <v>60603</v>
      </c>
      <c r="P56" s="46">
        <v>69350</v>
      </c>
      <c r="Q56" s="44">
        <v>0</v>
      </c>
      <c r="R56" s="49">
        <v>0.28000000000000003</v>
      </c>
      <c r="S56" s="46">
        <v>14302</v>
      </c>
      <c r="T56" s="46">
        <v>154</v>
      </c>
      <c r="U56" s="50">
        <f t="shared" si="1"/>
        <v>0.20622927180966114</v>
      </c>
      <c r="V56" s="51">
        <f t="shared" si="2"/>
        <v>2.2206200432588318E-3</v>
      </c>
      <c r="W56" s="46">
        <v>256</v>
      </c>
      <c r="X56" s="44">
        <v>3.7000000000000002E-3</v>
      </c>
    </row>
    <row r="57" spans="1:24" x14ac:dyDescent="0.5">
      <c r="A57" t="s">
        <v>450</v>
      </c>
      <c r="B57" s="1" t="s">
        <v>91</v>
      </c>
      <c r="C57" s="1" t="s">
        <v>416</v>
      </c>
      <c r="D57" s="15" t="s">
        <v>469</v>
      </c>
      <c r="E57" s="1" t="s">
        <v>93</v>
      </c>
      <c r="F57" s="1" t="s">
        <v>413</v>
      </c>
      <c r="G57" s="1" t="s">
        <v>93</v>
      </c>
      <c r="H57" s="52">
        <v>45</v>
      </c>
      <c r="I57" s="1" t="s">
        <v>100</v>
      </c>
      <c r="J57" s="1" t="s">
        <v>96</v>
      </c>
      <c r="K57" s="15" t="s">
        <v>97</v>
      </c>
      <c r="L57" s="47">
        <v>16.559999999999999</v>
      </c>
      <c r="M57" s="48">
        <v>0</v>
      </c>
      <c r="N57" s="82">
        <f t="shared" si="0"/>
        <v>0</v>
      </c>
      <c r="O57" s="45">
        <v>56048</v>
      </c>
      <c r="P57" s="46">
        <v>64252</v>
      </c>
      <c r="Q57" s="44">
        <v>0</v>
      </c>
      <c r="R57" s="49">
        <v>0.26</v>
      </c>
      <c r="S57" s="46">
        <v>11033</v>
      </c>
      <c r="T57" s="46">
        <v>121</v>
      </c>
      <c r="U57" s="50">
        <f t="shared" si="1"/>
        <v>0.17171449915955925</v>
      </c>
      <c r="V57" s="51">
        <f t="shared" si="2"/>
        <v>1.8832098611716367E-3</v>
      </c>
      <c r="W57" s="46">
        <v>182</v>
      </c>
      <c r="X57" s="44">
        <v>2.8E-3</v>
      </c>
    </row>
    <row r="58" spans="1:24" x14ac:dyDescent="0.5">
      <c r="A58" t="s">
        <v>450</v>
      </c>
      <c r="B58" s="1" t="s">
        <v>92</v>
      </c>
      <c r="C58" s="1" t="s">
        <v>416</v>
      </c>
      <c r="D58" s="15" t="s">
        <v>470</v>
      </c>
      <c r="E58" s="1" t="s">
        <v>93</v>
      </c>
      <c r="F58" s="1" t="s">
        <v>413</v>
      </c>
      <c r="G58" s="1" t="s">
        <v>93</v>
      </c>
      <c r="H58" s="52">
        <v>45</v>
      </c>
      <c r="I58" s="1" t="s">
        <v>100</v>
      </c>
      <c r="J58" s="1" t="s">
        <v>96</v>
      </c>
      <c r="K58" s="15" t="s">
        <v>97</v>
      </c>
      <c r="L58" s="47">
        <v>2552.96</v>
      </c>
      <c r="M58" s="48">
        <v>3534</v>
      </c>
      <c r="N58" s="82">
        <f t="shared" si="0"/>
        <v>0.72239954725523492</v>
      </c>
      <c r="O58" s="45">
        <v>1640434</v>
      </c>
      <c r="P58" s="46">
        <v>2331205</v>
      </c>
      <c r="Q58" s="44">
        <v>1.5E-3</v>
      </c>
      <c r="R58" s="49">
        <v>1.1000000000000001</v>
      </c>
      <c r="S58" s="46">
        <v>212666</v>
      </c>
      <c r="T58" s="46">
        <v>4535</v>
      </c>
      <c r="U58" s="50">
        <f t="shared" si="1"/>
        <v>9.1225782374351458E-2</v>
      </c>
      <c r="V58" s="51">
        <f t="shared" si="2"/>
        <v>1.9453458619040367E-3</v>
      </c>
      <c r="W58" s="46">
        <v>8539</v>
      </c>
      <c r="X58" s="44">
        <v>3.7000000000000002E-3</v>
      </c>
    </row>
    <row r="59" spans="1:24" x14ac:dyDescent="0.5">
      <c r="A59" t="s">
        <v>450</v>
      </c>
      <c r="B59" s="1" t="s">
        <v>92</v>
      </c>
      <c r="C59" s="1" t="s">
        <v>416</v>
      </c>
      <c r="D59" s="15" t="s">
        <v>470</v>
      </c>
      <c r="E59" s="1" t="s">
        <v>93</v>
      </c>
      <c r="F59" s="1" t="s">
        <v>413</v>
      </c>
      <c r="G59" s="1" t="s">
        <v>93</v>
      </c>
      <c r="H59" s="52">
        <v>30</v>
      </c>
      <c r="I59" s="1" t="s">
        <v>100</v>
      </c>
      <c r="J59" s="1" t="s">
        <v>96</v>
      </c>
      <c r="K59" s="15" t="s">
        <v>97</v>
      </c>
      <c r="L59" s="47">
        <v>2494.69</v>
      </c>
      <c r="M59" s="48">
        <v>3494</v>
      </c>
      <c r="N59" s="82">
        <f t="shared" si="0"/>
        <v>0.71399255867200917</v>
      </c>
      <c r="O59" s="45">
        <v>1607282</v>
      </c>
      <c r="P59" s="46">
        <v>2288879</v>
      </c>
      <c r="Q59" s="44">
        <v>1.5E-3</v>
      </c>
      <c r="R59" s="49">
        <v>1.0900000000000001</v>
      </c>
      <c r="S59" s="46">
        <v>221321</v>
      </c>
      <c r="T59" s="46">
        <v>6055</v>
      </c>
      <c r="U59" s="50">
        <f t="shared" si="1"/>
        <v>9.6694058532582977E-2</v>
      </c>
      <c r="V59" s="51">
        <f t="shared" si="2"/>
        <v>2.6453997786689467E-3</v>
      </c>
      <c r="W59" s="46">
        <v>8319</v>
      </c>
      <c r="X59" s="44">
        <v>3.5999999999999999E-3</v>
      </c>
    </row>
    <row r="60" spans="1:24" x14ac:dyDescent="0.5">
      <c r="A60" t="s">
        <v>450</v>
      </c>
      <c r="B60" s="1" t="s">
        <v>92</v>
      </c>
      <c r="C60" s="1" t="s">
        <v>416</v>
      </c>
      <c r="D60" s="15" t="s">
        <v>470</v>
      </c>
      <c r="E60" s="1" t="s">
        <v>93</v>
      </c>
      <c r="F60" s="1" t="s">
        <v>413</v>
      </c>
      <c r="G60" s="1" t="s">
        <v>93</v>
      </c>
      <c r="H60" s="52">
        <v>30</v>
      </c>
      <c r="I60" s="1" t="s">
        <v>99</v>
      </c>
      <c r="J60" s="1" t="s">
        <v>96</v>
      </c>
      <c r="K60" s="15" t="s">
        <v>97</v>
      </c>
      <c r="L60" s="47">
        <v>2461.48</v>
      </c>
      <c r="M60" s="48">
        <v>2936</v>
      </c>
      <c r="N60" s="82">
        <f t="shared" si="0"/>
        <v>0.83837874659400546</v>
      </c>
      <c r="O60" s="45">
        <v>1594418</v>
      </c>
      <c r="P60" s="46">
        <v>2264381</v>
      </c>
      <c r="Q60" s="44">
        <v>1.2999999999999999E-3</v>
      </c>
      <c r="R60" s="49">
        <v>1.0900000000000001</v>
      </c>
      <c r="S60" s="46">
        <v>251997</v>
      </c>
      <c r="T60" s="46">
        <v>5863</v>
      </c>
      <c r="U60" s="50">
        <f t="shared" si="1"/>
        <v>0.11128736727609002</v>
      </c>
      <c r="V60" s="51">
        <f t="shared" si="2"/>
        <v>2.5892285794660882E-3</v>
      </c>
      <c r="W60" s="46">
        <v>8219</v>
      </c>
      <c r="X60" s="44">
        <v>3.5999999999999999E-3</v>
      </c>
    </row>
    <row r="61" spans="1:24" x14ac:dyDescent="0.5">
      <c r="A61" t="s">
        <v>450</v>
      </c>
      <c r="B61" s="1" t="s">
        <v>92</v>
      </c>
      <c r="C61" s="1" t="s">
        <v>416</v>
      </c>
      <c r="D61" s="15" t="s">
        <v>470</v>
      </c>
      <c r="E61" s="1" t="s">
        <v>93</v>
      </c>
      <c r="F61" s="1" t="s">
        <v>413</v>
      </c>
      <c r="G61" s="1" t="s">
        <v>93</v>
      </c>
      <c r="H61" s="52">
        <v>45</v>
      </c>
      <c r="I61" s="1" t="s">
        <v>99</v>
      </c>
      <c r="J61" s="1" t="s">
        <v>96</v>
      </c>
      <c r="K61" s="15" t="s">
        <v>97</v>
      </c>
      <c r="L61" s="47">
        <v>2332.7800000000002</v>
      </c>
      <c r="M61" s="48">
        <v>2719</v>
      </c>
      <c r="N61" s="82">
        <f t="shared" si="0"/>
        <v>0.857955130562707</v>
      </c>
      <c r="O61" s="45">
        <v>1548287</v>
      </c>
      <c r="P61" s="46">
        <v>2168009</v>
      </c>
      <c r="Q61" s="44">
        <v>1.2999999999999999E-3</v>
      </c>
      <c r="R61" s="49">
        <v>1.08</v>
      </c>
      <c r="S61" s="46">
        <v>212398</v>
      </c>
      <c r="T61" s="46">
        <v>4253</v>
      </c>
      <c r="U61" s="50">
        <f t="shared" si="1"/>
        <v>9.7969150497068974E-2</v>
      </c>
      <c r="V61" s="51">
        <f t="shared" si="2"/>
        <v>1.9617077235380481E-3</v>
      </c>
      <c r="W61" s="46">
        <v>7464</v>
      </c>
      <c r="X61" s="44">
        <v>3.3999999999999998E-3</v>
      </c>
    </row>
    <row r="62" spans="1:24" x14ac:dyDescent="0.5">
      <c r="A62" t="s">
        <v>450</v>
      </c>
      <c r="B62" s="1" t="s">
        <v>92</v>
      </c>
      <c r="C62" s="1" t="s">
        <v>416</v>
      </c>
      <c r="D62" s="15" t="s">
        <v>470</v>
      </c>
      <c r="E62" s="1" t="s">
        <v>93</v>
      </c>
      <c r="F62" s="1" t="s">
        <v>413</v>
      </c>
      <c r="G62" s="1" t="s">
        <v>93</v>
      </c>
      <c r="H62" s="52">
        <v>30</v>
      </c>
      <c r="I62" s="1" t="s">
        <v>99</v>
      </c>
      <c r="J62" s="1" t="s">
        <v>96</v>
      </c>
      <c r="K62" s="15" t="s">
        <v>97</v>
      </c>
      <c r="L62" s="47">
        <v>458.54</v>
      </c>
      <c r="M62" s="48">
        <v>0</v>
      </c>
      <c r="N62" s="82">
        <f t="shared" si="0"/>
        <v>0</v>
      </c>
      <c r="O62" s="45">
        <v>543248</v>
      </c>
      <c r="P62" s="46">
        <v>615975</v>
      </c>
      <c r="Q62" s="44">
        <v>0</v>
      </c>
      <c r="R62" s="49">
        <v>0.74</v>
      </c>
      <c r="S62" s="46">
        <v>66295</v>
      </c>
      <c r="T62" s="46">
        <v>1350</v>
      </c>
      <c r="U62" s="50">
        <f t="shared" si="1"/>
        <v>0.10762612118998335</v>
      </c>
      <c r="V62" s="51">
        <f t="shared" si="2"/>
        <v>2.1916473882868624E-3</v>
      </c>
      <c r="W62" s="46">
        <v>1099</v>
      </c>
      <c r="X62" s="44">
        <v>1.8E-3</v>
      </c>
    </row>
    <row r="63" spans="1:24" x14ac:dyDescent="0.5">
      <c r="A63" t="s">
        <v>450</v>
      </c>
      <c r="B63" s="1" t="s">
        <v>92</v>
      </c>
      <c r="C63" s="1" t="s">
        <v>416</v>
      </c>
      <c r="D63" s="15" t="s">
        <v>470</v>
      </c>
      <c r="E63" s="1" t="s">
        <v>93</v>
      </c>
      <c r="F63" s="1" t="s">
        <v>413</v>
      </c>
      <c r="G63" s="1" t="s">
        <v>93</v>
      </c>
      <c r="H63" s="52">
        <v>30</v>
      </c>
      <c r="I63" s="1" t="s">
        <v>100</v>
      </c>
      <c r="J63" s="1" t="s">
        <v>96</v>
      </c>
      <c r="K63" s="15" t="s">
        <v>97</v>
      </c>
      <c r="L63" s="47">
        <v>419.66</v>
      </c>
      <c r="M63" s="48">
        <v>0</v>
      </c>
      <c r="N63" s="82">
        <f t="shared" si="0"/>
        <v>0</v>
      </c>
      <c r="O63" s="45">
        <v>511710</v>
      </c>
      <c r="P63" s="46">
        <v>578351</v>
      </c>
      <c r="Q63" s="44">
        <v>0</v>
      </c>
      <c r="R63" s="49">
        <v>0.73</v>
      </c>
      <c r="S63" s="46">
        <v>52042</v>
      </c>
      <c r="T63" s="46">
        <v>1188</v>
      </c>
      <c r="U63" s="50">
        <f t="shared" si="1"/>
        <v>8.9983418373963217E-2</v>
      </c>
      <c r="V63" s="51">
        <f t="shared" si="2"/>
        <v>2.0541159261417375E-3</v>
      </c>
      <c r="W63" s="46">
        <v>869</v>
      </c>
      <c r="X63" s="44">
        <v>1.5E-3</v>
      </c>
    </row>
    <row r="64" spans="1:24" x14ac:dyDescent="0.5">
      <c r="A64" t="s">
        <v>450</v>
      </c>
      <c r="B64" s="1" t="s">
        <v>92</v>
      </c>
      <c r="C64" s="1" t="s">
        <v>416</v>
      </c>
      <c r="D64" s="15" t="s">
        <v>470</v>
      </c>
      <c r="E64" s="1" t="s">
        <v>93</v>
      </c>
      <c r="F64" s="1" t="s">
        <v>413</v>
      </c>
      <c r="G64" s="1" t="s">
        <v>93</v>
      </c>
      <c r="H64" s="52">
        <v>45</v>
      </c>
      <c r="I64" s="1" t="s">
        <v>99</v>
      </c>
      <c r="J64" s="1" t="s">
        <v>96</v>
      </c>
      <c r="K64" s="15" t="s">
        <v>97</v>
      </c>
      <c r="L64" s="47">
        <v>384.37</v>
      </c>
      <c r="M64" s="48">
        <v>0</v>
      </c>
      <c r="N64" s="82">
        <f t="shared" si="0"/>
        <v>0</v>
      </c>
      <c r="O64" s="45">
        <v>486294</v>
      </c>
      <c r="P64" s="46">
        <v>543093</v>
      </c>
      <c r="Q64" s="44">
        <v>0</v>
      </c>
      <c r="R64" s="49">
        <v>0.71</v>
      </c>
      <c r="S64" s="46">
        <v>50004</v>
      </c>
      <c r="T64" s="46">
        <v>849</v>
      </c>
      <c r="U64" s="50">
        <f t="shared" si="1"/>
        <v>9.2072628444851992E-2</v>
      </c>
      <c r="V64" s="51">
        <f t="shared" si="2"/>
        <v>1.5632681695400235E-3</v>
      </c>
      <c r="W64" s="46">
        <v>937</v>
      </c>
      <c r="X64" s="44">
        <v>1.6999999999999999E-3</v>
      </c>
    </row>
    <row r="65" spans="1:24" x14ac:dyDescent="0.5">
      <c r="A65" t="s">
        <v>450</v>
      </c>
      <c r="B65" s="1" t="s">
        <v>92</v>
      </c>
      <c r="C65" s="1" t="s">
        <v>416</v>
      </c>
      <c r="D65" s="15" t="s">
        <v>470</v>
      </c>
      <c r="E65" s="1" t="s">
        <v>93</v>
      </c>
      <c r="F65" s="1" t="s">
        <v>413</v>
      </c>
      <c r="G65" s="1" t="s">
        <v>93</v>
      </c>
      <c r="H65" s="52">
        <v>45</v>
      </c>
      <c r="I65" s="1" t="s">
        <v>100</v>
      </c>
      <c r="J65" s="1" t="s">
        <v>96</v>
      </c>
      <c r="K65" s="15" t="s">
        <v>97</v>
      </c>
      <c r="L65" s="47">
        <v>360.73</v>
      </c>
      <c r="M65" s="48">
        <v>0</v>
      </c>
      <c r="N65" s="82">
        <f t="shared" si="0"/>
        <v>0</v>
      </c>
      <c r="O65" s="45">
        <v>467501</v>
      </c>
      <c r="P65" s="46">
        <v>522000</v>
      </c>
      <c r="Q65" s="44">
        <v>0</v>
      </c>
      <c r="R65" s="49">
        <v>0.69</v>
      </c>
      <c r="S65" s="46">
        <v>43072</v>
      </c>
      <c r="T65" s="46">
        <v>814</v>
      </c>
      <c r="U65" s="50">
        <f t="shared" si="1"/>
        <v>8.2513409961685824E-2</v>
      </c>
      <c r="V65" s="51">
        <f t="shared" si="2"/>
        <v>1.5593869731800767E-3</v>
      </c>
      <c r="W65" s="46">
        <v>821</v>
      </c>
      <c r="X65" s="44">
        <v>1.6000000000000001E-3</v>
      </c>
    </row>
    <row r="66" spans="1:24" x14ac:dyDescent="0.5">
      <c r="A66" t="s">
        <v>450</v>
      </c>
      <c r="B66" s="1" t="s">
        <v>92</v>
      </c>
      <c r="C66" s="1" t="s">
        <v>416</v>
      </c>
      <c r="D66" s="15" t="s">
        <v>470</v>
      </c>
      <c r="E66" s="1" t="s">
        <v>94</v>
      </c>
      <c r="F66" s="1" t="s">
        <v>413</v>
      </c>
      <c r="G66" s="1" t="s">
        <v>94</v>
      </c>
      <c r="H66" s="52">
        <v>30</v>
      </c>
      <c r="I66" s="1" t="s">
        <v>99</v>
      </c>
      <c r="J66" s="1" t="s">
        <v>96</v>
      </c>
      <c r="K66" s="15" t="s">
        <v>97</v>
      </c>
      <c r="L66" s="47">
        <v>59.88</v>
      </c>
      <c r="M66" s="48">
        <v>21</v>
      </c>
      <c r="N66" s="82">
        <f t="shared" si="0"/>
        <v>2.8514285714285714</v>
      </c>
      <c r="O66" s="45">
        <v>6047</v>
      </c>
      <c r="P66" s="46">
        <v>7626</v>
      </c>
      <c r="Q66" s="44">
        <v>2.8E-3</v>
      </c>
      <c r="R66" s="49">
        <v>7.85</v>
      </c>
      <c r="S66" s="46">
        <v>1650</v>
      </c>
      <c r="T66" s="46">
        <v>42</v>
      </c>
      <c r="U66" s="50">
        <f t="shared" si="1"/>
        <v>0.21636506687647522</v>
      </c>
      <c r="V66" s="51">
        <f t="shared" si="2"/>
        <v>5.5074744295830055E-3</v>
      </c>
      <c r="W66" s="46">
        <v>60</v>
      </c>
      <c r="X66" s="44">
        <v>7.9000000000000008E-3</v>
      </c>
    </row>
    <row r="67" spans="1:24" x14ac:dyDescent="0.5">
      <c r="A67" t="s">
        <v>450</v>
      </c>
      <c r="B67" s="1" t="s">
        <v>92</v>
      </c>
      <c r="C67" s="1" t="s">
        <v>416</v>
      </c>
      <c r="D67" s="15" t="s">
        <v>470</v>
      </c>
      <c r="E67" s="1" t="s">
        <v>94</v>
      </c>
      <c r="F67" s="1" t="s">
        <v>413</v>
      </c>
      <c r="G67" s="1" t="s">
        <v>94</v>
      </c>
      <c r="H67" s="52">
        <v>30</v>
      </c>
      <c r="I67" s="1" t="s">
        <v>100</v>
      </c>
      <c r="J67" s="1" t="s">
        <v>96</v>
      </c>
      <c r="K67" s="15" t="s">
        <v>97</v>
      </c>
      <c r="L67" s="47">
        <v>58.99</v>
      </c>
      <c r="M67" s="48">
        <v>18</v>
      </c>
      <c r="N67" s="82">
        <f t="shared" ref="N67:N73" si="3">IFERROR(L67/M67, 0)</f>
        <v>3.2772222222222225</v>
      </c>
      <c r="O67" s="45">
        <v>6013</v>
      </c>
      <c r="P67" s="46">
        <v>7694</v>
      </c>
      <c r="Q67" s="44">
        <v>2.3E-3</v>
      </c>
      <c r="R67" s="49">
        <v>7.67</v>
      </c>
      <c r="S67" s="46">
        <v>1483</v>
      </c>
      <c r="T67" s="46">
        <v>58</v>
      </c>
      <c r="U67" s="50">
        <f t="shared" ref="U67:U73" si="4">(S67/P67)</f>
        <v>0.19274759552898363</v>
      </c>
      <c r="V67" s="51">
        <f t="shared" si="2"/>
        <v>7.5383415648557321E-3</v>
      </c>
      <c r="W67" s="46">
        <v>54</v>
      </c>
      <c r="X67" s="44">
        <v>6.9999999999999993E-3</v>
      </c>
    </row>
    <row r="68" spans="1:24" x14ac:dyDescent="0.5">
      <c r="A68" t="s">
        <v>450</v>
      </c>
      <c r="B68" s="1" t="s">
        <v>92</v>
      </c>
      <c r="C68" s="1" t="s">
        <v>416</v>
      </c>
      <c r="D68" s="15" t="s">
        <v>470</v>
      </c>
      <c r="E68" s="1" t="s">
        <v>94</v>
      </c>
      <c r="F68" s="1" t="s">
        <v>413</v>
      </c>
      <c r="G68" s="1" t="s">
        <v>94</v>
      </c>
      <c r="H68" s="52">
        <v>45</v>
      </c>
      <c r="I68" s="1" t="s">
        <v>100</v>
      </c>
      <c r="J68" s="1" t="s">
        <v>96</v>
      </c>
      <c r="K68" s="15" t="s">
        <v>97</v>
      </c>
      <c r="L68" s="47">
        <v>58.95</v>
      </c>
      <c r="M68" s="48">
        <v>27</v>
      </c>
      <c r="N68" s="82">
        <f t="shared" si="3"/>
        <v>2.1833333333333336</v>
      </c>
      <c r="O68" s="45">
        <v>6081</v>
      </c>
      <c r="P68" s="46">
        <v>7686</v>
      </c>
      <c r="Q68" s="44">
        <v>3.5000000000000001E-3</v>
      </c>
      <c r="R68" s="49">
        <v>7.67</v>
      </c>
      <c r="S68" s="46">
        <v>1521</v>
      </c>
      <c r="T68" s="46">
        <v>37</v>
      </c>
      <c r="U68" s="50">
        <f t="shared" si="4"/>
        <v>0.19789227166276346</v>
      </c>
      <c r="V68" s="51">
        <f t="shared" ref="V68:V73" si="5">(T68/P68)</f>
        <v>4.813947436898257E-3</v>
      </c>
      <c r="W68" s="46">
        <v>74</v>
      </c>
      <c r="X68" s="44">
        <v>9.5999999999999992E-3</v>
      </c>
    </row>
    <row r="69" spans="1:24" x14ac:dyDescent="0.5">
      <c r="A69" t="s">
        <v>450</v>
      </c>
      <c r="B69" s="1" t="s">
        <v>92</v>
      </c>
      <c r="C69" s="1" t="s">
        <v>416</v>
      </c>
      <c r="D69" s="15" t="s">
        <v>470</v>
      </c>
      <c r="E69" s="1" t="s">
        <v>94</v>
      </c>
      <c r="F69" s="1" t="s">
        <v>413</v>
      </c>
      <c r="G69" s="1" t="s">
        <v>94</v>
      </c>
      <c r="H69" s="52">
        <v>45</v>
      </c>
      <c r="I69" s="1" t="s">
        <v>99</v>
      </c>
      <c r="J69" s="1" t="s">
        <v>96</v>
      </c>
      <c r="K69" s="15" t="s">
        <v>97</v>
      </c>
      <c r="L69" s="47">
        <v>57.35</v>
      </c>
      <c r="M69" s="48">
        <v>20</v>
      </c>
      <c r="N69" s="82">
        <f t="shared" si="3"/>
        <v>2.8675000000000002</v>
      </c>
      <c r="O69" s="45">
        <v>5940</v>
      </c>
      <c r="P69" s="46">
        <v>7501</v>
      </c>
      <c r="Q69" s="44">
        <v>2.7000000000000001E-3</v>
      </c>
      <c r="R69" s="49">
        <v>7.65</v>
      </c>
      <c r="S69" s="46">
        <v>1528</v>
      </c>
      <c r="T69" s="46">
        <v>29</v>
      </c>
      <c r="U69" s="50">
        <f t="shared" si="4"/>
        <v>0.20370617251033196</v>
      </c>
      <c r="V69" s="51">
        <f t="shared" si="5"/>
        <v>3.8661511798426876E-3</v>
      </c>
      <c r="W69" s="46">
        <v>51</v>
      </c>
      <c r="X69" s="44">
        <v>6.7999999999999996E-3</v>
      </c>
    </row>
    <row r="70" spans="1:24" x14ac:dyDescent="0.5">
      <c r="A70" t="s">
        <v>450</v>
      </c>
      <c r="B70" s="1" t="s">
        <v>92</v>
      </c>
      <c r="C70" s="1" t="s">
        <v>416</v>
      </c>
      <c r="D70" s="15" t="s">
        <v>470</v>
      </c>
      <c r="E70" s="1" t="s">
        <v>94</v>
      </c>
      <c r="F70" s="1" t="s">
        <v>413</v>
      </c>
      <c r="G70" s="1" t="s">
        <v>94</v>
      </c>
      <c r="H70" s="52">
        <v>45</v>
      </c>
      <c r="I70" s="1" t="s">
        <v>99</v>
      </c>
      <c r="J70" s="1" t="s">
        <v>96</v>
      </c>
      <c r="K70" s="15" t="s">
        <v>97</v>
      </c>
      <c r="L70" s="47">
        <v>23.11</v>
      </c>
      <c r="M70" s="48">
        <v>0</v>
      </c>
      <c r="N70" s="82">
        <f t="shared" si="3"/>
        <v>0</v>
      </c>
      <c r="O70" s="45">
        <v>4565</v>
      </c>
      <c r="P70" s="46">
        <v>5549</v>
      </c>
      <c r="Q70" s="44">
        <v>0</v>
      </c>
      <c r="R70" s="49">
        <v>4.16</v>
      </c>
      <c r="S70" s="46">
        <v>1125</v>
      </c>
      <c r="T70" s="46">
        <v>31</v>
      </c>
      <c r="U70" s="50">
        <f t="shared" si="4"/>
        <v>0.20273923229410704</v>
      </c>
      <c r="V70" s="51">
        <f t="shared" si="5"/>
        <v>5.5865921787709499E-3</v>
      </c>
      <c r="W70" s="46">
        <v>39</v>
      </c>
      <c r="X70" s="44">
        <v>6.9999999999999993E-3</v>
      </c>
    </row>
    <row r="71" spans="1:24" x14ac:dyDescent="0.5">
      <c r="A71" t="s">
        <v>450</v>
      </c>
      <c r="B71" s="1" t="s">
        <v>92</v>
      </c>
      <c r="C71" s="1" t="s">
        <v>416</v>
      </c>
      <c r="D71" s="15" t="s">
        <v>470</v>
      </c>
      <c r="E71" s="1" t="s">
        <v>94</v>
      </c>
      <c r="F71" s="1" t="s">
        <v>413</v>
      </c>
      <c r="G71" s="1" t="s">
        <v>94</v>
      </c>
      <c r="H71" s="52">
        <v>30</v>
      </c>
      <c r="I71" s="1" t="s">
        <v>99</v>
      </c>
      <c r="J71" s="1" t="s">
        <v>96</v>
      </c>
      <c r="K71" s="15" t="s">
        <v>97</v>
      </c>
      <c r="L71" s="47">
        <v>22.17</v>
      </c>
      <c r="M71" s="48">
        <v>0</v>
      </c>
      <c r="N71" s="82">
        <f t="shared" si="3"/>
        <v>0</v>
      </c>
      <c r="O71" s="45">
        <v>4476</v>
      </c>
      <c r="P71" s="46">
        <v>5600</v>
      </c>
      <c r="Q71" s="44">
        <v>0</v>
      </c>
      <c r="R71" s="49">
        <v>3.96</v>
      </c>
      <c r="S71" s="46">
        <v>1202</v>
      </c>
      <c r="T71" s="46">
        <v>29</v>
      </c>
      <c r="U71" s="50">
        <f t="shared" si="4"/>
        <v>0.21464285714285714</v>
      </c>
      <c r="V71" s="51">
        <f t="shared" si="5"/>
        <v>5.1785714285714282E-3</v>
      </c>
      <c r="W71" s="46">
        <v>39</v>
      </c>
      <c r="X71" s="44">
        <v>6.9999999999999993E-3</v>
      </c>
    </row>
    <row r="72" spans="1:24" x14ac:dyDescent="0.5">
      <c r="A72" t="s">
        <v>450</v>
      </c>
      <c r="B72" s="1" t="s">
        <v>92</v>
      </c>
      <c r="C72" s="1" t="s">
        <v>416</v>
      </c>
      <c r="D72" s="15" t="s">
        <v>470</v>
      </c>
      <c r="E72" s="1" t="s">
        <v>94</v>
      </c>
      <c r="F72" s="1" t="s">
        <v>413</v>
      </c>
      <c r="G72" s="1" t="s">
        <v>94</v>
      </c>
      <c r="H72" s="52">
        <v>45</v>
      </c>
      <c r="I72" s="1" t="s">
        <v>100</v>
      </c>
      <c r="J72" s="1" t="s">
        <v>96</v>
      </c>
      <c r="K72" s="15" t="s">
        <v>97</v>
      </c>
      <c r="L72" s="47">
        <v>21.35</v>
      </c>
      <c r="M72" s="48">
        <v>0</v>
      </c>
      <c r="N72" s="82">
        <f t="shared" si="3"/>
        <v>0</v>
      </c>
      <c r="O72" s="45">
        <v>3915</v>
      </c>
      <c r="P72" s="46">
        <v>4782</v>
      </c>
      <c r="Q72" s="44">
        <v>0</v>
      </c>
      <c r="R72" s="49">
        <v>4.46</v>
      </c>
      <c r="S72" s="46">
        <v>937</v>
      </c>
      <c r="T72" s="46">
        <v>30</v>
      </c>
      <c r="U72" s="50">
        <f t="shared" si="4"/>
        <v>0.19594312003345882</v>
      </c>
      <c r="V72" s="51">
        <f t="shared" si="5"/>
        <v>6.2735257214554582E-3</v>
      </c>
      <c r="W72" s="46">
        <v>34</v>
      </c>
      <c r="X72" s="44">
        <v>7.1000000000000004E-3</v>
      </c>
    </row>
    <row r="73" spans="1:24" x14ac:dyDescent="0.5">
      <c r="A73" t="s">
        <v>450</v>
      </c>
      <c r="B73" s="1" t="s">
        <v>92</v>
      </c>
      <c r="C73" s="1" t="s">
        <v>416</v>
      </c>
      <c r="D73" s="15" t="s">
        <v>470</v>
      </c>
      <c r="E73" s="1" t="s">
        <v>94</v>
      </c>
      <c r="F73" s="1" t="s">
        <v>413</v>
      </c>
      <c r="G73" s="1" t="s">
        <v>94</v>
      </c>
      <c r="H73" s="52">
        <v>30</v>
      </c>
      <c r="I73" s="1" t="s">
        <v>100</v>
      </c>
      <c r="J73" s="1" t="s">
        <v>96</v>
      </c>
      <c r="K73" s="15" t="s">
        <v>97</v>
      </c>
      <c r="L73" s="47">
        <v>21.12</v>
      </c>
      <c r="M73" s="48">
        <v>0</v>
      </c>
      <c r="N73" s="82">
        <f t="shared" si="3"/>
        <v>0</v>
      </c>
      <c r="O73" s="45">
        <v>4099</v>
      </c>
      <c r="P73" s="46">
        <v>4996</v>
      </c>
      <c r="Q73" s="44">
        <v>0</v>
      </c>
      <c r="R73" s="49">
        <v>4.2300000000000004</v>
      </c>
      <c r="S73" s="46">
        <v>1001</v>
      </c>
      <c r="T73" s="46">
        <v>32</v>
      </c>
      <c r="U73" s="50">
        <f t="shared" si="4"/>
        <v>0.20036028823058447</v>
      </c>
      <c r="V73" s="51">
        <f t="shared" si="5"/>
        <v>6.4051240992794231E-3</v>
      </c>
      <c r="W73" s="46">
        <v>28</v>
      </c>
      <c r="X73" s="44">
        <v>5.6000000000000008E-3</v>
      </c>
    </row>
  </sheetData>
  <autoFilter ref="B1:X73" xr:uid="{5851C369-324B-42C3-A0B8-3A0CD82A36C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81ACF-38D3-4B00-9653-0B60452BF1BD}">
  <sheetPr codeName="Sheet4">
    <tabColor rgb="FF00B050"/>
  </sheetPr>
  <dimension ref="A1:Y54"/>
  <sheetViews>
    <sheetView topLeftCell="O1" zoomScaleNormal="100" workbookViewId="0">
      <selection activeCell="E14" sqref="E14"/>
    </sheetView>
  </sheetViews>
  <sheetFormatPr defaultRowHeight="16.5" x14ac:dyDescent="0.5"/>
  <cols>
    <col min="1" max="1" width="19.54296875" customWidth="1"/>
    <col min="2" max="2" width="9.453125" customWidth="1"/>
    <col min="3" max="3" width="10.08984375" customWidth="1"/>
    <col min="4" max="4" width="17.54296875" customWidth="1"/>
    <col min="5" max="5" width="58.6328125" customWidth="1"/>
    <col min="6" max="6" width="19.1796875" customWidth="1"/>
    <col min="7" max="7" width="11.08984375" customWidth="1"/>
    <col min="8" max="8" width="10.6328125" style="40" customWidth="1"/>
    <col min="9" max="9" width="11.36328125" customWidth="1"/>
    <col min="10" max="10" width="9.36328125" customWidth="1"/>
    <col min="11" max="11" width="18.36328125" customWidth="1"/>
    <col min="12" max="12" width="15.54296875" customWidth="1"/>
    <col min="13" max="13" width="18.54296875" customWidth="1"/>
    <col min="14" max="14" width="15.54296875" customWidth="1"/>
    <col min="15" max="17" width="12" customWidth="1"/>
    <col min="18" max="18" width="15.54296875" customWidth="1"/>
    <col min="19" max="19" width="12.453125" customWidth="1"/>
    <col min="20" max="20" width="18.08984375" customWidth="1"/>
    <col min="21" max="21" width="16.1796875" customWidth="1"/>
    <col min="22" max="22" width="12.36328125" customWidth="1"/>
    <col min="23" max="23" width="21.90625" customWidth="1"/>
    <col min="24" max="24" width="19.1796875" customWidth="1"/>
    <col min="25" max="25" width="11.08984375" customWidth="1"/>
  </cols>
  <sheetData>
    <row r="1" spans="1:25" x14ac:dyDescent="0.5">
      <c r="A1" s="79" t="s">
        <v>449</v>
      </c>
      <c r="B1" s="14" t="s">
        <v>0</v>
      </c>
      <c r="C1" s="14" t="s">
        <v>414</v>
      </c>
      <c r="D1" s="14" t="s">
        <v>487</v>
      </c>
      <c r="E1" s="14" t="s">
        <v>1</v>
      </c>
      <c r="F1" s="14" t="s">
        <v>409</v>
      </c>
      <c r="G1" s="14" t="s">
        <v>2</v>
      </c>
      <c r="H1" s="76" t="s">
        <v>424</v>
      </c>
      <c r="I1" s="14" t="s">
        <v>105</v>
      </c>
      <c r="J1" s="14" t="s">
        <v>4</v>
      </c>
      <c r="K1" s="14" t="s">
        <v>5</v>
      </c>
      <c r="L1" s="14" t="s">
        <v>6</v>
      </c>
      <c r="M1" s="14" t="s">
        <v>405</v>
      </c>
      <c r="N1" s="14" t="s">
        <v>471</v>
      </c>
      <c r="O1" s="14" t="s">
        <v>7</v>
      </c>
      <c r="P1" s="14" t="s">
        <v>472</v>
      </c>
      <c r="Q1" s="14" t="s">
        <v>13</v>
      </c>
      <c r="R1" s="14" t="s">
        <v>473</v>
      </c>
      <c r="S1" s="14" t="s">
        <v>8</v>
      </c>
      <c r="T1" s="14" t="s">
        <v>9</v>
      </c>
      <c r="U1" s="14" t="s">
        <v>156</v>
      </c>
      <c r="V1" s="14" t="s">
        <v>157</v>
      </c>
      <c r="W1" s="14" t="s">
        <v>10</v>
      </c>
      <c r="X1" s="14" t="s">
        <v>11</v>
      </c>
      <c r="Y1" s="14" t="s">
        <v>158</v>
      </c>
    </row>
    <row r="2" spans="1:25" x14ac:dyDescent="0.5">
      <c r="A2" t="s">
        <v>453</v>
      </c>
      <c r="B2" s="15" t="s">
        <v>86</v>
      </c>
      <c r="C2" s="20" t="s">
        <v>418</v>
      </c>
      <c r="D2" s="20" t="s">
        <v>422</v>
      </c>
      <c r="E2" s="15" t="s">
        <v>458</v>
      </c>
      <c r="F2" s="15" t="s">
        <v>410</v>
      </c>
      <c r="G2" s="15" t="s">
        <v>93</v>
      </c>
      <c r="H2" s="49">
        <v>45</v>
      </c>
      <c r="I2" s="15" t="s">
        <v>99</v>
      </c>
      <c r="J2" s="15" t="s">
        <v>96</v>
      </c>
      <c r="K2" s="15" t="s">
        <v>97</v>
      </c>
      <c r="L2" s="21">
        <v>2910.22</v>
      </c>
      <c r="M2" s="99">
        <f>O2/T2</f>
        <v>2.8445259772544845E-3</v>
      </c>
      <c r="N2" s="21" t="str">
        <f>IF(O2&lt;1000,"Low Engagement",IF(AND(O2&gt;=1000,O2&lt;4000),"Average Engagement","High Engagement"))</f>
        <v>High Engagement</v>
      </c>
      <c r="O2" s="55">
        <v>7449</v>
      </c>
      <c r="P2" s="59">
        <f>IFERROR(L2/O2, 0)</f>
        <v>0.39068599812055305</v>
      </c>
      <c r="Q2" s="100">
        <f xml:space="preserve"> O2/T2</f>
        <v>2.8445259772544845E-3</v>
      </c>
      <c r="R2" s="57">
        <v>2.8E-3</v>
      </c>
      <c r="S2" s="61">
        <v>2119755</v>
      </c>
      <c r="T2" s="61">
        <v>2618714</v>
      </c>
      <c r="U2" s="63">
        <v>1.2354000000000001</v>
      </c>
      <c r="V2" s="59">
        <v>1.1100000000000001</v>
      </c>
      <c r="W2" s="65">
        <v>97157</v>
      </c>
      <c r="X2" s="65">
        <v>1902</v>
      </c>
      <c r="Y2" s="66">
        <f t="shared" ref="Y2:Y33" si="0">W2/T2</f>
        <v>3.7101035088215058E-2</v>
      </c>
    </row>
    <row r="3" spans="1:25" x14ac:dyDescent="0.5">
      <c r="A3" t="s">
        <v>453</v>
      </c>
      <c r="B3" s="15" t="s">
        <v>86</v>
      </c>
      <c r="C3" s="20" t="s">
        <v>418</v>
      </c>
      <c r="D3" s="20" t="s">
        <v>422</v>
      </c>
      <c r="E3" s="15" t="s">
        <v>458</v>
      </c>
      <c r="F3" s="15" t="s">
        <v>410</v>
      </c>
      <c r="G3" s="15" t="s">
        <v>93</v>
      </c>
      <c r="H3" s="81">
        <v>45</v>
      </c>
      <c r="I3" s="15" t="s">
        <v>99</v>
      </c>
      <c r="J3" s="15" t="s">
        <v>96</v>
      </c>
      <c r="K3" s="15" t="s">
        <v>97</v>
      </c>
      <c r="L3" s="21">
        <v>2892.86</v>
      </c>
      <c r="M3" s="99">
        <f t="shared" ref="M3:M54" si="1">O3/T3</f>
        <v>2.7898875301422899E-3</v>
      </c>
      <c r="N3" s="21" t="str">
        <f t="shared" ref="N3:N54" si="2">IF(O3&lt;1000,"Low Engagement",IF(AND(O3&gt;=1000,O3&lt;4000),"Average Engagement","High Engagement"))</f>
        <v>High Engagement</v>
      </c>
      <c r="O3" s="55">
        <v>7275</v>
      </c>
      <c r="P3" s="59">
        <f t="shared" ref="P3:P54" si="3">IFERROR(L3/O3, 0)</f>
        <v>0.39764398625429553</v>
      </c>
      <c r="Q3" s="100">
        <f t="shared" ref="Q3:Q54" si="4" xml:space="preserve"> O3/T3</f>
        <v>2.7898875301422899E-3</v>
      </c>
      <c r="R3" s="57">
        <v>2.8E-3</v>
      </c>
      <c r="S3" s="61">
        <v>2161313</v>
      </c>
      <c r="T3" s="61">
        <v>2607632</v>
      </c>
      <c r="U3" s="63">
        <v>1.2064999999999999</v>
      </c>
      <c r="V3" s="59">
        <v>1.1100000000000001</v>
      </c>
      <c r="W3" s="65">
        <v>96804</v>
      </c>
      <c r="X3" s="65">
        <v>3470</v>
      </c>
      <c r="Y3" s="66">
        <f t="shared" si="0"/>
        <v>3.7123336421703679E-2</v>
      </c>
    </row>
    <row r="4" spans="1:25" x14ac:dyDescent="0.5">
      <c r="A4" t="s">
        <v>453</v>
      </c>
      <c r="B4" s="15" t="s">
        <v>86</v>
      </c>
      <c r="C4" s="20" t="s">
        <v>418</v>
      </c>
      <c r="D4" s="20" t="s">
        <v>422</v>
      </c>
      <c r="E4" s="15" t="s">
        <v>458</v>
      </c>
      <c r="F4" s="15" t="s">
        <v>411</v>
      </c>
      <c r="G4" s="15" t="s">
        <v>93</v>
      </c>
      <c r="H4" s="77">
        <v>30</v>
      </c>
      <c r="I4" s="15" t="s">
        <v>99</v>
      </c>
      <c r="J4" s="15" t="s">
        <v>96</v>
      </c>
      <c r="K4" s="15" t="s">
        <v>97</v>
      </c>
      <c r="L4" s="21">
        <v>2657.12</v>
      </c>
      <c r="M4" s="99">
        <f t="shared" si="1"/>
        <v>3.4150620666993309E-3</v>
      </c>
      <c r="N4" s="21" t="str">
        <f t="shared" si="2"/>
        <v>High Engagement</v>
      </c>
      <c r="O4" s="55">
        <v>4656</v>
      </c>
      <c r="P4" s="59">
        <f t="shared" si="3"/>
        <v>0.57068728522336765</v>
      </c>
      <c r="Q4" s="100">
        <f t="shared" si="4"/>
        <v>3.4150620666993309E-3</v>
      </c>
      <c r="R4" s="57">
        <v>3.3999999999999998E-3</v>
      </c>
      <c r="S4" s="61">
        <v>572900</v>
      </c>
      <c r="T4" s="61">
        <v>1363372</v>
      </c>
      <c r="U4" s="63">
        <v>2.3797999999999999</v>
      </c>
      <c r="V4" s="59">
        <v>1.95</v>
      </c>
      <c r="W4" s="65">
        <v>402299</v>
      </c>
      <c r="X4" s="65">
        <v>13870</v>
      </c>
      <c r="Y4" s="66">
        <f t="shared" si="0"/>
        <v>0.29507647215873584</v>
      </c>
    </row>
    <row r="5" spans="1:25" x14ac:dyDescent="0.5">
      <c r="A5" t="s">
        <v>453</v>
      </c>
      <c r="B5" s="15" t="s">
        <v>90</v>
      </c>
      <c r="C5" s="20" t="s">
        <v>418</v>
      </c>
      <c r="D5" s="20" t="s">
        <v>422</v>
      </c>
      <c r="E5" s="15" t="s">
        <v>458</v>
      </c>
      <c r="F5" s="15" t="s">
        <v>411</v>
      </c>
      <c r="G5" s="15" t="s">
        <v>93</v>
      </c>
      <c r="H5" s="77">
        <v>30</v>
      </c>
      <c r="I5" s="15" t="s">
        <v>99</v>
      </c>
      <c r="J5" s="15" t="s">
        <v>96</v>
      </c>
      <c r="K5" s="15" t="s">
        <v>97</v>
      </c>
      <c r="L5" s="21">
        <v>1365.04</v>
      </c>
      <c r="M5" s="99">
        <f t="shared" si="1"/>
        <v>3.5455748618867622E-3</v>
      </c>
      <c r="N5" s="21" t="str">
        <f t="shared" si="2"/>
        <v>Average Engagement</v>
      </c>
      <c r="O5" s="55">
        <v>2829</v>
      </c>
      <c r="P5" s="59">
        <f t="shared" si="3"/>
        <v>0.48251679038529516</v>
      </c>
      <c r="Q5" s="100">
        <f t="shared" si="4"/>
        <v>3.5455748618867622E-3</v>
      </c>
      <c r="R5" s="57">
        <v>3.5000000000000001E-3</v>
      </c>
      <c r="S5" s="61">
        <v>413254</v>
      </c>
      <c r="T5" s="61">
        <v>797896</v>
      </c>
      <c r="U5" s="63">
        <v>1.9308000000000001</v>
      </c>
      <c r="V5" s="59">
        <v>1.71</v>
      </c>
      <c r="W5" s="65">
        <v>228554</v>
      </c>
      <c r="X5" s="65">
        <v>7133</v>
      </c>
      <c r="Y5" s="66">
        <f t="shared" si="0"/>
        <v>0.28644585259231781</v>
      </c>
    </row>
    <row r="6" spans="1:25" x14ac:dyDescent="0.5">
      <c r="A6" t="s">
        <v>453</v>
      </c>
      <c r="B6" s="15" t="s">
        <v>90</v>
      </c>
      <c r="C6" s="20" t="s">
        <v>418</v>
      </c>
      <c r="D6" s="20" t="s">
        <v>422</v>
      </c>
      <c r="E6" s="15" t="s">
        <v>458</v>
      </c>
      <c r="F6" s="15" t="s">
        <v>410</v>
      </c>
      <c r="G6" s="15" t="s">
        <v>93</v>
      </c>
      <c r="H6" s="53">
        <v>45</v>
      </c>
      <c r="I6" s="15" t="s">
        <v>99</v>
      </c>
      <c r="J6" s="15" t="s">
        <v>96</v>
      </c>
      <c r="K6" s="15" t="s">
        <v>97</v>
      </c>
      <c r="L6" s="21">
        <v>788.49</v>
      </c>
      <c r="M6" s="99">
        <f t="shared" si="1"/>
        <v>2.8538188221236991E-3</v>
      </c>
      <c r="N6" s="21" t="str">
        <f t="shared" si="2"/>
        <v>Average Engagement</v>
      </c>
      <c r="O6" s="55">
        <v>2269</v>
      </c>
      <c r="P6" s="59">
        <f t="shared" si="3"/>
        <v>0.34750550903481708</v>
      </c>
      <c r="Q6" s="100">
        <f t="shared" si="4"/>
        <v>2.8538188221236991E-3</v>
      </c>
      <c r="R6" s="57">
        <v>2.8999999999999998E-3</v>
      </c>
      <c r="S6" s="61">
        <v>758066</v>
      </c>
      <c r="T6" s="61">
        <v>795075</v>
      </c>
      <c r="U6" s="63">
        <v>1.0488</v>
      </c>
      <c r="V6" s="59">
        <v>0.99</v>
      </c>
      <c r="W6" s="65">
        <v>28784</v>
      </c>
      <c r="X6" s="65">
        <v>1002</v>
      </c>
      <c r="Y6" s="66">
        <f t="shared" si="0"/>
        <v>3.620287394270981E-2</v>
      </c>
    </row>
    <row r="7" spans="1:25" x14ac:dyDescent="0.5">
      <c r="A7" t="s">
        <v>453</v>
      </c>
      <c r="B7" s="15" t="s">
        <v>90</v>
      </c>
      <c r="C7" s="20" t="s">
        <v>418</v>
      </c>
      <c r="D7" s="20" t="s">
        <v>422</v>
      </c>
      <c r="E7" s="15" t="s">
        <v>458</v>
      </c>
      <c r="F7" s="15" t="s">
        <v>410</v>
      </c>
      <c r="G7" s="15" t="s">
        <v>93</v>
      </c>
      <c r="H7" s="53">
        <v>30</v>
      </c>
      <c r="I7" s="15" t="s">
        <v>100</v>
      </c>
      <c r="J7" s="15" t="s">
        <v>96</v>
      </c>
      <c r="K7" s="15" t="s">
        <v>97</v>
      </c>
      <c r="L7" s="21">
        <v>788.9</v>
      </c>
      <c r="M7" s="99">
        <f t="shared" si="1"/>
        <v>2.7704482175988109E-3</v>
      </c>
      <c r="N7" s="21" t="str">
        <f t="shared" si="2"/>
        <v>Average Engagement</v>
      </c>
      <c r="O7" s="55">
        <v>2207</v>
      </c>
      <c r="P7" s="59">
        <f t="shared" si="3"/>
        <v>0.35745355686452196</v>
      </c>
      <c r="Q7" s="100">
        <f t="shared" si="4"/>
        <v>2.7704482175988109E-3</v>
      </c>
      <c r="R7" s="57">
        <v>2.8E-3</v>
      </c>
      <c r="S7" s="61">
        <v>731982</v>
      </c>
      <c r="T7" s="61">
        <v>796622</v>
      </c>
      <c r="U7" s="63">
        <v>1.0883</v>
      </c>
      <c r="V7" s="59">
        <v>0.99</v>
      </c>
      <c r="W7" s="65">
        <v>25013</v>
      </c>
      <c r="X7" s="65">
        <v>495</v>
      </c>
      <c r="Y7" s="66">
        <f t="shared" si="0"/>
        <v>3.1398831566288657E-2</v>
      </c>
    </row>
    <row r="8" spans="1:25" x14ac:dyDescent="0.5">
      <c r="A8" t="s">
        <v>453</v>
      </c>
      <c r="B8" s="15" t="s">
        <v>90</v>
      </c>
      <c r="C8" s="20" t="s">
        <v>418</v>
      </c>
      <c r="D8" s="20" t="s">
        <v>422</v>
      </c>
      <c r="E8" s="15" t="s">
        <v>458</v>
      </c>
      <c r="F8" s="15" t="s">
        <v>410</v>
      </c>
      <c r="G8" s="15" t="s">
        <v>93</v>
      </c>
      <c r="H8" s="53">
        <v>30</v>
      </c>
      <c r="I8" s="15" t="s">
        <v>99</v>
      </c>
      <c r="J8" s="15" t="s">
        <v>96</v>
      </c>
      <c r="K8" s="15" t="s">
        <v>97</v>
      </c>
      <c r="L8" s="21">
        <v>772.94</v>
      </c>
      <c r="M8" s="99">
        <f t="shared" si="1"/>
        <v>2.6657486492089777E-3</v>
      </c>
      <c r="N8" s="21" t="str">
        <f t="shared" si="2"/>
        <v>Average Engagement</v>
      </c>
      <c r="O8" s="55">
        <v>2083</v>
      </c>
      <c r="P8" s="59">
        <f t="shared" si="3"/>
        <v>0.37107057129140664</v>
      </c>
      <c r="Q8" s="100">
        <f t="shared" si="4"/>
        <v>2.6657486492089777E-3</v>
      </c>
      <c r="R8" s="57">
        <v>2.7000000000000001E-3</v>
      </c>
      <c r="S8" s="61">
        <v>717605</v>
      </c>
      <c r="T8" s="61">
        <v>781394</v>
      </c>
      <c r="U8" s="63">
        <v>1.0889</v>
      </c>
      <c r="V8" s="59">
        <v>0.99</v>
      </c>
      <c r="W8" s="65">
        <v>28146</v>
      </c>
      <c r="X8" s="65">
        <v>554</v>
      </c>
      <c r="Y8" s="66">
        <f t="shared" si="0"/>
        <v>3.6020240749225101E-2</v>
      </c>
    </row>
    <row r="9" spans="1:25" x14ac:dyDescent="0.5">
      <c r="A9" t="s">
        <v>453</v>
      </c>
      <c r="B9" s="15" t="s">
        <v>90</v>
      </c>
      <c r="C9" s="20" t="s">
        <v>418</v>
      </c>
      <c r="D9" s="20" t="s">
        <v>422</v>
      </c>
      <c r="E9" s="15" t="s">
        <v>458</v>
      </c>
      <c r="F9" s="15" t="s">
        <v>410</v>
      </c>
      <c r="G9" s="15" t="s">
        <v>93</v>
      </c>
      <c r="H9" s="53">
        <v>45</v>
      </c>
      <c r="I9" s="15" t="s">
        <v>100</v>
      </c>
      <c r="J9" s="15" t="s">
        <v>96</v>
      </c>
      <c r="K9" s="15" t="s">
        <v>97</v>
      </c>
      <c r="L9" s="21">
        <v>709.33</v>
      </c>
      <c r="M9" s="99">
        <f t="shared" si="1"/>
        <v>2.7801889696522615E-3</v>
      </c>
      <c r="N9" s="21" t="str">
        <f t="shared" si="2"/>
        <v>Average Engagement</v>
      </c>
      <c r="O9" s="55">
        <v>2005</v>
      </c>
      <c r="P9" s="59">
        <f t="shared" si="3"/>
        <v>0.35378054862842895</v>
      </c>
      <c r="Q9" s="100">
        <f t="shared" si="4"/>
        <v>2.7801889696522615E-3</v>
      </c>
      <c r="R9" s="57">
        <v>2.8E-3</v>
      </c>
      <c r="S9" s="61">
        <v>663383</v>
      </c>
      <c r="T9" s="61">
        <v>721174</v>
      </c>
      <c r="U9" s="63">
        <v>1.0871</v>
      </c>
      <c r="V9" s="59">
        <v>0.98</v>
      </c>
      <c r="W9" s="65">
        <v>22306</v>
      </c>
      <c r="X9" s="65">
        <v>791</v>
      </c>
      <c r="Y9" s="66">
        <f t="shared" si="0"/>
        <v>3.0930122272849549E-2</v>
      </c>
    </row>
    <row r="10" spans="1:25" x14ac:dyDescent="0.5">
      <c r="A10" t="s">
        <v>453</v>
      </c>
      <c r="B10" s="15" t="s">
        <v>150</v>
      </c>
      <c r="C10" s="20" t="s">
        <v>418</v>
      </c>
      <c r="D10" s="20" t="s">
        <v>422</v>
      </c>
      <c r="E10" s="15" t="s">
        <v>457</v>
      </c>
      <c r="F10" s="15" t="s">
        <v>410</v>
      </c>
      <c r="G10" s="15" t="s">
        <v>93</v>
      </c>
      <c r="H10" s="77">
        <v>45</v>
      </c>
      <c r="I10" s="15" t="s">
        <v>100</v>
      </c>
      <c r="J10" s="15" t="s">
        <v>96</v>
      </c>
      <c r="K10" s="15" t="s">
        <v>97</v>
      </c>
      <c r="L10" s="21">
        <v>629.26</v>
      </c>
      <c r="M10" s="99">
        <f t="shared" si="1"/>
        <v>4.4564261910533575E-3</v>
      </c>
      <c r="N10" s="21" t="str">
        <f t="shared" si="2"/>
        <v>Average Engagement</v>
      </c>
      <c r="O10" s="55">
        <v>1820</v>
      </c>
      <c r="P10" s="59">
        <f t="shared" si="3"/>
        <v>0.34574725274725276</v>
      </c>
      <c r="Q10" s="100">
        <f t="shared" si="4"/>
        <v>4.4564261910533575E-3</v>
      </c>
      <c r="R10" s="57">
        <v>4.4999999999999997E-3</v>
      </c>
      <c r="S10" s="61">
        <v>363534</v>
      </c>
      <c r="T10" s="61">
        <v>408399</v>
      </c>
      <c r="U10" s="63">
        <v>1.1234</v>
      </c>
      <c r="V10" s="59">
        <v>1.54</v>
      </c>
      <c r="W10" s="65">
        <v>17642</v>
      </c>
      <c r="X10" s="65">
        <v>660</v>
      </c>
      <c r="Y10" s="66">
        <f t="shared" si="0"/>
        <v>4.3197951023386444E-2</v>
      </c>
    </row>
    <row r="11" spans="1:25" x14ac:dyDescent="0.5">
      <c r="A11" t="s">
        <v>453</v>
      </c>
      <c r="B11" s="15" t="s">
        <v>150</v>
      </c>
      <c r="C11" s="20" t="s">
        <v>418</v>
      </c>
      <c r="D11" s="20" t="s">
        <v>422</v>
      </c>
      <c r="E11" s="15" t="s">
        <v>457</v>
      </c>
      <c r="F11" s="15" t="s">
        <v>410</v>
      </c>
      <c r="G11" s="15" t="s">
        <v>93</v>
      </c>
      <c r="H11" s="53">
        <v>45</v>
      </c>
      <c r="I11" s="15" t="s">
        <v>99</v>
      </c>
      <c r="J11" s="15" t="s">
        <v>96</v>
      </c>
      <c r="K11" s="15" t="s">
        <v>97</v>
      </c>
      <c r="L11" s="21">
        <v>583.54</v>
      </c>
      <c r="M11" s="99">
        <f t="shared" si="1"/>
        <v>4.6590606468896092E-3</v>
      </c>
      <c r="N11" s="21" t="str">
        <f t="shared" si="2"/>
        <v>Average Engagement</v>
      </c>
      <c r="O11" s="55">
        <v>1767</v>
      </c>
      <c r="P11" s="59">
        <f t="shared" si="3"/>
        <v>0.33024335031126201</v>
      </c>
      <c r="Q11" s="100">
        <f t="shared" si="4"/>
        <v>4.6590606468896092E-3</v>
      </c>
      <c r="R11" s="57">
        <v>4.7000000000000002E-3</v>
      </c>
      <c r="S11" s="61">
        <v>335734</v>
      </c>
      <c r="T11" s="61">
        <v>379261</v>
      </c>
      <c r="U11" s="63">
        <v>1.1295999999999999</v>
      </c>
      <c r="V11" s="59">
        <v>1.54</v>
      </c>
      <c r="W11" s="65">
        <v>17892</v>
      </c>
      <c r="X11" s="65">
        <v>707</v>
      </c>
      <c r="Y11" s="66">
        <f t="shared" si="0"/>
        <v>4.717595534473621E-2</v>
      </c>
    </row>
    <row r="12" spans="1:25" x14ac:dyDescent="0.5">
      <c r="A12" t="s">
        <v>453</v>
      </c>
      <c r="B12" s="15" t="s">
        <v>150</v>
      </c>
      <c r="C12" s="20" t="s">
        <v>418</v>
      </c>
      <c r="D12" s="20" t="s">
        <v>422</v>
      </c>
      <c r="E12" s="15" t="s">
        <v>457</v>
      </c>
      <c r="F12" s="15" t="s">
        <v>410</v>
      </c>
      <c r="G12" s="15" t="s">
        <v>93</v>
      </c>
      <c r="H12" s="53">
        <v>30</v>
      </c>
      <c r="I12" s="15" t="s">
        <v>99</v>
      </c>
      <c r="J12" s="15" t="s">
        <v>96</v>
      </c>
      <c r="K12" s="15" t="s">
        <v>97</v>
      </c>
      <c r="L12" s="21">
        <v>574.09</v>
      </c>
      <c r="M12" s="99">
        <f t="shared" si="1"/>
        <v>4.4624607358840392E-3</v>
      </c>
      <c r="N12" s="21" t="str">
        <f t="shared" si="2"/>
        <v>Average Engagement</v>
      </c>
      <c r="O12" s="55">
        <v>1692</v>
      </c>
      <c r="P12" s="59">
        <f t="shared" si="3"/>
        <v>0.33929669030732862</v>
      </c>
      <c r="Q12" s="100">
        <f t="shared" si="4"/>
        <v>4.4624607358840392E-3</v>
      </c>
      <c r="R12" s="57">
        <v>4.4999999999999997E-3</v>
      </c>
      <c r="S12" s="61">
        <v>340284</v>
      </c>
      <c r="T12" s="61">
        <v>379163</v>
      </c>
      <c r="U12" s="63">
        <v>1.1143000000000001</v>
      </c>
      <c r="V12" s="59">
        <v>1.51</v>
      </c>
      <c r="W12" s="65">
        <v>17485</v>
      </c>
      <c r="X12" s="65">
        <v>391</v>
      </c>
      <c r="Y12" s="66">
        <f t="shared" si="0"/>
        <v>4.6114731658943517E-2</v>
      </c>
    </row>
    <row r="13" spans="1:25" x14ac:dyDescent="0.5">
      <c r="A13" t="s">
        <v>453</v>
      </c>
      <c r="B13" s="15" t="s">
        <v>86</v>
      </c>
      <c r="C13" s="20" t="s">
        <v>418</v>
      </c>
      <c r="D13" s="20" t="s">
        <v>422</v>
      </c>
      <c r="E13" s="15" t="s">
        <v>457</v>
      </c>
      <c r="F13" s="15" t="s">
        <v>411</v>
      </c>
      <c r="G13" s="15" t="s">
        <v>93</v>
      </c>
      <c r="H13" s="53">
        <v>30</v>
      </c>
      <c r="I13" s="15" t="s">
        <v>99</v>
      </c>
      <c r="J13" s="15" t="s">
        <v>96</v>
      </c>
      <c r="K13" s="15" t="s">
        <v>97</v>
      </c>
      <c r="L13" s="21">
        <v>850.44</v>
      </c>
      <c r="M13" s="99">
        <f t="shared" si="1"/>
        <v>4.0158416032512407E-3</v>
      </c>
      <c r="N13" s="21" t="str">
        <f t="shared" si="2"/>
        <v>Average Engagement</v>
      </c>
      <c r="O13" s="55">
        <v>1666</v>
      </c>
      <c r="P13" s="59">
        <f t="shared" si="3"/>
        <v>0.51046818727490995</v>
      </c>
      <c r="Q13" s="100">
        <f t="shared" si="4"/>
        <v>4.0158416032512407E-3</v>
      </c>
      <c r="R13" s="57">
        <v>4.0000000000000001E-3</v>
      </c>
      <c r="S13" s="61">
        <v>161331</v>
      </c>
      <c r="T13" s="61">
        <v>414857</v>
      </c>
      <c r="U13" s="63">
        <v>2.5714999999999999</v>
      </c>
      <c r="V13" s="59">
        <v>2.0499999999999998</v>
      </c>
      <c r="W13" s="65">
        <v>134928</v>
      </c>
      <c r="X13" s="65">
        <v>3003</v>
      </c>
      <c r="Y13" s="66">
        <f t="shared" si="0"/>
        <v>0.3252397814186575</v>
      </c>
    </row>
    <row r="14" spans="1:25" x14ac:dyDescent="0.5">
      <c r="A14" t="s">
        <v>453</v>
      </c>
      <c r="B14" s="15" t="s">
        <v>150</v>
      </c>
      <c r="C14" s="20" t="s">
        <v>418</v>
      </c>
      <c r="D14" s="20" t="s">
        <v>422</v>
      </c>
      <c r="E14" s="15" t="s">
        <v>457</v>
      </c>
      <c r="F14" s="15" t="s">
        <v>411</v>
      </c>
      <c r="G14" s="15" t="s">
        <v>93</v>
      </c>
      <c r="H14" s="53">
        <v>30</v>
      </c>
      <c r="I14" s="15" t="s">
        <v>99</v>
      </c>
      <c r="J14" s="15" t="s">
        <v>96</v>
      </c>
      <c r="K14" s="15" t="s">
        <v>97</v>
      </c>
      <c r="L14" s="21">
        <v>780.32</v>
      </c>
      <c r="M14" s="99">
        <f t="shared" si="1"/>
        <v>3.5991236060165925E-3</v>
      </c>
      <c r="N14" s="21" t="str">
        <f t="shared" si="2"/>
        <v>Average Engagement</v>
      </c>
      <c r="O14" s="55">
        <v>1462</v>
      </c>
      <c r="P14" s="59">
        <f t="shared" si="3"/>
        <v>0.53373461012311907</v>
      </c>
      <c r="Q14" s="100">
        <f t="shared" si="4"/>
        <v>3.5991236060165925E-3</v>
      </c>
      <c r="R14" s="57">
        <v>3.5999999999999999E-3</v>
      </c>
      <c r="S14" s="61">
        <v>139795</v>
      </c>
      <c r="T14" s="61">
        <v>406210</v>
      </c>
      <c r="U14" s="63">
        <v>2.9058000000000002</v>
      </c>
      <c r="V14" s="59">
        <v>1.92</v>
      </c>
      <c r="W14" s="65">
        <v>89822</v>
      </c>
      <c r="X14" s="65">
        <v>3592</v>
      </c>
      <c r="Y14" s="66">
        <f t="shared" si="0"/>
        <v>0.221122079712464</v>
      </c>
    </row>
    <row r="15" spans="1:25" x14ac:dyDescent="0.5">
      <c r="A15" t="s">
        <v>453</v>
      </c>
      <c r="B15" s="15" t="s">
        <v>150</v>
      </c>
      <c r="C15" s="20" t="s">
        <v>418</v>
      </c>
      <c r="D15" s="20" t="s">
        <v>422</v>
      </c>
      <c r="E15" s="15" t="s">
        <v>457</v>
      </c>
      <c r="F15" s="15" t="s">
        <v>410</v>
      </c>
      <c r="G15" s="15" t="s">
        <v>93</v>
      </c>
      <c r="H15" s="53">
        <v>45</v>
      </c>
      <c r="I15" s="15" t="s">
        <v>100</v>
      </c>
      <c r="J15" s="15" t="s">
        <v>96</v>
      </c>
      <c r="K15" s="15" t="s">
        <v>97</v>
      </c>
      <c r="L15" s="21">
        <v>477.23</v>
      </c>
      <c r="M15" s="99">
        <f t="shared" si="1"/>
        <v>4.3008032382518503E-3</v>
      </c>
      <c r="N15" s="21" t="str">
        <f t="shared" si="2"/>
        <v>Average Engagement</v>
      </c>
      <c r="O15" s="55">
        <v>1360</v>
      </c>
      <c r="P15" s="59">
        <f t="shared" si="3"/>
        <v>0.35090441176470588</v>
      </c>
      <c r="Q15" s="100">
        <f t="shared" si="4"/>
        <v>4.3008032382518503E-3</v>
      </c>
      <c r="R15" s="57">
        <v>4.3E-3</v>
      </c>
      <c r="S15" s="61">
        <v>288595</v>
      </c>
      <c r="T15" s="61">
        <v>316220</v>
      </c>
      <c r="U15" s="63">
        <v>1.0956999999999999</v>
      </c>
      <c r="V15" s="59">
        <v>1.51</v>
      </c>
      <c r="W15" s="65">
        <v>12955</v>
      </c>
      <c r="X15" s="65">
        <v>237</v>
      </c>
      <c r="Y15" s="66">
        <f t="shared" si="0"/>
        <v>4.0968313199671112E-2</v>
      </c>
    </row>
    <row r="16" spans="1:25" x14ac:dyDescent="0.5">
      <c r="A16" t="s">
        <v>453</v>
      </c>
      <c r="B16" s="15" t="s">
        <v>90</v>
      </c>
      <c r="C16" s="20" t="s">
        <v>418</v>
      </c>
      <c r="D16" s="20" t="s">
        <v>422</v>
      </c>
      <c r="E16" s="15" t="s">
        <v>457</v>
      </c>
      <c r="F16" s="15" t="s">
        <v>411</v>
      </c>
      <c r="G16" s="15" t="s">
        <v>161</v>
      </c>
      <c r="H16" s="77">
        <v>30</v>
      </c>
      <c r="I16" s="15" t="s">
        <v>99</v>
      </c>
      <c r="J16" s="15" t="s">
        <v>96</v>
      </c>
      <c r="K16" s="15" t="s">
        <v>97</v>
      </c>
      <c r="L16" s="21">
        <v>422.52</v>
      </c>
      <c r="M16" s="99">
        <f t="shared" si="1"/>
        <v>5.7398748113510973E-3</v>
      </c>
      <c r="N16" s="21" t="str">
        <f t="shared" si="2"/>
        <v>Average Engagement</v>
      </c>
      <c r="O16" s="55">
        <v>1160</v>
      </c>
      <c r="P16" s="59">
        <f t="shared" si="3"/>
        <v>0.36424137931034484</v>
      </c>
      <c r="Q16" s="100">
        <f t="shared" si="4"/>
        <v>5.7398748113510973E-3</v>
      </c>
      <c r="R16" s="57">
        <v>5.7000000000000002E-3</v>
      </c>
      <c r="S16" s="61">
        <v>96300</v>
      </c>
      <c r="T16" s="61">
        <v>202095</v>
      </c>
      <c r="U16" s="63">
        <v>2.0985999999999998</v>
      </c>
      <c r="V16" s="59">
        <v>2.09</v>
      </c>
      <c r="W16" s="65">
        <v>76291</v>
      </c>
      <c r="X16" s="65">
        <v>1184</v>
      </c>
      <c r="Y16" s="66">
        <f t="shared" si="0"/>
        <v>0.37750068037309187</v>
      </c>
    </row>
    <row r="17" spans="1:25" x14ac:dyDescent="0.5">
      <c r="A17" t="s">
        <v>453</v>
      </c>
      <c r="B17" s="15" t="s">
        <v>86</v>
      </c>
      <c r="C17" s="20" t="s">
        <v>418</v>
      </c>
      <c r="D17" s="20" t="s">
        <v>422</v>
      </c>
      <c r="E17" s="15" t="s">
        <v>457</v>
      </c>
      <c r="F17" s="15" t="s">
        <v>410</v>
      </c>
      <c r="G17" s="15" t="s">
        <v>161</v>
      </c>
      <c r="H17" s="53">
        <v>45</v>
      </c>
      <c r="I17" s="15" t="s">
        <v>99</v>
      </c>
      <c r="J17" s="15" t="s">
        <v>96</v>
      </c>
      <c r="K17" s="15" t="s">
        <v>97</v>
      </c>
      <c r="L17" s="21">
        <v>288.45</v>
      </c>
      <c r="M17" s="99">
        <f t="shared" si="1"/>
        <v>3.404610458744935E-3</v>
      </c>
      <c r="N17" s="21" t="str">
        <f t="shared" si="2"/>
        <v>Low Engagement</v>
      </c>
      <c r="O17" s="55">
        <v>873</v>
      </c>
      <c r="P17" s="59">
        <f t="shared" si="3"/>
        <v>0.33041237113402061</v>
      </c>
      <c r="Q17" s="100">
        <f t="shared" si="4"/>
        <v>3.404610458744935E-3</v>
      </c>
      <c r="R17" s="57">
        <v>3.3999999999999998E-3</v>
      </c>
      <c r="S17" s="61">
        <v>225115</v>
      </c>
      <c r="T17" s="61">
        <v>256417</v>
      </c>
      <c r="U17" s="63">
        <v>1.139</v>
      </c>
      <c r="V17" s="59">
        <v>1.1200000000000001</v>
      </c>
      <c r="W17" s="65">
        <v>10872</v>
      </c>
      <c r="X17" s="65">
        <v>211</v>
      </c>
      <c r="Y17" s="66">
        <f t="shared" si="0"/>
        <v>4.2399684888287437E-2</v>
      </c>
    </row>
    <row r="18" spans="1:25" x14ac:dyDescent="0.5">
      <c r="A18" t="s">
        <v>453</v>
      </c>
      <c r="B18" s="15" t="s">
        <v>90</v>
      </c>
      <c r="C18" s="20" t="s">
        <v>418</v>
      </c>
      <c r="D18" s="20" t="s">
        <v>422</v>
      </c>
      <c r="E18" s="15" t="s">
        <v>457</v>
      </c>
      <c r="F18" s="15" t="s">
        <v>411</v>
      </c>
      <c r="G18" s="15" t="s">
        <v>93</v>
      </c>
      <c r="H18" s="53">
        <v>45</v>
      </c>
      <c r="I18" s="15" t="s">
        <v>99</v>
      </c>
      <c r="J18" s="15" t="s">
        <v>96</v>
      </c>
      <c r="K18" s="15" t="s">
        <v>97</v>
      </c>
      <c r="L18" s="21">
        <v>369.19</v>
      </c>
      <c r="M18" s="99">
        <f t="shared" si="1"/>
        <v>4.3300457060380078E-3</v>
      </c>
      <c r="N18" s="21" t="str">
        <f t="shared" si="2"/>
        <v>Low Engagement</v>
      </c>
      <c r="O18" s="55">
        <v>846</v>
      </c>
      <c r="P18" s="59">
        <f t="shared" si="3"/>
        <v>0.43639479905437351</v>
      </c>
      <c r="Q18" s="100">
        <f t="shared" si="4"/>
        <v>4.3300457060380078E-3</v>
      </c>
      <c r="R18" s="57">
        <v>4.3E-3</v>
      </c>
      <c r="S18" s="61">
        <v>117891</v>
      </c>
      <c r="T18" s="61">
        <v>195379</v>
      </c>
      <c r="U18" s="63">
        <v>1.6573</v>
      </c>
      <c r="V18" s="59">
        <v>1.89</v>
      </c>
      <c r="W18" s="65">
        <v>53681</v>
      </c>
      <c r="X18" s="65">
        <v>953</v>
      </c>
      <c r="Y18" s="66">
        <f t="shared" si="0"/>
        <v>0.27475317203998384</v>
      </c>
    </row>
    <row r="19" spans="1:25" x14ac:dyDescent="0.5">
      <c r="A19" t="s">
        <v>453</v>
      </c>
      <c r="B19" s="15" t="s">
        <v>86</v>
      </c>
      <c r="C19" s="20" t="s">
        <v>418</v>
      </c>
      <c r="D19" s="20" t="s">
        <v>422</v>
      </c>
      <c r="E19" s="15" t="s">
        <v>457</v>
      </c>
      <c r="F19" s="15" t="s">
        <v>410</v>
      </c>
      <c r="G19" s="15" t="s">
        <v>161</v>
      </c>
      <c r="H19" s="77">
        <v>45</v>
      </c>
      <c r="I19" s="15" t="s">
        <v>99</v>
      </c>
      <c r="J19" s="15" t="s">
        <v>96</v>
      </c>
      <c r="K19" s="15" t="s">
        <v>97</v>
      </c>
      <c r="L19" s="21">
        <v>265.06</v>
      </c>
      <c r="M19" s="99">
        <f t="shared" si="1"/>
        <v>3.4635920582967426E-3</v>
      </c>
      <c r="N19" s="21" t="str">
        <f t="shared" si="2"/>
        <v>Low Engagement</v>
      </c>
      <c r="O19" s="55">
        <v>818</v>
      </c>
      <c r="P19" s="59">
        <f t="shared" si="3"/>
        <v>0.32403422982885088</v>
      </c>
      <c r="Q19" s="100">
        <f t="shared" si="4"/>
        <v>3.4635920582967426E-3</v>
      </c>
      <c r="R19" s="57">
        <v>3.5000000000000001E-3</v>
      </c>
      <c r="S19" s="61">
        <v>209081</v>
      </c>
      <c r="T19" s="61">
        <v>236171</v>
      </c>
      <c r="U19" s="63">
        <v>1.1295999999999999</v>
      </c>
      <c r="V19" s="59">
        <v>1.1200000000000001</v>
      </c>
      <c r="W19" s="65">
        <v>10162</v>
      </c>
      <c r="X19" s="65">
        <v>403</v>
      </c>
      <c r="Y19" s="66">
        <f t="shared" si="0"/>
        <v>4.3028144861138748E-2</v>
      </c>
    </row>
    <row r="20" spans="1:25" x14ac:dyDescent="0.5">
      <c r="A20" t="s">
        <v>453</v>
      </c>
      <c r="B20" s="15" t="s">
        <v>86</v>
      </c>
      <c r="C20" s="20" t="s">
        <v>418</v>
      </c>
      <c r="D20" s="20" t="s">
        <v>422</v>
      </c>
      <c r="E20" s="15" t="s">
        <v>457</v>
      </c>
      <c r="F20" s="15" t="s">
        <v>410</v>
      </c>
      <c r="G20" s="15" t="s">
        <v>161</v>
      </c>
      <c r="H20" s="77">
        <v>45</v>
      </c>
      <c r="I20" s="15" t="s">
        <v>99</v>
      </c>
      <c r="J20" s="15" t="s">
        <v>96</v>
      </c>
      <c r="K20" s="15" t="s">
        <v>97</v>
      </c>
      <c r="L20" s="21">
        <v>279.56</v>
      </c>
      <c r="M20" s="99">
        <f t="shared" si="1"/>
        <v>2.988906942689214E-3</v>
      </c>
      <c r="N20" s="21" t="str">
        <f t="shared" si="2"/>
        <v>Low Engagement</v>
      </c>
      <c r="O20" s="55">
        <v>745</v>
      </c>
      <c r="P20" s="59">
        <f t="shared" si="3"/>
        <v>0.37524832214765103</v>
      </c>
      <c r="Q20" s="100">
        <f t="shared" si="4"/>
        <v>2.988906942689214E-3</v>
      </c>
      <c r="R20" s="57">
        <v>3.0000000000000001E-3</v>
      </c>
      <c r="S20" s="61">
        <v>222573</v>
      </c>
      <c r="T20" s="61">
        <v>249255</v>
      </c>
      <c r="U20" s="63">
        <v>1.1198999999999999</v>
      </c>
      <c r="V20" s="59">
        <v>1.1200000000000001</v>
      </c>
      <c r="W20" s="65">
        <v>9169</v>
      </c>
      <c r="X20" s="65">
        <v>233</v>
      </c>
      <c r="Y20" s="66">
        <f t="shared" si="0"/>
        <v>3.6785621151030068E-2</v>
      </c>
    </row>
    <row r="21" spans="1:25" x14ac:dyDescent="0.5">
      <c r="A21" t="s">
        <v>453</v>
      </c>
      <c r="B21" s="15" t="s">
        <v>86</v>
      </c>
      <c r="C21" s="20" t="s">
        <v>418</v>
      </c>
      <c r="D21" s="20" t="s">
        <v>422</v>
      </c>
      <c r="E21" s="15" t="s">
        <v>457</v>
      </c>
      <c r="F21" s="15" t="s">
        <v>410</v>
      </c>
      <c r="G21" s="15" t="s">
        <v>161</v>
      </c>
      <c r="H21" s="77">
        <v>30</v>
      </c>
      <c r="I21" s="15" t="s">
        <v>99</v>
      </c>
      <c r="J21" s="15" t="s">
        <v>96</v>
      </c>
      <c r="K21" s="15" t="s">
        <v>97</v>
      </c>
      <c r="L21" s="21">
        <v>254.03</v>
      </c>
      <c r="M21" s="99">
        <f t="shared" si="1"/>
        <v>3.0929785427363399E-3</v>
      </c>
      <c r="N21" s="21" t="str">
        <f t="shared" si="2"/>
        <v>Low Engagement</v>
      </c>
      <c r="O21" s="55">
        <v>703</v>
      </c>
      <c r="P21" s="59">
        <f t="shared" si="3"/>
        <v>0.36135135135135138</v>
      </c>
      <c r="Q21" s="100">
        <f t="shared" si="4"/>
        <v>3.0929785427363399E-3</v>
      </c>
      <c r="R21" s="57">
        <v>3.0999999999999999E-3</v>
      </c>
      <c r="S21" s="61">
        <v>212576</v>
      </c>
      <c r="T21" s="61">
        <v>227289</v>
      </c>
      <c r="U21" s="63">
        <v>1.0691999999999999</v>
      </c>
      <c r="V21" s="59">
        <v>1.1200000000000001</v>
      </c>
      <c r="W21" s="65">
        <v>8387</v>
      </c>
      <c r="X21" s="65">
        <v>333</v>
      </c>
      <c r="Y21" s="66">
        <f t="shared" si="0"/>
        <v>3.6900157948690872E-2</v>
      </c>
    </row>
    <row r="22" spans="1:25" x14ac:dyDescent="0.5">
      <c r="A22" t="s">
        <v>453</v>
      </c>
      <c r="B22" s="15" t="s">
        <v>90</v>
      </c>
      <c r="C22" s="20" t="s">
        <v>418</v>
      </c>
      <c r="D22" s="20" t="s">
        <v>422</v>
      </c>
      <c r="E22" s="15" t="s">
        <v>456</v>
      </c>
      <c r="F22" s="15" t="s">
        <v>410</v>
      </c>
      <c r="G22" s="15" t="s">
        <v>161</v>
      </c>
      <c r="H22" s="77">
        <v>45</v>
      </c>
      <c r="I22" s="15" t="s">
        <v>100</v>
      </c>
      <c r="J22" s="15" t="s">
        <v>96</v>
      </c>
      <c r="K22" s="15" t="s">
        <v>97</v>
      </c>
      <c r="L22" s="21">
        <v>149.68</v>
      </c>
      <c r="M22" s="99">
        <f t="shared" si="1"/>
        <v>3.9840339092209413E-3</v>
      </c>
      <c r="N22" s="21" t="str">
        <f t="shared" si="2"/>
        <v>Low Engagement</v>
      </c>
      <c r="O22" s="55">
        <v>532</v>
      </c>
      <c r="P22" s="59">
        <f t="shared" si="3"/>
        <v>0.28135338345864663</v>
      </c>
      <c r="Q22" s="100">
        <f t="shared" si="4"/>
        <v>3.9840339092209413E-3</v>
      </c>
      <c r="R22" s="57">
        <v>4.0000000000000001E-3</v>
      </c>
      <c r="S22" s="61">
        <v>119886</v>
      </c>
      <c r="T22" s="61">
        <v>133533</v>
      </c>
      <c r="U22" s="63">
        <v>1.1137999999999999</v>
      </c>
      <c r="V22" s="59">
        <v>1.1200000000000001</v>
      </c>
      <c r="W22" s="65">
        <v>5792</v>
      </c>
      <c r="X22" s="65">
        <v>114</v>
      </c>
      <c r="Y22" s="66">
        <f t="shared" si="0"/>
        <v>4.3375045868811454E-2</v>
      </c>
    </row>
    <row r="23" spans="1:25" x14ac:dyDescent="0.5">
      <c r="A23" t="s">
        <v>453</v>
      </c>
      <c r="B23" s="15" t="s">
        <v>150</v>
      </c>
      <c r="C23" s="20" t="s">
        <v>418</v>
      </c>
      <c r="D23" s="20" t="s">
        <v>422</v>
      </c>
      <c r="E23" s="15" t="s">
        <v>456</v>
      </c>
      <c r="F23" s="15" t="s">
        <v>411</v>
      </c>
      <c r="G23" s="15" t="s">
        <v>93</v>
      </c>
      <c r="H23" s="52">
        <v>30</v>
      </c>
      <c r="I23" s="15" t="s">
        <v>100</v>
      </c>
      <c r="J23" s="15" t="s">
        <v>96</v>
      </c>
      <c r="K23" s="15" t="s">
        <v>97</v>
      </c>
      <c r="L23" s="21">
        <v>295.93</v>
      </c>
      <c r="M23" s="99">
        <f t="shared" si="1"/>
        <v>3.3450773920272354E-3</v>
      </c>
      <c r="N23" s="21" t="str">
        <f t="shared" si="2"/>
        <v>Low Engagement</v>
      </c>
      <c r="O23" s="55">
        <v>507</v>
      </c>
      <c r="P23" s="59">
        <f t="shared" si="3"/>
        <v>0.58368836291913218</v>
      </c>
      <c r="Q23" s="100">
        <f t="shared" si="4"/>
        <v>3.3450773920272354E-3</v>
      </c>
      <c r="R23" s="57">
        <v>3.3E-3</v>
      </c>
      <c r="S23" s="61">
        <v>72115</v>
      </c>
      <c r="T23" s="61">
        <v>151566</v>
      </c>
      <c r="U23" s="63">
        <v>2.1017000000000001</v>
      </c>
      <c r="V23" s="59">
        <v>1.95</v>
      </c>
      <c r="W23" s="65">
        <v>35408</v>
      </c>
      <c r="X23" s="65">
        <v>1302</v>
      </c>
      <c r="Y23" s="66">
        <f t="shared" si="0"/>
        <v>0.23361439900769301</v>
      </c>
    </row>
    <row r="24" spans="1:25" x14ac:dyDescent="0.5">
      <c r="A24" t="s">
        <v>453</v>
      </c>
      <c r="B24" s="15" t="s">
        <v>86</v>
      </c>
      <c r="C24" s="20" t="s">
        <v>418</v>
      </c>
      <c r="D24" s="20" t="s">
        <v>422</v>
      </c>
      <c r="E24" s="15" t="s">
        <v>455</v>
      </c>
      <c r="F24" s="15" t="s">
        <v>411</v>
      </c>
      <c r="G24" s="15" t="s">
        <v>161</v>
      </c>
      <c r="H24" s="77">
        <v>30</v>
      </c>
      <c r="I24" s="15" t="s">
        <v>99</v>
      </c>
      <c r="J24" s="15" t="s">
        <v>96</v>
      </c>
      <c r="K24" s="15" t="s">
        <v>97</v>
      </c>
      <c r="L24" s="21">
        <v>205.76</v>
      </c>
      <c r="M24" s="99">
        <f t="shared" si="1"/>
        <v>5.6579463335387371E-3</v>
      </c>
      <c r="N24" s="21" t="str">
        <f t="shared" si="2"/>
        <v>Low Engagement</v>
      </c>
      <c r="O24" s="55">
        <v>505</v>
      </c>
      <c r="P24" s="59">
        <f t="shared" si="3"/>
        <v>0.40744554455445542</v>
      </c>
      <c r="Q24" s="100">
        <f t="shared" si="4"/>
        <v>5.6579463335387371E-3</v>
      </c>
      <c r="R24" s="57">
        <v>5.7000000000000002E-3</v>
      </c>
      <c r="S24" s="61">
        <v>36816</v>
      </c>
      <c r="T24" s="61">
        <v>89255</v>
      </c>
      <c r="U24" s="63">
        <v>2.4243999999999999</v>
      </c>
      <c r="V24" s="59">
        <v>2.31</v>
      </c>
      <c r="W24" s="65">
        <v>32894</v>
      </c>
      <c r="X24" s="65">
        <v>1058</v>
      </c>
      <c r="Y24" s="66">
        <f t="shared" si="0"/>
        <v>0.36853957761469947</v>
      </c>
    </row>
    <row r="25" spans="1:25" x14ac:dyDescent="0.5">
      <c r="A25" t="s">
        <v>453</v>
      </c>
      <c r="B25" s="15" t="s">
        <v>90</v>
      </c>
      <c r="C25" s="20" t="s">
        <v>418</v>
      </c>
      <c r="D25" s="20" t="s">
        <v>422</v>
      </c>
      <c r="E25" s="15" t="s">
        <v>455</v>
      </c>
      <c r="F25" s="15" t="s">
        <v>411</v>
      </c>
      <c r="G25" s="15" t="s">
        <v>93</v>
      </c>
      <c r="H25" s="77">
        <v>45</v>
      </c>
      <c r="I25" s="15" t="s">
        <v>100</v>
      </c>
      <c r="J25" s="15" t="s">
        <v>96</v>
      </c>
      <c r="K25" s="15" t="s">
        <v>97</v>
      </c>
      <c r="L25" s="21">
        <v>167.73</v>
      </c>
      <c r="M25" s="99">
        <f t="shared" si="1"/>
        <v>5.9400670223448146E-3</v>
      </c>
      <c r="N25" s="21" t="str">
        <f t="shared" si="2"/>
        <v>Low Engagement</v>
      </c>
      <c r="O25" s="55">
        <v>491</v>
      </c>
      <c r="P25" s="59">
        <f t="shared" si="3"/>
        <v>0.3416089613034623</v>
      </c>
      <c r="Q25" s="100">
        <f t="shared" si="4"/>
        <v>5.9400670223448146E-3</v>
      </c>
      <c r="R25" s="57">
        <v>5.8999999999999999E-3</v>
      </c>
      <c r="S25" s="61">
        <v>60513</v>
      </c>
      <c r="T25" s="61">
        <v>82659</v>
      </c>
      <c r="U25" s="63">
        <v>1.3660000000000001</v>
      </c>
      <c r="V25" s="59">
        <v>2.0299999999999998</v>
      </c>
      <c r="W25" s="65">
        <v>20179</v>
      </c>
      <c r="X25" s="65">
        <v>469</v>
      </c>
      <c r="Y25" s="66">
        <f t="shared" si="0"/>
        <v>0.24412344693257843</v>
      </c>
    </row>
    <row r="26" spans="1:25" x14ac:dyDescent="0.5">
      <c r="A26" t="s">
        <v>453</v>
      </c>
      <c r="B26" s="15" t="s">
        <v>90</v>
      </c>
      <c r="C26" s="20" t="s">
        <v>418</v>
      </c>
      <c r="D26" s="20" t="s">
        <v>422</v>
      </c>
      <c r="E26" s="15" t="s">
        <v>456</v>
      </c>
      <c r="F26" s="15" t="s">
        <v>410</v>
      </c>
      <c r="G26" s="15" t="s">
        <v>161</v>
      </c>
      <c r="H26" s="53">
        <v>45</v>
      </c>
      <c r="I26" s="15" t="s">
        <v>99</v>
      </c>
      <c r="J26" s="15" t="s">
        <v>96</v>
      </c>
      <c r="K26" s="15" t="s">
        <v>97</v>
      </c>
      <c r="L26" s="21">
        <v>133.5</v>
      </c>
      <c r="M26" s="99">
        <f t="shared" si="1"/>
        <v>3.8623330170698329E-3</v>
      </c>
      <c r="N26" s="21" t="str">
        <f t="shared" si="2"/>
        <v>Low Engagement</v>
      </c>
      <c r="O26" s="55">
        <v>460</v>
      </c>
      <c r="P26" s="59">
        <f t="shared" si="3"/>
        <v>0.29021739130434782</v>
      </c>
      <c r="Q26" s="100">
        <f t="shared" si="4"/>
        <v>3.8623330170698329E-3</v>
      </c>
      <c r="R26" s="57">
        <v>3.8999999999999998E-3</v>
      </c>
      <c r="S26" s="61">
        <v>108611</v>
      </c>
      <c r="T26" s="61">
        <v>119099</v>
      </c>
      <c r="U26" s="63">
        <v>1.0966</v>
      </c>
      <c r="V26" s="59">
        <v>1.1200000000000001</v>
      </c>
      <c r="W26" s="65">
        <v>6068</v>
      </c>
      <c r="X26" s="65">
        <v>201</v>
      </c>
      <c r="Y26" s="66">
        <f t="shared" si="0"/>
        <v>5.0949210320825535E-2</v>
      </c>
    </row>
    <row r="27" spans="1:25" x14ac:dyDescent="0.5">
      <c r="A27" t="s">
        <v>453</v>
      </c>
      <c r="B27" s="15" t="s">
        <v>173</v>
      </c>
      <c r="C27" s="15" t="s">
        <v>418</v>
      </c>
      <c r="D27" s="15" t="s">
        <v>422</v>
      </c>
      <c r="E27" s="15" t="s">
        <v>456</v>
      </c>
      <c r="F27" s="15" t="s">
        <v>410</v>
      </c>
      <c r="G27" s="15" t="s">
        <v>93</v>
      </c>
      <c r="H27" s="53">
        <v>45</v>
      </c>
      <c r="I27" s="15" t="s">
        <v>99</v>
      </c>
      <c r="J27" s="15" t="s">
        <v>96</v>
      </c>
      <c r="K27" s="15" t="s">
        <v>97</v>
      </c>
      <c r="L27" s="16">
        <v>229.49</v>
      </c>
      <c r="M27" s="99">
        <f t="shared" si="1"/>
        <v>3.6484032208810814E-3</v>
      </c>
      <c r="N27" s="21" t="str">
        <f t="shared" si="2"/>
        <v>Low Engagement</v>
      </c>
      <c r="O27" s="54">
        <v>454</v>
      </c>
      <c r="P27" s="59">
        <f t="shared" si="3"/>
        <v>0.5054845814977974</v>
      </c>
      <c r="Q27" s="100">
        <f t="shared" si="4"/>
        <v>3.6484032208810814E-3</v>
      </c>
      <c r="R27" s="56">
        <v>3.5999999999999999E-3</v>
      </c>
      <c r="S27" s="60">
        <v>106581</v>
      </c>
      <c r="T27" s="60">
        <v>124438</v>
      </c>
      <c r="U27" s="62">
        <v>1.1675</v>
      </c>
      <c r="V27" s="58">
        <v>1.84</v>
      </c>
      <c r="W27" s="64">
        <v>6075</v>
      </c>
      <c r="X27" s="64">
        <v>182</v>
      </c>
      <c r="Y27" s="66">
        <f t="shared" si="0"/>
        <v>4.8819492438001252E-2</v>
      </c>
    </row>
    <row r="28" spans="1:25" x14ac:dyDescent="0.5">
      <c r="A28" t="s">
        <v>453</v>
      </c>
      <c r="B28" s="15" t="s">
        <v>90</v>
      </c>
      <c r="C28" s="20" t="s">
        <v>418</v>
      </c>
      <c r="D28" s="20" t="s">
        <v>422</v>
      </c>
      <c r="E28" s="15" t="s">
        <v>456</v>
      </c>
      <c r="F28" s="15" t="s">
        <v>410</v>
      </c>
      <c r="G28" s="15" t="s">
        <v>161</v>
      </c>
      <c r="H28" s="77">
        <v>30</v>
      </c>
      <c r="I28" s="15" t="s">
        <v>99</v>
      </c>
      <c r="J28" s="15" t="s">
        <v>96</v>
      </c>
      <c r="K28" s="15" t="s">
        <v>97</v>
      </c>
      <c r="L28" s="21">
        <v>133.44</v>
      </c>
      <c r="M28" s="99">
        <f t="shared" si="1"/>
        <v>3.796481759287971E-3</v>
      </c>
      <c r="N28" s="21" t="str">
        <f t="shared" si="2"/>
        <v>Low Engagement</v>
      </c>
      <c r="O28" s="55">
        <v>453</v>
      </c>
      <c r="P28" s="59">
        <f t="shared" si="3"/>
        <v>0.29456953642384104</v>
      </c>
      <c r="Q28" s="100">
        <f t="shared" si="4"/>
        <v>3.796481759287971E-3</v>
      </c>
      <c r="R28" s="57">
        <v>3.8E-3</v>
      </c>
      <c r="S28" s="61">
        <v>104998</v>
      </c>
      <c r="T28" s="61">
        <v>119321</v>
      </c>
      <c r="U28" s="63">
        <v>1.1364000000000001</v>
      </c>
      <c r="V28" s="59">
        <v>1.1200000000000001</v>
      </c>
      <c r="W28" s="65">
        <v>5920</v>
      </c>
      <c r="X28" s="65">
        <v>123</v>
      </c>
      <c r="Y28" s="66">
        <f t="shared" si="0"/>
        <v>4.961406625824457E-2</v>
      </c>
    </row>
    <row r="29" spans="1:25" x14ac:dyDescent="0.5">
      <c r="A29" t="s">
        <v>453</v>
      </c>
      <c r="B29" s="15" t="s">
        <v>150</v>
      </c>
      <c r="C29" s="20" t="s">
        <v>418</v>
      </c>
      <c r="D29" s="20" t="s">
        <v>422</v>
      </c>
      <c r="E29" s="15" t="s">
        <v>456</v>
      </c>
      <c r="F29" s="15" t="s">
        <v>411</v>
      </c>
      <c r="G29" s="15" t="s">
        <v>93</v>
      </c>
      <c r="H29" s="52">
        <v>45</v>
      </c>
      <c r="I29" s="15" t="s">
        <v>100</v>
      </c>
      <c r="J29" s="15" t="s">
        <v>96</v>
      </c>
      <c r="K29" s="15" t="s">
        <v>97</v>
      </c>
      <c r="L29" s="21">
        <v>252.25</v>
      </c>
      <c r="M29" s="99">
        <f t="shared" si="1"/>
        <v>3.6354982191803306E-3</v>
      </c>
      <c r="N29" s="21" t="str">
        <f t="shared" si="2"/>
        <v>Low Engagement</v>
      </c>
      <c r="O29" s="55">
        <v>443</v>
      </c>
      <c r="P29" s="59">
        <f t="shared" si="3"/>
        <v>0.56941309255079009</v>
      </c>
      <c r="Q29" s="100">
        <f t="shared" si="4"/>
        <v>3.6354982191803306E-3</v>
      </c>
      <c r="R29" s="57">
        <v>3.5999999999999999E-3</v>
      </c>
      <c r="S29" s="61">
        <v>54536</v>
      </c>
      <c r="T29" s="61">
        <v>121854</v>
      </c>
      <c r="U29" s="63">
        <v>2.2343999999999999</v>
      </c>
      <c r="V29" s="59">
        <v>2.0699999999999998</v>
      </c>
      <c r="W29" s="65">
        <v>30086</v>
      </c>
      <c r="X29" s="65">
        <v>1616</v>
      </c>
      <c r="Y29" s="66">
        <f t="shared" si="0"/>
        <v>0.24690203029855401</v>
      </c>
    </row>
    <row r="30" spans="1:25" x14ac:dyDescent="0.5">
      <c r="A30" t="s">
        <v>453</v>
      </c>
      <c r="B30" s="15" t="s">
        <v>90</v>
      </c>
      <c r="C30" s="20" t="s">
        <v>418</v>
      </c>
      <c r="D30" s="20" t="s">
        <v>422</v>
      </c>
      <c r="E30" s="15" t="s">
        <v>456</v>
      </c>
      <c r="F30" s="15" t="s">
        <v>410</v>
      </c>
      <c r="G30" s="15" t="s">
        <v>161</v>
      </c>
      <c r="H30" s="53">
        <v>30</v>
      </c>
      <c r="I30" s="15" t="s">
        <v>100</v>
      </c>
      <c r="J30" s="15" t="s">
        <v>96</v>
      </c>
      <c r="K30" s="15" t="s">
        <v>97</v>
      </c>
      <c r="L30" s="21">
        <v>132.74</v>
      </c>
      <c r="M30" s="99">
        <f t="shared" si="1"/>
        <v>3.6792254262260579E-3</v>
      </c>
      <c r="N30" s="21" t="str">
        <f t="shared" si="2"/>
        <v>Low Engagement</v>
      </c>
      <c r="O30" s="55">
        <v>437</v>
      </c>
      <c r="P30" s="59">
        <f t="shared" si="3"/>
        <v>0.30375286041189936</v>
      </c>
      <c r="Q30" s="100">
        <f t="shared" si="4"/>
        <v>3.6792254262260579E-3</v>
      </c>
      <c r="R30" s="57">
        <v>3.7000000000000002E-3</v>
      </c>
      <c r="S30" s="61">
        <v>106901</v>
      </c>
      <c r="T30" s="61">
        <v>118775</v>
      </c>
      <c r="U30" s="63">
        <v>1.1111</v>
      </c>
      <c r="V30" s="59">
        <v>1.1200000000000001</v>
      </c>
      <c r="W30" s="65">
        <v>4876</v>
      </c>
      <c r="X30" s="65">
        <v>152</v>
      </c>
      <c r="Y30" s="66">
        <f t="shared" si="0"/>
        <v>4.1052410018943379E-2</v>
      </c>
    </row>
    <row r="31" spans="1:25" x14ac:dyDescent="0.5">
      <c r="A31" t="s">
        <v>453</v>
      </c>
      <c r="B31" s="15" t="s">
        <v>90</v>
      </c>
      <c r="C31" s="20" t="s">
        <v>418</v>
      </c>
      <c r="D31" s="20" t="s">
        <v>422</v>
      </c>
      <c r="E31" s="15" t="s">
        <v>455</v>
      </c>
      <c r="F31" s="15" t="s">
        <v>411</v>
      </c>
      <c r="G31" s="15" t="s">
        <v>93</v>
      </c>
      <c r="H31" s="52">
        <v>30</v>
      </c>
      <c r="I31" s="15" t="s">
        <v>100</v>
      </c>
      <c r="J31" s="15" t="s">
        <v>96</v>
      </c>
      <c r="K31" s="15" t="s">
        <v>97</v>
      </c>
      <c r="L31" s="21">
        <v>181.9</v>
      </c>
      <c r="M31" s="99">
        <f t="shared" si="1"/>
        <v>4.0768238176275874E-3</v>
      </c>
      <c r="N31" s="21" t="str">
        <f t="shared" si="2"/>
        <v>Low Engagement</v>
      </c>
      <c r="O31" s="55">
        <v>436</v>
      </c>
      <c r="P31" s="59">
        <f t="shared" si="3"/>
        <v>0.41720183486238532</v>
      </c>
      <c r="Q31" s="100">
        <f t="shared" si="4"/>
        <v>4.0768238176275874E-3</v>
      </c>
      <c r="R31" s="57">
        <v>4.1000000000000003E-3</v>
      </c>
      <c r="S31" s="61">
        <v>59957</v>
      </c>
      <c r="T31" s="61">
        <v>106946</v>
      </c>
      <c r="U31" s="63">
        <v>1.7837000000000001</v>
      </c>
      <c r="V31" s="59">
        <v>1.7</v>
      </c>
      <c r="W31" s="65">
        <v>30826</v>
      </c>
      <c r="X31" s="65">
        <v>592</v>
      </c>
      <c r="Y31" s="66">
        <f t="shared" si="0"/>
        <v>0.28823892431694498</v>
      </c>
    </row>
    <row r="32" spans="1:25" x14ac:dyDescent="0.5">
      <c r="A32" t="s">
        <v>453</v>
      </c>
      <c r="B32" s="15" t="s">
        <v>173</v>
      </c>
      <c r="C32" s="15" t="s">
        <v>418</v>
      </c>
      <c r="D32" s="15" t="s">
        <v>422</v>
      </c>
      <c r="E32" s="15" t="s">
        <v>456</v>
      </c>
      <c r="F32" s="15" t="s">
        <v>410</v>
      </c>
      <c r="G32" s="15" t="s">
        <v>93</v>
      </c>
      <c r="H32" s="52">
        <v>45</v>
      </c>
      <c r="I32" s="15" t="s">
        <v>100</v>
      </c>
      <c r="J32" s="15" t="s">
        <v>96</v>
      </c>
      <c r="K32" s="15" t="s">
        <v>97</v>
      </c>
      <c r="L32" s="16">
        <v>216.23</v>
      </c>
      <c r="M32" s="99">
        <f t="shared" si="1"/>
        <v>3.3932538881034134E-3</v>
      </c>
      <c r="N32" s="21" t="str">
        <f t="shared" si="2"/>
        <v>Low Engagement</v>
      </c>
      <c r="O32" s="54">
        <v>420</v>
      </c>
      <c r="P32" s="59">
        <f t="shared" si="3"/>
        <v>0.51483333333333325</v>
      </c>
      <c r="Q32" s="100">
        <f t="shared" si="4"/>
        <v>3.3932538881034134E-3</v>
      </c>
      <c r="R32" s="56">
        <v>3.3999999999999998E-3</v>
      </c>
      <c r="S32" s="60">
        <v>105669</v>
      </c>
      <c r="T32" s="60">
        <v>123775</v>
      </c>
      <c r="U32" s="62">
        <v>1.1713</v>
      </c>
      <c r="V32" s="58">
        <v>1.75</v>
      </c>
      <c r="W32" s="64">
        <v>5259</v>
      </c>
      <c r="X32" s="64">
        <v>142</v>
      </c>
      <c r="Y32" s="66">
        <f t="shared" si="0"/>
        <v>4.2488386184609171E-2</v>
      </c>
    </row>
    <row r="33" spans="1:25" x14ac:dyDescent="0.5">
      <c r="A33" t="s">
        <v>453</v>
      </c>
      <c r="B33" s="15" t="s">
        <v>173</v>
      </c>
      <c r="C33" s="15" t="s">
        <v>418</v>
      </c>
      <c r="D33" s="15" t="s">
        <v>422</v>
      </c>
      <c r="E33" s="15" t="s">
        <v>455</v>
      </c>
      <c r="F33" s="15" t="s">
        <v>410</v>
      </c>
      <c r="G33" s="15" t="s">
        <v>93</v>
      </c>
      <c r="H33" s="53">
        <v>45</v>
      </c>
      <c r="I33" s="15" t="s">
        <v>100</v>
      </c>
      <c r="J33" s="15" t="s">
        <v>96</v>
      </c>
      <c r="K33" s="15" t="s">
        <v>97</v>
      </c>
      <c r="L33" s="16">
        <v>206.13</v>
      </c>
      <c r="M33" s="99">
        <f t="shared" si="1"/>
        <v>3.6140054444757344E-3</v>
      </c>
      <c r="N33" s="21" t="str">
        <f t="shared" si="2"/>
        <v>Low Engagement</v>
      </c>
      <c r="O33" s="54">
        <v>385</v>
      </c>
      <c r="P33" s="59">
        <f t="shared" si="3"/>
        <v>0.53540259740259744</v>
      </c>
      <c r="Q33" s="100">
        <f t="shared" si="4"/>
        <v>3.6140054444757344E-3</v>
      </c>
      <c r="R33" s="56">
        <v>3.5999999999999999E-3</v>
      </c>
      <c r="S33" s="60">
        <v>94142</v>
      </c>
      <c r="T33" s="60">
        <v>106530</v>
      </c>
      <c r="U33" s="62">
        <v>1.1315999999999999</v>
      </c>
      <c r="V33" s="58">
        <v>1.93</v>
      </c>
      <c r="W33" s="64">
        <v>4955</v>
      </c>
      <c r="X33" s="64">
        <v>253</v>
      </c>
      <c r="Y33" s="66">
        <f t="shared" si="0"/>
        <v>4.6512719421759129E-2</v>
      </c>
    </row>
    <row r="34" spans="1:25" x14ac:dyDescent="0.5">
      <c r="A34" t="s">
        <v>453</v>
      </c>
      <c r="B34" s="15" t="s">
        <v>173</v>
      </c>
      <c r="C34" s="15" t="s">
        <v>418</v>
      </c>
      <c r="D34" s="15" t="s">
        <v>422</v>
      </c>
      <c r="E34" s="15" t="s">
        <v>456</v>
      </c>
      <c r="F34" s="15" t="s">
        <v>411</v>
      </c>
      <c r="G34" s="15" t="s">
        <v>93</v>
      </c>
      <c r="H34" s="53">
        <v>45</v>
      </c>
      <c r="I34" s="15" t="s">
        <v>99</v>
      </c>
      <c r="J34" s="15" t="s">
        <v>96</v>
      </c>
      <c r="K34" s="15" t="s">
        <v>97</v>
      </c>
      <c r="L34" s="16">
        <v>352.46</v>
      </c>
      <c r="M34" s="99">
        <f t="shared" si="1"/>
        <v>2.2273781902552203E-3</v>
      </c>
      <c r="N34" s="21" t="str">
        <f t="shared" si="2"/>
        <v>Low Engagement</v>
      </c>
      <c r="O34" s="54">
        <v>384</v>
      </c>
      <c r="P34" s="59">
        <f t="shared" si="3"/>
        <v>0.91786458333333332</v>
      </c>
      <c r="Q34" s="100">
        <f t="shared" si="4"/>
        <v>2.2273781902552203E-3</v>
      </c>
      <c r="R34" s="56">
        <v>2.2000000000000001E-3</v>
      </c>
      <c r="S34" s="60">
        <v>49783</v>
      </c>
      <c r="T34" s="60">
        <v>172400</v>
      </c>
      <c r="U34" s="62">
        <v>3.4630000000000001</v>
      </c>
      <c r="V34" s="58">
        <v>2.04</v>
      </c>
      <c r="W34" s="64">
        <v>39317</v>
      </c>
      <c r="X34" s="64">
        <v>2648</v>
      </c>
      <c r="Y34" s="66">
        <f t="shared" ref="Y34:Y54" si="5">W34/T34</f>
        <v>0.22805684454756381</v>
      </c>
    </row>
    <row r="35" spans="1:25" x14ac:dyDescent="0.5">
      <c r="A35" t="s">
        <v>453</v>
      </c>
      <c r="B35" s="15" t="s">
        <v>173</v>
      </c>
      <c r="C35" s="15" t="s">
        <v>418</v>
      </c>
      <c r="D35" s="15" t="s">
        <v>422</v>
      </c>
      <c r="E35" s="15" t="s">
        <v>455</v>
      </c>
      <c r="F35" s="15" t="s">
        <v>410</v>
      </c>
      <c r="G35" s="15" t="s">
        <v>93</v>
      </c>
      <c r="H35" s="53">
        <v>30</v>
      </c>
      <c r="I35" s="15" t="s">
        <v>99</v>
      </c>
      <c r="J35" s="15" t="s">
        <v>96</v>
      </c>
      <c r="K35" s="15" t="s">
        <v>97</v>
      </c>
      <c r="L35" s="16">
        <v>197.51</v>
      </c>
      <c r="M35" s="99">
        <f t="shared" si="1"/>
        <v>3.344574050527945E-3</v>
      </c>
      <c r="N35" s="21" t="str">
        <f t="shared" si="2"/>
        <v>Low Engagement</v>
      </c>
      <c r="O35" s="54">
        <v>363</v>
      </c>
      <c r="P35" s="59">
        <f t="shared" si="3"/>
        <v>0.54410468319559224</v>
      </c>
      <c r="Q35" s="100">
        <f t="shared" si="4"/>
        <v>3.344574050527945E-3</v>
      </c>
      <c r="R35" s="56">
        <v>3.3E-3</v>
      </c>
      <c r="S35" s="60">
        <v>95027</v>
      </c>
      <c r="T35" s="60">
        <v>108534</v>
      </c>
      <c r="U35" s="62">
        <v>1.1420999999999999</v>
      </c>
      <c r="V35" s="58">
        <v>1.82</v>
      </c>
      <c r="W35" s="64">
        <v>5438</v>
      </c>
      <c r="X35" s="64">
        <v>254</v>
      </c>
      <c r="Y35" s="66">
        <f t="shared" si="5"/>
        <v>5.0104114839589438E-2</v>
      </c>
    </row>
    <row r="36" spans="1:25" x14ac:dyDescent="0.5">
      <c r="A36" t="s">
        <v>453</v>
      </c>
      <c r="B36" s="15" t="s">
        <v>90</v>
      </c>
      <c r="C36" s="20" t="s">
        <v>418</v>
      </c>
      <c r="D36" s="20" t="s">
        <v>422</v>
      </c>
      <c r="E36" s="15" t="s">
        <v>455</v>
      </c>
      <c r="F36" s="15" t="s">
        <v>411</v>
      </c>
      <c r="G36" s="15" t="s">
        <v>161</v>
      </c>
      <c r="H36" s="77">
        <v>45</v>
      </c>
      <c r="I36" s="15" t="s">
        <v>99</v>
      </c>
      <c r="J36" s="15" t="s">
        <v>96</v>
      </c>
      <c r="K36" s="15" t="s">
        <v>97</v>
      </c>
      <c r="L36" s="21">
        <v>110.89</v>
      </c>
      <c r="M36" s="99">
        <f t="shared" si="1"/>
        <v>6.2801475456351081E-3</v>
      </c>
      <c r="N36" s="21" t="str">
        <f t="shared" si="2"/>
        <v>Low Engagement</v>
      </c>
      <c r="O36" s="55">
        <v>332</v>
      </c>
      <c r="P36" s="59">
        <f t="shared" si="3"/>
        <v>0.33400602409638552</v>
      </c>
      <c r="Q36" s="100">
        <f t="shared" si="4"/>
        <v>6.2801475456351081E-3</v>
      </c>
      <c r="R36" s="57">
        <v>6.3E-3</v>
      </c>
      <c r="S36" s="61">
        <v>30158</v>
      </c>
      <c r="T36" s="61">
        <v>52865</v>
      </c>
      <c r="U36" s="63">
        <v>1.7528999999999999</v>
      </c>
      <c r="V36" s="59">
        <v>2.1</v>
      </c>
      <c r="W36" s="65">
        <v>19730</v>
      </c>
      <c r="X36" s="65">
        <v>509</v>
      </c>
      <c r="Y36" s="66">
        <f t="shared" si="5"/>
        <v>0.37321479239572497</v>
      </c>
    </row>
    <row r="37" spans="1:25" x14ac:dyDescent="0.5">
      <c r="A37" t="s">
        <v>453</v>
      </c>
      <c r="B37" s="15" t="s">
        <v>86</v>
      </c>
      <c r="C37" s="20" t="s">
        <v>418</v>
      </c>
      <c r="D37" s="20" t="s">
        <v>422</v>
      </c>
      <c r="E37" s="15" t="s">
        <v>455</v>
      </c>
      <c r="F37" s="15" t="s">
        <v>411</v>
      </c>
      <c r="G37" s="15" t="s">
        <v>161</v>
      </c>
      <c r="H37" s="52">
        <v>30</v>
      </c>
      <c r="I37" s="15" t="s">
        <v>99</v>
      </c>
      <c r="J37" s="15" t="s">
        <v>96</v>
      </c>
      <c r="K37" s="15" t="s">
        <v>97</v>
      </c>
      <c r="L37" s="21">
        <v>184.27</v>
      </c>
      <c r="M37" s="99">
        <f t="shared" si="1"/>
        <v>2.6334197424186315E-3</v>
      </c>
      <c r="N37" s="21" t="str">
        <f t="shared" si="2"/>
        <v>Low Engagement</v>
      </c>
      <c r="O37" s="55">
        <v>256</v>
      </c>
      <c r="P37" s="59">
        <f t="shared" si="3"/>
        <v>0.71980468750000004</v>
      </c>
      <c r="Q37" s="100">
        <f t="shared" si="4"/>
        <v>2.6334197424186315E-3</v>
      </c>
      <c r="R37" s="57">
        <v>2.5999999999999999E-3</v>
      </c>
      <c r="S37" s="61">
        <v>46969</v>
      </c>
      <c r="T37" s="61">
        <v>97212</v>
      </c>
      <c r="U37" s="63">
        <v>2.0697000000000001</v>
      </c>
      <c r="V37" s="59">
        <v>1.9</v>
      </c>
      <c r="W37" s="65">
        <v>29205</v>
      </c>
      <c r="X37" s="65">
        <v>1241</v>
      </c>
      <c r="Y37" s="66">
        <f t="shared" si="5"/>
        <v>0.30042587334896925</v>
      </c>
    </row>
    <row r="38" spans="1:25" x14ac:dyDescent="0.5">
      <c r="A38" t="s">
        <v>453</v>
      </c>
      <c r="B38" s="15" t="s">
        <v>150</v>
      </c>
      <c r="C38" s="20" t="s">
        <v>418</v>
      </c>
      <c r="D38" s="20" t="s">
        <v>422</v>
      </c>
      <c r="E38" s="15" t="s">
        <v>455</v>
      </c>
      <c r="F38" s="15" t="s">
        <v>411</v>
      </c>
      <c r="G38" s="15" t="s">
        <v>93</v>
      </c>
      <c r="H38" s="77">
        <v>30</v>
      </c>
      <c r="I38" s="15" t="s">
        <v>99</v>
      </c>
      <c r="J38" s="15" t="s">
        <v>96</v>
      </c>
      <c r="K38" s="15" t="s">
        <v>97</v>
      </c>
      <c r="L38" s="21">
        <v>144.6</v>
      </c>
      <c r="M38" s="99">
        <f t="shared" si="1"/>
        <v>3.2590255662370902E-3</v>
      </c>
      <c r="N38" s="21" t="str">
        <f t="shared" si="2"/>
        <v>Low Engagement</v>
      </c>
      <c r="O38" s="55">
        <v>219</v>
      </c>
      <c r="P38" s="59">
        <f t="shared" si="3"/>
        <v>0.66027397260273968</v>
      </c>
      <c r="Q38" s="100">
        <f t="shared" si="4"/>
        <v>3.2590255662370902E-3</v>
      </c>
      <c r="R38" s="57">
        <v>3.3E-3</v>
      </c>
      <c r="S38" s="61">
        <v>36242</v>
      </c>
      <c r="T38" s="61">
        <v>67198</v>
      </c>
      <c r="U38" s="63">
        <v>1.8541000000000001</v>
      </c>
      <c r="V38" s="59">
        <v>2.15</v>
      </c>
      <c r="W38" s="65">
        <v>17386</v>
      </c>
      <c r="X38" s="65">
        <v>976</v>
      </c>
      <c r="Y38" s="66">
        <f t="shared" si="5"/>
        <v>0.25872793833149799</v>
      </c>
    </row>
    <row r="39" spans="1:25" x14ac:dyDescent="0.5">
      <c r="A39" t="s">
        <v>453</v>
      </c>
      <c r="B39" s="15" t="s">
        <v>86</v>
      </c>
      <c r="C39" s="20" t="s">
        <v>418</v>
      </c>
      <c r="D39" s="20" t="s">
        <v>422</v>
      </c>
      <c r="E39" s="15" t="s">
        <v>455</v>
      </c>
      <c r="F39" s="15" t="s">
        <v>411</v>
      </c>
      <c r="G39" s="15" t="s">
        <v>161</v>
      </c>
      <c r="H39" s="53">
        <v>30</v>
      </c>
      <c r="I39" s="15" t="s">
        <v>99</v>
      </c>
      <c r="J39" s="15" t="s">
        <v>96</v>
      </c>
      <c r="K39" s="15" t="s">
        <v>97</v>
      </c>
      <c r="L39" s="21">
        <v>93.69</v>
      </c>
      <c r="M39" s="99">
        <f t="shared" si="1"/>
        <v>4.6158427635497323E-3</v>
      </c>
      <c r="N39" s="21" t="str">
        <f t="shared" si="2"/>
        <v>Low Engagement</v>
      </c>
      <c r="O39" s="55">
        <v>217</v>
      </c>
      <c r="P39" s="59">
        <f t="shared" si="3"/>
        <v>0.43175115207373271</v>
      </c>
      <c r="Q39" s="100">
        <f t="shared" si="4"/>
        <v>4.6158427635497323E-3</v>
      </c>
      <c r="R39" s="57">
        <v>4.5999999999999999E-3</v>
      </c>
      <c r="S39" s="61">
        <v>27076</v>
      </c>
      <c r="T39" s="61">
        <v>47012</v>
      </c>
      <c r="U39" s="63">
        <v>1.7363</v>
      </c>
      <c r="V39" s="59">
        <v>1.99</v>
      </c>
      <c r="W39" s="65">
        <v>13381</v>
      </c>
      <c r="X39" s="65">
        <v>338</v>
      </c>
      <c r="Y39" s="66">
        <f t="shared" si="5"/>
        <v>0.28462945630902747</v>
      </c>
    </row>
    <row r="40" spans="1:25" x14ac:dyDescent="0.5">
      <c r="A40" t="s">
        <v>453</v>
      </c>
      <c r="B40" s="15" t="s">
        <v>186</v>
      </c>
      <c r="C40" s="20" t="s">
        <v>421</v>
      </c>
      <c r="D40" s="20" t="s">
        <v>423</v>
      </c>
      <c r="E40" s="15" t="s">
        <v>455</v>
      </c>
      <c r="F40" s="15" t="s">
        <v>410</v>
      </c>
      <c r="G40" s="15" t="s">
        <v>93</v>
      </c>
      <c r="H40" s="77">
        <v>30</v>
      </c>
      <c r="I40" s="15" t="s">
        <v>99</v>
      </c>
      <c r="J40" s="15" t="s">
        <v>96</v>
      </c>
      <c r="K40" s="15" t="s">
        <v>97</v>
      </c>
      <c r="L40" s="21">
        <v>82.73</v>
      </c>
      <c r="M40" s="99">
        <f t="shared" si="1"/>
        <v>2.2925888094427419E-3</v>
      </c>
      <c r="N40" s="21" t="str">
        <f t="shared" si="2"/>
        <v>Low Engagement</v>
      </c>
      <c r="O40" s="55">
        <v>202</v>
      </c>
      <c r="P40" s="59">
        <f t="shared" si="3"/>
        <v>0.40955445544554459</v>
      </c>
      <c r="Q40" s="100">
        <f t="shared" si="4"/>
        <v>2.2925888094427419E-3</v>
      </c>
      <c r="R40" s="57">
        <v>2.3E-3</v>
      </c>
      <c r="S40" s="61">
        <v>84751</v>
      </c>
      <c r="T40" s="61">
        <v>88110</v>
      </c>
      <c r="U40" s="63">
        <v>1.0396000000000001</v>
      </c>
      <c r="V40" s="59">
        <v>0.94</v>
      </c>
      <c r="W40" s="65">
        <v>2080</v>
      </c>
      <c r="X40" s="65">
        <v>51</v>
      </c>
      <c r="Y40" s="66">
        <f t="shared" si="5"/>
        <v>2.3606855067529225E-2</v>
      </c>
    </row>
    <row r="41" spans="1:25" x14ac:dyDescent="0.5">
      <c r="A41" t="s">
        <v>453</v>
      </c>
      <c r="B41" s="15" t="s">
        <v>86</v>
      </c>
      <c r="C41" s="20" t="s">
        <v>418</v>
      </c>
      <c r="D41" s="20" t="s">
        <v>422</v>
      </c>
      <c r="E41" s="15" t="s">
        <v>454</v>
      </c>
      <c r="F41" s="15" t="s">
        <v>411</v>
      </c>
      <c r="G41" s="15" t="s">
        <v>161</v>
      </c>
      <c r="H41" s="53">
        <v>30</v>
      </c>
      <c r="I41" s="15" t="s">
        <v>99</v>
      </c>
      <c r="J41" s="15" t="s">
        <v>96</v>
      </c>
      <c r="K41" s="15" t="s">
        <v>97</v>
      </c>
      <c r="L41" s="21">
        <v>72.2</v>
      </c>
      <c r="M41" s="99">
        <f t="shared" si="1"/>
        <v>5.9567187351478087E-3</v>
      </c>
      <c r="N41" s="21" t="str">
        <f t="shared" si="2"/>
        <v>Low Engagement</v>
      </c>
      <c r="O41" s="55">
        <v>188</v>
      </c>
      <c r="P41" s="59">
        <f t="shared" si="3"/>
        <v>0.38404255319148939</v>
      </c>
      <c r="Q41" s="100">
        <f t="shared" si="4"/>
        <v>5.9567187351478087E-3</v>
      </c>
      <c r="R41" s="57">
        <v>6.0000000000000001E-3</v>
      </c>
      <c r="S41" s="61">
        <v>16469</v>
      </c>
      <c r="T41" s="61">
        <v>31561</v>
      </c>
      <c r="U41" s="63">
        <v>1.9164000000000001</v>
      </c>
      <c r="V41" s="59">
        <v>2.29</v>
      </c>
      <c r="W41" s="65">
        <v>11761</v>
      </c>
      <c r="X41" s="65">
        <v>189</v>
      </c>
      <c r="Y41" s="66">
        <f t="shared" si="5"/>
        <v>0.37264345236209245</v>
      </c>
    </row>
    <row r="42" spans="1:25" x14ac:dyDescent="0.5">
      <c r="A42" t="s">
        <v>453</v>
      </c>
      <c r="B42" s="15" t="s">
        <v>186</v>
      </c>
      <c r="C42" s="20" t="s">
        <v>421</v>
      </c>
      <c r="D42" s="20" t="s">
        <v>423</v>
      </c>
      <c r="E42" s="15" t="s">
        <v>455</v>
      </c>
      <c r="F42" s="15" t="s">
        <v>410</v>
      </c>
      <c r="G42" s="15" t="s">
        <v>93</v>
      </c>
      <c r="H42" s="77">
        <v>45</v>
      </c>
      <c r="I42" s="15" t="s">
        <v>99</v>
      </c>
      <c r="J42" s="15" t="s">
        <v>96</v>
      </c>
      <c r="K42" s="15" t="s">
        <v>97</v>
      </c>
      <c r="L42" s="21">
        <v>75.13</v>
      </c>
      <c r="M42" s="99">
        <f t="shared" si="1"/>
        <v>2.2756132211870905E-3</v>
      </c>
      <c r="N42" s="21" t="str">
        <f t="shared" si="2"/>
        <v>Low Engagement</v>
      </c>
      <c r="O42" s="55">
        <v>181</v>
      </c>
      <c r="P42" s="59">
        <f t="shared" si="3"/>
        <v>0.41508287292817675</v>
      </c>
      <c r="Q42" s="100">
        <f t="shared" si="4"/>
        <v>2.2756132211870905E-3</v>
      </c>
      <c r="R42" s="57">
        <v>2.3E-3</v>
      </c>
      <c r="S42" s="61">
        <v>73748</v>
      </c>
      <c r="T42" s="61">
        <v>79539</v>
      </c>
      <c r="U42" s="63">
        <v>1.0785</v>
      </c>
      <c r="V42" s="59">
        <v>0.94</v>
      </c>
      <c r="W42" s="65">
        <v>1963</v>
      </c>
      <c r="X42" s="65">
        <v>64</v>
      </c>
      <c r="Y42" s="66">
        <f t="shared" si="5"/>
        <v>2.4679716868454469E-2</v>
      </c>
    </row>
    <row r="43" spans="1:25" x14ac:dyDescent="0.5">
      <c r="A43" t="s">
        <v>453</v>
      </c>
      <c r="B43" s="15" t="s">
        <v>186</v>
      </c>
      <c r="C43" s="20" t="s">
        <v>421</v>
      </c>
      <c r="D43" s="20" t="s">
        <v>423</v>
      </c>
      <c r="E43" s="15" t="s">
        <v>455</v>
      </c>
      <c r="F43" s="15" t="s">
        <v>410</v>
      </c>
      <c r="G43" s="15" t="s">
        <v>93</v>
      </c>
      <c r="H43" s="53">
        <v>30</v>
      </c>
      <c r="I43" s="15" t="s">
        <v>100</v>
      </c>
      <c r="J43" s="15" t="s">
        <v>96</v>
      </c>
      <c r="K43" s="15" t="s">
        <v>97</v>
      </c>
      <c r="L43" s="21">
        <v>76.81</v>
      </c>
      <c r="M43" s="99">
        <f t="shared" si="1"/>
        <v>2.2106407153089959E-3</v>
      </c>
      <c r="N43" s="21" t="str">
        <f t="shared" si="2"/>
        <v>Low Engagement</v>
      </c>
      <c r="O43" s="55">
        <v>179</v>
      </c>
      <c r="P43" s="59">
        <f t="shared" si="3"/>
        <v>0.42910614525139668</v>
      </c>
      <c r="Q43" s="100">
        <f t="shared" si="4"/>
        <v>2.2106407153089959E-3</v>
      </c>
      <c r="R43" s="57">
        <v>2.2000000000000001E-3</v>
      </c>
      <c r="S43" s="61">
        <v>79988</v>
      </c>
      <c r="T43" s="61">
        <v>80972</v>
      </c>
      <c r="U43" s="63">
        <v>1.0123</v>
      </c>
      <c r="V43" s="59">
        <v>0.95</v>
      </c>
      <c r="W43" s="65">
        <v>1779</v>
      </c>
      <c r="X43" s="65">
        <v>31</v>
      </c>
      <c r="Y43" s="66">
        <f t="shared" si="5"/>
        <v>2.1970557723657559E-2</v>
      </c>
    </row>
    <row r="44" spans="1:25" x14ac:dyDescent="0.5">
      <c r="A44" t="s">
        <v>453</v>
      </c>
      <c r="B44" s="15" t="s">
        <v>186</v>
      </c>
      <c r="C44" s="20" t="s">
        <v>421</v>
      </c>
      <c r="D44" s="20" t="s">
        <v>423</v>
      </c>
      <c r="E44" s="15" t="s">
        <v>455</v>
      </c>
      <c r="F44" s="15" t="s">
        <v>410</v>
      </c>
      <c r="G44" s="15" t="s">
        <v>93</v>
      </c>
      <c r="H44" s="77">
        <v>30</v>
      </c>
      <c r="I44" s="15" t="s">
        <v>100</v>
      </c>
      <c r="J44" s="15" t="s">
        <v>96</v>
      </c>
      <c r="K44" s="15" t="s">
        <v>97</v>
      </c>
      <c r="L44" s="21">
        <v>73.180000000000007</v>
      </c>
      <c r="M44" s="99">
        <f t="shared" si="1"/>
        <v>2.2942579106786107E-3</v>
      </c>
      <c r="N44" s="21" t="str">
        <f t="shared" si="2"/>
        <v>Low Engagement</v>
      </c>
      <c r="O44" s="55">
        <v>178</v>
      </c>
      <c r="P44" s="59">
        <f t="shared" si="3"/>
        <v>0.411123595505618</v>
      </c>
      <c r="Q44" s="100">
        <f t="shared" si="4"/>
        <v>2.2942579106786107E-3</v>
      </c>
      <c r="R44" s="57">
        <v>2.3E-3</v>
      </c>
      <c r="S44" s="61">
        <v>74948</v>
      </c>
      <c r="T44" s="61">
        <v>77585</v>
      </c>
      <c r="U44" s="63">
        <v>1.0351999999999999</v>
      </c>
      <c r="V44" s="59">
        <v>0.94</v>
      </c>
      <c r="W44" s="65">
        <v>1704</v>
      </c>
      <c r="X44" s="65">
        <v>66</v>
      </c>
      <c r="Y44" s="66">
        <f t="shared" si="5"/>
        <v>2.1963008313462654E-2</v>
      </c>
    </row>
    <row r="45" spans="1:25" x14ac:dyDescent="0.5">
      <c r="A45" t="s">
        <v>453</v>
      </c>
      <c r="B45" s="15" t="s">
        <v>173</v>
      </c>
      <c r="C45" s="15" t="s">
        <v>418</v>
      </c>
      <c r="D45" s="15" t="s">
        <v>422</v>
      </c>
      <c r="E45" s="15" t="s">
        <v>455</v>
      </c>
      <c r="F45" s="15" t="s">
        <v>411</v>
      </c>
      <c r="G45" s="15" t="s">
        <v>93</v>
      </c>
      <c r="H45" s="53">
        <v>30</v>
      </c>
      <c r="I45" s="15" t="s">
        <v>99</v>
      </c>
      <c r="J45" s="15" t="s">
        <v>96</v>
      </c>
      <c r="K45" s="15" t="s">
        <v>97</v>
      </c>
      <c r="L45" s="16">
        <v>140.97999999999999</v>
      </c>
      <c r="M45" s="99">
        <f t="shared" si="1"/>
        <v>2.693415064549085E-3</v>
      </c>
      <c r="N45" s="21" t="str">
        <f t="shared" si="2"/>
        <v>Low Engagement</v>
      </c>
      <c r="O45" s="54">
        <v>174</v>
      </c>
      <c r="P45" s="59">
        <f t="shared" si="3"/>
        <v>0.81022988505747118</v>
      </c>
      <c r="Q45" s="100">
        <f t="shared" si="4"/>
        <v>2.693415064549085E-3</v>
      </c>
      <c r="R45" s="56">
        <v>2.7000000000000001E-3</v>
      </c>
      <c r="S45" s="60">
        <v>24831</v>
      </c>
      <c r="T45" s="60">
        <v>64602</v>
      </c>
      <c r="U45" s="62">
        <v>2.6017000000000001</v>
      </c>
      <c r="V45" s="58">
        <v>2.1800000000000002</v>
      </c>
      <c r="W45" s="64">
        <v>15882</v>
      </c>
      <c r="X45" s="64">
        <v>666</v>
      </c>
      <c r="Y45" s="66">
        <f t="shared" si="5"/>
        <v>0.24584378192625617</v>
      </c>
    </row>
    <row r="46" spans="1:25" x14ac:dyDescent="0.5">
      <c r="A46" t="s">
        <v>453</v>
      </c>
      <c r="B46" s="15" t="s">
        <v>90</v>
      </c>
      <c r="C46" s="20" t="s">
        <v>418</v>
      </c>
      <c r="D46" s="20" t="s">
        <v>422</v>
      </c>
      <c r="E46" s="15" t="s">
        <v>454</v>
      </c>
      <c r="F46" s="15" t="s">
        <v>411</v>
      </c>
      <c r="G46" s="15" t="s">
        <v>161</v>
      </c>
      <c r="H46" s="77">
        <v>45</v>
      </c>
      <c r="I46" s="15" t="s">
        <v>100</v>
      </c>
      <c r="J46" s="15" t="s">
        <v>96</v>
      </c>
      <c r="K46" s="15" t="s">
        <v>97</v>
      </c>
      <c r="L46" s="21">
        <v>74.56</v>
      </c>
      <c r="M46" s="99">
        <f t="shared" si="1"/>
        <v>4.825672578115575E-3</v>
      </c>
      <c r="N46" s="21" t="str">
        <f t="shared" si="2"/>
        <v>Low Engagement</v>
      </c>
      <c r="O46" s="55">
        <v>160</v>
      </c>
      <c r="P46" s="59">
        <f t="shared" si="3"/>
        <v>0.46600000000000003</v>
      </c>
      <c r="Q46" s="100">
        <f t="shared" si="4"/>
        <v>4.825672578115575E-3</v>
      </c>
      <c r="R46" s="57">
        <v>4.7999999999999996E-3</v>
      </c>
      <c r="S46" s="61">
        <v>18293</v>
      </c>
      <c r="T46" s="61">
        <v>33156</v>
      </c>
      <c r="U46" s="63">
        <v>1.8125</v>
      </c>
      <c r="V46" s="59">
        <v>2.25</v>
      </c>
      <c r="W46" s="65">
        <v>11929</v>
      </c>
      <c r="X46" s="65">
        <v>357</v>
      </c>
      <c r="Y46" s="66">
        <f t="shared" si="5"/>
        <v>0.3597840511521293</v>
      </c>
    </row>
    <row r="47" spans="1:25" x14ac:dyDescent="0.5">
      <c r="A47" t="s">
        <v>453</v>
      </c>
      <c r="B47" s="15" t="s">
        <v>90</v>
      </c>
      <c r="C47" s="20" t="s">
        <v>418</v>
      </c>
      <c r="D47" s="20" t="s">
        <v>422</v>
      </c>
      <c r="E47" s="15" t="s">
        <v>454</v>
      </c>
      <c r="F47" s="15" t="s">
        <v>411</v>
      </c>
      <c r="G47" s="15" t="s">
        <v>161</v>
      </c>
      <c r="H47" s="52">
        <v>30</v>
      </c>
      <c r="I47" s="15" t="s">
        <v>100</v>
      </c>
      <c r="J47" s="15" t="s">
        <v>96</v>
      </c>
      <c r="K47" s="15" t="s">
        <v>97</v>
      </c>
      <c r="L47" s="21">
        <v>52.9</v>
      </c>
      <c r="M47" s="99">
        <f t="shared" si="1"/>
        <v>5.7542129058775178E-3</v>
      </c>
      <c r="N47" s="21" t="str">
        <f t="shared" si="2"/>
        <v>Low Engagement</v>
      </c>
      <c r="O47" s="55">
        <v>126</v>
      </c>
      <c r="P47" s="59">
        <f t="shared" si="3"/>
        <v>0.41984126984126985</v>
      </c>
      <c r="Q47" s="100">
        <f t="shared" si="4"/>
        <v>5.7542129058775178E-3</v>
      </c>
      <c r="R47" s="57">
        <v>5.7999999999999996E-3</v>
      </c>
      <c r="S47" s="61">
        <v>12747</v>
      </c>
      <c r="T47" s="61">
        <v>21897</v>
      </c>
      <c r="U47" s="63">
        <v>1.7178</v>
      </c>
      <c r="V47" s="59">
        <v>2.42</v>
      </c>
      <c r="W47" s="65">
        <v>9049</v>
      </c>
      <c r="X47" s="65">
        <v>104</v>
      </c>
      <c r="Y47" s="66">
        <f t="shared" si="5"/>
        <v>0.41325295702607662</v>
      </c>
    </row>
    <row r="48" spans="1:25" x14ac:dyDescent="0.5">
      <c r="A48" t="s">
        <v>453</v>
      </c>
      <c r="B48" s="15" t="s">
        <v>186</v>
      </c>
      <c r="C48" s="20" t="s">
        <v>421</v>
      </c>
      <c r="D48" s="20" t="s">
        <v>423</v>
      </c>
      <c r="E48" s="15" t="s">
        <v>455</v>
      </c>
      <c r="F48" s="15" t="s">
        <v>411</v>
      </c>
      <c r="G48" s="15" t="s">
        <v>93</v>
      </c>
      <c r="H48" s="52">
        <v>45</v>
      </c>
      <c r="I48" s="15" t="s">
        <v>99</v>
      </c>
      <c r="J48" s="15" t="s">
        <v>96</v>
      </c>
      <c r="K48" s="15" t="s">
        <v>97</v>
      </c>
      <c r="L48" s="21">
        <v>110.04</v>
      </c>
      <c r="M48" s="99">
        <f t="shared" si="1"/>
        <v>1.7264597216946928E-3</v>
      </c>
      <c r="N48" s="21" t="str">
        <f t="shared" si="2"/>
        <v>Low Engagement</v>
      </c>
      <c r="O48" s="55">
        <v>100</v>
      </c>
      <c r="P48" s="59">
        <f t="shared" si="3"/>
        <v>1.1004</v>
      </c>
      <c r="Q48" s="100">
        <f t="shared" si="4"/>
        <v>1.7264597216946928E-3</v>
      </c>
      <c r="R48" s="57">
        <v>1.6999999999999999E-3</v>
      </c>
      <c r="S48" s="61">
        <v>30601</v>
      </c>
      <c r="T48" s="61">
        <v>57922</v>
      </c>
      <c r="U48" s="63">
        <v>1.8928</v>
      </c>
      <c r="V48" s="59">
        <v>1.9</v>
      </c>
      <c r="W48" s="65">
        <v>12453</v>
      </c>
      <c r="X48" s="65">
        <v>230</v>
      </c>
      <c r="Y48" s="66">
        <f t="shared" si="5"/>
        <v>0.2149960291426401</v>
      </c>
    </row>
    <row r="49" spans="1:25" x14ac:dyDescent="0.5">
      <c r="A49" t="s">
        <v>453</v>
      </c>
      <c r="B49" s="15" t="s">
        <v>173</v>
      </c>
      <c r="C49" s="15" t="s">
        <v>418</v>
      </c>
      <c r="D49" s="15" t="s">
        <v>422</v>
      </c>
      <c r="E49" s="15" t="s">
        <v>454</v>
      </c>
      <c r="F49" s="15" t="s">
        <v>411</v>
      </c>
      <c r="G49" s="15" t="s">
        <v>93</v>
      </c>
      <c r="H49" s="77">
        <v>45</v>
      </c>
      <c r="I49" s="15" t="s">
        <v>100</v>
      </c>
      <c r="J49" s="15" t="s">
        <v>96</v>
      </c>
      <c r="K49" s="15" t="s">
        <v>97</v>
      </c>
      <c r="L49" s="16">
        <v>67.92</v>
      </c>
      <c r="M49" s="99">
        <f t="shared" si="1"/>
        <v>2.8181299694702588E-3</v>
      </c>
      <c r="N49" s="21" t="str">
        <f t="shared" si="2"/>
        <v>Low Engagement</v>
      </c>
      <c r="O49" s="54">
        <v>84</v>
      </c>
      <c r="P49" s="59">
        <f t="shared" si="3"/>
        <v>0.80857142857142861</v>
      </c>
      <c r="Q49" s="100">
        <f t="shared" si="4"/>
        <v>2.8181299694702588E-3</v>
      </c>
      <c r="R49" s="56">
        <v>2.8E-3</v>
      </c>
      <c r="S49" s="60">
        <v>13776</v>
      </c>
      <c r="T49" s="60">
        <v>29807</v>
      </c>
      <c r="U49" s="62">
        <v>2.1637</v>
      </c>
      <c r="V49" s="58">
        <v>2.2799999999999998</v>
      </c>
      <c r="W49" s="64">
        <v>7794</v>
      </c>
      <c r="X49" s="64">
        <v>334</v>
      </c>
      <c r="Y49" s="66">
        <f t="shared" si="5"/>
        <v>0.26148220216727613</v>
      </c>
    </row>
    <row r="50" spans="1:25" x14ac:dyDescent="0.5">
      <c r="A50" t="s">
        <v>453</v>
      </c>
      <c r="B50" s="15" t="s">
        <v>186</v>
      </c>
      <c r="C50" s="20" t="s">
        <v>421</v>
      </c>
      <c r="D50" s="20" t="s">
        <v>423</v>
      </c>
      <c r="E50" s="15" t="s">
        <v>455</v>
      </c>
      <c r="F50" s="15" t="s">
        <v>411</v>
      </c>
      <c r="G50" s="15" t="s">
        <v>93</v>
      </c>
      <c r="H50" s="77">
        <v>45</v>
      </c>
      <c r="I50" s="15" t="s">
        <v>100</v>
      </c>
      <c r="J50" s="15" t="s">
        <v>96</v>
      </c>
      <c r="K50" s="15" t="s">
        <v>97</v>
      </c>
      <c r="L50" s="21">
        <v>62.96</v>
      </c>
      <c r="M50" s="99">
        <f t="shared" si="1"/>
        <v>2.4757582009490406E-3</v>
      </c>
      <c r="N50" s="21" t="str">
        <f t="shared" si="2"/>
        <v>Low Engagement</v>
      </c>
      <c r="O50" s="55">
        <v>84</v>
      </c>
      <c r="P50" s="59">
        <f t="shared" si="3"/>
        <v>0.74952380952380948</v>
      </c>
      <c r="Q50" s="100">
        <f t="shared" si="4"/>
        <v>2.4757582009490406E-3</v>
      </c>
      <c r="R50" s="57">
        <v>2.5000000000000001E-3</v>
      </c>
      <c r="S50" s="61">
        <v>17927</v>
      </c>
      <c r="T50" s="61">
        <v>33929</v>
      </c>
      <c r="U50" s="63">
        <v>1.8926000000000001</v>
      </c>
      <c r="V50" s="59">
        <v>1.86</v>
      </c>
      <c r="W50" s="65">
        <v>6655</v>
      </c>
      <c r="X50" s="65">
        <v>145</v>
      </c>
      <c r="Y50" s="66">
        <f t="shared" si="5"/>
        <v>0.19614489080137934</v>
      </c>
    </row>
    <row r="51" spans="1:25" x14ac:dyDescent="0.5">
      <c r="A51" t="s">
        <v>453</v>
      </c>
      <c r="B51" s="15" t="s">
        <v>186</v>
      </c>
      <c r="C51" s="20" t="s">
        <v>421</v>
      </c>
      <c r="D51" s="20" t="s">
        <v>423</v>
      </c>
      <c r="E51" s="15" t="s">
        <v>454</v>
      </c>
      <c r="F51" s="15" t="s">
        <v>411</v>
      </c>
      <c r="G51" s="15" t="s">
        <v>93</v>
      </c>
      <c r="H51" s="77">
        <v>45</v>
      </c>
      <c r="I51" s="15" t="s">
        <v>99</v>
      </c>
      <c r="J51" s="15" t="s">
        <v>96</v>
      </c>
      <c r="K51" s="15" t="s">
        <v>97</v>
      </c>
      <c r="L51" s="21">
        <v>36.24</v>
      </c>
      <c r="M51" s="99">
        <f t="shared" si="1"/>
        <v>3.6172311739559354E-3</v>
      </c>
      <c r="N51" s="21" t="str">
        <f t="shared" si="2"/>
        <v>Low Engagement</v>
      </c>
      <c r="O51" s="55">
        <v>66</v>
      </c>
      <c r="P51" s="59">
        <f t="shared" si="3"/>
        <v>0.54909090909090907</v>
      </c>
      <c r="Q51" s="100">
        <f t="shared" si="4"/>
        <v>3.6172311739559354E-3</v>
      </c>
      <c r="R51" s="57">
        <v>3.5999999999999999E-3</v>
      </c>
      <c r="S51" s="61">
        <v>12121</v>
      </c>
      <c r="T51" s="61">
        <v>18246</v>
      </c>
      <c r="U51" s="63">
        <v>1.5053000000000001</v>
      </c>
      <c r="V51" s="59">
        <v>1.99</v>
      </c>
      <c r="W51" s="65">
        <v>3617</v>
      </c>
      <c r="X51" s="65">
        <v>96</v>
      </c>
      <c r="Y51" s="66">
        <f t="shared" si="5"/>
        <v>0.19823522963937301</v>
      </c>
    </row>
    <row r="52" spans="1:25" x14ac:dyDescent="0.5">
      <c r="A52" t="s">
        <v>453</v>
      </c>
      <c r="B52" s="15" t="s">
        <v>173</v>
      </c>
      <c r="C52" s="15" t="s">
        <v>418</v>
      </c>
      <c r="D52" s="15" t="s">
        <v>422</v>
      </c>
      <c r="E52" s="15" t="s">
        <v>454</v>
      </c>
      <c r="F52" s="15" t="s">
        <v>411</v>
      </c>
      <c r="G52" s="15" t="s">
        <v>93</v>
      </c>
      <c r="H52" s="52">
        <v>45</v>
      </c>
      <c r="I52" s="15" t="s">
        <v>100</v>
      </c>
      <c r="J52" s="15" t="s">
        <v>96</v>
      </c>
      <c r="K52" s="15" t="s">
        <v>97</v>
      </c>
      <c r="L52" s="16">
        <v>51.99</v>
      </c>
      <c r="M52" s="99">
        <f t="shared" si="1"/>
        <v>2.8572704138577613E-3</v>
      </c>
      <c r="N52" s="21" t="str">
        <f t="shared" si="2"/>
        <v>Low Engagement</v>
      </c>
      <c r="O52" s="54">
        <v>64</v>
      </c>
      <c r="P52" s="59">
        <f t="shared" si="3"/>
        <v>0.81234375000000003</v>
      </c>
      <c r="Q52" s="100">
        <f t="shared" si="4"/>
        <v>2.8572704138577613E-3</v>
      </c>
      <c r="R52" s="56">
        <v>2.8999999999999998E-3</v>
      </c>
      <c r="S52" s="60">
        <v>12187</v>
      </c>
      <c r="T52" s="60">
        <v>22399</v>
      </c>
      <c r="U52" s="62">
        <v>1.8379000000000001</v>
      </c>
      <c r="V52" s="58">
        <v>2.3199999999999998</v>
      </c>
      <c r="W52" s="64">
        <v>5802</v>
      </c>
      <c r="X52" s="64">
        <v>357</v>
      </c>
      <c r="Y52" s="66">
        <f t="shared" si="5"/>
        <v>0.25902942095629267</v>
      </c>
    </row>
    <row r="53" spans="1:25" x14ac:dyDescent="0.5">
      <c r="A53" t="s">
        <v>453</v>
      </c>
      <c r="B53" s="15" t="s">
        <v>186</v>
      </c>
      <c r="C53" s="20" t="s">
        <v>421</v>
      </c>
      <c r="D53" s="20" t="s">
        <v>423</v>
      </c>
      <c r="E53" s="15" t="s">
        <v>454</v>
      </c>
      <c r="F53" s="15" t="s">
        <v>411</v>
      </c>
      <c r="G53" s="15" t="s">
        <v>93</v>
      </c>
      <c r="H53" s="49">
        <v>30</v>
      </c>
      <c r="I53" s="15" t="s">
        <v>100</v>
      </c>
      <c r="J53" s="15" t="s">
        <v>96</v>
      </c>
      <c r="K53" s="15" t="s">
        <v>97</v>
      </c>
      <c r="L53" s="21">
        <v>21.55</v>
      </c>
      <c r="M53" s="99">
        <f t="shared" si="1"/>
        <v>2.5062656641604009E-3</v>
      </c>
      <c r="N53" s="21" t="str">
        <f t="shared" si="2"/>
        <v>Low Engagement</v>
      </c>
      <c r="O53" s="55">
        <v>29</v>
      </c>
      <c r="P53" s="59">
        <f t="shared" si="3"/>
        <v>0.74310344827586206</v>
      </c>
      <c r="Q53" s="100">
        <f t="shared" si="4"/>
        <v>2.5062656641604009E-3</v>
      </c>
      <c r="R53" s="57">
        <v>2.5000000000000001E-3</v>
      </c>
      <c r="S53" s="61">
        <v>8544</v>
      </c>
      <c r="T53" s="61">
        <v>11571</v>
      </c>
      <c r="U53" s="63">
        <v>1.3543000000000001</v>
      </c>
      <c r="V53" s="59">
        <v>1.86</v>
      </c>
      <c r="W53" s="65">
        <v>2125</v>
      </c>
      <c r="X53" s="65">
        <v>66</v>
      </c>
      <c r="Y53" s="66">
        <f t="shared" si="5"/>
        <v>0.18364877711520181</v>
      </c>
    </row>
    <row r="54" spans="1:25" x14ac:dyDescent="0.5">
      <c r="A54" t="s">
        <v>453</v>
      </c>
      <c r="B54" s="15" t="s">
        <v>150</v>
      </c>
      <c r="C54" s="20" t="s">
        <v>418</v>
      </c>
      <c r="D54" s="20" t="s">
        <v>422</v>
      </c>
      <c r="E54" s="15" t="s">
        <v>454</v>
      </c>
      <c r="F54" s="15" t="s">
        <v>410</v>
      </c>
      <c r="G54" s="15" t="s">
        <v>93</v>
      </c>
      <c r="H54" s="81">
        <v>30</v>
      </c>
      <c r="I54" s="15" t="s">
        <v>99</v>
      </c>
      <c r="J54" s="15" t="s">
        <v>96</v>
      </c>
      <c r="K54" s="15" t="s">
        <v>97</v>
      </c>
      <c r="L54" s="21">
        <v>3.22</v>
      </c>
      <c r="M54" s="99">
        <f t="shared" si="1"/>
        <v>0</v>
      </c>
      <c r="N54" s="21" t="str">
        <f t="shared" si="2"/>
        <v>Low Engagement</v>
      </c>
      <c r="O54" s="55">
        <v>0</v>
      </c>
      <c r="P54" s="59">
        <f t="shared" si="3"/>
        <v>0</v>
      </c>
      <c r="Q54" s="100">
        <f t="shared" si="4"/>
        <v>0</v>
      </c>
      <c r="R54" s="57">
        <v>0</v>
      </c>
      <c r="S54" s="61">
        <v>6681</v>
      </c>
      <c r="T54" s="61">
        <v>6742</v>
      </c>
      <c r="U54" s="63">
        <v>1.0091000000000001</v>
      </c>
      <c r="V54" s="59">
        <v>0.48</v>
      </c>
      <c r="W54" s="65">
        <v>109</v>
      </c>
      <c r="X54" s="65">
        <v>9</v>
      </c>
      <c r="Y54" s="66">
        <f t="shared" si="5"/>
        <v>1.6167309403737763E-2</v>
      </c>
    </row>
  </sheetData>
  <autoFilter ref="A1:Y54" xr:uid="{97081ACF-38D3-4B00-9653-0B60452BF1B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044A0-625A-4F42-BC01-E789B55E8908}">
  <sheetPr codeName="Sheet2">
    <tabColor rgb="FF00B050"/>
  </sheetPr>
  <dimension ref="A1:Y427"/>
  <sheetViews>
    <sheetView zoomScaleNormal="100" workbookViewId="0">
      <selection activeCell="E1" sqref="E1"/>
    </sheetView>
  </sheetViews>
  <sheetFormatPr defaultRowHeight="16.5" x14ac:dyDescent="0.5"/>
  <cols>
    <col min="1" max="1" width="16.08984375" customWidth="1"/>
    <col min="2" max="2" width="10" customWidth="1"/>
    <col min="3" max="3" width="22.08984375" customWidth="1"/>
    <col min="4" max="4" width="57.81640625" customWidth="1"/>
    <col min="5" max="5" width="17.90625" customWidth="1"/>
    <col min="6" max="6" width="11.453125" customWidth="1"/>
    <col min="7" max="7" width="11.90625" customWidth="1"/>
    <col min="8" max="8" width="12" customWidth="1"/>
    <col min="9" max="9" width="9.90625" customWidth="1"/>
    <col min="10" max="10" width="20.54296875" customWidth="1"/>
    <col min="11" max="11" width="8.90625" style="37" customWidth="1"/>
    <col min="12" max="12" width="14" style="40" customWidth="1"/>
    <col min="13" max="13" width="22.08984375" customWidth="1"/>
    <col min="14" max="15" width="12.453125" customWidth="1"/>
    <col min="16" max="16" width="22.36328125" customWidth="1"/>
    <col min="17" max="17" width="21.54296875" customWidth="1"/>
    <col min="18" max="18" width="10.6328125" style="68" customWidth="1"/>
    <col min="19" max="20" width="28.453125" style="68" customWidth="1"/>
    <col min="21" max="21" width="8.08984375" customWidth="1"/>
    <col min="22" max="22" width="12.36328125" customWidth="1"/>
    <col min="23" max="23" width="19.1796875" customWidth="1"/>
    <col min="24" max="24" width="19.54296875" customWidth="1"/>
    <col min="25" max="25" width="21" style="68" customWidth="1"/>
  </cols>
  <sheetData>
    <row r="1" spans="1:25" x14ac:dyDescent="0.5">
      <c r="A1" s="79" t="s">
        <v>451</v>
      </c>
      <c r="B1" s="11" t="s">
        <v>0</v>
      </c>
      <c r="C1" s="11" t="s">
        <v>486</v>
      </c>
      <c r="D1" s="11" t="s">
        <v>1</v>
      </c>
      <c r="E1" s="11" t="s">
        <v>487</v>
      </c>
      <c r="F1" s="11" t="s">
        <v>424</v>
      </c>
      <c r="G1" s="11" t="s">
        <v>2</v>
      </c>
      <c r="H1" s="11" t="s">
        <v>105</v>
      </c>
      <c r="I1" s="11" t="s">
        <v>4</v>
      </c>
      <c r="J1" s="11" t="s">
        <v>106</v>
      </c>
      <c r="K1" s="36" t="s">
        <v>107</v>
      </c>
      <c r="L1" s="11" t="s">
        <v>108</v>
      </c>
      <c r="M1" s="11" t="s">
        <v>109</v>
      </c>
      <c r="N1" s="11" t="s">
        <v>110</v>
      </c>
      <c r="O1" s="11" t="s">
        <v>472</v>
      </c>
      <c r="P1" s="11" t="s">
        <v>111</v>
      </c>
      <c r="Q1" s="11" t="s">
        <v>112</v>
      </c>
      <c r="R1" s="67" t="s">
        <v>427</v>
      </c>
      <c r="S1" s="67" t="s">
        <v>428</v>
      </c>
      <c r="T1" s="72" t="s">
        <v>432</v>
      </c>
      <c r="U1" s="11" t="s">
        <v>114</v>
      </c>
      <c r="V1" s="8" t="s">
        <v>481</v>
      </c>
      <c r="W1" s="11" t="s">
        <v>406</v>
      </c>
      <c r="X1" s="69" t="s">
        <v>425</v>
      </c>
      <c r="Y1" s="71" t="s">
        <v>426</v>
      </c>
    </row>
    <row r="2" spans="1:25" x14ac:dyDescent="0.5">
      <c r="A2" t="s">
        <v>452</v>
      </c>
      <c r="B2" s="10" t="s">
        <v>90</v>
      </c>
      <c r="C2" s="24" t="s">
        <v>161</v>
      </c>
      <c r="D2" s="24" t="s">
        <v>457</v>
      </c>
      <c r="E2" s="24" t="s">
        <v>412</v>
      </c>
      <c r="F2" s="38">
        <v>45</v>
      </c>
      <c r="G2" s="10" t="s">
        <v>161</v>
      </c>
      <c r="H2" s="10" t="s">
        <v>100</v>
      </c>
      <c r="I2" s="10" t="s">
        <v>96</v>
      </c>
      <c r="J2" s="10" t="s">
        <v>120</v>
      </c>
      <c r="K2" s="38">
        <v>1922</v>
      </c>
      <c r="L2" s="38">
        <v>4992</v>
      </c>
      <c r="M2" s="41">
        <v>21.19</v>
      </c>
      <c r="N2" s="38">
        <v>138</v>
      </c>
      <c r="O2" s="41">
        <f>IFERROR(M2/N2, 0)</f>
        <v>0.15355072463768116</v>
      </c>
      <c r="P2" s="38">
        <v>3489</v>
      </c>
      <c r="Q2" s="38">
        <v>17</v>
      </c>
      <c r="R2" s="27">
        <v>2.7644230769230768E-2</v>
      </c>
      <c r="S2" s="27" t="s">
        <v>429</v>
      </c>
      <c r="T2" s="68">
        <f t="shared" ref="T2:T65" si="0" xml:space="preserve"> IF(S2="Good", (COUNTIF(S2:S427, "Good") / COUNTA(S2:S427)),IF(S2="Average", (COUNTIF(S2:S427, "Average") / COUNTA(S2:S427)),IF(S2="Bad", (COUNTIF(S2:S427, "Bad") / COUNTA(S2:S427)))))</f>
        <v>9.3896713615023476E-3</v>
      </c>
      <c r="U2" s="27">
        <v>0.69891826923076927</v>
      </c>
      <c r="V2" s="10" t="s">
        <v>482</v>
      </c>
      <c r="W2" s="38">
        <v>3624</v>
      </c>
      <c r="X2" s="70">
        <v>3779</v>
      </c>
      <c r="Y2" s="68">
        <v>0.75701121794871795</v>
      </c>
    </row>
    <row r="3" spans="1:25" x14ac:dyDescent="0.5">
      <c r="A3" t="s">
        <v>452</v>
      </c>
      <c r="B3" s="10" t="s">
        <v>90</v>
      </c>
      <c r="C3" s="24" t="s">
        <v>161</v>
      </c>
      <c r="D3" s="24" t="s">
        <v>457</v>
      </c>
      <c r="E3" s="24" t="s">
        <v>412</v>
      </c>
      <c r="F3" s="38">
        <v>30</v>
      </c>
      <c r="G3" s="10" t="s">
        <v>161</v>
      </c>
      <c r="H3" s="10" t="s">
        <v>100</v>
      </c>
      <c r="I3" s="10" t="s">
        <v>96</v>
      </c>
      <c r="J3" s="10" t="s">
        <v>120</v>
      </c>
      <c r="K3" s="38">
        <v>2243</v>
      </c>
      <c r="L3" s="38">
        <v>10599</v>
      </c>
      <c r="M3" s="41">
        <v>48.09</v>
      </c>
      <c r="N3" s="38">
        <v>268</v>
      </c>
      <c r="O3" s="41">
        <f t="shared" ref="O3:O66" si="1">IFERROR(M3/N3, 0)</f>
        <v>0.17944029850746271</v>
      </c>
      <c r="P3" s="38">
        <v>7635</v>
      </c>
      <c r="Q3" s="38">
        <v>37</v>
      </c>
      <c r="R3" s="27">
        <v>2.5285404283422963E-2</v>
      </c>
      <c r="S3" s="27" t="s">
        <v>429</v>
      </c>
      <c r="T3" s="68">
        <f t="shared" si="0"/>
        <v>7.058823529411765E-3</v>
      </c>
      <c r="U3" s="27">
        <v>0.72035097650721769</v>
      </c>
      <c r="V3" s="10" t="s">
        <v>482</v>
      </c>
      <c r="W3" s="38">
        <v>7891</v>
      </c>
      <c r="X3" s="70">
        <v>8196</v>
      </c>
      <c r="Y3" s="68">
        <v>0.77328049816020383</v>
      </c>
    </row>
    <row r="4" spans="1:25" x14ac:dyDescent="0.5">
      <c r="A4" t="s">
        <v>452</v>
      </c>
      <c r="B4" s="10" t="s">
        <v>86</v>
      </c>
      <c r="C4" s="24" t="s">
        <v>161</v>
      </c>
      <c r="D4" s="24" t="s">
        <v>457</v>
      </c>
      <c r="E4" s="24" t="s">
        <v>419</v>
      </c>
      <c r="F4" s="38">
        <v>30</v>
      </c>
      <c r="G4" s="10" t="s">
        <v>161</v>
      </c>
      <c r="H4" s="10" t="s">
        <v>99</v>
      </c>
      <c r="I4" s="10" t="s">
        <v>96</v>
      </c>
      <c r="J4" s="10" t="s">
        <v>120</v>
      </c>
      <c r="K4" s="38">
        <v>6254</v>
      </c>
      <c r="L4" s="38">
        <v>32438</v>
      </c>
      <c r="M4" s="41">
        <v>139.19999999999999</v>
      </c>
      <c r="N4" s="38">
        <v>755</v>
      </c>
      <c r="O4" s="41">
        <f t="shared" si="1"/>
        <v>0.1843708609271523</v>
      </c>
      <c r="P4" s="38">
        <v>23370</v>
      </c>
      <c r="Q4" s="38">
        <v>114</v>
      </c>
      <c r="R4" s="27">
        <v>2.3275171095628582E-2</v>
      </c>
      <c r="S4" s="27" t="s">
        <v>429</v>
      </c>
      <c r="T4" s="68">
        <f t="shared" si="0"/>
        <v>4.7169811320754715E-3</v>
      </c>
      <c r="U4" s="27">
        <v>0.72045132252296684</v>
      </c>
      <c r="V4" s="10" t="s">
        <v>482</v>
      </c>
      <c r="W4" s="38">
        <v>24100</v>
      </c>
      <c r="X4" s="70">
        <v>24969</v>
      </c>
      <c r="Y4" s="68">
        <v>0.76974536037980146</v>
      </c>
    </row>
    <row r="5" spans="1:25" x14ac:dyDescent="0.5">
      <c r="A5" t="s">
        <v>452</v>
      </c>
      <c r="B5" s="10" t="s">
        <v>90</v>
      </c>
      <c r="C5" s="24" t="s">
        <v>161</v>
      </c>
      <c r="D5" s="24" t="s">
        <v>456</v>
      </c>
      <c r="E5" s="24" t="s">
        <v>412</v>
      </c>
      <c r="F5" s="38">
        <v>45</v>
      </c>
      <c r="G5" s="10" t="s">
        <v>161</v>
      </c>
      <c r="H5" s="10" t="s">
        <v>99</v>
      </c>
      <c r="I5" s="10" t="s">
        <v>96</v>
      </c>
      <c r="J5" s="10" t="s">
        <v>120</v>
      </c>
      <c r="K5" s="38">
        <v>3720</v>
      </c>
      <c r="L5" s="38">
        <v>15753</v>
      </c>
      <c r="M5" s="41">
        <v>54.56</v>
      </c>
      <c r="N5" s="38">
        <v>319</v>
      </c>
      <c r="O5" s="41">
        <f t="shared" si="1"/>
        <v>0.17103448275862071</v>
      </c>
      <c r="P5" s="38">
        <v>7617</v>
      </c>
      <c r="Q5" s="38">
        <v>68</v>
      </c>
      <c r="R5" s="27">
        <v>2.0250111089951121E-2</v>
      </c>
      <c r="S5" s="27" t="s">
        <v>429</v>
      </c>
      <c r="T5" s="68">
        <f t="shared" si="0"/>
        <v>2.3640661938534278E-3</v>
      </c>
      <c r="U5" s="27">
        <v>0.48352694724814321</v>
      </c>
      <c r="V5" s="10" t="s">
        <v>482</v>
      </c>
      <c r="W5" s="38">
        <v>7917</v>
      </c>
      <c r="X5" s="70">
        <v>8304</v>
      </c>
      <c r="Y5" s="68">
        <v>0.5271376880594173</v>
      </c>
    </row>
    <row r="6" spans="1:25" x14ac:dyDescent="0.5">
      <c r="A6" t="s">
        <v>452</v>
      </c>
      <c r="B6" s="10" t="s">
        <v>92</v>
      </c>
      <c r="C6" s="29" t="s">
        <v>161</v>
      </c>
      <c r="D6" s="24" t="s">
        <v>455</v>
      </c>
      <c r="E6" s="29" t="s">
        <v>420</v>
      </c>
      <c r="F6" s="38">
        <v>60</v>
      </c>
      <c r="G6" s="10" t="s">
        <v>161</v>
      </c>
      <c r="H6" s="10" t="s">
        <v>100</v>
      </c>
      <c r="I6" s="10" t="s">
        <v>96</v>
      </c>
      <c r="J6" s="10" t="s">
        <v>120</v>
      </c>
      <c r="K6" s="39">
        <v>381</v>
      </c>
      <c r="L6" s="39">
        <v>405</v>
      </c>
      <c r="M6" s="42">
        <v>1.46</v>
      </c>
      <c r="N6" s="39">
        <v>8</v>
      </c>
      <c r="O6" s="41">
        <f t="shared" si="1"/>
        <v>0.1825</v>
      </c>
      <c r="P6" s="39">
        <v>277</v>
      </c>
      <c r="Q6" s="39">
        <v>0</v>
      </c>
      <c r="R6" s="27">
        <v>1.9753086419753086E-2</v>
      </c>
      <c r="S6" s="27" t="s">
        <v>430</v>
      </c>
      <c r="T6" s="68">
        <f t="shared" si="0"/>
        <v>5.9241706161137442E-2</v>
      </c>
      <c r="U6" s="27">
        <v>0.68395061728395057</v>
      </c>
      <c r="V6" s="10" t="s">
        <v>482</v>
      </c>
      <c r="W6" s="43">
        <v>286</v>
      </c>
      <c r="X6" s="70">
        <v>294</v>
      </c>
      <c r="Y6" s="68">
        <v>0.72592592592592597</v>
      </c>
    </row>
    <row r="7" spans="1:25" x14ac:dyDescent="0.5">
      <c r="A7" t="s">
        <v>452</v>
      </c>
      <c r="B7" s="10" t="s">
        <v>90</v>
      </c>
      <c r="C7" s="24" t="s">
        <v>161</v>
      </c>
      <c r="D7" s="24" t="s">
        <v>459</v>
      </c>
      <c r="E7" s="24" t="s">
        <v>412</v>
      </c>
      <c r="F7" s="38">
        <v>30</v>
      </c>
      <c r="G7" s="10" t="s">
        <v>161</v>
      </c>
      <c r="H7" s="10" t="s">
        <v>99</v>
      </c>
      <c r="I7" s="10" t="s">
        <v>96</v>
      </c>
      <c r="J7" s="10" t="s">
        <v>120</v>
      </c>
      <c r="K7" s="38">
        <v>3702</v>
      </c>
      <c r="L7" s="38">
        <v>17765</v>
      </c>
      <c r="M7" s="41">
        <v>76.5</v>
      </c>
      <c r="N7" s="38">
        <v>347</v>
      </c>
      <c r="O7" s="41">
        <f t="shared" si="1"/>
        <v>0.22046109510086456</v>
      </c>
      <c r="P7" s="38">
        <v>11809</v>
      </c>
      <c r="Q7" s="38">
        <v>63</v>
      </c>
      <c r="R7" s="27">
        <v>1.9532789192231916E-2</v>
      </c>
      <c r="S7" s="27" t="s">
        <v>430</v>
      </c>
      <c r="T7" s="68">
        <f t="shared" si="0"/>
        <v>5.7007125890736345E-2</v>
      </c>
      <c r="U7" s="27">
        <v>0.6647340275823248</v>
      </c>
      <c r="V7" s="10" t="s">
        <v>482</v>
      </c>
      <c r="W7" s="38">
        <v>12144</v>
      </c>
      <c r="X7" s="70">
        <v>12554</v>
      </c>
      <c r="Y7" s="68">
        <v>0.70667041936391783</v>
      </c>
    </row>
    <row r="8" spans="1:25" x14ac:dyDescent="0.5">
      <c r="A8" t="s">
        <v>452</v>
      </c>
      <c r="B8" s="10" t="s">
        <v>115</v>
      </c>
      <c r="C8" s="24" t="s">
        <v>93</v>
      </c>
      <c r="D8" s="24" t="s">
        <v>456</v>
      </c>
      <c r="E8" s="24" t="s">
        <v>412</v>
      </c>
      <c r="F8" s="38">
        <v>60</v>
      </c>
      <c r="G8" s="10" t="s">
        <v>93</v>
      </c>
      <c r="H8" s="10" t="s">
        <v>100</v>
      </c>
      <c r="I8" s="10" t="s">
        <v>96</v>
      </c>
      <c r="J8" s="10" t="s">
        <v>120</v>
      </c>
      <c r="K8" s="38">
        <v>13756</v>
      </c>
      <c r="L8" s="38">
        <v>18147</v>
      </c>
      <c r="M8" s="41">
        <v>17.440000000000001</v>
      </c>
      <c r="N8" s="38">
        <v>349</v>
      </c>
      <c r="O8" s="41">
        <f t="shared" si="1"/>
        <v>4.9971346704871064E-2</v>
      </c>
      <c r="P8" s="38">
        <v>12799</v>
      </c>
      <c r="Q8" s="38">
        <v>18</v>
      </c>
      <c r="R8" s="27">
        <v>1.9231828952443929E-2</v>
      </c>
      <c r="S8" s="27" t="s">
        <v>430</v>
      </c>
      <c r="T8" s="68">
        <f t="shared" si="0"/>
        <v>5.4761904761904762E-2</v>
      </c>
      <c r="U8" s="27">
        <v>0.70529564115280763</v>
      </c>
      <c r="V8" s="10" t="s">
        <v>482</v>
      </c>
      <c r="W8" s="38">
        <v>13146</v>
      </c>
      <c r="X8" s="70">
        <v>13513</v>
      </c>
      <c r="Y8" s="68">
        <v>0.74464098749104535</v>
      </c>
    </row>
    <row r="9" spans="1:25" x14ac:dyDescent="0.5">
      <c r="A9" t="s">
        <v>452</v>
      </c>
      <c r="B9" s="10" t="s">
        <v>90</v>
      </c>
      <c r="C9" s="24" t="s">
        <v>161</v>
      </c>
      <c r="D9" s="24" t="s">
        <v>457</v>
      </c>
      <c r="E9" s="24" t="s">
        <v>412</v>
      </c>
      <c r="F9" s="38">
        <v>60</v>
      </c>
      <c r="G9" s="10" t="s">
        <v>161</v>
      </c>
      <c r="H9" s="10" t="s">
        <v>100</v>
      </c>
      <c r="I9" s="10" t="s">
        <v>96</v>
      </c>
      <c r="J9" s="10" t="s">
        <v>120</v>
      </c>
      <c r="K9" s="38">
        <v>742</v>
      </c>
      <c r="L9" s="38">
        <v>1663</v>
      </c>
      <c r="M9" s="41">
        <v>6.32</v>
      </c>
      <c r="N9" s="38">
        <v>31</v>
      </c>
      <c r="O9" s="41">
        <f t="shared" si="1"/>
        <v>0.2038709677419355</v>
      </c>
      <c r="P9" s="38">
        <v>1041</v>
      </c>
      <c r="Q9" s="38">
        <v>4</v>
      </c>
      <c r="R9" s="27">
        <v>1.8641010222489478E-2</v>
      </c>
      <c r="S9" s="27" t="s">
        <v>430</v>
      </c>
      <c r="T9" s="68">
        <f t="shared" si="0"/>
        <v>5.2505966587112173E-2</v>
      </c>
      <c r="U9" s="27">
        <v>0.62597714972940466</v>
      </c>
      <c r="V9" s="10" t="s">
        <v>482</v>
      </c>
      <c r="W9" s="38">
        <v>1071</v>
      </c>
      <c r="X9" s="70">
        <v>1106</v>
      </c>
      <c r="Y9" s="68">
        <v>0.66506313890559232</v>
      </c>
    </row>
    <row r="10" spans="1:25" x14ac:dyDescent="0.5">
      <c r="A10" t="s">
        <v>452</v>
      </c>
      <c r="B10" s="10" t="s">
        <v>86</v>
      </c>
      <c r="C10" s="24" t="s">
        <v>161</v>
      </c>
      <c r="D10" s="24" t="s">
        <v>457</v>
      </c>
      <c r="E10" s="24" t="s">
        <v>419</v>
      </c>
      <c r="F10" s="38">
        <v>45</v>
      </c>
      <c r="G10" s="10" t="s">
        <v>161</v>
      </c>
      <c r="H10" s="10" t="s">
        <v>99</v>
      </c>
      <c r="I10" s="10" t="s">
        <v>96</v>
      </c>
      <c r="J10" s="10" t="s">
        <v>120</v>
      </c>
      <c r="K10" s="38">
        <v>5840</v>
      </c>
      <c r="L10" s="38">
        <v>26144</v>
      </c>
      <c r="M10" s="41">
        <v>89.99</v>
      </c>
      <c r="N10" s="38">
        <v>428</v>
      </c>
      <c r="O10" s="41">
        <f t="shared" si="1"/>
        <v>0.21025700934579439</v>
      </c>
      <c r="P10" s="38">
        <v>13922</v>
      </c>
      <c r="Q10" s="38">
        <v>84</v>
      </c>
      <c r="R10" s="27">
        <v>1.6370869033047734E-2</v>
      </c>
      <c r="S10" s="27" t="s">
        <v>430</v>
      </c>
      <c r="T10" s="68">
        <f t="shared" si="0"/>
        <v>5.0239234449760764E-2</v>
      </c>
      <c r="U10" s="27">
        <v>0.53251223990208074</v>
      </c>
      <c r="V10" s="10" t="s">
        <v>482</v>
      </c>
      <c r="W10" s="38">
        <v>14319</v>
      </c>
      <c r="X10" s="70">
        <v>14831</v>
      </c>
      <c r="Y10" s="68">
        <v>0.56728121175030599</v>
      </c>
    </row>
    <row r="11" spans="1:25" x14ac:dyDescent="0.5">
      <c r="A11" t="s">
        <v>452</v>
      </c>
      <c r="B11" s="10" t="s">
        <v>86</v>
      </c>
      <c r="C11" s="24" t="s">
        <v>161</v>
      </c>
      <c r="D11" s="24" t="s">
        <v>457</v>
      </c>
      <c r="E11" s="24" t="s">
        <v>419</v>
      </c>
      <c r="F11" s="38">
        <v>61</v>
      </c>
      <c r="G11" s="10" t="s">
        <v>161</v>
      </c>
      <c r="H11" s="10" t="s">
        <v>99</v>
      </c>
      <c r="I11" s="10" t="s">
        <v>96</v>
      </c>
      <c r="J11" s="10" t="s">
        <v>120</v>
      </c>
      <c r="K11" s="38">
        <v>1360</v>
      </c>
      <c r="L11" s="38">
        <v>4147</v>
      </c>
      <c r="M11" s="41">
        <v>15.67</v>
      </c>
      <c r="N11" s="38">
        <v>67</v>
      </c>
      <c r="O11" s="41">
        <f t="shared" si="1"/>
        <v>0.23388059701492536</v>
      </c>
      <c r="P11" s="38">
        <v>2703</v>
      </c>
      <c r="Q11" s="38">
        <v>6</v>
      </c>
      <c r="R11" s="27">
        <v>1.6156257535567882E-2</v>
      </c>
      <c r="S11" s="27" t="s">
        <v>430</v>
      </c>
      <c r="T11" s="68">
        <f t="shared" si="0"/>
        <v>4.7961630695443645E-2</v>
      </c>
      <c r="U11" s="27">
        <v>0.65179647938268626</v>
      </c>
      <c r="V11" s="10" t="s">
        <v>482</v>
      </c>
      <c r="W11" s="38">
        <v>2764</v>
      </c>
      <c r="X11" s="70">
        <v>2837</v>
      </c>
      <c r="Y11" s="68">
        <v>0.68410899445382201</v>
      </c>
    </row>
    <row r="12" spans="1:25" x14ac:dyDescent="0.5">
      <c r="A12" t="s">
        <v>452</v>
      </c>
      <c r="B12" s="10" t="s">
        <v>151</v>
      </c>
      <c r="C12" s="24" t="s">
        <v>93</v>
      </c>
      <c r="D12" s="24" t="s">
        <v>455</v>
      </c>
      <c r="E12" s="24" t="s">
        <v>412</v>
      </c>
      <c r="F12" s="38">
        <v>61</v>
      </c>
      <c r="G12" s="10" t="s">
        <v>93</v>
      </c>
      <c r="H12" s="10" t="s">
        <v>99</v>
      </c>
      <c r="I12" s="10" t="s">
        <v>96</v>
      </c>
      <c r="J12" s="10" t="s">
        <v>120</v>
      </c>
      <c r="K12" s="38">
        <v>5596</v>
      </c>
      <c r="L12" s="38">
        <v>6104</v>
      </c>
      <c r="M12" s="41">
        <v>3.51</v>
      </c>
      <c r="N12" s="38">
        <v>96</v>
      </c>
      <c r="O12" s="41">
        <f t="shared" si="1"/>
        <v>3.6562499999999998E-2</v>
      </c>
      <c r="P12" s="38">
        <v>2533</v>
      </c>
      <c r="Q12" s="38">
        <v>5</v>
      </c>
      <c r="R12" s="27">
        <v>1.5727391874180863E-2</v>
      </c>
      <c r="S12" s="27" t="s">
        <v>430</v>
      </c>
      <c r="T12" s="68">
        <f t="shared" si="0"/>
        <v>4.567307692307692E-2</v>
      </c>
      <c r="U12" s="27">
        <v>0.4149737876802097</v>
      </c>
      <c r="V12" s="10" t="s">
        <v>482</v>
      </c>
      <c r="W12" s="38">
        <v>2626</v>
      </c>
      <c r="X12" s="70">
        <v>2727</v>
      </c>
      <c r="Y12" s="68">
        <v>0.44675622542595017</v>
      </c>
    </row>
    <row r="13" spans="1:25" x14ac:dyDescent="0.5">
      <c r="A13" t="s">
        <v>452</v>
      </c>
      <c r="B13" s="10" t="s">
        <v>90</v>
      </c>
      <c r="C13" s="24" t="s">
        <v>161</v>
      </c>
      <c r="D13" s="24" t="s">
        <v>457</v>
      </c>
      <c r="E13" s="24" t="s">
        <v>412</v>
      </c>
      <c r="F13" s="38">
        <v>61</v>
      </c>
      <c r="G13" s="10" t="s">
        <v>161</v>
      </c>
      <c r="H13" s="10" t="s">
        <v>99</v>
      </c>
      <c r="I13" s="10" t="s">
        <v>96</v>
      </c>
      <c r="J13" s="10" t="s">
        <v>120</v>
      </c>
      <c r="K13" s="38">
        <v>415</v>
      </c>
      <c r="L13" s="38">
        <v>846</v>
      </c>
      <c r="M13" s="41">
        <v>2.85</v>
      </c>
      <c r="N13" s="38">
        <v>13</v>
      </c>
      <c r="O13" s="41">
        <f t="shared" si="1"/>
        <v>0.21923076923076923</v>
      </c>
      <c r="P13" s="38">
        <v>481</v>
      </c>
      <c r="Q13" s="38">
        <v>3</v>
      </c>
      <c r="R13" s="27">
        <v>1.5366430260047281E-2</v>
      </c>
      <c r="S13" s="27" t="s">
        <v>430</v>
      </c>
      <c r="T13" s="68">
        <f t="shared" si="0"/>
        <v>4.3373493975903614E-2</v>
      </c>
      <c r="U13" s="27">
        <v>0.5685579196217494</v>
      </c>
      <c r="V13" s="10" t="s">
        <v>482</v>
      </c>
      <c r="W13" s="38">
        <v>494</v>
      </c>
      <c r="X13" s="70">
        <v>510</v>
      </c>
      <c r="Y13" s="68">
        <v>0.6028368794326241</v>
      </c>
    </row>
    <row r="14" spans="1:25" x14ac:dyDescent="0.5">
      <c r="A14" t="s">
        <v>452</v>
      </c>
      <c r="B14" s="10" t="s">
        <v>90</v>
      </c>
      <c r="C14" s="24" t="s">
        <v>93</v>
      </c>
      <c r="D14" s="24" t="s">
        <v>455</v>
      </c>
      <c r="E14" s="24" t="s">
        <v>412</v>
      </c>
      <c r="F14" s="38">
        <v>61</v>
      </c>
      <c r="G14" s="10" t="s">
        <v>93</v>
      </c>
      <c r="H14" s="10" t="s">
        <v>99</v>
      </c>
      <c r="I14" s="10" t="s">
        <v>96</v>
      </c>
      <c r="J14" s="10" t="s">
        <v>120</v>
      </c>
      <c r="K14" s="38">
        <v>8040</v>
      </c>
      <c r="L14" s="38">
        <v>9427</v>
      </c>
      <c r="M14" s="41">
        <v>7.16</v>
      </c>
      <c r="N14" s="38">
        <v>144</v>
      </c>
      <c r="O14" s="41">
        <f t="shared" si="1"/>
        <v>4.9722222222222223E-2</v>
      </c>
      <c r="P14" s="38">
        <v>4566</v>
      </c>
      <c r="Q14" s="38">
        <v>21</v>
      </c>
      <c r="R14" s="27">
        <v>1.527527315158587E-2</v>
      </c>
      <c r="S14" s="27" t="s">
        <v>430</v>
      </c>
      <c r="T14" s="68">
        <f t="shared" si="0"/>
        <v>4.1062801932367152E-2</v>
      </c>
      <c r="U14" s="27">
        <v>0.48435345284820197</v>
      </c>
      <c r="V14" s="10" t="s">
        <v>482</v>
      </c>
      <c r="W14" s="38">
        <v>4703</v>
      </c>
      <c r="X14" s="70">
        <v>4868</v>
      </c>
      <c r="Y14" s="68">
        <v>0.51638909515222231</v>
      </c>
    </row>
    <row r="15" spans="1:25" x14ac:dyDescent="0.5">
      <c r="A15" t="s">
        <v>452</v>
      </c>
      <c r="B15" s="10" t="s">
        <v>90</v>
      </c>
      <c r="C15" s="24" t="s">
        <v>93</v>
      </c>
      <c r="D15" s="24" t="s">
        <v>457</v>
      </c>
      <c r="E15" s="24" t="s">
        <v>412</v>
      </c>
      <c r="F15" s="38">
        <v>60</v>
      </c>
      <c r="G15" s="10" t="s">
        <v>93</v>
      </c>
      <c r="H15" s="10" t="s">
        <v>100</v>
      </c>
      <c r="I15" s="10" t="s">
        <v>96</v>
      </c>
      <c r="J15" s="10" t="s">
        <v>120</v>
      </c>
      <c r="K15" s="38">
        <v>10228</v>
      </c>
      <c r="L15" s="38">
        <v>12546</v>
      </c>
      <c r="M15" s="41">
        <v>9.68</v>
      </c>
      <c r="N15" s="38">
        <v>189</v>
      </c>
      <c r="O15" s="41">
        <f t="shared" si="1"/>
        <v>5.1216931216931216E-2</v>
      </c>
      <c r="P15" s="38">
        <v>5894</v>
      </c>
      <c r="Q15" s="38">
        <v>16</v>
      </c>
      <c r="R15" s="27">
        <v>1.5064562410329985E-2</v>
      </c>
      <c r="S15" s="27" t="s">
        <v>430</v>
      </c>
      <c r="T15" s="68">
        <f t="shared" si="0"/>
        <v>3.8740920096852302E-2</v>
      </c>
      <c r="U15" s="27">
        <v>0.46979116849992031</v>
      </c>
      <c r="V15" s="10" t="s">
        <v>482</v>
      </c>
      <c r="W15" s="38">
        <v>6079</v>
      </c>
      <c r="X15" s="70">
        <v>6284</v>
      </c>
      <c r="Y15" s="68">
        <v>0.50087677347361714</v>
      </c>
    </row>
    <row r="16" spans="1:25" x14ac:dyDescent="0.5">
      <c r="A16" t="s">
        <v>452</v>
      </c>
      <c r="B16" s="10" t="s">
        <v>90</v>
      </c>
      <c r="C16" s="24" t="s">
        <v>93</v>
      </c>
      <c r="D16" s="24" t="s">
        <v>457</v>
      </c>
      <c r="E16" s="24" t="s">
        <v>412</v>
      </c>
      <c r="F16" s="38">
        <v>30</v>
      </c>
      <c r="G16" s="10" t="s">
        <v>93</v>
      </c>
      <c r="H16" s="10" t="s">
        <v>100</v>
      </c>
      <c r="I16" s="10" t="s">
        <v>96</v>
      </c>
      <c r="J16" s="10" t="s">
        <v>120</v>
      </c>
      <c r="K16" s="38">
        <v>61184</v>
      </c>
      <c r="L16" s="38">
        <v>95633</v>
      </c>
      <c r="M16" s="41">
        <v>109.61</v>
      </c>
      <c r="N16" s="38">
        <v>1360</v>
      </c>
      <c r="O16" s="41">
        <f t="shared" si="1"/>
        <v>8.0595588235294113E-2</v>
      </c>
      <c r="P16" s="38">
        <v>73201</v>
      </c>
      <c r="Q16" s="38">
        <v>202</v>
      </c>
      <c r="R16" s="27">
        <v>1.4221032488785252E-2</v>
      </c>
      <c r="S16" s="27" t="s">
        <v>430</v>
      </c>
      <c r="T16" s="68">
        <f t="shared" si="0"/>
        <v>3.640776699029126E-2</v>
      </c>
      <c r="U16" s="27">
        <v>0.76543661706733035</v>
      </c>
      <c r="V16" s="10" t="s">
        <v>482</v>
      </c>
      <c r="W16" s="38">
        <v>74535</v>
      </c>
      <c r="X16" s="70">
        <v>76097</v>
      </c>
      <c r="Y16" s="68">
        <v>0.79571905095521422</v>
      </c>
    </row>
    <row r="17" spans="1:25" x14ac:dyDescent="0.5">
      <c r="A17" t="s">
        <v>452</v>
      </c>
      <c r="B17" s="10" t="s">
        <v>151</v>
      </c>
      <c r="C17" s="24" t="s">
        <v>93</v>
      </c>
      <c r="D17" s="24" t="s">
        <v>460</v>
      </c>
      <c r="E17" s="24" t="s">
        <v>412</v>
      </c>
      <c r="F17" s="38">
        <v>45</v>
      </c>
      <c r="G17" s="10" t="s">
        <v>93</v>
      </c>
      <c r="H17" s="10" t="s">
        <v>100</v>
      </c>
      <c r="I17" s="10" t="s">
        <v>96</v>
      </c>
      <c r="J17" s="10" t="s">
        <v>120</v>
      </c>
      <c r="K17" s="38">
        <v>43575</v>
      </c>
      <c r="L17" s="38">
        <v>61468</v>
      </c>
      <c r="M17" s="41">
        <v>43.37</v>
      </c>
      <c r="N17" s="38">
        <v>844</v>
      </c>
      <c r="O17" s="41">
        <f t="shared" si="1"/>
        <v>5.1386255924170614E-2</v>
      </c>
      <c r="P17" s="38">
        <v>33837</v>
      </c>
      <c r="Q17" s="38">
        <v>146</v>
      </c>
      <c r="R17" s="27">
        <v>1.3730721676319385E-2</v>
      </c>
      <c r="S17" s="27" t="s">
        <v>430</v>
      </c>
      <c r="T17" s="68">
        <f t="shared" si="0"/>
        <v>3.4063260340632603E-2</v>
      </c>
      <c r="U17" s="27">
        <v>0.55048155137632593</v>
      </c>
      <c r="V17" s="10" t="s">
        <v>482</v>
      </c>
      <c r="W17" s="38">
        <v>34644</v>
      </c>
      <c r="X17" s="70">
        <v>35634</v>
      </c>
      <c r="Y17" s="68">
        <v>0.57971627513502966</v>
      </c>
    </row>
    <row r="18" spans="1:25" x14ac:dyDescent="0.5">
      <c r="A18" t="s">
        <v>452</v>
      </c>
      <c r="B18" s="10" t="s">
        <v>151</v>
      </c>
      <c r="C18" s="24" t="s">
        <v>93</v>
      </c>
      <c r="D18" s="24" t="s">
        <v>459</v>
      </c>
      <c r="E18" s="24" t="s">
        <v>412</v>
      </c>
      <c r="F18" s="38">
        <v>30</v>
      </c>
      <c r="G18" s="10" t="s">
        <v>93</v>
      </c>
      <c r="H18" s="10" t="s">
        <v>100</v>
      </c>
      <c r="I18" s="10" t="s">
        <v>96</v>
      </c>
      <c r="J18" s="10" t="s">
        <v>120</v>
      </c>
      <c r="K18" s="38">
        <v>27256</v>
      </c>
      <c r="L18" s="38">
        <v>38553</v>
      </c>
      <c r="M18" s="41">
        <v>28.96</v>
      </c>
      <c r="N18" s="38">
        <v>527</v>
      </c>
      <c r="O18" s="41">
        <f t="shared" si="1"/>
        <v>5.4952561669829224E-2</v>
      </c>
      <c r="P18" s="38">
        <v>21324</v>
      </c>
      <c r="Q18" s="38">
        <v>122</v>
      </c>
      <c r="R18" s="27">
        <v>1.3669493943402588E-2</v>
      </c>
      <c r="S18" s="27" t="s">
        <v>430</v>
      </c>
      <c r="T18" s="68">
        <f t="shared" si="0"/>
        <v>3.1707317073170732E-2</v>
      </c>
      <c r="U18" s="27">
        <v>0.55310870749358032</v>
      </c>
      <c r="V18" s="10" t="s">
        <v>482</v>
      </c>
      <c r="W18" s="38">
        <v>21821</v>
      </c>
      <c r="X18" s="70">
        <v>22470</v>
      </c>
      <c r="Y18" s="68">
        <v>0.58283402069877832</v>
      </c>
    </row>
    <row r="19" spans="1:25" x14ac:dyDescent="0.5">
      <c r="A19" t="s">
        <v>452</v>
      </c>
      <c r="B19" s="10" t="s">
        <v>90</v>
      </c>
      <c r="C19" s="24" t="s">
        <v>93</v>
      </c>
      <c r="D19" s="24" t="s">
        <v>457</v>
      </c>
      <c r="E19" s="24" t="s">
        <v>412</v>
      </c>
      <c r="F19" s="38">
        <v>45</v>
      </c>
      <c r="G19" s="10" t="s">
        <v>93</v>
      </c>
      <c r="H19" s="10" t="s">
        <v>100</v>
      </c>
      <c r="I19" s="10" t="s">
        <v>96</v>
      </c>
      <c r="J19" s="10" t="s">
        <v>120</v>
      </c>
      <c r="K19" s="38">
        <v>98082</v>
      </c>
      <c r="L19" s="38">
        <v>169985</v>
      </c>
      <c r="M19" s="41">
        <v>192.92</v>
      </c>
      <c r="N19" s="38">
        <v>2219</v>
      </c>
      <c r="O19" s="41">
        <f t="shared" si="1"/>
        <v>8.6940063091482639E-2</v>
      </c>
      <c r="P19" s="38">
        <v>126826</v>
      </c>
      <c r="Q19" s="38">
        <v>269</v>
      </c>
      <c r="R19" s="27">
        <v>1.3054093008206607E-2</v>
      </c>
      <c r="S19" s="27" t="s">
        <v>430</v>
      </c>
      <c r="T19" s="68">
        <f t="shared" si="0"/>
        <v>2.9339853300733496E-2</v>
      </c>
      <c r="U19" s="27">
        <v>0.7461011265699915</v>
      </c>
      <c r="V19" s="10" t="s">
        <v>483</v>
      </c>
      <c r="W19" s="38">
        <v>128951</v>
      </c>
      <c r="X19" s="70">
        <v>131439</v>
      </c>
      <c r="Y19" s="68">
        <v>0.7732388151895756</v>
      </c>
    </row>
    <row r="20" spans="1:25" x14ac:dyDescent="0.5">
      <c r="A20" t="s">
        <v>452</v>
      </c>
      <c r="B20" s="10" t="s">
        <v>152</v>
      </c>
      <c r="C20" s="24" t="s">
        <v>93</v>
      </c>
      <c r="D20" s="24" t="s">
        <v>455</v>
      </c>
      <c r="E20" s="24" t="s">
        <v>412</v>
      </c>
      <c r="F20" s="38">
        <v>45</v>
      </c>
      <c r="G20" s="10" t="s">
        <v>93</v>
      </c>
      <c r="H20" s="10" t="s">
        <v>100</v>
      </c>
      <c r="I20" s="10" t="s">
        <v>96</v>
      </c>
      <c r="J20" s="10" t="s">
        <v>120</v>
      </c>
      <c r="K20" s="38">
        <v>63281</v>
      </c>
      <c r="L20" s="38">
        <v>92544</v>
      </c>
      <c r="M20" s="41">
        <v>85.53</v>
      </c>
      <c r="N20" s="38">
        <v>1199</v>
      </c>
      <c r="O20" s="41">
        <f t="shared" si="1"/>
        <v>7.1334445371142613E-2</v>
      </c>
      <c r="P20" s="38">
        <v>63926</v>
      </c>
      <c r="Q20" s="38">
        <v>140</v>
      </c>
      <c r="R20" s="27">
        <v>1.2955999308437069E-2</v>
      </c>
      <c r="S20" s="27" t="s">
        <v>430</v>
      </c>
      <c r="T20" s="68">
        <f t="shared" si="0"/>
        <v>2.6960784313725492E-2</v>
      </c>
      <c r="U20" s="27">
        <v>0.69076331258644541</v>
      </c>
      <c r="V20" s="10" t="s">
        <v>482</v>
      </c>
      <c r="W20" s="38">
        <v>65083</v>
      </c>
      <c r="X20" s="70">
        <v>66422</v>
      </c>
      <c r="Y20" s="68">
        <v>0.71773426694329179</v>
      </c>
    </row>
    <row r="21" spans="1:25" x14ac:dyDescent="0.5">
      <c r="A21" t="s">
        <v>452</v>
      </c>
      <c r="B21" s="10" t="s">
        <v>150</v>
      </c>
      <c r="C21" s="24" t="s">
        <v>93</v>
      </c>
      <c r="D21" s="24" t="s">
        <v>461</v>
      </c>
      <c r="E21" s="24" t="s">
        <v>412</v>
      </c>
      <c r="F21" s="38">
        <v>30</v>
      </c>
      <c r="G21" s="10" t="s">
        <v>93</v>
      </c>
      <c r="H21" s="10" t="s">
        <v>100</v>
      </c>
      <c r="I21" s="10" t="s">
        <v>96</v>
      </c>
      <c r="J21" s="10" t="s">
        <v>120</v>
      </c>
      <c r="K21" s="38">
        <v>63216</v>
      </c>
      <c r="L21" s="38">
        <v>93208</v>
      </c>
      <c r="M21" s="41">
        <v>112.46</v>
      </c>
      <c r="N21" s="38">
        <v>1168</v>
      </c>
      <c r="O21" s="41">
        <f t="shared" si="1"/>
        <v>9.6284246575342458E-2</v>
      </c>
      <c r="P21" s="38">
        <v>73220</v>
      </c>
      <c r="Q21" s="38">
        <v>176</v>
      </c>
      <c r="R21" s="27">
        <v>1.2531113209166595E-2</v>
      </c>
      <c r="S21" s="27" t="s">
        <v>430</v>
      </c>
      <c r="T21" s="68">
        <f t="shared" si="0"/>
        <v>2.4570024570024569E-2</v>
      </c>
      <c r="U21" s="27">
        <v>0.78555488799244699</v>
      </c>
      <c r="V21" s="10" t="s">
        <v>482</v>
      </c>
      <c r="W21" s="38">
        <v>74347</v>
      </c>
      <c r="X21" s="70">
        <v>75691</v>
      </c>
      <c r="Y21" s="68">
        <v>0.81206548794094924</v>
      </c>
    </row>
    <row r="22" spans="1:25" x14ac:dyDescent="0.5">
      <c r="A22" t="s">
        <v>452</v>
      </c>
      <c r="B22" s="10" t="s">
        <v>150</v>
      </c>
      <c r="C22" s="24" t="s">
        <v>93</v>
      </c>
      <c r="D22" s="24" t="s">
        <v>459</v>
      </c>
      <c r="E22" s="24" t="s">
        <v>412</v>
      </c>
      <c r="F22" s="38">
        <v>61</v>
      </c>
      <c r="G22" s="10" t="s">
        <v>93</v>
      </c>
      <c r="H22" s="10" t="s">
        <v>99</v>
      </c>
      <c r="I22" s="10" t="s">
        <v>96</v>
      </c>
      <c r="J22" s="10" t="s">
        <v>120</v>
      </c>
      <c r="K22" s="38">
        <v>3526</v>
      </c>
      <c r="L22" s="38">
        <v>4485</v>
      </c>
      <c r="M22" s="41">
        <v>4.08</v>
      </c>
      <c r="N22" s="38">
        <v>53</v>
      </c>
      <c r="O22" s="41">
        <f t="shared" si="1"/>
        <v>7.6981132075471706E-2</v>
      </c>
      <c r="P22" s="38">
        <v>2707</v>
      </c>
      <c r="Q22" s="38">
        <v>3</v>
      </c>
      <c r="R22" s="27">
        <v>1.1817168338907469E-2</v>
      </c>
      <c r="S22" s="27" t="s">
        <v>430</v>
      </c>
      <c r="T22" s="68">
        <f t="shared" si="0"/>
        <v>2.2167487684729065E-2</v>
      </c>
      <c r="U22" s="27">
        <v>0.60356744704570786</v>
      </c>
      <c r="V22" s="10" t="s">
        <v>482</v>
      </c>
      <c r="W22" s="38">
        <v>2757</v>
      </c>
      <c r="X22" s="70">
        <v>2813</v>
      </c>
      <c r="Y22" s="68">
        <v>0.62720178372352287</v>
      </c>
    </row>
    <row r="23" spans="1:25" x14ac:dyDescent="0.5">
      <c r="A23" t="s">
        <v>452</v>
      </c>
      <c r="B23" s="10" t="s">
        <v>115</v>
      </c>
      <c r="C23" s="24" t="s">
        <v>93</v>
      </c>
      <c r="D23" s="24" t="s">
        <v>456</v>
      </c>
      <c r="E23" s="24" t="s">
        <v>412</v>
      </c>
      <c r="F23" s="38">
        <v>61</v>
      </c>
      <c r="G23" s="10" t="s">
        <v>93</v>
      </c>
      <c r="H23" s="10" t="s">
        <v>99</v>
      </c>
      <c r="I23" s="10" t="s">
        <v>96</v>
      </c>
      <c r="J23" s="10" t="s">
        <v>120</v>
      </c>
      <c r="K23" s="38">
        <v>7194</v>
      </c>
      <c r="L23" s="38">
        <v>8299</v>
      </c>
      <c r="M23" s="41">
        <v>6.21</v>
      </c>
      <c r="N23" s="38">
        <v>98</v>
      </c>
      <c r="O23" s="41">
        <f t="shared" si="1"/>
        <v>6.3367346938775507E-2</v>
      </c>
      <c r="P23" s="38">
        <v>4540</v>
      </c>
      <c r="Q23" s="38">
        <v>19</v>
      </c>
      <c r="R23" s="27">
        <v>1.1808651644776479E-2</v>
      </c>
      <c r="S23" s="27" t="s">
        <v>430</v>
      </c>
      <c r="T23" s="68">
        <f t="shared" si="0"/>
        <v>1.9753086419753086E-2</v>
      </c>
      <c r="U23" s="27">
        <v>0.54705386191107364</v>
      </c>
      <c r="V23" s="10" t="s">
        <v>482</v>
      </c>
      <c r="W23" s="38">
        <v>4638</v>
      </c>
      <c r="X23" s="70">
        <v>4755</v>
      </c>
      <c r="Y23" s="68">
        <v>0.57296059766236895</v>
      </c>
    </row>
    <row r="24" spans="1:25" x14ac:dyDescent="0.5">
      <c r="A24" t="s">
        <v>452</v>
      </c>
      <c r="B24" s="10" t="s">
        <v>152</v>
      </c>
      <c r="C24" s="24" t="s">
        <v>93</v>
      </c>
      <c r="D24" s="24" t="s">
        <v>461</v>
      </c>
      <c r="E24" s="24" t="s">
        <v>412</v>
      </c>
      <c r="F24" s="38">
        <v>45</v>
      </c>
      <c r="G24" s="10" t="s">
        <v>93</v>
      </c>
      <c r="H24" s="10" t="s">
        <v>100</v>
      </c>
      <c r="I24" s="10" t="s">
        <v>96</v>
      </c>
      <c r="J24" s="10" t="s">
        <v>118</v>
      </c>
      <c r="K24" s="38">
        <v>51697</v>
      </c>
      <c r="L24" s="38">
        <v>77489</v>
      </c>
      <c r="M24" s="41">
        <v>77.180000000000007</v>
      </c>
      <c r="N24" s="38">
        <v>914</v>
      </c>
      <c r="O24" s="41">
        <f t="shared" si="1"/>
        <v>8.444201312910285E-2</v>
      </c>
      <c r="P24" s="38">
        <v>58585</v>
      </c>
      <c r="Q24" s="38">
        <v>76</v>
      </c>
      <c r="R24" s="27">
        <v>1.179522254771645E-2</v>
      </c>
      <c r="S24" s="27" t="s">
        <v>430</v>
      </c>
      <c r="T24" s="68">
        <f t="shared" si="0"/>
        <v>1.7326732673267328E-2</v>
      </c>
      <c r="U24" s="27">
        <v>0.7560427931706436</v>
      </c>
      <c r="V24" s="10" t="s">
        <v>482</v>
      </c>
      <c r="W24" s="38">
        <v>59467</v>
      </c>
      <c r="X24" s="70">
        <v>60457</v>
      </c>
      <c r="Y24" s="68">
        <v>0.78020106079572582</v>
      </c>
    </row>
    <row r="25" spans="1:25" x14ac:dyDescent="0.5">
      <c r="A25" t="s">
        <v>452</v>
      </c>
      <c r="B25" s="10" t="s">
        <v>86</v>
      </c>
      <c r="C25" s="24" t="s">
        <v>93</v>
      </c>
      <c r="D25" s="24" t="s">
        <v>456</v>
      </c>
      <c r="E25" s="24" t="s">
        <v>419</v>
      </c>
      <c r="F25" s="38">
        <v>30</v>
      </c>
      <c r="G25" s="10" t="s">
        <v>93</v>
      </c>
      <c r="H25" s="10" t="s">
        <v>99</v>
      </c>
      <c r="I25" s="10" t="s">
        <v>96</v>
      </c>
      <c r="J25" s="10" t="s">
        <v>120</v>
      </c>
      <c r="K25" s="38">
        <v>166691</v>
      </c>
      <c r="L25" s="38">
        <v>384737</v>
      </c>
      <c r="M25" s="41">
        <v>660.57</v>
      </c>
      <c r="N25" s="38">
        <v>4500</v>
      </c>
      <c r="O25" s="41">
        <f t="shared" si="1"/>
        <v>0.14679333333333333</v>
      </c>
      <c r="P25" s="38">
        <v>271653</v>
      </c>
      <c r="Q25" s="38">
        <v>1024</v>
      </c>
      <c r="R25" s="27">
        <v>1.1696301629424775E-2</v>
      </c>
      <c r="S25" s="27" t="s">
        <v>430</v>
      </c>
      <c r="T25" s="68">
        <f t="shared" si="0"/>
        <v>1.488833746898263E-2</v>
      </c>
      <c r="U25" s="27">
        <v>0.7060745392306953</v>
      </c>
      <c r="V25" s="10" t="s">
        <v>482</v>
      </c>
      <c r="W25" s="38">
        <v>275911</v>
      </c>
      <c r="X25" s="70">
        <v>281435</v>
      </c>
      <c r="Y25" s="68">
        <v>0.7314996997949248</v>
      </c>
    </row>
    <row r="26" spans="1:25" x14ac:dyDescent="0.5">
      <c r="A26" t="s">
        <v>452</v>
      </c>
      <c r="B26" s="10" t="s">
        <v>86</v>
      </c>
      <c r="C26" s="24" t="s">
        <v>93</v>
      </c>
      <c r="D26" s="24" t="s">
        <v>455</v>
      </c>
      <c r="E26" s="24" t="s">
        <v>419</v>
      </c>
      <c r="F26" s="38">
        <v>61</v>
      </c>
      <c r="G26" s="10" t="s">
        <v>93</v>
      </c>
      <c r="H26" s="10" t="s">
        <v>99</v>
      </c>
      <c r="I26" s="10" t="s">
        <v>96</v>
      </c>
      <c r="J26" s="10" t="s">
        <v>120</v>
      </c>
      <c r="K26" s="38">
        <v>18164</v>
      </c>
      <c r="L26" s="38">
        <v>33311</v>
      </c>
      <c r="M26" s="41">
        <v>44.04</v>
      </c>
      <c r="N26" s="38">
        <v>361</v>
      </c>
      <c r="O26" s="41">
        <f t="shared" si="1"/>
        <v>0.121994459833795</v>
      </c>
      <c r="P26" s="38">
        <v>17879</v>
      </c>
      <c r="Q26" s="38">
        <v>50</v>
      </c>
      <c r="R26" s="27">
        <v>1.0837260964846447E-2</v>
      </c>
      <c r="S26" s="27" t="s">
        <v>430</v>
      </c>
      <c r="T26" s="68">
        <f t="shared" si="0"/>
        <v>1.2437810945273632E-2</v>
      </c>
      <c r="U26" s="27">
        <v>0.53672960883792142</v>
      </c>
      <c r="V26" s="10" t="s">
        <v>482</v>
      </c>
      <c r="W26" s="38">
        <v>18201</v>
      </c>
      <c r="X26" s="70">
        <v>18612</v>
      </c>
      <c r="Y26" s="68">
        <v>0.55873435201585064</v>
      </c>
    </row>
    <row r="27" spans="1:25" x14ac:dyDescent="0.5">
      <c r="A27" t="s">
        <v>452</v>
      </c>
      <c r="B27" s="10" t="s">
        <v>152</v>
      </c>
      <c r="C27" s="24" t="s">
        <v>93</v>
      </c>
      <c r="D27" s="24" t="s">
        <v>456</v>
      </c>
      <c r="E27" s="24" t="s">
        <v>412</v>
      </c>
      <c r="F27" s="38">
        <v>30</v>
      </c>
      <c r="G27" s="10" t="s">
        <v>93</v>
      </c>
      <c r="H27" s="10" t="s">
        <v>100</v>
      </c>
      <c r="I27" s="10" t="s">
        <v>96</v>
      </c>
      <c r="J27" s="10" t="s">
        <v>120</v>
      </c>
      <c r="K27" s="38">
        <v>22840</v>
      </c>
      <c r="L27" s="38">
        <v>31793</v>
      </c>
      <c r="M27" s="41">
        <v>24</v>
      </c>
      <c r="N27" s="38">
        <v>332</v>
      </c>
      <c r="O27" s="41">
        <f t="shared" si="1"/>
        <v>7.2289156626506021E-2</v>
      </c>
      <c r="P27" s="38">
        <v>17042</v>
      </c>
      <c r="Q27" s="38">
        <v>81</v>
      </c>
      <c r="R27" s="27">
        <v>1.0442550246909698E-2</v>
      </c>
      <c r="S27" s="27" t="s">
        <v>430</v>
      </c>
      <c r="T27" s="68">
        <f t="shared" si="0"/>
        <v>9.9750623441396506E-3</v>
      </c>
      <c r="U27" s="27">
        <v>0.53602994369829837</v>
      </c>
      <c r="V27" s="10" t="s">
        <v>482</v>
      </c>
      <c r="W27" s="38">
        <v>17338</v>
      </c>
      <c r="X27" s="70">
        <v>17751</v>
      </c>
      <c r="Y27" s="68">
        <v>0.55833045009907845</v>
      </c>
    </row>
    <row r="28" spans="1:25" x14ac:dyDescent="0.5">
      <c r="A28" t="s">
        <v>452</v>
      </c>
      <c r="B28" s="10" t="s">
        <v>115</v>
      </c>
      <c r="C28" s="24" t="s">
        <v>93</v>
      </c>
      <c r="D28" s="24" t="s">
        <v>456</v>
      </c>
      <c r="E28" s="24" t="s">
        <v>412</v>
      </c>
      <c r="F28" s="38">
        <v>30</v>
      </c>
      <c r="G28" s="10" t="s">
        <v>93</v>
      </c>
      <c r="H28" s="10" t="s">
        <v>100</v>
      </c>
      <c r="I28" s="10" t="s">
        <v>96</v>
      </c>
      <c r="J28" s="10" t="s">
        <v>120</v>
      </c>
      <c r="K28" s="38">
        <v>31512</v>
      </c>
      <c r="L28" s="38">
        <v>51773</v>
      </c>
      <c r="M28" s="41">
        <v>48.4</v>
      </c>
      <c r="N28" s="38">
        <v>538</v>
      </c>
      <c r="O28" s="41">
        <f t="shared" si="1"/>
        <v>8.9962825278810402E-2</v>
      </c>
      <c r="P28" s="38">
        <v>32971</v>
      </c>
      <c r="Q28" s="38">
        <v>143</v>
      </c>
      <c r="R28" s="27">
        <v>1.0391516813783246E-2</v>
      </c>
      <c r="S28" s="27" t="s">
        <v>430</v>
      </c>
      <c r="T28" s="68">
        <f t="shared" si="0"/>
        <v>7.4999999999999997E-3</v>
      </c>
      <c r="U28" s="27">
        <v>0.63683773395399146</v>
      </c>
      <c r="V28" s="10" t="s">
        <v>482</v>
      </c>
      <c r="W28" s="38">
        <v>33479</v>
      </c>
      <c r="X28" s="70">
        <v>34160</v>
      </c>
      <c r="Y28" s="68">
        <v>0.65980337241419273</v>
      </c>
    </row>
    <row r="29" spans="1:25" x14ac:dyDescent="0.5">
      <c r="A29" t="s">
        <v>452</v>
      </c>
      <c r="B29" s="10" t="s">
        <v>115</v>
      </c>
      <c r="C29" s="24" t="s">
        <v>93</v>
      </c>
      <c r="D29" s="24" t="s">
        <v>456</v>
      </c>
      <c r="E29" s="24" t="s">
        <v>412</v>
      </c>
      <c r="F29" s="38">
        <v>45</v>
      </c>
      <c r="G29" s="10" t="s">
        <v>93</v>
      </c>
      <c r="H29" s="10" t="s">
        <v>100</v>
      </c>
      <c r="I29" s="10" t="s">
        <v>96</v>
      </c>
      <c r="J29" s="10" t="s">
        <v>120</v>
      </c>
      <c r="K29" s="38">
        <v>74032</v>
      </c>
      <c r="L29" s="38">
        <v>211900</v>
      </c>
      <c r="M29" s="41">
        <v>219.21</v>
      </c>
      <c r="N29" s="38">
        <v>2192</v>
      </c>
      <c r="O29" s="41">
        <f t="shared" si="1"/>
        <v>0.10000456204379563</v>
      </c>
      <c r="P29" s="38">
        <v>162292</v>
      </c>
      <c r="Q29" s="38">
        <v>271</v>
      </c>
      <c r="R29" s="27">
        <v>1.0344502123643228E-2</v>
      </c>
      <c r="S29" s="27" t="s">
        <v>430</v>
      </c>
      <c r="T29" s="68">
        <f t="shared" si="0"/>
        <v>5.0125313283208017E-3</v>
      </c>
      <c r="U29" s="27">
        <v>0.76588957055214724</v>
      </c>
      <c r="V29" s="10" t="s">
        <v>482</v>
      </c>
      <c r="W29" s="38">
        <v>164416</v>
      </c>
      <c r="X29" s="70">
        <v>166879</v>
      </c>
      <c r="Y29" s="68">
        <v>0.78753657385559228</v>
      </c>
    </row>
    <row r="30" spans="1:25" x14ac:dyDescent="0.5">
      <c r="A30" t="s">
        <v>452</v>
      </c>
      <c r="B30" s="10" t="s">
        <v>150</v>
      </c>
      <c r="C30" s="24" t="s">
        <v>93</v>
      </c>
      <c r="D30" s="24" t="s">
        <v>455</v>
      </c>
      <c r="E30" s="24" t="s">
        <v>412</v>
      </c>
      <c r="F30" s="38">
        <v>60</v>
      </c>
      <c r="G30" s="10" t="s">
        <v>93</v>
      </c>
      <c r="H30" s="10" t="s">
        <v>100</v>
      </c>
      <c r="I30" s="10" t="s">
        <v>96</v>
      </c>
      <c r="J30" s="10" t="s">
        <v>120</v>
      </c>
      <c r="K30" s="38">
        <v>11776</v>
      </c>
      <c r="L30" s="38">
        <v>16294</v>
      </c>
      <c r="M30" s="41">
        <v>13.74</v>
      </c>
      <c r="N30" s="38">
        <v>168</v>
      </c>
      <c r="O30" s="41">
        <f t="shared" si="1"/>
        <v>8.1785714285714281E-2</v>
      </c>
      <c r="P30" s="38">
        <v>7518</v>
      </c>
      <c r="Q30" s="38">
        <v>27</v>
      </c>
      <c r="R30" s="27">
        <v>1.0310543758438689E-2</v>
      </c>
      <c r="S30" s="27" t="s">
        <v>430</v>
      </c>
      <c r="T30" s="68">
        <f t="shared" si="0"/>
        <v>2.5125628140703518E-3</v>
      </c>
      <c r="U30" s="27">
        <v>0.46139683319013136</v>
      </c>
      <c r="V30" s="10" t="s">
        <v>482</v>
      </c>
      <c r="W30" s="38">
        <v>7680</v>
      </c>
      <c r="X30" s="70">
        <v>7875</v>
      </c>
      <c r="Y30" s="68">
        <v>0.48330673867681356</v>
      </c>
    </row>
    <row r="31" spans="1:25" x14ac:dyDescent="0.5">
      <c r="A31" t="s">
        <v>452</v>
      </c>
      <c r="B31" s="10" t="s">
        <v>152</v>
      </c>
      <c r="C31" s="24" t="s">
        <v>93</v>
      </c>
      <c r="D31" s="24" t="s">
        <v>461</v>
      </c>
      <c r="E31" s="24" t="s">
        <v>412</v>
      </c>
      <c r="F31" s="38">
        <v>60</v>
      </c>
      <c r="G31" s="10" t="s">
        <v>93</v>
      </c>
      <c r="H31" s="10" t="s">
        <v>100</v>
      </c>
      <c r="I31" s="10" t="s">
        <v>96</v>
      </c>
      <c r="J31" s="10" t="s">
        <v>120</v>
      </c>
      <c r="K31" s="38">
        <v>16905</v>
      </c>
      <c r="L31" s="38">
        <v>25953</v>
      </c>
      <c r="M31" s="41">
        <v>22.74</v>
      </c>
      <c r="N31" s="38">
        <v>253</v>
      </c>
      <c r="O31" s="41">
        <f t="shared" si="1"/>
        <v>8.9881422924901186E-2</v>
      </c>
      <c r="P31" s="38">
        <v>16007</v>
      </c>
      <c r="Q31" s="38">
        <v>10</v>
      </c>
      <c r="R31" s="27">
        <v>9.7483913227757873E-3</v>
      </c>
      <c r="S31" s="27" t="s">
        <v>431</v>
      </c>
      <c r="T31" s="68">
        <f t="shared" si="0"/>
        <v>1</v>
      </c>
      <c r="U31" s="27">
        <v>0.61676877432281429</v>
      </c>
      <c r="V31" s="10" t="s">
        <v>482</v>
      </c>
      <c r="W31" s="38">
        <v>16246</v>
      </c>
      <c r="X31" s="70">
        <v>16509</v>
      </c>
      <c r="Y31" s="68">
        <v>0.63611143220436939</v>
      </c>
    </row>
    <row r="32" spans="1:25" x14ac:dyDescent="0.5">
      <c r="A32" t="s">
        <v>452</v>
      </c>
      <c r="B32" s="10" t="s">
        <v>150</v>
      </c>
      <c r="C32" s="24" t="s">
        <v>93</v>
      </c>
      <c r="D32" s="24" t="s">
        <v>455</v>
      </c>
      <c r="E32" s="24" t="s">
        <v>412</v>
      </c>
      <c r="F32" s="38">
        <v>45</v>
      </c>
      <c r="G32" s="10" t="s">
        <v>93</v>
      </c>
      <c r="H32" s="10" t="s">
        <v>100</v>
      </c>
      <c r="I32" s="10" t="s">
        <v>96</v>
      </c>
      <c r="J32" s="10" t="s">
        <v>120</v>
      </c>
      <c r="K32" s="38">
        <v>126754</v>
      </c>
      <c r="L32" s="38">
        <v>273187</v>
      </c>
      <c r="M32" s="41">
        <v>331.31</v>
      </c>
      <c r="N32" s="38">
        <v>2582</v>
      </c>
      <c r="O32" s="41">
        <f t="shared" si="1"/>
        <v>0.1283152594887684</v>
      </c>
      <c r="P32" s="38">
        <v>217862</v>
      </c>
      <c r="Q32" s="38">
        <v>264</v>
      </c>
      <c r="R32" s="27">
        <v>9.4514014210046599E-3</v>
      </c>
      <c r="S32" s="27" t="s">
        <v>431</v>
      </c>
      <c r="T32" s="68">
        <f t="shared" si="0"/>
        <v>1</v>
      </c>
      <c r="U32" s="27">
        <v>0.79748304275093618</v>
      </c>
      <c r="V32" s="10" t="s">
        <v>482</v>
      </c>
      <c r="W32" s="38">
        <v>220354</v>
      </c>
      <c r="X32" s="70">
        <v>223200</v>
      </c>
      <c r="Y32" s="68">
        <v>0.81702277194742068</v>
      </c>
    </row>
    <row r="33" spans="1:25" x14ac:dyDescent="0.5">
      <c r="A33" t="s">
        <v>452</v>
      </c>
      <c r="B33" s="10" t="s">
        <v>86</v>
      </c>
      <c r="C33" s="24" t="s">
        <v>161</v>
      </c>
      <c r="D33" s="24" t="s">
        <v>456</v>
      </c>
      <c r="E33" s="24" t="s">
        <v>419</v>
      </c>
      <c r="F33" s="38">
        <v>30</v>
      </c>
      <c r="G33" s="10" t="s">
        <v>161</v>
      </c>
      <c r="H33" s="10" t="s">
        <v>99</v>
      </c>
      <c r="I33" s="10" t="s">
        <v>96</v>
      </c>
      <c r="J33" s="10" t="s">
        <v>118</v>
      </c>
      <c r="K33" s="38">
        <v>6162</v>
      </c>
      <c r="L33" s="38">
        <v>33945</v>
      </c>
      <c r="M33" s="41">
        <v>77.89</v>
      </c>
      <c r="N33" s="38">
        <v>316</v>
      </c>
      <c r="O33" s="41">
        <f t="shared" si="1"/>
        <v>0.2464873417721519</v>
      </c>
      <c r="P33" s="38">
        <v>9561</v>
      </c>
      <c r="Q33" s="38">
        <v>179</v>
      </c>
      <c r="R33" s="27">
        <v>9.3091766092207977E-3</v>
      </c>
      <c r="S33" s="27" t="s">
        <v>431</v>
      </c>
      <c r="T33" s="68">
        <f t="shared" si="0"/>
        <v>1</v>
      </c>
      <c r="U33" s="27">
        <v>0.28166151126822803</v>
      </c>
      <c r="V33" s="10" t="s">
        <v>482</v>
      </c>
      <c r="W33" s="38">
        <v>9829</v>
      </c>
      <c r="X33" s="70">
        <v>10324</v>
      </c>
      <c r="Y33" s="68">
        <v>0.3041390484607453</v>
      </c>
    </row>
    <row r="34" spans="1:25" x14ac:dyDescent="0.5">
      <c r="A34" t="s">
        <v>452</v>
      </c>
      <c r="B34" s="10" t="s">
        <v>151</v>
      </c>
      <c r="C34" s="24" t="s">
        <v>93</v>
      </c>
      <c r="D34" s="24" t="s">
        <v>459</v>
      </c>
      <c r="E34" s="24" t="s">
        <v>412</v>
      </c>
      <c r="F34" s="38">
        <v>60</v>
      </c>
      <c r="G34" s="10" t="s">
        <v>93</v>
      </c>
      <c r="H34" s="10" t="s">
        <v>100</v>
      </c>
      <c r="I34" s="10" t="s">
        <v>96</v>
      </c>
      <c r="J34" s="10" t="s">
        <v>120</v>
      </c>
      <c r="K34" s="38">
        <v>8357</v>
      </c>
      <c r="L34" s="38">
        <v>10694</v>
      </c>
      <c r="M34" s="41">
        <v>4.76</v>
      </c>
      <c r="N34" s="38">
        <v>99</v>
      </c>
      <c r="O34" s="41">
        <f t="shared" si="1"/>
        <v>4.8080808080808078E-2</v>
      </c>
      <c r="P34" s="38">
        <v>2174</v>
      </c>
      <c r="Q34" s="38">
        <v>20</v>
      </c>
      <c r="R34" s="27">
        <v>9.257527585561998E-3</v>
      </c>
      <c r="S34" s="27" t="s">
        <v>431</v>
      </c>
      <c r="T34" s="68">
        <f t="shared" si="0"/>
        <v>1</v>
      </c>
      <c r="U34" s="27">
        <v>0.20329156536375537</v>
      </c>
      <c r="V34" s="10" t="s">
        <v>482</v>
      </c>
      <c r="W34" s="38">
        <v>2257</v>
      </c>
      <c r="X34" s="70">
        <v>2376</v>
      </c>
      <c r="Y34" s="68">
        <v>0.22218066205348794</v>
      </c>
    </row>
    <row r="35" spans="1:25" x14ac:dyDescent="0.5">
      <c r="A35" t="s">
        <v>452</v>
      </c>
      <c r="B35" s="10" t="s">
        <v>86</v>
      </c>
      <c r="C35" s="24" t="s">
        <v>93</v>
      </c>
      <c r="D35" s="24" t="s">
        <v>459</v>
      </c>
      <c r="E35" s="24" t="s">
        <v>419</v>
      </c>
      <c r="F35" s="38">
        <v>45</v>
      </c>
      <c r="G35" s="10" t="s">
        <v>93</v>
      </c>
      <c r="H35" s="10" t="s">
        <v>99</v>
      </c>
      <c r="I35" s="10" t="s">
        <v>96</v>
      </c>
      <c r="J35" s="10" t="s">
        <v>120</v>
      </c>
      <c r="K35" s="38">
        <v>184035</v>
      </c>
      <c r="L35" s="38">
        <v>543960</v>
      </c>
      <c r="M35" s="41">
        <v>597.04</v>
      </c>
      <c r="N35" s="38">
        <v>5011</v>
      </c>
      <c r="O35" s="41">
        <f t="shared" si="1"/>
        <v>0.11914587906605467</v>
      </c>
      <c r="P35" s="38">
        <v>184122</v>
      </c>
      <c r="Q35" s="38">
        <v>2094</v>
      </c>
      <c r="R35" s="27">
        <v>9.2120744172365619E-3</v>
      </c>
      <c r="S35" s="27" t="s">
        <v>431</v>
      </c>
      <c r="T35" s="68">
        <f t="shared" si="0"/>
        <v>1</v>
      </c>
      <c r="U35" s="27">
        <v>0.33848444738583722</v>
      </c>
      <c r="V35" s="10" t="s">
        <v>482</v>
      </c>
      <c r="W35" s="38">
        <v>188072</v>
      </c>
      <c r="X35" s="70">
        <v>195177</v>
      </c>
      <c r="Y35" s="68">
        <v>0.35880763291418488</v>
      </c>
    </row>
    <row r="36" spans="1:25" x14ac:dyDescent="0.5">
      <c r="A36" t="s">
        <v>452</v>
      </c>
      <c r="B36" s="10" t="s">
        <v>90</v>
      </c>
      <c r="C36" s="24" t="s">
        <v>93</v>
      </c>
      <c r="D36" s="24" t="s">
        <v>455</v>
      </c>
      <c r="E36" s="24" t="s">
        <v>412</v>
      </c>
      <c r="F36" s="38">
        <v>30</v>
      </c>
      <c r="G36" s="10" t="s">
        <v>93</v>
      </c>
      <c r="H36" s="10" t="s">
        <v>99</v>
      </c>
      <c r="I36" s="10" t="s">
        <v>96</v>
      </c>
      <c r="J36" s="10" t="s">
        <v>120</v>
      </c>
      <c r="K36" s="38">
        <v>98768</v>
      </c>
      <c r="L36" s="38">
        <v>178283</v>
      </c>
      <c r="M36" s="41">
        <v>149.79</v>
      </c>
      <c r="N36" s="38">
        <v>1625</v>
      </c>
      <c r="O36" s="41">
        <f t="shared" si="1"/>
        <v>9.2178461538461529E-2</v>
      </c>
      <c r="P36" s="38">
        <v>75894</v>
      </c>
      <c r="Q36" s="38">
        <v>1014</v>
      </c>
      <c r="R36" s="27">
        <v>9.1147220991345222E-3</v>
      </c>
      <c r="S36" s="27" t="s">
        <v>431</v>
      </c>
      <c r="T36" s="68">
        <f t="shared" si="0"/>
        <v>1</v>
      </c>
      <c r="U36" s="27">
        <v>0.42569398091797872</v>
      </c>
      <c r="V36" s="10" t="s">
        <v>482</v>
      </c>
      <c r="W36" s="38">
        <v>77246</v>
      </c>
      <c r="X36" s="70">
        <v>79885</v>
      </c>
      <c r="Y36" s="68">
        <v>0.44807973839345311</v>
      </c>
    </row>
    <row r="37" spans="1:25" x14ac:dyDescent="0.5">
      <c r="A37" t="s">
        <v>452</v>
      </c>
      <c r="B37" s="10" t="s">
        <v>150</v>
      </c>
      <c r="C37" s="24" t="s">
        <v>93</v>
      </c>
      <c r="D37" s="24" t="s">
        <v>456</v>
      </c>
      <c r="E37" s="24" t="s">
        <v>412</v>
      </c>
      <c r="F37" s="38">
        <v>30</v>
      </c>
      <c r="G37" s="10" t="s">
        <v>93</v>
      </c>
      <c r="H37" s="10" t="s">
        <v>99</v>
      </c>
      <c r="I37" s="10" t="s">
        <v>96</v>
      </c>
      <c r="J37" s="10" t="s">
        <v>120</v>
      </c>
      <c r="K37" s="38">
        <v>294721</v>
      </c>
      <c r="L37" s="38">
        <v>1118842</v>
      </c>
      <c r="M37" s="41">
        <v>837.03</v>
      </c>
      <c r="N37" s="38">
        <v>9408</v>
      </c>
      <c r="O37" s="41">
        <f t="shared" si="1"/>
        <v>8.8970025510204082E-2</v>
      </c>
      <c r="P37" s="38">
        <v>358257</v>
      </c>
      <c r="Q37" s="38">
        <v>7123</v>
      </c>
      <c r="R37" s="27">
        <v>8.4086939889635899E-3</v>
      </c>
      <c r="S37" s="27" t="s">
        <v>431</v>
      </c>
      <c r="T37" s="68">
        <f t="shared" si="0"/>
        <v>1</v>
      </c>
      <c r="U37" s="27">
        <v>0.32020338886098304</v>
      </c>
      <c r="V37" s="10" t="s">
        <v>482</v>
      </c>
      <c r="W37" s="38">
        <v>365767</v>
      </c>
      <c r="X37" s="70">
        <v>382298</v>
      </c>
      <c r="Y37" s="68">
        <v>0.34169078386403084</v>
      </c>
    </row>
    <row r="38" spans="1:25" x14ac:dyDescent="0.5">
      <c r="A38" t="s">
        <v>452</v>
      </c>
      <c r="B38" s="10" t="s">
        <v>90</v>
      </c>
      <c r="C38" s="24" t="s">
        <v>161</v>
      </c>
      <c r="D38" s="24" t="s">
        <v>459</v>
      </c>
      <c r="E38" s="24" t="s">
        <v>412</v>
      </c>
      <c r="F38" s="38">
        <v>45</v>
      </c>
      <c r="G38" s="10" t="s">
        <v>161</v>
      </c>
      <c r="H38" s="10" t="s">
        <v>100</v>
      </c>
      <c r="I38" s="10" t="s">
        <v>96</v>
      </c>
      <c r="J38" s="10" t="s">
        <v>118</v>
      </c>
      <c r="K38" s="38">
        <v>1788</v>
      </c>
      <c r="L38" s="38">
        <v>6410</v>
      </c>
      <c r="M38" s="41">
        <v>15.92</v>
      </c>
      <c r="N38" s="38">
        <v>53</v>
      </c>
      <c r="O38" s="41">
        <f t="shared" si="1"/>
        <v>0.30037735849056602</v>
      </c>
      <c r="P38" s="38">
        <v>1790</v>
      </c>
      <c r="Q38" s="38">
        <v>18</v>
      </c>
      <c r="R38" s="27">
        <v>8.2683307332293288E-3</v>
      </c>
      <c r="S38" s="27" t="s">
        <v>431</v>
      </c>
      <c r="T38" s="68">
        <f t="shared" si="0"/>
        <v>1</v>
      </c>
      <c r="U38" s="27">
        <v>0.27925117004680189</v>
      </c>
      <c r="V38" s="10" t="s">
        <v>482</v>
      </c>
      <c r="W38" s="38">
        <v>1836</v>
      </c>
      <c r="X38" s="70">
        <v>1907</v>
      </c>
      <c r="Y38" s="68">
        <v>0.29750390015600625</v>
      </c>
    </row>
    <row r="39" spans="1:25" x14ac:dyDescent="0.5">
      <c r="A39" t="s">
        <v>452</v>
      </c>
      <c r="B39" s="10" t="s">
        <v>90</v>
      </c>
      <c r="C39" s="24" t="s">
        <v>161</v>
      </c>
      <c r="D39" s="24" t="s">
        <v>460</v>
      </c>
      <c r="E39" s="24" t="s">
        <v>412</v>
      </c>
      <c r="F39" s="38">
        <v>30</v>
      </c>
      <c r="G39" s="10" t="s">
        <v>161</v>
      </c>
      <c r="H39" s="10" t="s">
        <v>99</v>
      </c>
      <c r="I39" s="10" t="s">
        <v>96</v>
      </c>
      <c r="J39" s="10" t="s">
        <v>118</v>
      </c>
      <c r="K39" s="38">
        <v>3980</v>
      </c>
      <c r="L39" s="38">
        <v>21048</v>
      </c>
      <c r="M39" s="41">
        <v>45.87</v>
      </c>
      <c r="N39" s="38">
        <v>166</v>
      </c>
      <c r="O39" s="41">
        <f t="shared" si="1"/>
        <v>0.27632530120481924</v>
      </c>
      <c r="P39" s="38">
        <v>4637</v>
      </c>
      <c r="Q39" s="38">
        <v>109</v>
      </c>
      <c r="R39" s="27">
        <v>7.8867350817179785E-3</v>
      </c>
      <c r="S39" s="27" t="s">
        <v>431</v>
      </c>
      <c r="T39" s="68">
        <f t="shared" si="0"/>
        <v>1</v>
      </c>
      <c r="U39" s="27">
        <v>0.22030596731280883</v>
      </c>
      <c r="V39" s="10" t="s">
        <v>482</v>
      </c>
      <c r="W39" s="38">
        <v>4773</v>
      </c>
      <c r="X39" s="70">
        <v>5048</v>
      </c>
      <c r="Y39" s="68">
        <v>0.23983276320790575</v>
      </c>
    </row>
    <row r="40" spans="1:25" x14ac:dyDescent="0.5">
      <c r="A40" t="s">
        <v>452</v>
      </c>
      <c r="B40" s="10" t="s">
        <v>90</v>
      </c>
      <c r="C40" s="24" t="s">
        <v>93</v>
      </c>
      <c r="D40" s="24" t="s">
        <v>456</v>
      </c>
      <c r="E40" s="24" t="s">
        <v>412</v>
      </c>
      <c r="F40" s="38">
        <v>45</v>
      </c>
      <c r="G40" s="10" t="s">
        <v>93</v>
      </c>
      <c r="H40" s="10" t="s">
        <v>99</v>
      </c>
      <c r="I40" s="10" t="s">
        <v>96</v>
      </c>
      <c r="J40" s="10" t="s">
        <v>120</v>
      </c>
      <c r="K40" s="38">
        <v>138112</v>
      </c>
      <c r="L40" s="38">
        <v>421925</v>
      </c>
      <c r="M40" s="41">
        <v>275.41000000000003</v>
      </c>
      <c r="N40" s="38">
        <v>3275</v>
      </c>
      <c r="O40" s="41">
        <f t="shared" si="1"/>
        <v>8.4094656488549621E-2</v>
      </c>
      <c r="P40" s="38">
        <v>102084</v>
      </c>
      <c r="Q40" s="38">
        <v>1793</v>
      </c>
      <c r="R40" s="27">
        <v>7.7620430171238966E-3</v>
      </c>
      <c r="S40" s="27" t="s">
        <v>431</v>
      </c>
      <c r="T40" s="68">
        <f t="shared" si="0"/>
        <v>1</v>
      </c>
      <c r="U40" s="27">
        <v>0.24194821354506132</v>
      </c>
      <c r="V40" s="10" t="s">
        <v>482</v>
      </c>
      <c r="W40" s="38">
        <v>104545</v>
      </c>
      <c r="X40" s="70">
        <v>109613</v>
      </c>
      <c r="Y40" s="68">
        <v>0.2597926171712982</v>
      </c>
    </row>
    <row r="41" spans="1:25" x14ac:dyDescent="0.5">
      <c r="A41" t="s">
        <v>452</v>
      </c>
      <c r="B41" s="10" t="s">
        <v>152</v>
      </c>
      <c r="C41" s="24" t="s">
        <v>93</v>
      </c>
      <c r="D41" s="24" t="s">
        <v>460</v>
      </c>
      <c r="E41" s="24" t="s">
        <v>412</v>
      </c>
      <c r="F41" s="38">
        <v>61</v>
      </c>
      <c r="G41" s="10" t="s">
        <v>93</v>
      </c>
      <c r="H41" s="10" t="s">
        <v>99</v>
      </c>
      <c r="I41" s="10" t="s">
        <v>96</v>
      </c>
      <c r="J41" s="10" t="s">
        <v>120</v>
      </c>
      <c r="K41" s="38">
        <v>33256</v>
      </c>
      <c r="L41" s="38">
        <v>49703</v>
      </c>
      <c r="M41" s="41">
        <v>28.68</v>
      </c>
      <c r="N41" s="38">
        <v>382</v>
      </c>
      <c r="O41" s="41">
        <f t="shared" si="1"/>
        <v>7.507853403141361E-2</v>
      </c>
      <c r="P41" s="38">
        <v>16329</v>
      </c>
      <c r="Q41" s="38">
        <v>84</v>
      </c>
      <c r="R41" s="27">
        <v>7.6856527774983403E-3</v>
      </c>
      <c r="S41" s="27" t="s">
        <v>431</v>
      </c>
      <c r="T41" s="68">
        <f t="shared" si="0"/>
        <v>1</v>
      </c>
      <c r="U41" s="27">
        <v>0.32853147697322094</v>
      </c>
      <c r="V41" s="10" t="s">
        <v>482</v>
      </c>
      <c r="W41" s="38">
        <v>16660</v>
      </c>
      <c r="X41" s="70">
        <v>17126</v>
      </c>
      <c r="Y41" s="68">
        <v>0.34456672635454599</v>
      </c>
    </row>
    <row r="42" spans="1:25" x14ac:dyDescent="0.5">
      <c r="A42" t="s">
        <v>452</v>
      </c>
      <c r="B42" s="10" t="s">
        <v>152</v>
      </c>
      <c r="C42" s="24" t="s">
        <v>93</v>
      </c>
      <c r="D42" s="24" t="s">
        <v>460</v>
      </c>
      <c r="E42" s="24" t="s">
        <v>412</v>
      </c>
      <c r="F42" s="38">
        <v>30</v>
      </c>
      <c r="G42" s="10" t="s">
        <v>93</v>
      </c>
      <c r="H42" s="10" t="s">
        <v>99</v>
      </c>
      <c r="I42" s="10" t="s">
        <v>96</v>
      </c>
      <c r="J42" s="10" t="s">
        <v>120</v>
      </c>
      <c r="K42" s="38">
        <v>253378</v>
      </c>
      <c r="L42" s="38">
        <v>737111</v>
      </c>
      <c r="M42" s="41">
        <v>418.6</v>
      </c>
      <c r="N42" s="38">
        <v>5663</v>
      </c>
      <c r="O42" s="41">
        <f t="shared" si="1"/>
        <v>7.3918417799752792E-2</v>
      </c>
      <c r="P42" s="38">
        <v>223538</v>
      </c>
      <c r="Q42" s="38">
        <v>3000</v>
      </c>
      <c r="R42" s="27">
        <v>7.6826963645909505E-3</v>
      </c>
      <c r="S42" s="27" t="s">
        <v>431</v>
      </c>
      <c r="T42" s="68">
        <f t="shared" si="0"/>
        <v>1</v>
      </c>
      <c r="U42" s="27">
        <v>0.30326233091081262</v>
      </c>
      <c r="V42" s="10" t="s">
        <v>482</v>
      </c>
      <c r="W42" s="38">
        <v>228050</v>
      </c>
      <c r="X42" s="70">
        <v>236713</v>
      </c>
      <c r="Y42" s="68">
        <v>0.32113616538079071</v>
      </c>
    </row>
    <row r="43" spans="1:25" x14ac:dyDescent="0.5">
      <c r="A43" t="s">
        <v>452</v>
      </c>
      <c r="B43" s="10" t="s">
        <v>152</v>
      </c>
      <c r="C43" s="24" t="s">
        <v>93</v>
      </c>
      <c r="D43" s="24" t="s">
        <v>455</v>
      </c>
      <c r="E43" s="24" t="s">
        <v>412</v>
      </c>
      <c r="F43" s="38">
        <v>45</v>
      </c>
      <c r="G43" s="10" t="s">
        <v>93</v>
      </c>
      <c r="H43" s="10" t="s">
        <v>99</v>
      </c>
      <c r="I43" s="10" t="s">
        <v>96</v>
      </c>
      <c r="J43" s="10" t="s">
        <v>120</v>
      </c>
      <c r="K43" s="38">
        <v>11632</v>
      </c>
      <c r="L43" s="38">
        <v>16424</v>
      </c>
      <c r="M43" s="41">
        <v>9.06</v>
      </c>
      <c r="N43" s="38">
        <v>122</v>
      </c>
      <c r="O43" s="41">
        <f t="shared" si="1"/>
        <v>7.4262295081967217E-2</v>
      </c>
      <c r="P43" s="38">
        <v>4611</v>
      </c>
      <c r="Q43" s="38">
        <v>58</v>
      </c>
      <c r="R43" s="27">
        <v>7.4281539210910861E-3</v>
      </c>
      <c r="S43" s="27" t="s">
        <v>431</v>
      </c>
      <c r="T43" s="68">
        <f t="shared" si="0"/>
        <v>1</v>
      </c>
      <c r="U43" s="27">
        <v>0.28074768631271313</v>
      </c>
      <c r="V43" s="10" t="s">
        <v>482</v>
      </c>
      <c r="W43" s="38">
        <v>4710</v>
      </c>
      <c r="X43" s="70">
        <v>4890</v>
      </c>
      <c r="Y43" s="68">
        <v>0.29773502191914269</v>
      </c>
    </row>
    <row r="44" spans="1:25" x14ac:dyDescent="0.5">
      <c r="A44" t="s">
        <v>452</v>
      </c>
      <c r="B44" s="10" t="s">
        <v>92</v>
      </c>
      <c r="C44" s="29" t="s">
        <v>93</v>
      </c>
      <c r="D44" s="24" t="s">
        <v>457</v>
      </c>
      <c r="E44" s="29" t="s">
        <v>420</v>
      </c>
      <c r="F44" s="38">
        <v>61</v>
      </c>
      <c r="G44" s="10" t="s">
        <v>93</v>
      </c>
      <c r="H44" s="10" t="s">
        <v>99</v>
      </c>
      <c r="I44" s="10" t="s">
        <v>96</v>
      </c>
      <c r="J44" s="10" t="s">
        <v>120</v>
      </c>
      <c r="K44" s="39">
        <v>9136</v>
      </c>
      <c r="L44" s="39">
        <v>11580</v>
      </c>
      <c r="M44" s="42">
        <v>27.15</v>
      </c>
      <c r="N44" s="39">
        <v>85</v>
      </c>
      <c r="O44" s="41">
        <f t="shared" si="1"/>
        <v>0.31941176470588234</v>
      </c>
      <c r="P44" s="39">
        <v>5444</v>
      </c>
      <c r="Q44" s="39">
        <v>16</v>
      </c>
      <c r="R44" s="27">
        <v>7.3402417962003452E-3</v>
      </c>
      <c r="S44" s="27" t="s">
        <v>431</v>
      </c>
      <c r="T44" s="68">
        <f t="shared" si="0"/>
        <v>1</v>
      </c>
      <c r="U44" s="27">
        <v>0.47012089810017271</v>
      </c>
      <c r="V44" s="10" t="s">
        <v>483</v>
      </c>
      <c r="W44" s="43">
        <v>5518</v>
      </c>
      <c r="X44" s="70">
        <v>5619</v>
      </c>
      <c r="Y44" s="68">
        <v>0.48523316062176164</v>
      </c>
    </row>
    <row r="45" spans="1:25" x14ac:dyDescent="0.5">
      <c r="A45" t="s">
        <v>452</v>
      </c>
      <c r="B45" s="10" t="s">
        <v>92</v>
      </c>
      <c r="C45" s="29" t="s">
        <v>161</v>
      </c>
      <c r="D45" s="24" t="s">
        <v>456</v>
      </c>
      <c r="E45" s="29" t="s">
        <v>420</v>
      </c>
      <c r="F45" s="38">
        <v>45</v>
      </c>
      <c r="G45" s="10" t="s">
        <v>161</v>
      </c>
      <c r="H45" s="10" t="s">
        <v>99</v>
      </c>
      <c r="I45" s="10" t="s">
        <v>96</v>
      </c>
      <c r="J45" s="10" t="s">
        <v>120</v>
      </c>
      <c r="K45" s="39">
        <v>1601</v>
      </c>
      <c r="L45" s="39">
        <v>1784</v>
      </c>
      <c r="M45" s="42">
        <v>2.79</v>
      </c>
      <c r="N45" s="39">
        <v>13</v>
      </c>
      <c r="O45" s="41">
        <f t="shared" si="1"/>
        <v>0.21461538461538462</v>
      </c>
      <c r="P45" s="39">
        <v>737</v>
      </c>
      <c r="Q45" s="39">
        <v>3</v>
      </c>
      <c r="R45" s="27">
        <v>7.2869955156950675E-3</v>
      </c>
      <c r="S45" s="27" t="s">
        <v>431</v>
      </c>
      <c r="T45" s="68">
        <f t="shared" si="0"/>
        <v>1</v>
      </c>
      <c r="U45" s="27">
        <v>0.41311659192825112</v>
      </c>
      <c r="V45" s="10" t="s">
        <v>482</v>
      </c>
      <c r="W45" s="43">
        <v>748</v>
      </c>
      <c r="X45" s="70">
        <v>764</v>
      </c>
      <c r="Y45" s="68">
        <v>0.4282511210762332</v>
      </c>
    </row>
    <row r="46" spans="1:25" x14ac:dyDescent="0.5">
      <c r="A46" t="s">
        <v>452</v>
      </c>
      <c r="B46" s="10" t="s">
        <v>115</v>
      </c>
      <c r="C46" s="24" t="s">
        <v>93</v>
      </c>
      <c r="D46" s="24" t="s">
        <v>455</v>
      </c>
      <c r="E46" s="24" t="s">
        <v>412</v>
      </c>
      <c r="F46" s="38">
        <v>30</v>
      </c>
      <c r="G46" s="10" t="s">
        <v>93</v>
      </c>
      <c r="H46" s="10" t="s">
        <v>99</v>
      </c>
      <c r="I46" s="10" t="s">
        <v>96</v>
      </c>
      <c r="J46" s="10" t="s">
        <v>120</v>
      </c>
      <c r="K46" s="38">
        <v>91760</v>
      </c>
      <c r="L46" s="38">
        <v>194144</v>
      </c>
      <c r="M46" s="41">
        <v>143.31</v>
      </c>
      <c r="N46" s="38">
        <v>1354</v>
      </c>
      <c r="O46" s="41">
        <f t="shared" si="1"/>
        <v>0.10584194977843427</v>
      </c>
      <c r="P46" s="38">
        <v>88318</v>
      </c>
      <c r="Q46" s="38">
        <v>838</v>
      </c>
      <c r="R46" s="27">
        <v>6.9742047140267018E-3</v>
      </c>
      <c r="S46" s="27" t="s">
        <v>431</v>
      </c>
      <c r="T46" s="68">
        <f t="shared" si="0"/>
        <v>1</v>
      </c>
      <c r="U46" s="27">
        <v>0.45490975770562059</v>
      </c>
      <c r="V46" s="10" t="s">
        <v>483</v>
      </c>
      <c r="W46" s="38">
        <v>89625</v>
      </c>
      <c r="X46" s="70">
        <v>91817</v>
      </c>
      <c r="Y46" s="68">
        <v>0.47293246250206034</v>
      </c>
    </row>
    <row r="47" spans="1:25" x14ac:dyDescent="0.5">
      <c r="A47" t="s">
        <v>452</v>
      </c>
      <c r="B47" s="10" t="s">
        <v>86</v>
      </c>
      <c r="C47" s="24" t="s">
        <v>161</v>
      </c>
      <c r="D47" s="24" t="s">
        <v>459</v>
      </c>
      <c r="E47" s="24" t="s">
        <v>419</v>
      </c>
      <c r="F47" s="38">
        <v>45</v>
      </c>
      <c r="G47" s="10" t="s">
        <v>161</v>
      </c>
      <c r="H47" s="10" t="s">
        <v>99</v>
      </c>
      <c r="I47" s="10" t="s">
        <v>96</v>
      </c>
      <c r="J47" s="10" t="s">
        <v>118</v>
      </c>
      <c r="K47" s="38">
        <v>11104</v>
      </c>
      <c r="L47" s="38">
        <v>192279</v>
      </c>
      <c r="M47" s="41">
        <v>412.21</v>
      </c>
      <c r="N47" s="38">
        <v>1331</v>
      </c>
      <c r="O47" s="41">
        <f t="shared" si="1"/>
        <v>0.30969947407963938</v>
      </c>
      <c r="P47" s="38">
        <v>40337</v>
      </c>
      <c r="Q47" s="38">
        <v>627</v>
      </c>
      <c r="R47" s="27">
        <v>6.9222327971333319E-3</v>
      </c>
      <c r="S47" s="27" t="s">
        <v>431</v>
      </c>
      <c r="T47" s="68">
        <f t="shared" si="0"/>
        <v>1</v>
      </c>
      <c r="U47" s="27">
        <v>0.20978369972799943</v>
      </c>
      <c r="V47" s="10" t="s">
        <v>482</v>
      </c>
      <c r="W47" s="38">
        <v>41316</v>
      </c>
      <c r="X47" s="70">
        <v>43274</v>
      </c>
      <c r="Y47" s="68">
        <v>0.22505837871010353</v>
      </c>
    </row>
    <row r="48" spans="1:25" x14ac:dyDescent="0.5">
      <c r="A48" t="s">
        <v>452</v>
      </c>
      <c r="B48" s="10" t="s">
        <v>90</v>
      </c>
      <c r="C48" s="24" t="s">
        <v>161</v>
      </c>
      <c r="D48" s="24" t="s">
        <v>457</v>
      </c>
      <c r="E48" s="24" t="s">
        <v>412</v>
      </c>
      <c r="F48" s="38">
        <v>60</v>
      </c>
      <c r="G48" s="10" t="s">
        <v>161</v>
      </c>
      <c r="H48" s="10" t="s">
        <v>100</v>
      </c>
      <c r="I48" s="10" t="s">
        <v>96</v>
      </c>
      <c r="J48" s="10" t="s">
        <v>118</v>
      </c>
      <c r="K48" s="38">
        <v>837</v>
      </c>
      <c r="L48" s="38">
        <v>4230</v>
      </c>
      <c r="M48" s="41">
        <v>9.9</v>
      </c>
      <c r="N48" s="38">
        <v>29</v>
      </c>
      <c r="O48" s="41">
        <f t="shared" si="1"/>
        <v>0.3413793103448276</v>
      </c>
      <c r="P48" s="38">
        <v>1148</v>
      </c>
      <c r="Q48" s="38">
        <v>6</v>
      </c>
      <c r="R48" s="27">
        <v>6.8557919621749413E-3</v>
      </c>
      <c r="S48" s="27" t="s">
        <v>431</v>
      </c>
      <c r="T48" s="68">
        <f t="shared" si="0"/>
        <v>1</v>
      </c>
      <c r="U48" s="27">
        <v>0.27139479905437353</v>
      </c>
      <c r="V48" s="10" t="s">
        <v>482</v>
      </c>
      <c r="W48" s="38">
        <v>1171</v>
      </c>
      <c r="X48" s="70">
        <v>1206</v>
      </c>
      <c r="Y48" s="68">
        <v>0.28510638297872343</v>
      </c>
    </row>
    <row r="49" spans="1:25" x14ac:dyDescent="0.5">
      <c r="A49" t="s">
        <v>452</v>
      </c>
      <c r="B49" s="10" t="s">
        <v>90</v>
      </c>
      <c r="C49" s="24" t="s">
        <v>161</v>
      </c>
      <c r="D49" s="24" t="s">
        <v>461</v>
      </c>
      <c r="E49" s="24" t="s">
        <v>412</v>
      </c>
      <c r="F49" s="38">
        <v>45</v>
      </c>
      <c r="G49" s="10" t="s">
        <v>161</v>
      </c>
      <c r="H49" s="10" t="s">
        <v>99</v>
      </c>
      <c r="I49" s="10" t="s">
        <v>96</v>
      </c>
      <c r="J49" s="10" t="s">
        <v>118</v>
      </c>
      <c r="K49" s="38">
        <v>5990</v>
      </c>
      <c r="L49" s="38">
        <v>79353</v>
      </c>
      <c r="M49" s="41">
        <v>184.8</v>
      </c>
      <c r="N49" s="38">
        <v>540</v>
      </c>
      <c r="O49" s="41">
        <f t="shared" si="1"/>
        <v>0.34222222222222226</v>
      </c>
      <c r="P49" s="38">
        <v>15784</v>
      </c>
      <c r="Q49" s="38">
        <v>293</v>
      </c>
      <c r="R49" s="27">
        <v>6.8050357264375638E-3</v>
      </c>
      <c r="S49" s="27" t="s">
        <v>431</v>
      </c>
      <c r="T49" s="68">
        <f t="shared" si="0"/>
        <v>1</v>
      </c>
      <c r="U49" s="27">
        <v>0.19890867390016762</v>
      </c>
      <c r="V49" s="10" t="s">
        <v>482</v>
      </c>
      <c r="W49" s="38">
        <v>16179</v>
      </c>
      <c r="X49" s="70">
        <v>17012</v>
      </c>
      <c r="Y49" s="68">
        <v>0.21438382921880711</v>
      </c>
    </row>
    <row r="50" spans="1:25" x14ac:dyDescent="0.5">
      <c r="A50" t="s">
        <v>452</v>
      </c>
      <c r="B50" s="10" t="s">
        <v>92</v>
      </c>
      <c r="C50" s="29" t="s">
        <v>93</v>
      </c>
      <c r="D50" s="24" t="s">
        <v>461</v>
      </c>
      <c r="E50" s="29" t="s">
        <v>420</v>
      </c>
      <c r="F50" s="38">
        <v>45</v>
      </c>
      <c r="G50" s="10" t="s">
        <v>93</v>
      </c>
      <c r="H50" s="10" t="s">
        <v>100</v>
      </c>
      <c r="I50" s="10" t="s">
        <v>96</v>
      </c>
      <c r="J50" s="10" t="s">
        <v>120</v>
      </c>
      <c r="K50" s="39">
        <v>11188</v>
      </c>
      <c r="L50" s="39">
        <v>14744</v>
      </c>
      <c r="M50" s="42">
        <v>20.49</v>
      </c>
      <c r="N50" s="39">
        <v>100</v>
      </c>
      <c r="O50" s="41">
        <f t="shared" si="1"/>
        <v>0.20489999999999997</v>
      </c>
      <c r="P50" s="39">
        <v>7359</v>
      </c>
      <c r="Q50" s="39">
        <v>36</v>
      </c>
      <c r="R50" s="27">
        <v>6.7824199674443838E-3</v>
      </c>
      <c r="S50" s="27" t="s">
        <v>431</v>
      </c>
      <c r="T50" s="68">
        <f t="shared" si="0"/>
        <v>1</v>
      </c>
      <c r="U50" s="27">
        <v>0.49911828540423225</v>
      </c>
      <c r="V50" s="10" t="s">
        <v>482</v>
      </c>
      <c r="W50" s="43">
        <v>7442</v>
      </c>
      <c r="X50" s="70">
        <v>7578</v>
      </c>
      <c r="Y50" s="68">
        <v>0.5139717851329354</v>
      </c>
    </row>
    <row r="51" spans="1:25" x14ac:dyDescent="0.5">
      <c r="A51" t="s">
        <v>452</v>
      </c>
      <c r="B51" s="10" t="s">
        <v>152</v>
      </c>
      <c r="C51" s="24" t="s">
        <v>93</v>
      </c>
      <c r="D51" s="24" t="s">
        <v>455</v>
      </c>
      <c r="E51" s="24" t="s">
        <v>412</v>
      </c>
      <c r="F51" s="38">
        <v>45</v>
      </c>
      <c r="G51" s="10" t="s">
        <v>93</v>
      </c>
      <c r="H51" s="10" t="s">
        <v>99</v>
      </c>
      <c r="I51" s="10" t="s">
        <v>96</v>
      </c>
      <c r="J51" s="10" t="s">
        <v>118</v>
      </c>
      <c r="K51" s="38">
        <v>12884</v>
      </c>
      <c r="L51" s="38">
        <v>16746</v>
      </c>
      <c r="M51" s="41">
        <v>8.9600000000000009</v>
      </c>
      <c r="N51" s="38">
        <v>112</v>
      </c>
      <c r="O51" s="41">
        <f t="shared" si="1"/>
        <v>0.08</v>
      </c>
      <c r="P51" s="38">
        <v>4384</v>
      </c>
      <c r="Q51" s="38">
        <v>46</v>
      </c>
      <c r="R51" s="27">
        <v>6.6881643377522991E-3</v>
      </c>
      <c r="S51" s="27" t="s">
        <v>431</v>
      </c>
      <c r="T51" s="68">
        <f t="shared" si="0"/>
        <v>1</v>
      </c>
      <c r="U51" s="27">
        <v>0.26179386122059001</v>
      </c>
      <c r="V51" s="10" t="s">
        <v>482</v>
      </c>
      <c r="W51" s="38">
        <v>4476</v>
      </c>
      <c r="X51" s="70">
        <v>4634</v>
      </c>
      <c r="Y51" s="68">
        <v>0.27672279947450135</v>
      </c>
    </row>
    <row r="52" spans="1:25" x14ac:dyDescent="0.5">
      <c r="A52" t="s">
        <v>452</v>
      </c>
      <c r="B52" s="10" t="s">
        <v>86</v>
      </c>
      <c r="C52" s="24" t="s">
        <v>93</v>
      </c>
      <c r="D52" s="24" t="s">
        <v>457</v>
      </c>
      <c r="E52" s="24" t="s">
        <v>419</v>
      </c>
      <c r="F52" s="38">
        <v>30</v>
      </c>
      <c r="G52" s="10" t="s">
        <v>93</v>
      </c>
      <c r="H52" s="10" t="s">
        <v>99</v>
      </c>
      <c r="I52" s="10" t="s">
        <v>96</v>
      </c>
      <c r="J52" s="10" t="s">
        <v>120</v>
      </c>
      <c r="K52" s="38">
        <v>4540</v>
      </c>
      <c r="L52" s="38">
        <v>7944</v>
      </c>
      <c r="M52" s="41">
        <v>5.45</v>
      </c>
      <c r="N52" s="38">
        <v>52</v>
      </c>
      <c r="O52" s="41">
        <f t="shared" si="1"/>
        <v>0.10480769230769231</v>
      </c>
      <c r="P52" s="38">
        <v>1139</v>
      </c>
      <c r="Q52" s="38">
        <v>1007</v>
      </c>
      <c r="R52" s="27">
        <v>6.545820745216516E-3</v>
      </c>
      <c r="S52" s="27" t="s">
        <v>431</v>
      </c>
      <c r="T52" s="68">
        <f t="shared" si="0"/>
        <v>1</v>
      </c>
      <c r="U52" s="27">
        <v>0.14337865055387713</v>
      </c>
      <c r="V52" s="10" t="s">
        <v>482</v>
      </c>
      <c r="W52" s="38">
        <v>1167</v>
      </c>
      <c r="X52" s="70">
        <v>2226</v>
      </c>
      <c r="Y52" s="68">
        <v>0.28021148036253779</v>
      </c>
    </row>
    <row r="53" spans="1:25" x14ac:dyDescent="0.5">
      <c r="A53" t="s">
        <v>452</v>
      </c>
      <c r="B53" s="10" t="s">
        <v>90</v>
      </c>
      <c r="C53" s="24" t="s">
        <v>93</v>
      </c>
      <c r="D53" s="24" t="s">
        <v>455</v>
      </c>
      <c r="E53" s="24" t="s">
        <v>412</v>
      </c>
      <c r="F53" s="38">
        <v>45</v>
      </c>
      <c r="G53" s="10" t="s">
        <v>93</v>
      </c>
      <c r="H53" s="10" t="s">
        <v>100</v>
      </c>
      <c r="I53" s="10" t="s">
        <v>96</v>
      </c>
      <c r="J53" s="10" t="s">
        <v>118</v>
      </c>
      <c r="K53" s="38">
        <v>93569</v>
      </c>
      <c r="L53" s="38">
        <v>160470</v>
      </c>
      <c r="M53" s="41">
        <v>111.18</v>
      </c>
      <c r="N53" s="38">
        <v>1028</v>
      </c>
      <c r="O53" s="41">
        <f t="shared" si="1"/>
        <v>0.10815175097276265</v>
      </c>
      <c r="P53" s="38">
        <v>57741</v>
      </c>
      <c r="Q53" s="38">
        <v>326</v>
      </c>
      <c r="R53" s="27">
        <v>6.4061818408425253E-3</v>
      </c>
      <c r="S53" s="27" t="s">
        <v>431</v>
      </c>
      <c r="T53" s="68">
        <f t="shared" si="0"/>
        <v>1</v>
      </c>
      <c r="U53" s="27">
        <v>0.35982426621798469</v>
      </c>
      <c r="V53" s="10" t="s">
        <v>482</v>
      </c>
      <c r="W53" s="38">
        <v>58602</v>
      </c>
      <c r="X53" s="70">
        <v>59956</v>
      </c>
      <c r="Y53" s="68">
        <v>0.37362746930890511</v>
      </c>
    </row>
    <row r="54" spans="1:25" x14ac:dyDescent="0.5">
      <c r="A54" t="s">
        <v>452</v>
      </c>
      <c r="B54" s="10" t="s">
        <v>150</v>
      </c>
      <c r="C54" s="24" t="s">
        <v>93</v>
      </c>
      <c r="D54" s="24" t="s">
        <v>456</v>
      </c>
      <c r="E54" s="24" t="s">
        <v>412</v>
      </c>
      <c r="F54" s="38">
        <v>45</v>
      </c>
      <c r="G54" s="10" t="s">
        <v>93</v>
      </c>
      <c r="H54" s="10" t="s">
        <v>99</v>
      </c>
      <c r="I54" s="10" t="s">
        <v>96</v>
      </c>
      <c r="J54" s="10" t="s">
        <v>120</v>
      </c>
      <c r="K54" s="38">
        <v>34840</v>
      </c>
      <c r="L54" s="38">
        <v>72489</v>
      </c>
      <c r="M54" s="41">
        <v>45.33</v>
      </c>
      <c r="N54" s="38">
        <v>463</v>
      </c>
      <c r="O54" s="41">
        <f t="shared" si="1"/>
        <v>9.7904967602591791E-2</v>
      </c>
      <c r="P54" s="38">
        <v>18692</v>
      </c>
      <c r="Q54" s="38">
        <v>362</v>
      </c>
      <c r="R54" s="27">
        <v>6.387175985321911E-3</v>
      </c>
      <c r="S54" s="27" t="s">
        <v>431</v>
      </c>
      <c r="T54" s="68">
        <f t="shared" si="0"/>
        <v>1</v>
      </c>
      <c r="U54" s="27">
        <v>0.25785981321303925</v>
      </c>
      <c r="V54" s="10" t="s">
        <v>482</v>
      </c>
      <c r="W54" s="38">
        <v>19008</v>
      </c>
      <c r="X54" s="70">
        <v>19833</v>
      </c>
      <c r="Y54" s="68">
        <v>0.27360013243388653</v>
      </c>
    </row>
    <row r="55" spans="1:25" x14ac:dyDescent="0.5">
      <c r="A55" t="s">
        <v>452</v>
      </c>
      <c r="B55" s="10" t="s">
        <v>90</v>
      </c>
      <c r="C55" s="24" t="s">
        <v>161</v>
      </c>
      <c r="D55" s="24" t="s">
        <v>455</v>
      </c>
      <c r="E55" s="24" t="s">
        <v>412</v>
      </c>
      <c r="F55" s="38">
        <v>30</v>
      </c>
      <c r="G55" s="10" t="s">
        <v>161</v>
      </c>
      <c r="H55" s="10" t="s">
        <v>99</v>
      </c>
      <c r="I55" s="10" t="s">
        <v>96</v>
      </c>
      <c r="J55" s="10" t="s">
        <v>120</v>
      </c>
      <c r="K55" s="38">
        <v>1884</v>
      </c>
      <c r="L55" s="38">
        <v>6364</v>
      </c>
      <c r="M55" s="41">
        <v>10.09</v>
      </c>
      <c r="N55" s="38">
        <v>40</v>
      </c>
      <c r="O55" s="41">
        <f t="shared" si="1"/>
        <v>0.25224999999999997</v>
      </c>
      <c r="P55" s="38">
        <v>427</v>
      </c>
      <c r="Q55" s="38">
        <v>26</v>
      </c>
      <c r="R55" s="27">
        <v>6.285355122564425E-3</v>
      </c>
      <c r="S55" s="27" t="s">
        <v>431</v>
      </c>
      <c r="T55" s="68">
        <f t="shared" si="0"/>
        <v>1</v>
      </c>
      <c r="U55" s="27">
        <v>6.7096165933375237E-2</v>
      </c>
      <c r="V55" s="10" t="s">
        <v>482</v>
      </c>
      <c r="W55" s="38">
        <v>443</v>
      </c>
      <c r="X55" s="70">
        <v>509</v>
      </c>
      <c r="Y55" s="68">
        <v>7.9981143934632307E-2</v>
      </c>
    </row>
    <row r="56" spans="1:25" x14ac:dyDescent="0.5">
      <c r="A56" t="s">
        <v>452</v>
      </c>
      <c r="B56" s="10" t="s">
        <v>92</v>
      </c>
      <c r="C56" s="29" t="s">
        <v>93</v>
      </c>
      <c r="D56" s="24" t="s">
        <v>457</v>
      </c>
      <c r="E56" s="29" t="s">
        <v>420</v>
      </c>
      <c r="F56" s="38">
        <v>61</v>
      </c>
      <c r="G56" s="10" t="s">
        <v>93</v>
      </c>
      <c r="H56" s="10" t="s">
        <v>99</v>
      </c>
      <c r="I56" s="10" t="s">
        <v>96</v>
      </c>
      <c r="J56" s="10" t="s">
        <v>120</v>
      </c>
      <c r="K56" s="39">
        <v>553</v>
      </c>
      <c r="L56" s="39">
        <v>641</v>
      </c>
      <c r="M56" s="42">
        <v>0.66</v>
      </c>
      <c r="N56" s="39">
        <v>4</v>
      </c>
      <c r="O56" s="41">
        <f t="shared" si="1"/>
        <v>0.16500000000000001</v>
      </c>
      <c r="P56" s="39">
        <v>53</v>
      </c>
      <c r="Q56" s="39">
        <v>44</v>
      </c>
      <c r="R56" s="27">
        <v>6.2402496099843996E-3</v>
      </c>
      <c r="S56" s="27" t="s">
        <v>431</v>
      </c>
      <c r="T56" s="68">
        <f t="shared" si="0"/>
        <v>1</v>
      </c>
      <c r="U56" s="27">
        <v>8.2683307332293288E-2</v>
      </c>
      <c r="V56" s="10" t="s">
        <v>483</v>
      </c>
      <c r="W56" s="43">
        <v>55</v>
      </c>
      <c r="X56" s="70">
        <v>103</v>
      </c>
      <c r="Y56" s="68">
        <v>0.1606864274570983</v>
      </c>
    </row>
    <row r="57" spans="1:25" x14ac:dyDescent="0.5">
      <c r="A57" t="s">
        <v>452</v>
      </c>
      <c r="B57" s="10" t="s">
        <v>151</v>
      </c>
      <c r="C57" s="24" t="s">
        <v>93</v>
      </c>
      <c r="D57" s="24" t="s">
        <v>455</v>
      </c>
      <c r="E57" s="24" t="s">
        <v>412</v>
      </c>
      <c r="F57" s="38">
        <v>45</v>
      </c>
      <c r="G57" s="10" t="s">
        <v>93</v>
      </c>
      <c r="H57" s="10" t="s">
        <v>99</v>
      </c>
      <c r="I57" s="10" t="s">
        <v>96</v>
      </c>
      <c r="J57" s="10" t="s">
        <v>120</v>
      </c>
      <c r="K57" s="38">
        <v>97825</v>
      </c>
      <c r="L57" s="38">
        <v>247282</v>
      </c>
      <c r="M57" s="41">
        <v>118.16</v>
      </c>
      <c r="N57" s="38">
        <v>1539</v>
      </c>
      <c r="O57" s="41">
        <f t="shared" si="1"/>
        <v>7.6777128005198175E-2</v>
      </c>
      <c r="P57" s="38">
        <v>51886</v>
      </c>
      <c r="Q57" s="38">
        <v>760</v>
      </c>
      <c r="R57" s="27">
        <v>6.2236636714358504E-3</v>
      </c>
      <c r="S57" s="27" t="s">
        <v>431</v>
      </c>
      <c r="T57" s="68">
        <f t="shared" si="0"/>
        <v>1</v>
      </c>
      <c r="U57" s="27">
        <v>0.20982521978955201</v>
      </c>
      <c r="V57" s="10" t="s">
        <v>482</v>
      </c>
      <c r="W57" s="38">
        <v>53013</v>
      </c>
      <c r="X57" s="70">
        <v>55312</v>
      </c>
      <c r="Y57" s="68">
        <v>0.22367984729984391</v>
      </c>
    </row>
    <row r="58" spans="1:25" x14ac:dyDescent="0.5">
      <c r="A58" t="s">
        <v>452</v>
      </c>
      <c r="B58" s="10" t="s">
        <v>92</v>
      </c>
      <c r="C58" s="29" t="s">
        <v>93</v>
      </c>
      <c r="D58" s="24" t="s">
        <v>460</v>
      </c>
      <c r="E58" s="29" t="s">
        <v>420</v>
      </c>
      <c r="F58" s="38">
        <v>45</v>
      </c>
      <c r="G58" s="10" t="s">
        <v>93</v>
      </c>
      <c r="H58" s="10" t="s">
        <v>99</v>
      </c>
      <c r="I58" s="10" t="s">
        <v>96</v>
      </c>
      <c r="J58" s="10" t="s">
        <v>120</v>
      </c>
      <c r="K58" s="39">
        <v>24664</v>
      </c>
      <c r="L58" s="39">
        <v>32039</v>
      </c>
      <c r="M58" s="42">
        <v>28.83</v>
      </c>
      <c r="N58" s="39">
        <v>199</v>
      </c>
      <c r="O58" s="41">
        <f t="shared" si="1"/>
        <v>0.14487437185929647</v>
      </c>
      <c r="P58" s="39">
        <v>7350</v>
      </c>
      <c r="Q58" s="39">
        <v>87</v>
      </c>
      <c r="R58" s="27">
        <v>6.2111801242236021E-3</v>
      </c>
      <c r="S58" s="27" t="s">
        <v>431</v>
      </c>
      <c r="T58" s="68">
        <f t="shared" si="0"/>
        <v>1</v>
      </c>
      <c r="U58" s="27">
        <v>0.22940790911077125</v>
      </c>
      <c r="V58" s="10" t="s">
        <v>482</v>
      </c>
      <c r="W58" s="43">
        <v>7506</v>
      </c>
      <c r="X58" s="70">
        <v>7792</v>
      </c>
      <c r="Y58" s="68">
        <v>0.24320359561784075</v>
      </c>
    </row>
    <row r="59" spans="1:25" x14ac:dyDescent="0.5">
      <c r="A59" t="s">
        <v>452</v>
      </c>
      <c r="B59" s="10" t="s">
        <v>115</v>
      </c>
      <c r="C59" s="24" t="s">
        <v>93</v>
      </c>
      <c r="D59" s="24" t="s">
        <v>456</v>
      </c>
      <c r="E59" s="24" t="s">
        <v>412</v>
      </c>
      <c r="F59" s="38">
        <v>45</v>
      </c>
      <c r="G59" s="10" t="s">
        <v>93</v>
      </c>
      <c r="H59" s="10" t="s">
        <v>99</v>
      </c>
      <c r="I59" s="10" t="s">
        <v>96</v>
      </c>
      <c r="J59" s="10" t="s">
        <v>120</v>
      </c>
      <c r="K59" s="38">
        <v>62289</v>
      </c>
      <c r="L59" s="38">
        <v>195501</v>
      </c>
      <c r="M59" s="41">
        <v>107.1</v>
      </c>
      <c r="N59" s="38">
        <v>1205</v>
      </c>
      <c r="O59" s="41">
        <f t="shared" si="1"/>
        <v>8.8879668049792526E-2</v>
      </c>
      <c r="P59" s="38">
        <v>46955</v>
      </c>
      <c r="Q59" s="38">
        <v>955</v>
      </c>
      <c r="R59" s="27">
        <v>6.1636513368218066E-3</v>
      </c>
      <c r="S59" s="27" t="s">
        <v>431</v>
      </c>
      <c r="T59" s="68">
        <f t="shared" si="0"/>
        <v>1</v>
      </c>
      <c r="U59" s="27">
        <v>0.24017779960204808</v>
      </c>
      <c r="V59" s="10" t="s">
        <v>482</v>
      </c>
      <c r="W59" s="38">
        <v>47855</v>
      </c>
      <c r="X59" s="70">
        <v>50015</v>
      </c>
      <c r="Y59" s="68">
        <v>0.25582989345323043</v>
      </c>
    </row>
    <row r="60" spans="1:25" x14ac:dyDescent="0.5">
      <c r="A60" t="s">
        <v>452</v>
      </c>
      <c r="B60" s="10" t="s">
        <v>92</v>
      </c>
      <c r="C60" s="29" t="s">
        <v>161</v>
      </c>
      <c r="D60" s="24" t="s">
        <v>457</v>
      </c>
      <c r="E60" s="29" t="s">
        <v>420</v>
      </c>
      <c r="F60" s="38">
        <v>45</v>
      </c>
      <c r="G60" s="10" t="s">
        <v>161</v>
      </c>
      <c r="H60" s="10" t="s">
        <v>100</v>
      </c>
      <c r="I60" s="10" t="s">
        <v>96</v>
      </c>
      <c r="J60" s="10" t="s">
        <v>120</v>
      </c>
      <c r="K60" s="39">
        <v>1952</v>
      </c>
      <c r="L60" s="39">
        <v>2322</v>
      </c>
      <c r="M60" s="42">
        <v>2.41</v>
      </c>
      <c r="N60" s="39">
        <v>14</v>
      </c>
      <c r="O60" s="41">
        <f t="shared" si="1"/>
        <v>0.17214285714285715</v>
      </c>
      <c r="P60" s="39">
        <v>836</v>
      </c>
      <c r="Q60" s="39">
        <v>3</v>
      </c>
      <c r="R60" s="27">
        <v>6.029285099052541E-3</v>
      </c>
      <c r="S60" s="27" t="s">
        <v>431</v>
      </c>
      <c r="T60" s="68">
        <f t="shared" si="0"/>
        <v>1</v>
      </c>
      <c r="U60" s="27">
        <v>0.36003445305770887</v>
      </c>
      <c r="V60" s="10" t="s">
        <v>483</v>
      </c>
      <c r="W60" s="43">
        <v>849</v>
      </c>
      <c r="X60" s="70">
        <v>866</v>
      </c>
      <c r="Y60" s="68">
        <v>0.37295434969853575</v>
      </c>
    </row>
    <row r="61" spans="1:25" x14ac:dyDescent="0.5">
      <c r="A61" t="s">
        <v>452</v>
      </c>
      <c r="B61" s="10" t="s">
        <v>92</v>
      </c>
      <c r="C61" s="29" t="s">
        <v>161</v>
      </c>
      <c r="D61" s="24" t="s">
        <v>457</v>
      </c>
      <c r="E61" s="29" t="s">
        <v>420</v>
      </c>
      <c r="F61" s="38">
        <v>30</v>
      </c>
      <c r="G61" s="10" t="s">
        <v>161</v>
      </c>
      <c r="H61" s="10" t="s">
        <v>99</v>
      </c>
      <c r="I61" s="10" t="s">
        <v>96</v>
      </c>
      <c r="J61" s="10" t="s">
        <v>118</v>
      </c>
      <c r="K61" s="39">
        <v>3096</v>
      </c>
      <c r="L61" s="39">
        <v>4023</v>
      </c>
      <c r="M61" s="42">
        <v>6.42</v>
      </c>
      <c r="N61" s="39">
        <v>24</v>
      </c>
      <c r="O61" s="41">
        <f t="shared" si="1"/>
        <v>0.26750000000000002</v>
      </c>
      <c r="P61" s="39">
        <v>1465</v>
      </c>
      <c r="Q61" s="39">
        <v>22</v>
      </c>
      <c r="R61" s="27">
        <v>5.9656972408650257E-3</v>
      </c>
      <c r="S61" s="27" t="s">
        <v>431</v>
      </c>
      <c r="T61" s="68">
        <f t="shared" si="0"/>
        <v>1</v>
      </c>
      <c r="U61" s="27">
        <v>0.364156102411136</v>
      </c>
      <c r="V61" s="10" t="s">
        <v>482</v>
      </c>
      <c r="W61" s="43">
        <v>1486</v>
      </c>
      <c r="X61" s="70">
        <v>1532</v>
      </c>
      <c r="Y61" s="68">
        <v>0.38081034054188417</v>
      </c>
    </row>
    <row r="62" spans="1:25" x14ac:dyDescent="0.5">
      <c r="A62" t="s">
        <v>452</v>
      </c>
      <c r="B62" s="10" t="s">
        <v>86</v>
      </c>
      <c r="C62" s="24" t="s">
        <v>161</v>
      </c>
      <c r="D62" s="24" t="s">
        <v>460</v>
      </c>
      <c r="E62" s="24" t="s">
        <v>419</v>
      </c>
      <c r="F62" s="38">
        <v>45</v>
      </c>
      <c r="G62" s="10" t="s">
        <v>161</v>
      </c>
      <c r="H62" s="10" t="s">
        <v>99</v>
      </c>
      <c r="I62" s="10" t="s">
        <v>96</v>
      </c>
      <c r="J62" s="10" t="s">
        <v>118</v>
      </c>
      <c r="K62" s="38">
        <v>8678</v>
      </c>
      <c r="L62" s="38">
        <v>92582</v>
      </c>
      <c r="M62" s="41">
        <v>152.34</v>
      </c>
      <c r="N62" s="38">
        <v>551</v>
      </c>
      <c r="O62" s="41">
        <f t="shared" si="1"/>
        <v>0.27647912885662435</v>
      </c>
      <c r="P62" s="38">
        <v>8812</v>
      </c>
      <c r="Q62" s="38">
        <v>283</v>
      </c>
      <c r="R62" s="27">
        <v>5.9514808494091727E-3</v>
      </c>
      <c r="S62" s="27" t="s">
        <v>431</v>
      </c>
      <c r="T62" s="68">
        <f t="shared" si="0"/>
        <v>1</v>
      </c>
      <c r="U62" s="27">
        <v>9.5180488647901323E-2</v>
      </c>
      <c r="V62" s="10" t="s">
        <v>482</v>
      </c>
      <c r="W62" s="38">
        <v>9051</v>
      </c>
      <c r="X62" s="70">
        <v>9885</v>
      </c>
      <c r="Y62" s="68">
        <v>0.10677021451254023</v>
      </c>
    </row>
    <row r="63" spans="1:25" x14ac:dyDescent="0.5">
      <c r="A63" t="s">
        <v>452</v>
      </c>
      <c r="B63" s="10" t="s">
        <v>92</v>
      </c>
      <c r="C63" s="29" t="s">
        <v>161</v>
      </c>
      <c r="D63" s="24" t="s">
        <v>456</v>
      </c>
      <c r="E63" s="29" t="s">
        <v>420</v>
      </c>
      <c r="F63" s="38">
        <v>61</v>
      </c>
      <c r="G63" s="10" t="s">
        <v>161</v>
      </c>
      <c r="H63" s="10" t="s">
        <v>99</v>
      </c>
      <c r="I63" s="10" t="s">
        <v>96</v>
      </c>
      <c r="J63" s="10" t="s">
        <v>118</v>
      </c>
      <c r="K63" s="39">
        <v>1007</v>
      </c>
      <c r="L63" s="39">
        <v>1188</v>
      </c>
      <c r="M63" s="42">
        <v>1.23</v>
      </c>
      <c r="N63" s="39">
        <v>7</v>
      </c>
      <c r="O63" s="41">
        <f t="shared" si="1"/>
        <v>0.17571428571428571</v>
      </c>
      <c r="P63" s="39">
        <v>316</v>
      </c>
      <c r="Q63" s="39">
        <v>1</v>
      </c>
      <c r="R63" s="27">
        <v>5.8922558922558923E-3</v>
      </c>
      <c r="S63" s="27" t="s">
        <v>431</v>
      </c>
      <c r="T63" s="68">
        <f t="shared" si="0"/>
        <v>1</v>
      </c>
      <c r="U63" s="27">
        <v>0.265993265993266</v>
      </c>
      <c r="V63" s="10" t="s">
        <v>482</v>
      </c>
      <c r="W63" s="43">
        <v>321</v>
      </c>
      <c r="X63" s="70">
        <v>329</v>
      </c>
      <c r="Y63" s="68">
        <v>0.27693602693602692</v>
      </c>
    </row>
    <row r="64" spans="1:25" x14ac:dyDescent="0.5">
      <c r="A64" t="s">
        <v>452</v>
      </c>
      <c r="B64" s="10" t="s">
        <v>115</v>
      </c>
      <c r="C64" s="24" t="s">
        <v>93</v>
      </c>
      <c r="D64" s="24" t="s">
        <v>460</v>
      </c>
      <c r="E64" s="24" t="s">
        <v>412</v>
      </c>
      <c r="F64" s="38">
        <v>60</v>
      </c>
      <c r="G64" s="10" t="s">
        <v>93</v>
      </c>
      <c r="H64" s="10" t="s">
        <v>100</v>
      </c>
      <c r="I64" s="10" t="s">
        <v>96</v>
      </c>
      <c r="J64" s="10" t="s">
        <v>118</v>
      </c>
      <c r="K64" s="38">
        <v>4241</v>
      </c>
      <c r="L64" s="38">
        <v>6651</v>
      </c>
      <c r="M64" s="41">
        <v>4.01</v>
      </c>
      <c r="N64" s="38">
        <v>39</v>
      </c>
      <c r="O64" s="41">
        <f t="shared" si="1"/>
        <v>0.10282051282051281</v>
      </c>
      <c r="P64" s="38">
        <v>2463</v>
      </c>
      <c r="Q64" s="38">
        <v>8</v>
      </c>
      <c r="R64" s="27">
        <v>5.8637798827244026E-3</v>
      </c>
      <c r="S64" s="27" t="s">
        <v>431</v>
      </c>
      <c r="T64" s="68">
        <f t="shared" si="0"/>
        <v>1</v>
      </c>
      <c r="U64" s="27">
        <v>0.37032025259359497</v>
      </c>
      <c r="V64" s="10" t="s">
        <v>482</v>
      </c>
      <c r="W64" s="38">
        <v>2496</v>
      </c>
      <c r="X64" s="70">
        <v>2543</v>
      </c>
      <c r="Y64" s="68">
        <v>0.3823485190196963</v>
      </c>
    </row>
    <row r="65" spans="1:25" x14ac:dyDescent="0.5">
      <c r="A65" t="s">
        <v>452</v>
      </c>
      <c r="B65" s="10" t="s">
        <v>92</v>
      </c>
      <c r="C65" s="29" t="s">
        <v>93</v>
      </c>
      <c r="D65" s="24" t="s">
        <v>460</v>
      </c>
      <c r="E65" s="29" t="s">
        <v>420</v>
      </c>
      <c r="F65" s="38">
        <v>30</v>
      </c>
      <c r="G65" s="10" t="s">
        <v>93</v>
      </c>
      <c r="H65" s="10" t="s">
        <v>100</v>
      </c>
      <c r="I65" s="10" t="s">
        <v>96</v>
      </c>
      <c r="J65" s="10" t="s">
        <v>120</v>
      </c>
      <c r="K65" s="39">
        <v>41647</v>
      </c>
      <c r="L65" s="39">
        <v>61132</v>
      </c>
      <c r="M65" s="42">
        <v>117.06</v>
      </c>
      <c r="N65" s="39">
        <v>356</v>
      </c>
      <c r="O65" s="41">
        <f t="shared" si="1"/>
        <v>0.32882022471910111</v>
      </c>
      <c r="P65" s="39">
        <v>47586</v>
      </c>
      <c r="Q65" s="39">
        <v>83</v>
      </c>
      <c r="R65" s="27">
        <v>5.8234639795851596E-3</v>
      </c>
      <c r="S65" s="27" t="s">
        <v>431</v>
      </c>
      <c r="T65" s="68">
        <f t="shared" si="0"/>
        <v>1</v>
      </c>
      <c r="U65" s="27">
        <v>0.7784139239678074</v>
      </c>
      <c r="V65" s="10" t="s">
        <v>482</v>
      </c>
      <c r="W65" s="43">
        <v>47914</v>
      </c>
      <c r="X65" s="70">
        <v>48353</v>
      </c>
      <c r="Y65" s="68">
        <v>0.79096054439573382</v>
      </c>
    </row>
    <row r="66" spans="1:25" x14ac:dyDescent="0.5">
      <c r="A66" t="s">
        <v>452</v>
      </c>
      <c r="B66" s="10" t="s">
        <v>90</v>
      </c>
      <c r="C66" s="24" t="s">
        <v>161</v>
      </c>
      <c r="D66" s="24" t="s">
        <v>461</v>
      </c>
      <c r="E66" s="24" t="s">
        <v>412</v>
      </c>
      <c r="F66" s="38">
        <v>61</v>
      </c>
      <c r="G66" s="10" t="s">
        <v>161</v>
      </c>
      <c r="H66" s="10" t="s">
        <v>100</v>
      </c>
      <c r="I66" s="10" t="s">
        <v>96</v>
      </c>
      <c r="J66" s="10" t="s">
        <v>120</v>
      </c>
      <c r="K66" s="38">
        <v>134</v>
      </c>
      <c r="L66" s="38">
        <v>172</v>
      </c>
      <c r="M66" s="41">
        <v>0.51</v>
      </c>
      <c r="N66" s="38">
        <v>1</v>
      </c>
      <c r="O66" s="41">
        <f t="shared" si="1"/>
        <v>0.51</v>
      </c>
      <c r="P66" s="38">
        <v>53</v>
      </c>
      <c r="Q66" s="38">
        <v>47</v>
      </c>
      <c r="R66" s="27">
        <v>5.8139534883720929E-3</v>
      </c>
      <c r="S66" s="27" t="s">
        <v>431</v>
      </c>
      <c r="T66" s="68">
        <f t="shared" ref="T66:T129" si="2" xml:space="preserve"> IF(S66="Good", (COUNTIF(S66:S491, "Good") / COUNTA(S66:S491)),IF(S66="Average", (COUNTIF(S66:S491, "Average") / COUNTA(S66:S491)),IF(S66="Bad", (COUNTIF(S66:S491, "Bad") / COUNTA(S66:S491)))))</f>
        <v>1</v>
      </c>
      <c r="U66" s="27">
        <v>0.30813953488372092</v>
      </c>
      <c r="V66" s="10" t="s">
        <v>482</v>
      </c>
      <c r="W66" s="38">
        <v>54</v>
      </c>
      <c r="X66" s="70">
        <v>102</v>
      </c>
      <c r="Y66" s="68">
        <v>0.59302325581395354</v>
      </c>
    </row>
    <row r="67" spans="1:25" x14ac:dyDescent="0.5">
      <c r="A67" t="s">
        <v>452</v>
      </c>
      <c r="B67" s="10" t="s">
        <v>151</v>
      </c>
      <c r="C67" s="24" t="s">
        <v>93</v>
      </c>
      <c r="D67" s="24" t="s">
        <v>457</v>
      </c>
      <c r="E67" s="24" t="s">
        <v>412</v>
      </c>
      <c r="F67" s="38">
        <v>60</v>
      </c>
      <c r="G67" s="10" t="s">
        <v>93</v>
      </c>
      <c r="H67" s="10" t="s">
        <v>100</v>
      </c>
      <c r="I67" s="10" t="s">
        <v>96</v>
      </c>
      <c r="J67" s="10" t="s">
        <v>118</v>
      </c>
      <c r="K67" s="38">
        <v>5610</v>
      </c>
      <c r="L67" s="38">
        <v>9061</v>
      </c>
      <c r="M67" s="41">
        <v>3.54</v>
      </c>
      <c r="N67" s="38">
        <v>52</v>
      </c>
      <c r="O67" s="41">
        <f t="shared" ref="O67:O130" si="3">IFERROR(M67/N67, 0)</f>
        <v>6.8076923076923077E-2</v>
      </c>
      <c r="P67" s="38">
        <v>1659</v>
      </c>
      <c r="Q67" s="38">
        <v>8</v>
      </c>
      <c r="R67" s="27">
        <v>5.7388809182209472E-3</v>
      </c>
      <c r="S67" s="27" t="s">
        <v>431</v>
      </c>
      <c r="T67" s="68">
        <f t="shared" si="2"/>
        <v>1</v>
      </c>
      <c r="U67" s="27">
        <v>0.18309237391016445</v>
      </c>
      <c r="V67" s="10" t="s">
        <v>483</v>
      </c>
      <c r="W67" s="38">
        <v>1701</v>
      </c>
      <c r="X67" s="70">
        <v>1761</v>
      </c>
      <c r="Y67" s="68">
        <v>0.19434940955744398</v>
      </c>
    </row>
    <row r="68" spans="1:25" x14ac:dyDescent="0.5">
      <c r="A68" t="s">
        <v>452</v>
      </c>
      <c r="B68" s="10" t="s">
        <v>90</v>
      </c>
      <c r="C68" s="24" t="s">
        <v>93</v>
      </c>
      <c r="D68" s="24" t="s">
        <v>461</v>
      </c>
      <c r="E68" s="24" t="s">
        <v>412</v>
      </c>
      <c r="F68" s="38">
        <v>61</v>
      </c>
      <c r="G68" s="10" t="s">
        <v>93</v>
      </c>
      <c r="H68" s="10" t="s">
        <v>100</v>
      </c>
      <c r="I68" s="10" t="s">
        <v>96</v>
      </c>
      <c r="J68" s="10" t="s">
        <v>120</v>
      </c>
      <c r="K68" s="38">
        <v>926</v>
      </c>
      <c r="L68" s="38">
        <v>1237</v>
      </c>
      <c r="M68" s="41">
        <v>0.5</v>
      </c>
      <c r="N68" s="38">
        <v>7</v>
      </c>
      <c r="O68" s="41">
        <f t="shared" si="3"/>
        <v>7.1428571428571425E-2</v>
      </c>
      <c r="P68" s="38">
        <v>140</v>
      </c>
      <c r="Q68" s="38">
        <v>115</v>
      </c>
      <c r="R68" s="27">
        <v>5.6588520614389648E-3</v>
      </c>
      <c r="S68" s="27" t="s">
        <v>431</v>
      </c>
      <c r="T68" s="68">
        <f t="shared" si="2"/>
        <v>1</v>
      </c>
      <c r="U68" s="27">
        <v>0.11317704122877931</v>
      </c>
      <c r="V68" s="10" t="s">
        <v>482</v>
      </c>
      <c r="W68" s="38">
        <v>143</v>
      </c>
      <c r="X68" s="70">
        <v>265</v>
      </c>
      <c r="Y68" s="68">
        <v>0.21422797089733225</v>
      </c>
    </row>
    <row r="69" spans="1:25" x14ac:dyDescent="0.5">
      <c r="A69" t="s">
        <v>452</v>
      </c>
      <c r="B69" s="10" t="s">
        <v>90</v>
      </c>
      <c r="C69" s="24" t="s">
        <v>161</v>
      </c>
      <c r="D69" s="24" t="s">
        <v>457</v>
      </c>
      <c r="E69" s="24" t="s">
        <v>412</v>
      </c>
      <c r="F69" s="38">
        <v>61</v>
      </c>
      <c r="G69" s="10" t="s">
        <v>161</v>
      </c>
      <c r="H69" s="10" t="s">
        <v>99</v>
      </c>
      <c r="I69" s="10" t="s">
        <v>96</v>
      </c>
      <c r="J69" s="10" t="s">
        <v>120</v>
      </c>
      <c r="K69" s="38">
        <v>2723</v>
      </c>
      <c r="L69" s="38">
        <v>18515</v>
      </c>
      <c r="M69" s="41">
        <v>29.59</v>
      </c>
      <c r="N69" s="38">
        <v>104</v>
      </c>
      <c r="O69" s="41">
        <f t="shared" si="3"/>
        <v>0.28451923076923075</v>
      </c>
      <c r="P69" s="38">
        <v>1668</v>
      </c>
      <c r="Q69" s="38">
        <v>37</v>
      </c>
      <c r="R69" s="27">
        <v>5.6170672427761272E-3</v>
      </c>
      <c r="S69" s="27" t="s">
        <v>431</v>
      </c>
      <c r="T69" s="68">
        <f t="shared" si="2"/>
        <v>1</v>
      </c>
      <c r="U69" s="27">
        <v>9.008911693221712E-2</v>
      </c>
      <c r="V69" s="10" t="s">
        <v>483</v>
      </c>
      <c r="W69" s="38">
        <v>1678</v>
      </c>
      <c r="X69" s="70">
        <v>1819</v>
      </c>
      <c r="Y69" s="68">
        <v>9.8244666486632465E-2</v>
      </c>
    </row>
    <row r="70" spans="1:25" x14ac:dyDescent="0.5">
      <c r="A70" t="s">
        <v>452</v>
      </c>
      <c r="B70" s="10" t="s">
        <v>90</v>
      </c>
      <c r="C70" s="24" t="s">
        <v>161</v>
      </c>
      <c r="D70" s="24" t="s">
        <v>460</v>
      </c>
      <c r="E70" s="24" t="s">
        <v>412</v>
      </c>
      <c r="F70" s="38">
        <v>61</v>
      </c>
      <c r="G70" s="10" t="s">
        <v>161</v>
      </c>
      <c r="H70" s="10" t="s">
        <v>99</v>
      </c>
      <c r="I70" s="10" t="s">
        <v>96</v>
      </c>
      <c r="J70" s="10" t="s">
        <v>118</v>
      </c>
      <c r="K70" s="38">
        <v>2290</v>
      </c>
      <c r="L70" s="38">
        <v>20750</v>
      </c>
      <c r="M70" s="41">
        <v>45.16</v>
      </c>
      <c r="N70" s="38">
        <v>116</v>
      </c>
      <c r="O70" s="41">
        <f t="shared" si="3"/>
        <v>0.3893103448275862</v>
      </c>
      <c r="P70" s="38">
        <v>4416</v>
      </c>
      <c r="Q70" s="38">
        <v>43</v>
      </c>
      <c r="R70" s="27">
        <v>5.5903614457831329E-3</v>
      </c>
      <c r="S70" s="27" t="s">
        <v>431</v>
      </c>
      <c r="T70" s="68">
        <f t="shared" si="2"/>
        <v>1</v>
      </c>
      <c r="U70" s="27">
        <v>0.21281927710843374</v>
      </c>
      <c r="V70" s="10" t="s">
        <v>482</v>
      </c>
      <c r="W70" s="38">
        <v>4509</v>
      </c>
      <c r="X70" s="70">
        <v>4668</v>
      </c>
      <c r="Y70" s="68">
        <v>0.22496385542168676</v>
      </c>
    </row>
    <row r="71" spans="1:25" x14ac:dyDescent="0.5">
      <c r="A71" t="s">
        <v>452</v>
      </c>
      <c r="B71" s="10" t="s">
        <v>90</v>
      </c>
      <c r="C71" s="24" t="s">
        <v>161</v>
      </c>
      <c r="D71" s="24" t="s">
        <v>456</v>
      </c>
      <c r="E71" s="24" t="s">
        <v>412</v>
      </c>
      <c r="F71" s="38">
        <v>45</v>
      </c>
      <c r="G71" s="10" t="s">
        <v>161</v>
      </c>
      <c r="H71" s="10" t="s">
        <v>99</v>
      </c>
      <c r="I71" s="10" t="s">
        <v>96</v>
      </c>
      <c r="J71" s="10" t="s">
        <v>118</v>
      </c>
      <c r="K71" s="38">
        <v>3369</v>
      </c>
      <c r="L71" s="38">
        <v>20295</v>
      </c>
      <c r="M71" s="41">
        <v>32.340000000000003</v>
      </c>
      <c r="N71" s="38">
        <v>113</v>
      </c>
      <c r="O71" s="41">
        <f t="shared" si="3"/>
        <v>0.28619469026548677</v>
      </c>
      <c r="P71" s="38">
        <v>2192</v>
      </c>
      <c r="Q71" s="38">
        <v>80</v>
      </c>
      <c r="R71" s="27">
        <v>5.5678738605567874E-3</v>
      </c>
      <c r="S71" s="27" t="s">
        <v>431</v>
      </c>
      <c r="T71" s="68">
        <f t="shared" si="2"/>
        <v>1</v>
      </c>
      <c r="U71" s="27">
        <v>0.10800689825080069</v>
      </c>
      <c r="V71" s="10" t="s">
        <v>482</v>
      </c>
      <c r="W71" s="38">
        <v>2221</v>
      </c>
      <c r="X71" s="70">
        <v>2414</v>
      </c>
      <c r="Y71" s="68">
        <v>0.11894555309189456</v>
      </c>
    </row>
    <row r="72" spans="1:25" x14ac:dyDescent="0.5">
      <c r="A72" t="s">
        <v>452</v>
      </c>
      <c r="B72" s="10" t="s">
        <v>115</v>
      </c>
      <c r="C72" s="24" t="s">
        <v>93</v>
      </c>
      <c r="D72" s="24" t="s">
        <v>457</v>
      </c>
      <c r="E72" s="24" t="s">
        <v>412</v>
      </c>
      <c r="F72" s="38">
        <v>61</v>
      </c>
      <c r="G72" s="10" t="s">
        <v>93</v>
      </c>
      <c r="H72" s="10" t="s">
        <v>99</v>
      </c>
      <c r="I72" s="10" t="s">
        <v>96</v>
      </c>
      <c r="J72" s="10" t="s">
        <v>118</v>
      </c>
      <c r="K72" s="38">
        <v>8085</v>
      </c>
      <c r="L72" s="38">
        <v>12771</v>
      </c>
      <c r="M72" s="41">
        <v>6.9</v>
      </c>
      <c r="N72" s="38">
        <v>71</v>
      </c>
      <c r="O72" s="41">
        <f t="shared" si="3"/>
        <v>9.7183098591549305E-2</v>
      </c>
      <c r="P72" s="38">
        <v>3831</v>
      </c>
      <c r="Q72" s="38">
        <v>10</v>
      </c>
      <c r="R72" s="27">
        <v>5.5594706757497456E-3</v>
      </c>
      <c r="S72" s="27" t="s">
        <v>431</v>
      </c>
      <c r="T72" s="68">
        <f t="shared" si="2"/>
        <v>1</v>
      </c>
      <c r="U72" s="27">
        <v>0.29997650927883485</v>
      </c>
      <c r="V72" s="10" t="s">
        <v>482</v>
      </c>
      <c r="W72" s="38">
        <v>3895</v>
      </c>
      <c r="X72" s="70">
        <v>3976</v>
      </c>
      <c r="Y72" s="68">
        <v>0.31133035784198576</v>
      </c>
    </row>
    <row r="73" spans="1:25" x14ac:dyDescent="0.5">
      <c r="A73" t="s">
        <v>452</v>
      </c>
      <c r="B73" s="10" t="s">
        <v>90</v>
      </c>
      <c r="C73" s="24" t="s">
        <v>161</v>
      </c>
      <c r="D73" s="24" t="s">
        <v>455</v>
      </c>
      <c r="E73" s="24" t="s">
        <v>412</v>
      </c>
      <c r="F73" s="38">
        <v>61</v>
      </c>
      <c r="G73" s="10" t="s">
        <v>161</v>
      </c>
      <c r="H73" s="10" t="s">
        <v>99</v>
      </c>
      <c r="I73" s="10" t="s">
        <v>124</v>
      </c>
      <c r="J73" s="10" t="s">
        <v>120</v>
      </c>
      <c r="K73" s="38">
        <v>2919</v>
      </c>
      <c r="L73" s="38">
        <v>11352</v>
      </c>
      <c r="M73" s="41">
        <v>17.29</v>
      </c>
      <c r="N73" s="38">
        <v>63</v>
      </c>
      <c r="O73" s="41">
        <f t="shared" si="3"/>
        <v>0.27444444444444444</v>
      </c>
      <c r="P73" s="38">
        <v>0</v>
      </c>
      <c r="Q73" s="38">
        <v>0</v>
      </c>
      <c r="R73" s="27">
        <v>5.549682875264271E-3</v>
      </c>
      <c r="S73" s="27" t="s">
        <v>431</v>
      </c>
      <c r="T73" s="68">
        <f t="shared" si="2"/>
        <v>1</v>
      </c>
      <c r="U73" s="27">
        <v>0</v>
      </c>
      <c r="V73" s="10" t="s">
        <v>482</v>
      </c>
      <c r="W73" s="38">
        <v>40</v>
      </c>
      <c r="X73" s="70">
        <v>103</v>
      </c>
      <c r="Y73" s="68">
        <v>9.0732910500352353E-3</v>
      </c>
    </row>
    <row r="74" spans="1:25" x14ac:dyDescent="0.5">
      <c r="A74" t="s">
        <v>452</v>
      </c>
      <c r="B74" s="10" t="s">
        <v>90</v>
      </c>
      <c r="C74" s="24" t="s">
        <v>161</v>
      </c>
      <c r="D74" s="24" t="s">
        <v>459</v>
      </c>
      <c r="E74" s="24" t="s">
        <v>412</v>
      </c>
      <c r="F74" s="38">
        <v>30</v>
      </c>
      <c r="G74" s="10" t="s">
        <v>161</v>
      </c>
      <c r="H74" s="10" t="s">
        <v>100</v>
      </c>
      <c r="I74" s="10" t="s">
        <v>96</v>
      </c>
      <c r="J74" s="10" t="s">
        <v>118</v>
      </c>
      <c r="K74" s="38">
        <v>3518</v>
      </c>
      <c r="L74" s="38">
        <v>57678</v>
      </c>
      <c r="M74" s="41">
        <v>100.12</v>
      </c>
      <c r="N74" s="38">
        <v>318</v>
      </c>
      <c r="O74" s="41">
        <f t="shared" si="3"/>
        <v>0.31484276729559751</v>
      </c>
      <c r="P74" s="38">
        <v>8354</v>
      </c>
      <c r="Q74" s="38">
        <v>320</v>
      </c>
      <c r="R74" s="27">
        <v>5.5133673150941434E-3</v>
      </c>
      <c r="S74" s="27" t="s">
        <v>431</v>
      </c>
      <c r="T74" s="68">
        <f t="shared" si="2"/>
        <v>1</v>
      </c>
      <c r="U74" s="27">
        <v>0.14483858663615243</v>
      </c>
      <c r="V74" s="10" t="s">
        <v>482</v>
      </c>
      <c r="W74" s="38">
        <v>8555</v>
      </c>
      <c r="X74" s="70">
        <v>9193</v>
      </c>
      <c r="Y74" s="68">
        <v>0.15938486077880648</v>
      </c>
    </row>
    <row r="75" spans="1:25" x14ac:dyDescent="0.5">
      <c r="A75" t="s">
        <v>452</v>
      </c>
      <c r="B75" s="10" t="s">
        <v>90</v>
      </c>
      <c r="C75" s="24" t="s">
        <v>161</v>
      </c>
      <c r="D75" s="24" t="s">
        <v>461</v>
      </c>
      <c r="E75" s="24" t="s">
        <v>412</v>
      </c>
      <c r="F75" s="38">
        <v>61</v>
      </c>
      <c r="G75" s="10" t="s">
        <v>161</v>
      </c>
      <c r="H75" s="10" t="s">
        <v>99</v>
      </c>
      <c r="I75" s="10" t="s">
        <v>96</v>
      </c>
      <c r="J75" s="10" t="s">
        <v>118</v>
      </c>
      <c r="K75" s="38">
        <v>1169</v>
      </c>
      <c r="L75" s="38">
        <v>4185</v>
      </c>
      <c r="M75" s="41">
        <v>6.83</v>
      </c>
      <c r="N75" s="38">
        <v>23</v>
      </c>
      <c r="O75" s="41">
        <f t="shared" si="3"/>
        <v>0.29695652173913045</v>
      </c>
      <c r="P75" s="38">
        <v>497</v>
      </c>
      <c r="Q75" s="38">
        <v>14</v>
      </c>
      <c r="R75" s="27">
        <v>5.4958183990442052E-3</v>
      </c>
      <c r="S75" s="27" t="s">
        <v>431</v>
      </c>
      <c r="T75" s="68">
        <f t="shared" si="2"/>
        <v>1</v>
      </c>
      <c r="U75" s="27">
        <v>0.11875746714456392</v>
      </c>
      <c r="V75" s="10" t="s">
        <v>482</v>
      </c>
      <c r="W75" s="38">
        <v>505</v>
      </c>
      <c r="X75" s="70">
        <v>542</v>
      </c>
      <c r="Y75" s="68">
        <v>0.12951015531660692</v>
      </c>
    </row>
    <row r="76" spans="1:25" x14ac:dyDescent="0.5">
      <c r="A76" t="s">
        <v>452</v>
      </c>
      <c r="B76" s="10" t="s">
        <v>90</v>
      </c>
      <c r="C76" s="24" t="s">
        <v>161</v>
      </c>
      <c r="D76" s="24" t="s">
        <v>455</v>
      </c>
      <c r="E76" s="24" t="s">
        <v>412</v>
      </c>
      <c r="F76" s="38">
        <v>45</v>
      </c>
      <c r="G76" s="10" t="s">
        <v>161</v>
      </c>
      <c r="H76" s="10" t="s">
        <v>99</v>
      </c>
      <c r="I76" s="10" t="s">
        <v>96</v>
      </c>
      <c r="J76" s="10" t="s">
        <v>120</v>
      </c>
      <c r="K76" s="38">
        <v>3172</v>
      </c>
      <c r="L76" s="38">
        <v>12106</v>
      </c>
      <c r="M76" s="41">
        <v>20.82</v>
      </c>
      <c r="N76" s="38">
        <v>65</v>
      </c>
      <c r="O76" s="41">
        <f t="shared" si="3"/>
        <v>0.32030769230769229</v>
      </c>
      <c r="P76" s="38">
        <v>862</v>
      </c>
      <c r="Q76" s="38">
        <v>22</v>
      </c>
      <c r="R76" s="27">
        <v>5.3692383941847015E-3</v>
      </c>
      <c r="S76" s="27" t="s">
        <v>431</v>
      </c>
      <c r="T76" s="68">
        <f t="shared" si="2"/>
        <v>1</v>
      </c>
      <c r="U76" s="27">
        <v>7.1204361473649433E-2</v>
      </c>
      <c r="V76" s="10" t="s">
        <v>482</v>
      </c>
      <c r="W76" s="38">
        <v>883</v>
      </c>
      <c r="X76" s="70">
        <v>970</v>
      </c>
      <c r="Y76" s="68">
        <v>8.0125557574756326E-2</v>
      </c>
    </row>
    <row r="77" spans="1:25" x14ac:dyDescent="0.5">
      <c r="A77" t="s">
        <v>452</v>
      </c>
      <c r="B77" s="10" t="s">
        <v>92</v>
      </c>
      <c r="C77" s="29" t="s">
        <v>161</v>
      </c>
      <c r="D77" s="24" t="s">
        <v>457</v>
      </c>
      <c r="E77" s="29" t="s">
        <v>420</v>
      </c>
      <c r="F77" s="38">
        <v>30</v>
      </c>
      <c r="G77" s="10" t="s">
        <v>161</v>
      </c>
      <c r="H77" s="10" t="s">
        <v>100</v>
      </c>
      <c r="I77" s="10" t="s">
        <v>96</v>
      </c>
      <c r="J77" s="10" t="s">
        <v>120</v>
      </c>
      <c r="K77" s="39">
        <v>2420</v>
      </c>
      <c r="L77" s="39">
        <v>2801</v>
      </c>
      <c r="M77" s="42">
        <v>4.91</v>
      </c>
      <c r="N77" s="39">
        <v>15</v>
      </c>
      <c r="O77" s="41">
        <f t="shared" si="3"/>
        <v>0.32733333333333337</v>
      </c>
      <c r="P77" s="39">
        <v>2063</v>
      </c>
      <c r="Q77" s="39">
        <v>6</v>
      </c>
      <c r="R77" s="27">
        <v>5.3552302749018208E-3</v>
      </c>
      <c r="S77" s="27" t="s">
        <v>431</v>
      </c>
      <c r="T77" s="68">
        <f t="shared" si="2"/>
        <v>1</v>
      </c>
      <c r="U77" s="27">
        <v>0.73652267047483044</v>
      </c>
      <c r="V77" s="10" t="s">
        <v>482</v>
      </c>
      <c r="W77" s="43">
        <v>2075</v>
      </c>
      <c r="X77" s="70">
        <v>2096</v>
      </c>
      <c r="Y77" s="68">
        <v>0.74830417707961439</v>
      </c>
    </row>
    <row r="78" spans="1:25" x14ac:dyDescent="0.5">
      <c r="A78" t="s">
        <v>452</v>
      </c>
      <c r="B78" s="10" t="s">
        <v>90</v>
      </c>
      <c r="C78" s="24" t="s">
        <v>161</v>
      </c>
      <c r="D78" s="24" t="s">
        <v>460</v>
      </c>
      <c r="E78" s="24" t="s">
        <v>412</v>
      </c>
      <c r="F78" s="38">
        <v>45</v>
      </c>
      <c r="G78" s="10" t="s">
        <v>161</v>
      </c>
      <c r="H78" s="10" t="s">
        <v>100</v>
      </c>
      <c r="I78" s="10" t="s">
        <v>96</v>
      </c>
      <c r="J78" s="10" t="s">
        <v>118</v>
      </c>
      <c r="K78" s="38">
        <v>1972</v>
      </c>
      <c r="L78" s="38">
        <v>7876</v>
      </c>
      <c r="M78" s="41">
        <v>13.05</v>
      </c>
      <c r="N78" s="38">
        <v>42</v>
      </c>
      <c r="O78" s="41">
        <f t="shared" si="3"/>
        <v>0.31071428571428572</v>
      </c>
      <c r="P78" s="38">
        <v>837</v>
      </c>
      <c r="Q78" s="38">
        <v>27</v>
      </c>
      <c r="R78" s="27">
        <v>5.3326561706449971E-3</v>
      </c>
      <c r="S78" s="27" t="s">
        <v>431</v>
      </c>
      <c r="T78" s="68">
        <f t="shared" si="2"/>
        <v>1</v>
      </c>
      <c r="U78" s="27">
        <v>0.10627221940071102</v>
      </c>
      <c r="V78" s="10" t="s">
        <v>482</v>
      </c>
      <c r="W78" s="38">
        <v>855</v>
      </c>
      <c r="X78" s="70">
        <v>924</v>
      </c>
      <c r="Y78" s="68">
        <v>0.11731843575418995</v>
      </c>
    </row>
    <row r="79" spans="1:25" x14ac:dyDescent="0.5">
      <c r="A79" t="s">
        <v>452</v>
      </c>
      <c r="B79" s="10" t="s">
        <v>151</v>
      </c>
      <c r="C79" s="24" t="s">
        <v>93</v>
      </c>
      <c r="D79" s="24" t="s">
        <v>456</v>
      </c>
      <c r="E79" s="24" t="s">
        <v>412</v>
      </c>
      <c r="F79" s="38">
        <v>30</v>
      </c>
      <c r="G79" s="10" t="s">
        <v>93</v>
      </c>
      <c r="H79" s="10" t="s">
        <v>99</v>
      </c>
      <c r="I79" s="10" t="s">
        <v>96</v>
      </c>
      <c r="J79" s="10" t="s">
        <v>120</v>
      </c>
      <c r="K79" s="38">
        <v>94290</v>
      </c>
      <c r="L79" s="38">
        <v>161778</v>
      </c>
      <c r="M79" s="41">
        <v>76.900000000000006</v>
      </c>
      <c r="N79" s="38">
        <v>862</v>
      </c>
      <c r="O79" s="41">
        <f t="shared" si="3"/>
        <v>8.9211136890951281E-2</v>
      </c>
      <c r="P79" s="38">
        <v>38749</v>
      </c>
      <c r="Q79" s="38">
        <v>891</v>
      </c>
      <c r="R79" s="27">
        <v>5.3282893842178788E-3</v>
      </c>
      <c r="S79" s="27" t="s">
        <v>431</v>
      </c>
      <c r="T79" s="68">
        <f t="shared" si="2"/>
        <v>1</v>
      </c>
      <c r="U79" s="27">
        <v>0.23951958857199371</v>
      </c>
      <c r="V79" s="10" t="s">
        <v>482</v>
      </c>
      <c r="W79" s="38">
        <v>39451</v>
      </c>
      <c r="X79" s="70">
        <v>41204</v>
      </c>
      <c r="Y79" s="68">
        <v>0.25469470508969083</v>
      </c>
    </row>
    <row r="80" spans="1:25" x14ac:dyDescent="0.5">
      <c r="A80" t="s">
        <v>452</v>
      </c>
      <c r="B80" s="10" t="s">
        <v>150</v>
      </c>
      <c r="C80" s="24" t="s">
        <v>93</v>
      </c>
      <c r="D80" s="24" t="s">
        <v>455</v>
      </c>
      <c r="E80" s="24" t="s">
        <v>412</v>
      </c>
      <c r="F80" s="38">
        <v>45</v>
      </c>
      <c r="G80" s="10" t="s">
        <v>93</v>
      </c>
      <c r="H80" s="10" t="s">
        <v>100</v>
      </c>
      <c r="I80" s="10" t="s">
        <v>96</v>
      </c>
      <c r="J80" s="10" t="s">
        <v>118</v>
      </c>
      <c r="K80" s="38">
        <v>69058</v>
      </c>
      <c r="L80" s="38">
        <v>122112</v>
      </c>
      <c r="M80" s="41">
        <v>82.8</v>
      </c>
      <c r="N80" s="38">
        <v>638</v>
      </c>
      <c r="O80" s="41">
        <f t="shared" si="3"/>
        <v>0.12978056426332288</v>
      </c>
      <c r="P80" s="38">
        <v>42935</v>
      </c>
      <c r="Q80" s="38">
        <v>249</v>
      </c>
      <c r="R80" s="27">
        <v>5.2247117400419287E-3</v>
      </c>
      <c r="S80" s="27" t="s">
        <v>431</v>
      </c>
      <c r="T80" s="68">
        <f t="shared" si="2"/>
        <v>1</v>
      </c>
      <c r="U80" s="27">
        <v>0.35160344601677151</v>
      </c>
      <c r="V80" s="10" t="s">
        <v>483</v>
      </c>
      <c r="W80" s="38">
        <v>43476</v>
      </c>
      <c r="X80" s="70">
        <v>44363</v>
      </c>
      <c r="Y80" s="68">
        <v>0.36329762840670859</v>
      </c>
    </row>
    <row r="81" spans="1:25" x14ac:dyDescent="0.5">
      <c r="A81" t="s">
        <v>452</v>
      </c>
      <c r="B81" s="10" t="s">
        <v>151</v>
      </c>
      <c r="C81" s="24" t="s">
        <v>93</v>
      </c>
      <c r="D81" s="24" t="s">
        <v>457</v>
      </c>
      <c r="E81" s="24" t="s">
        <v>412</v>
      </c>
      <c r="F81" s="38">
        <v>30</v>
      </c>
      <c r="G81" s="10" t="s">
        <v>93</v>
      </c>
      <c r="H81" s="10" t="s">
        <v>99</v>
      </c>
      <c r="I81" s="10" t="s">
        <v>96</v>
      </c>
      <c r="J81" s="10" t="s">
        <v>118</v>
      </c>
      <c r="K81" s="38">
        <v>270978</v>
      </c>
      <c r="L81" s="38">
        <v>992375</v>
      </c>
      <c r="M81" s="41">
        <v>362.06</v>
      </c>
      <c r="N81" s="38">
        <v>5149</v>
      </c>
      <c r="O81" s="41">
        <f t="shared" si="3"/>
        <v>7.0316566323557969E-2</v>
      </c>
      <c r="P81" s="38">
        <v>130705</v>
      </c>
      <c r="Q81" s="38">
        <v>4015</v>
      </c>
      <c r="R81" s="27">
        <v>5.1885627912835368E-3</v>
      </c>
      <c r="S81" s="27" t="s">
        <v>431</v>
      </c>
      <c r="T81" s="68">
        <f t="shared" si="2"/>
        <v>1</v>
      </c>
      <c r="U81" s="27">
        <v>0.1317092832850485</v>
      </c>
      <c r="V81" s="10" t="s">
        <v>483</v>
      </c>
      <c r="W81" s="38">
        <v>134087</v>
      </c>
      <c r="X81" s="70">
        <v>143251</v>
      </c>
      <c r="Y81" s="68">
        <v>0.14435168157198638</v>
      </c>
    </row>
    <row r="82" spans="1:25" x14ac:dyDescent="0.5">
      <c r="A82" t="s">
        <v>452</v>
      </c>
      <c r="B82" s="10" t="s">
        <v>115</v>
      </c>
      <c r="C82" s="24" t="s">
        <v>93</v>
      </c>
      <c r="D82" s="24" t="s">
        <v>455</v>
      </c>
      <c r="E82" s="24" t="s">
        <v>412</v>
      </c>
      <c r="F82" s="38">
        <v>45</v>
      </c>
      <c r="G82" s="10" t="s">
        <v>93</v>
      </c>
      <c r="H82" s="10" t="s">
        <v>100</v>
      </c>
      <c r="I82" s="10" t="s">
        <v>96</v>
      </c>
      <c r="J82" s="10" t="s">
        <v>118</v>
      </c>
      <c r="K82" s="38">
        <v>52704</v>
      </c>
      <c r="L82" s="38">
        <v>116927</v>
      </c>
      <c r="M82" s="41">
        <v>72.91</v>
      </c>
      <c r="N82" s="38">
        <v>601</v>
      </c>
      <c r="O82" s="41">
        <f t="shared" si="3"/>
        <v>0.12131447587354409</v>
      </c>
      <c r="P82" s="38">
        <v>38730</v>
      </c>
      <c r="Q82" s="38">
        <v>252</v>
      </c>
      <c r="R82" s="27">
        <v>5.1399591197926909E-3</v>
      </c>
      <c r="S82" s="27" t="s">
        <v>431</v>
      </c>
      <c r="T82" s="68">
        <f t="shared" si="2"/>
        <v>1</v>
      </c>
      <c r="U82" s="27">
        <v>0.33123230733705644</v>
      </c>
      <c r="V82" s="10" t="s">
        <v>482</v>
      </c>
      <c r="W82" s="38">
        <v>39230</v>
      </c>
      <c r="X82" s="70">
        <v>40083</v>
      </c>
      <c r="Y82" s="68">
        <v>0.34280362961505895</v>
      </c>
    </row>
    <row r="83" spans="1:25" x14ac:dyDescent="0.5">
      <c r="A83" t="s">
        <v>452</v>
      </c>
      <c r="B83" s="10" t="s">
        <v>86</v>
      </c>
      <c r="C83" s="24" t="s">
        <v>161</v>
      </c>
      <c r="D83" s="24" t="s">
        <v>459</v>
      </c>
      <c r="E83" s="24" t="s">
        <v>419</v>
      </c>
      <c r="F83" s="38">
        <v>61</v>
      </c>
      <c r="G83" s="10" t="s">
        <v>161</v>
      </c>
      <c r="H83" s="10" t="s">
        <v>99</v>
      </c>
      <c r="I83" s="10" t="s">
        <v>96</v>
      </c>
      <c r="J83" s="10" t="s">
        <v>118</v>
      </c>
      <c r="K83" s="38">
        <v>4878</v>
      </c>
      <c r="L83" s="38">
        <v>65456</v>
      </c>
      <c r="M83" s="41">
        <v>118.09</v>
      </c>
      <c r="N83" s="38">
        <v>333</v>
      </c>
      <c r="O83" s="41">
        <f t="shared" si="3"/>
        <v>0.35462462462462463</v>
      </c>
      <c r="P83" s="38">
        <v>11531</v>
      </c>
      <c r="Q83" s="38">
        <v>108</v>
      </c>
      <c r="R83" s="27">
        <v>5.0873869469567345E-3</v>
      </c>
      <c r="S83" s="27" t="s">
        <v>431</v>
      </c>
      <c r="T83" s="68">
        <f t="shared" si="2"/>
        <v>1</v>
      </c>
      <c r="U83" s="27">
        <v>0.17616414079687118</v>
      </c>
      <c r="V83" s="10" t="s">
        <v>482</v>
      </c>
      <c r="W83" s="38">
        <v>11756</v>
      </c>
      <c r="X83" s="70">
        <v>12197</v>
      </c>
      <c r="Y83" s="68">
        <v>0.18633891469078465</v>
      </c>
    </row>
    <row r="84" spans="1:25" x14ac:dyDescent="0.5">
      <c r="A84" t="s">
        <v>452</v>
      </c>
      <c r="B84" s="10" t="s">
        <v>150</v>
      </c>
      <c r="C84" s="24" t="s">
        <v>93</v>
      </c>
      <c r="D84" s="24" t="s">
        <v>459</v>
      </c>
      <c r="E84" s="24" t="s">
        <v>412</v>
      </c>
      <c r="F84" s="38">
        <v>30</v>
      </c>
      <c r="G84" s="10" t="s">
        <v>93</v>
      </c>
      <c r="H84" s="10" t="s">
        <v>99</v>
      </c>
      <c r="I84" s="10" t="s">
        <v>96</v>
      </c>
      <c r="J84" s="10" t="s">
        <v>118</v>
      </c>
      <c r="K84" s="38">
        <v>100608</v>
      </c>
      <c r="L84" s="38">
        <v>204978</v>
      </c>
      <c r="M84" s="41">
        <v>128.71</v>
      </c>
      <c r="N84" s="38">
        <v>1039</v>
      </c>
      <c r="O84" s="41">
        <f t="shared" si="3"/>
        <v>0.12387872954764197</v>
      </c>
      <c r="P84" s="38">
        <v>53088</v>
      </c>
      <c r="Q84" s="38">
        <v>674</v>
      </c>
      <c r="R84" s="27">
        <v>5.0688366556410928E-3</v>
      </c>
      <c r="S84" s="27" t="s">
        <v>431</v>
      </c>
      <c r="T84" s="68">
        <f t="shared" si="2"/>
        <v>1</v>
      </c>
      <c r="U84" s="27">
        <v>0.25899364809882036</v>
      </c>
      <c r="V84" s="10" t="s">
        <v>482</v>
      </c>
      <c r="W84" s="38">
        <v>53972</v>
      </c>
      <c r="X84" s="70">
        <v>55685</v>
      </c>
      <c r="Y84" s="68">
        <v>0.2716633004517558</v>
      </c>
    </row>
    <row r="85" spans="1:25" x14ac:dyDescent="0.5">
      <c r="A85" t="s">
        <v>452</v>
      </c>
      <c r="B85" s="10" t="s">
        <v>86</v>
      </c>
      <c r="C85" s="24" t="s">
        <v>93</v>
      </c>
      <c r="D85" s="24" t="s">
        <v>455</v>
      </c>
      <c r="E85" s="24" t="s">
        <v>419</v>
      </c>
      <c r="F85" s="38">
        <v>30</v>
      </c>
      <c r="G85" s="10" t="s">
        <v>93</v>
      </c>
      <c r="H85" s="10" t="s">
        <v>99</v>
      </c>
      <c r="I85" s="10" t="s">
        <v>96</v>
      </c>
      <c r="J85" s="10" t="s">
        <v>118</v>
      </c>
      <c r="K85" s="38">
        <v>274884</v>
      </c>
      <c r="L85" s="38">
        <v>871077</v>
      </c>
      <c r="M85" s="41">
        <v>639.01</v>
      </c>
      <c r="N85" s="38">
        <v>4412</v>
      </c>
      <c r="O85" s="41">
        <f t="shared" si="3"/>
        <v>0.14483454215775157</v>
      </c>
      <c r="P85" s="38">
        <v>153505</v>
      </c>
      <c r="Q85" s="38">
        <v>4221</v>
      </c>
      <c r="R85" s="27">
        <v>5.0649942542392926E-3</v>
      </c>
      <c r="S85" s="27" t="s">
        <v>431</v>
      </c>
      <c r="T85" s="68">
        <f t="shared" si="2"/>
        <v>1</v>
      </c>
      <c r="U85" s="27">
        <v>0.17622437511264791</v>
      </c>
      <c r="V85" s="10" t="s">
        <v>482</v>
      </c>
      <c r="W85" s="38">
        <v>156507</v>
      </c>
      <c r="X85" s="70">
        <v>165140</v>
      </c>
      <c r="Y85" s="68">
        <v>0.18958140325137732</v>
      </c>
    </row>
    <row r="86" spans="1:25" x14ac:dyDescent="0.5">
      <c r="A86" t="s">
        <v>452</v>
      </c>
      <c r="B86" s="10" t="s">
        <v>90</v>
      </c>
      <c r="C86" s="24" t="s">
        <v>161</v>
      </c>
      <c r="D86" s="24" t="s">
        <v>455</v>
      </c>
      <c r="E86" s="24" t="s">
        <v>412</v>
      </c>
      <c r="F86" s="38">
        <v>61</v>
      </c>
      <c r="G86" s="10" t="s">
        <v>161</v>
      </c>
      <c r="H86" s="10" t="s">
        <v>99</v>
      </c>
      <c r="I86" s="10" t="s">
        <v>124</v>
      </c>
      <c r="J86" s="10" t="s">
        <v>120</v>
      </c>
      <c r="K86" s="38">
        <v>2543</v>
      </c>
      <c r="L86" s="38">
        <v>18765</v>
      </c>
      <c r="M86" s="41">
        <v>29.04</v>
      </c>
      <c r="N86" s="38">
        <v>95</v>
      </c>
      <c r="O86" s="41">
        <f t="shared" si="3"/>
        <v>0.30568421052631578</v>
      </c>
      <c r="P86" s="38">
        <v>0</v>
      </c>
      <c r="Q86" s="38">
        <v>0</v>
      </c>
      <c r="R86" s="27">
        <v>5.0626165734079407E-3</v>
      </c>
      <c r="S86" s="27" t="s">
        <v>431</v>
      </c>
      <c r="T86" s="68">
        <f t="shared" si="2"/>
        <v>1</v>
      </c>
      <c r="U86" s="27">
        <v>0</v>
      </c>
      <c r="V86" s="10" t="s">
        <v>482</v>
      </c>
      <c r="W86" s="38">
        <v>59</v>
      </c>
      <c r="X86" s="70">
        <v>154</v>
      </c>
      <c r="Y86" s="68">
        <v>8.2067679189981348E-3</v>
      </c>
    </row>
    <row r="87" spans="1:25" x14ac:dyDescent="0.5">
      <c r="A87" t="s">
        <v>452</v>
      </c>
      <c r="B87" s="10" t="s">
        <v>86</v>
      </c>
      <c r="C87" s="24" t="s">
        <v>161</v>
      </c>
      <c r="D87" s="24" t="s">
        <v>459</v>
      </c>
      <c r="E87" s="24" t="s">
        <v>419</v>
      </c>
      <c r="F87" s="38">
        <v>45</v>
      </c>
      <c r="G87" s="10" t="s">
        <v>161</v>
      </c>
      <c r="H87" s="10" t="s">
        <v>99</v>
      </c>
      <c r="I87" s="10" t="s">
        <v>96</v>
      </c>
      <c r="J87" s="10" t="s">
        <v>120</v>
      </c>
      <c r="K87" s="38">
        <v>8500</v>
      </c>
      <c r="L87" s="38">
        <v>117298</v>
      </c>
      <c r="M87" s="41">
        <v>190.57</v>
      </c>
      <c r="N87" s="38">
        <v>593</v>
      </c>
      <c r="O87" s="41">
        <f t="shared" si="3"/>
        <v>0.32136593591905566</v>
      </c>
      <c r="P87" s="38">
        <v>8060</v>
      </c>
      <c r="Q87" s="38">
        <v>223</v>
      </c>
      <c r="R87" s="27">
        <v>5.055499667513513E-3</v>
      </c>
      <c r="S87" s="27" t="s">
        <v>431</v>
      </c>
      <c r="T87" s="68">
        <f t="shared" si="2"/>
        <v>1</v>
      </c>
      <c r="U87" s="27">
        <v>6.8713874064348923E-2</v>
      </c>
      <c r="V87" s="10" t="s">
        <v>482</v>
      </c>
      <c r="W87" s="38">
        <v>8190</v>
      </c>
      <c r="X87" s="70">
        <v>9006</v>
      </c>
      <c r="Y87" s="68">
        <v>7.6778802707633542E-2</v>
      </c>
    </row>
    <row r="88" spans="1:25" x14ac:dyDescent="0.5">
      <c r="A88" t="s">
        <v>452</v>
      </c>
      <c r="B88" s="10" t="s">
        <v>90</v>
      </c>
      <c r="C88" s="24" t="s">
        <v>93</v>
      </c>
      <c r="D88" s="24" t="s">
        <v>456</v>
      </c>
      <c r="E88" s="24" t="s">
        <v>412</v>
      </c>
      <c r="F88" s="38">
        <v>30</v>
      </c>
      <c r="G88" s="10" t="s">
        <v>93</v>
      </c>
      <c r="H88" s="10" t="s">
        <v>99</v>
      </c>
      <c r="I88" s="10" t="s">
        <v>96</v>
      </c>
      <c r="J88" s="10" t="s">
        <v>118</v>
      </c>
      <c r="K88" s="38">
        <v>287236</v>
      </c>
      <c r="L88" s="38">
        <v>723097</v>
      </c>
      <c r="M88" s="41">
        <v>339.29</v>
      </c>
      <c r="N88" s="38">
        <v>3639</v>
      </c>
      <c r="O88" s="41">
        <f t="shared" si="3"/>
        <v>9.3237153064028591E-2</v>
      </c>
      <c r="P88" s="38">
        <v>106020</v>
      </c>
      <c r="Q88" s="38">
        <v>3058</v>
      </c>
      <c r="R88" s="27">
        <v>5.0325198417363092E-3</v>
      </c>
      <c r="S88" s="27" t="s">
        <v>431</v>
      </c>
      <c r="T88" s="68">
        <f t="shared" si="2"/>
        <v>1</v>
      </c>
      <c r="U88" s="27">
        <v>0.14661933322915183</v>
      </c>
      <c r="V88" s="10" t="s">
        <v>482</v>
      </c>
      <c r="W88" s="38">
        <v>108445</v>
      </c>
      <c r="X88" s="70">
        <v>115142</v>
      </c>
      <c r="Y88" s="68">
        <v>0.1592345148714488</v>
      </c>
    </row>
    <row r="89" spans="1:25" x14ac:dyDescent="0.5">
      <c r="A89" t="s">
        <v>452</v>
      </c>
      <c r="B89" s="10" t="s">
        <v>86</v>
      </c>
      <c r="C89" s="24" t="s">
        <v>161</v>
      </c>
      <c r="D89" s="24" t="s">
        <v>456</v>
      </c>
      <c r="E89" s="24" t="s">
        <v>419</v>
      </c>
      <c r="F89" s="38">
        <v>61</v>
      </c>
      <c r="G89" s="10" t="s">
        <v>161</v>
      </c>
      <c r="H89" s="10" t="s">
        <v>99</v>
      </c>
      <c r="I89" s="10" t="s">
        <v>96</v>
      </c>
      <c r="J89" s="10" t="s">
        <v>120</v>
      </c>
      <c r="K89" s="38">
        <v>333</v>
      </c>
      <c r="L89" s="38">
        <v>598</v>
      </c>
      <c r="M89" s="41">
        <v>1.02</v>
      </c>
      <c r="N89" s="38">
        <v>3</v>
      </c>
      <c r="O89" s="41">
        <f t="shared" si="3"/>
        <v>0.34</v>
      </c>
      <c r="P89" s="38">
        <v>90</v>
      </c>
      <c r="Q89" s="38">
        <v>75</v>
      </c>
      <c r="R89" s="27">
        <v>5.016722408026756E-3</v>
      </c>
      <c r="S89" s="27" t="s">
        <v>431</v>
      </c>
      <c r="T89" s="68">
        <f t="shared" si="2"/>
        <v>1</v>
      </c>
      <c r="U89" s="27">
        <v>0.15050167224080269</v>
      </c>
      <c r="V89" s="10" t="s">
        <v>482</v>
      </c>
      <c r="W89" s="38">
        <v>91</v>
      </c>
      <c r="X89" s="70">
        <v>169</v>
      </c>
      <c r="Y89" s="68">
        <v>0.28260869565217389</v>
      </c>
    </row>
    <row r="90" spans="1:25" x14ac:dyDescent="0.5">
      <c r="A90" t="s">
        <v>452</v>
      </c>
      <c r="B90" s="10" t="s">
        <v>90</v>
      </c>
      <c r="C90" s="24" t="s">
        <v>161</v>
      </c>
      <c r="D90" s="24" t="s">
        <v>461</v>
      </c>
      <c r="E90" s="24" t="s">
        <v>412</v>
      </c>
      <c r="F90" s="38">
        <v>60</v>
      </c>
      <c r="G90" s="10" t="s">
        <v>161</v>
      </c>
      <c r="H90" s="10" t="s">
        <v>100</v>
      </c>
      <c r="I90" s="10" t="s">
        <v>96</v>
      </c>
      <c r="J90" s="10" t="s">
        <v>120</v>
      </c>
      <c r="K90" s="38">
        <v>1213</v>
      </c>
      <c r="L90" s="38">
        <v>3823</v>
      </c>
      <c r="M90" s="41">
        <v>5.96</v>
      </c>
      <c r="N90" s="38">
        <v>19</v>
      </c>
      <c r="O90" s="41">
        <f t="shared" si="3"/>
        <v>0.31368421052631579</v>
      </c>
      <c r="P90" s="38">
        <v>251</v>
      </c>
      <c r="Q90" s="38">
        <v>7</v>
      </c>
      <c r="R90" s="27">
        <v>4.9699189118493333E-3</v>
      </c>
      <c r="S90" s="27" t="s">
        <v>431</v>
      </c>
      <c r="T90" s="68">
        <f t="shared" si="2"/>
        <v>1</v>
      </c>
      <c r="U90" s="27">
        <v>6.5655244572325397E-2</v>
      </c>
      <c r="V90" s="10" t="s">
        <v>482</v>
      </c>
      <c r="W90" s="38">
        <v>255</v>
      </c>
      <c r="X90" s="70">
        <v>281</v>
      </c>
      <c r="Y90" s="68">
        <v>7.3502484959455924E-2</v>
      </c>
    </row>
    <row r="91" spans="1:25" x14ac:dyDescent="0.5">
      <c r="A91" t="s">
        <v>452</v>
      </c>
      <c r="B91" s="10" t="s">
        <v>115</v>
      </c>
      <c r="C91" s="24" t="s">
        <v>93</v>
      </c>
      <c r="D91" s="24" t="s">
        <v>457</v>
      </c>
      <c r="E91" s="24" t="s">
        <v>412</v>
      </c>
      <c r="F91" s="38">
        <v>30</v>
      </c>
      <c r="G91" s="10" t="s">
        <v>93</v>
      </c>
      <c r="H91" s="10" t="s">
        <v>99</v>
      </c>
      <c r="I91" s="10" t="s">
        <v>96</v>
      </c>
      <c r="J91" s="10" t="s">
        <v>118</v>
      </c>
      <c r="K91" s="38">
        <v>98706</v>
      </c>
      <c r="L91" s="38">
        <v>259766</v>
      </c>
      <c r="M91" s="41">
        <v>122.72</v>
      </c>
      <c r="N91" s="38">
        <v>1290</v>
      </c>
      <c r="O91" s="41">
        <f t="shared" si="3"/>
        <v>9.5131782945736432E-2</v>
      </c>
      <c r="P91" s="38">
        <v>46834</v>
      </c>
      <c r="Q91" s="38">
        <v>1308</v>
      </c>
      <c r="R91" s="27">
        <v>4.9660078686202197E-3</v>
      </c>
      <c r="S91" s="27" t="s">
        <v>431</v>
      </c>
      <c r="T91" s="68">
        <f t="shared" si="2"/>
        <v>1</v>
      </c>
      <c r="U91" s="27">
        <v>0.18029303296043361</v>
      </c>
      <c r="V91" s="10" t="s">
        <v>483</v>
      </c>
      <c r="W91" s="38">
        <v>47722</v>
      </c>
      <c r="X91" s="70">
        <v>50320</v>
      </c>
      <c r="Y91" s="68">
        <v>0.19371280306121663</v>
      </c>
    </row>
    <row r="92" spans="1:25" x14ac:dyDescent="0.5">
      <c r="A92" t="s">
        <v>452</v>
      </c>
      <c r="B92" s="10" t="s">
        <v>90</v>
      </c>
      <c r="C92" s="24" t="s">
        <v>161</v>
      </c>
      <c r="D92" s="24" t="s">
        <v>459</v>
      </c>
      <c r="E92" s="24" t="s">
        <v>412</v>
      </c>
      <c r="F92" s="38">
        <v>45</v>
      </c>
      <c r="G92" s="10" t="s">
        <v>161</v>
      </c>
      <c r="H92" s="10" t="s">
        <v>100</v>
      </c>
      <c r="I92" s="10" t="s">
        <v>96</v>
      </c>
      <c r="J92" s="10" t="s">
        <v>120</v>
      </c>
      <c r="K92" s="38">
        <v>3998</v>
      </c>
      <c r="L92" s="38">
        <v>24096</v>
      </c>
      <c r="M92" s="41">
        <v>41.73</v>
      </c>
      <c r="N92" s="38">
        <v>119</v>
      </c>
      <c r="O92" s="41">
        <f t="shared" si="3"/>
        <v>0.35067226890756298</v>
      </c>
      <c r="P92" s="38">
        <v>2157</v>
      </c>
      <c r="Q92" s="38">
        <v>63</v>
      </c>
      <c r="R92" s="27">
        <v>4.9385790172642762E-3</v>
      </c>
      <c r="S92" s="27" t="s">
        <v>431</v>
      </c>
      <c r="T92" s="68">
        <f t="shared" si="2"/>
        <v>1</v>
      </c>
      <c r="U92" s="27">
        <v>8.9516932270916338E-2</v>
      </c>
      <c r="V92" s="10" t="s">
        <v>482</v>
      </c>
      <c r="W92" s="38">
        <v>2213</v>
      </c>
      <c r="X92" s="70">
        <v>2395</v>
      </c>
      <c r="Y92" s="68">
        <v>9.9394090305444882E-2</v>
      </c>
    </row>
    <row r="93" spans="1:25" x14ac:dyDescent="0.5">
      <c r="A93" t="s">
        <v>452</v>
      </c>
      <c r="B93" s="10" t="s">
        <v>92</v>
      </c>
      <c r="C93" s="29" t="s">
        <v>93</v>
      </c>
      <c r="D93" s="24" t="s">
        <v>461</v>
      </c>
      <c r="E93" s="29" t="s">
        <v>420</v>
      </c>
      <c r="F93" s="38">
        <v>30</v>
      </c>
      <c r="G93" s="10" t="s">
        <v>93</v>
      </c>
      <c r="H93" s="10" t="s">
        <v>99</v>
      </c>
      <c r="I93" s="10" t="s">
        <v>96</v>
      </c>
      <c r="J93" s="10" t="s">
        <v>120</v>
      </c>
      <c r="K93" s="39">
        <v>39760</v>
      </c>
      <c r="L93" s="39">
        <v>89510</v>
      </c>
      <c r="M93" s="42">
        <v>82.1</v>
      </c>
      <c r="N93" s="39">
        <v>442</v>
      </c>
      <c r="O93" s="41">
        <f t="shared" si="3"/>
        <v>0.18574660633484161</v>
      </c>
      <c r="P93" s="39">
        <v>18130</v>
      </c>
      <c r="Q93" s="39">
        <v>423</v>
      </c>
      <c r="R93" s="27">
        <v>4.937995754664283E-3</v>
      </c>
      <c r="S93" s="27" t="s">
        <v>431</v>
      </c>
      <c r="T93" s="68">
        <f t="shared" si="2"/>
        <v>1</v>
      </c>
      <c r="U93" s="27">
        <v>0.20254720143000782</v>
      </c>
      <c r="V93" s="10" t="s">
        <v>482</v>
      </c>
      <c r="W93" s="43">
        <v>18371</v>
      </c>
      <c r="X93" s="70">
        <v>19236</v>
      </c>
      <c r="Y93" s="68">
        <v>0.21490336275276506</v>
      </c>
    </row>
    <row r="94" spans="1:25" x14ac:dyDescent="0.5">
      <c r="A94" t="s">
        <v>452</v>
      </c>
      <c r="B94" s="10" t="s">
        <v>92</v>
      </c>
      <c r="C94" s="29" t="s">
        <v>161</v>
      </c>
      <c r="D94" s="24" t="s">
        <v>460</v>
      </c>
      <c r="E94" s="29" t="s">
        <v>420</v>
      </c>
      <c r="F94" s="38">
        <v>61</v>
      </c>
      <c r="G94" s="10" t="s">
        <v>161</v>
      </c>
      <c r="H94" s="10" t="s">
        <v>99</v>
      </c>
      <c r="I94" s="10" t="s">
        <v>96</v>
      </c>
      <c r="J94" s="10" t="s">
        <v>120</v>
      </c>
      <c r="K94" s="39">
        <v>940</v>
      </c>
      <c r="L94" s="39">
        <v>1013</v>
      </c>
      <c r="M94" s="42">
        <v>1.49</v>
      </c>
      <c r="N94" s="39">
        <v>5</v>
      </c>
      <c r="O94" s="41">
        <f t="shared" si="3"/>
        <v>0.29799999999999999</v>
      </c>
      <c r="P94" s="39">
        <v>428</v>
      </c>
      <c r="Q94" s="39">
        <v>2</v>
      </c>
      <c r="R94" s="27">
        <v>4.9358341559723592E-3</v>
      </c>
      <c r="S94" s="27" t="s">
        <v>431</v>
      </c>
      <c r="T94" s="68">
        <f t="shared" si="2"/>
        <v>1</v>
      </c>
      <c r="U94" s="27">
        <v>0.42250740375123397</v>
      </c>
      <c r="V94" s="10" t="s">
        <v>482</v>
      </c>
      <c r="W94" s="43">
        <v>433</v>
      </c>
      <c r="X94" s="70">
        <v>440</v>
      </c>
      <c r="Y94" s="68">
        <v>0.43435340572556763</v>
      </c>
    </row>
    <row r="95" spans="1:25" x14ac:dyDescent="0.5">
      <c r="A95" t="s">
        <v>452</v>
      </c>
      <c r="B95" s="10" t="s">
        <v>86</v>
      </c>
      <c r="C95" s="24" t="s">
        <v>161</v>
      </c>
      <c r="D95" s="24" t="s">
        <v>455</v>
      </c>
      <c r="E95" s="24" t="s">
        <v>419</v>
      </c>
      <c r="F95" s="38">
        <v>30</v>
      </c>
      <c r="G95" s="10" t="s">
        <v>161</v>
      </c>
      <c r="H95" s="10" t="s">
        <v>99</v>
      </c>
      <c r="I95" s="10" t="s">
        <v>96</v>
      </c>
      <c r="J95" s="10" t="s">
        <v>118</v>
      </c>
      <c r="K95" s="38">
        <v>5618</v>
      </c>
      <c r="L95" s="38">
        <v>27121</v>
      </c>
      <c r="M95" s="41">
        <v>42.86</v>
      </c>
      <c r="N95" s="38">
        <v>132</v>
      </c>
      <c r="O95" s="41">
        <f t="shared" si="3"/>
        <v>0.32469696969696971</v>
      </c>
      <c r="P95" s="38">
        <v>2683</v>
      </c>
      <c r="Q95" s="38">
        <v>163</v>
      </c>
      <c r="R95" s="27">
        <v>4.8670771726706244E-3</v>
      </c>
      <c r="S95" s="27" t="s">
        <v>431</v>
      </c>
      <c r="T95" s="68">
        <f t="shared" si="2"/>
        <v>1</v>
      </c>
      <c r="U95" s="27">
        <v>9.8927030714206707E-2</v>
      </c>
      <c r="V95" s="10" t="s">
        <v>483</v>
      </c>
      <c r="W95" s="38">
        <v>2710</v>
      </c>
      <c r="X95" s="70">
        <v>3005</v>
      </c>
      <c r="Y95" s="68">
        <v>0.11079974927178202</v>
      </c>
    </row>
    <row r="96" spans="1:25" x14ac:dyDescent="0.5">
      <c r="A96" t="s">
        <v>452</v>
      </c>
      <c r="B96" s="10" t="s">
        <v>152</v>
      </c>
      <c r="C96" s="24" t="s">
        <v>93</v>
      </c>
      <c r="D96" s="24" t="s">
        <v>460</v>
      </c>
      <c r="E96" s="24" t="s">
        <v>412</v>
      </c>
      <c r="F96" s="38">
        <v>60</v>
      </c>
      <c r="G96" s="10" t="s">
        <v>93</v>
      </c>
      <c r="H96" s="10" t="s">
        <v>100</v>
      </c>
      <c r="I96" s="10" t="s">
        <v>96</v>
      </c>
      <c r="J96" s="10" t="s">
        <v>118</v>
      </c>
      <c r="K96" s="38">
        <v>29496</v>
      </c>
      <c r="L96" s="38">
        <v>45258</v>
      </c>
      <c r="M96" s="41">
        <v>23.99</v>
      </c>
      <c r="N96" s="38">
        <v>217</v>
      </c>
      <c r="O96" s="41">
        <f t="shared" si="3"/>
        <v>0.11055299539170506</v>
      </c>
      <c r="P96" s="38">
        <v>13890</v>
      </c>
      <c r="Q96" s="38">
        <v>44</v>
      </c>
      <c r="R96" s="27">
        <v>4.7947324229970388E-3</v>
      </c>
      <c r="S96" s="27" t="s">
        <v>431</v>
      </c>
      <c r="T96" s="68">
        <f t="shared" si="2"/>
        <v>1</v>
      </c>
      <c r="U96" s="27">
        <v>0.30690706615405011</v>
      </c>
      <c r="V96" s="10" t="s">
        <v>482</v>
      </c>
      <c r="W96" s="38">
        <v>14046</v>
      </c>
      <c r="X96" s="70">
        <v>14307</v>
      </c>
      <c r="Y96" s="68">
        <v>0.31612090680100757</v>
      </c>
    </row>
    <row r="97" spans="1:25" x14ac:dyDescent="0.5">
      <c r="A97" t="s">
        <v>452</v>
      </c>
      <c r="B97" s="10" t="s">
        <v>92</v>
      </c>
      <c r="C97" s="29" t="s">
        <v>93</v>
      </c>
      <c r="D97" s="24" t="s">
        <v>460</v>
      </c>
      <c r="E97" s="29" t="s">
        <v>420</v>
      </c>
      <c r="F97" s="38">
        <v>60</v>
      </c>
      <c r="G97" s="10" t="s">
        <v>93</v>
      </c>
      <c r="H97" s="10" t="s">
        <v>100</v>
      </c>
      <c r="I97" s="10" t="s">
        <v>96</v>
      </c>
      <c r="J97" s="10" t="s">
        <v>120</v>
      </c>
      <c r="K97" s="39">
        <v>12480</v>
      </c>
      <c r="L97" s="39">
        <v>14905</v>
      </c>
      <c r="M97" s="42">
        <v>23.4</v>
      </c>
      <c r="N97" s="39">
        <v>71</v>
      </c>
      <c r="O97" s="41">
        <f t="shared" si="3"/>
        <v>0.3295774647887324</v>
      </c>
      <c r="P97" s="39">
        <v>3887</v>
      </c>
      <c r="Q97" s="39">
        <v>37</v>
      </c>
      <c r="R97" s="27">
        <v>4.7635021804763502E-3</v>
      </c>
      <c r="S97" s="27" t="s">
        <v>431</v>
      </c>
      <c r="T97" s="68">
        <f t="shared" si="2"/>
        <v>1</v>
      </c>
      <c r="U97" s="27">
        <v>0.26078497148607849</v>
      </c>
      <c r="V97" s="10" t="s">
        <v>482</v>
      </c>
      <c r="W97" s="43">
        <v>3945</v>
      </c>
      <c r="X97" s="70">
        <v>4053</v>
      </c>
      <c r="Y97" s="68">
        <v>0.27192217376719224</v>
      </c>
    </row>
    <row r="98" spans="1:25" x14ac:dyDescent="0.5">
      <c r="A98" t="s">
        <v>452</v>
      </c>
      <c r="B98" s="10" t="s">
        <v>115</v>
      </c>
      <c r="C98" s="24" t="s">
        <v>93</v>
      </c>
      <c r="D98" s="24" t="s">
        <v>460</v>
      </c>
      <c r="E98" s="24" t="s">
        <v>412</v>
      </c>
      <c r="F98" s="38">
        <v>45</v>
      </c>
      <c r="G98" s="10" t="s">
        <v>93</v>
      </c>
      <c r="H98" s="10" t="s">
        <v>99</v>
      </c>
      <c r="I98" s="10" t="s">
        <v>96</v>
      </c>
      <c r="J98" s="10" t="s">
        <v>118</v>
      </c>
      <c r="K98" s="38">
        <v>199617</v>
      </c>
      <c r="L98" s="38">
        <v>917627</v>
      </c>
      <c r="M98" s="41">
        <v>447.62</v>
      </c>
      <c r="N98" s="38">
        <v>4333</v>
      </c>
      <c r="O98" s="41">
        <f t="shared" si="3"/>
        <v>0.10330486960535426</v>
      </c>
      <c r="P98" s="38">
        <v>181384</v>
      </c>
      <c r="Q98" s="38">
        <v>2742</v>
      </c>
      <c r="R98" s="27">
        <v>4.721962191609445E-3</v>
      </c>
      <c r="S98" s="27" t="s">
        <v>431</v>
      </c>
      <c r="T98" s="68">
        <f t="shared" si="2"/>
        <v>1</v>
      </c>
      <c r="U98" s="27">
        <v>0.19766637206620991</v>
      </c>
      <c r="V98" s="10" t="s">
        <v>482</v>
      </c>
      <c r="W98" s="38">
        <v>184422</v>
      </c>
      <c r="X98" s="70">
        <v>191497</v>
      </c>
      <c r="Y98" s="68">
        <v>0.20868718989306112</v>
      </c>
    </row>
    <row r="99" spans="1:25" x14ac:dyDescent="0.5">
      <c r="A99" t="s">
        <v>452</v>
      </c>
      <c r="B99" s="10" t="s">
        <v>86</v>
      </c>
      <c r="C99" s="24" t="s">
        <v>161</v>
      </c>
      <c r="D99" s="24" t="s">
        <v>455</v>
      </c>
      <c r="E99" s="24" t="s">
        <v>419</v>
      </c>
      <c r="F99" s="38">
        <v>61</v>
      </c>
      <c r="G99" s="10" t="s">
        <v>161</v>
      </c>
      <c r="H99" s="10" t="s">
        <v>99</v>
      </c>
      <c r="I99" s="10" t="s">
        <v>96</v>
      </c>
      <c r="J99" s="10" t="s">
        <v>120</v>
      </c>
      <c r="K99" s="38">
        <v>4696</v>
      </c>
      <c r="L99" s="38">
        <v>38905</v>
      </c>
      <c r="M99" s="41">
        <v>61.07</v>
      </c>
      <c r="N99" s="38">
        <v>183</v>
      </c>
      <c r="O99" s="41">
        <f t="shared" si="3"/>
        <v>0.33371584699453555</v>
      </c>
      <c r="P99" s="38">
        <v>2287</v>
      </c>
      <c r="Q99" s="38">
        <v>76</v>
      </c>
      <c r="R99" s="27">
        <v>4.7037655828299704E-3</v>
      </c>
      <c r="S99" s="27" t="s">
        <v>431</v>
      </c>
      <c r="T99" s="68">
        <f t="shared" si="2"/>
        <v>1</v>
      </c>
      <c r="U99" s="27">
        <v>5.8784217966842307E-2</v>
      </c>
      <c r="V99" s="10" t="s">
        <v>483</v>
      </c>
      <c r="W99" s="38">
        <v>2316</v>
      </c>
      <c r="X99" s="70">
        <v>2575</v>
      </c>
      <c r="Y99" s="68">
        <v>6.6186865441459963E-2</v>
      </c>
    </row>
    <row r="100" spans="1:25" x14ac:dyDescent="0.5">
      <c r="A100" t="s">
        <v>452</v>
      </c>
      <c r="B100" s="10" t="s">
        <v>152</v>
      </c>
      <c r="C100" s="24" t="s">
        <v>93</v>
      </c>
      <c r="D100" s="24" t="s">
        <v>459</v>
      </c>
      <c r="E100" s="24" t="s">
        <v>412</v>
      </c>
      <c r="F100" s="38">
        <v>30</v>
      </c>
      <c r="G100" s="10" t="s">
        <v>93</v>
      </c>
      <c r="H100" s="10" t="s">
        <v>99</v>
      </c>
      <c r="I100" s="10" t="s">
        <v>96</v>
      </c>
      <c r="J100" s="10" t="s">
        <v>118</v>
      </c>
      <c r="K100" s="38">
        <v>456578</v>
      </c>
      <c r="L100" s="38">
        <v>2296226</v>
      </c>
      <c r="M100" s="41">
        <v>967.61</v>
      </c>
      <c r="N100" s="38">
        <v>10599</v>
      </c>
      <c r="O100" s="41">
        <f t="shared" si="3"/>
        <v>9.1292574771204837E-2</v>
      </c>
      <c r="P100" s="38">
        <v>318547</v>
      </c>
      <c r="Q100" s="38">
        <v>8571</v>
      </c>
      <c r="R100" s="27">
        <v>4.6158348524927423E-3</v>
      </c>
      <c r="S100" s="27" t="s">
        <v>431</v>
      </c>
      <c r="T100" s="68">
        <f t="shared" si="2"/>
        <v>1</v>
      </c>
      <c r="U100" s="27">
        <v>0.13872632746079872</v>
      </c>
      <c r="V100" s="10" t="s">
        <v>482</v>
      </c>
      <c r="W100" s="38">
        <v>325628</v>
      </c>
      <c r="X100" s="70">
        <v>344798</v>
      </c>
      <c r="Y100" s="68">
        <v>0.15015856453154</v>
      </c>
    </row>
    <row r="101" spans="1:25" x14ac:dyDescent="0.5">
      <c r="A101" t="s">
        <v>452</v>
      </c>
      <c r="B101" s="10" t="s">
        <v>90</v>
      </c>
      <c r="C101" s="24" t="s">
        <v>161</v>
      </c>
      <c r="D101" s="24" t="s">
        <v>457</v>
      </c>
      <c r="E101" s="24" t="s">
        <v>412</v>
      </c>
      <c r="F101" s="38">
        <v>60</v>
      </c>
      <c r="G101" s="10" t="s">
        <v>161</v>
      </c>
      <c r="H101" s="10" t="s">
        <v>99</v>
      </c>
      <c r="I101" s="10" t="s">
        <v>96</v>
      </c>
      <c r="J101" s="10" t="s">
        <v>120</v>
      </c>
      <c r="K101" s="38">
        <v>3332</v>
      </c>
      <c r="L101" s="38">
        <v>11918</v>
      </c>
      <c r="M101" s="41">
        <v>18.93</v>
      </c>
      <c r="N101" s="38">
        <v>55</v>
      </c>
      <c r="O101" s="41">
        <f t="shared" si="3"/>
        <v>0.3441818181818182</v>
      </c>
      <c r="P101" s="38">
        <v>614</v>
      </c>
      <c r="Q101" s="38">
        <v>572</v>
      </c>
      <c r="R101" s="27">
        <v>4.6148682664876655E-3</v>
      </c>
      <c r="S101" s="27" t="s">
        <v>431</v>
      </c>
      <c r="T101" s="68">
        <f t="shared" si="2"/>
        <v>1</v>
      </c>
      <c r="U101" s="27">
        <v>5.151871119315321E-2</v>
      </c>
      <c r="V101" s="10" t="s">
        <v>482</v>
      </c>
      <c r="W101" s="38">
        <v>627</v>
      </c>
      <c r="X101" s="70">
        <v>1254</v>
      </c>
      <c r="Y101" s="68">
        <v>0.10521899647591877</v>
      </c>
    </row>
    <row r="102" spans="1:25" x14ac:dyDescent="0.5">
      <c r="A102" t="s">
        <v>452</v>
      </c>
      <c r="B102" s="10" t="s">
        <v>92</v>
      </c>
      <c r="C102" s="29" t="s">
        <v>93</v>
      </c>
      <c r="D102" s="24" t="s">
        <v>455</v>
      </c>
      <c r="E102" s="29" t="s">
        <v>420</v>
      </c>
      <c r="F102" s="38">
        <v>30</v>
      </c>
      <c r="G102" s="10" t="s">
        <v>93</v>
      </c>
      <c r="H102" s="10" t="s">
        <v>99</v>
      </c>
      <c r="I102" s="10" t="s">
        <v>96</v>
      </c>
      <c r="J102" s="10" t="s">
        <v>118</v>
      </c>
      <c r="K102" s="39">
        <v>1314825</v>
      </c>
      <c r="L102" s="39">
        <v>4652907</v>
      </c>
      <c r="M102" s="42">
        <v>3220.18</v>
      </c>
      <c r="N102" s="39">
        <v>21330</v>
      </c>
      <c r="O102" s="41">
        <f t="shared" si="3"/>
        <v>0.15096952648851383</v>
      </c>
      <c r="P102" s="39">
        <v>646948</v>
      </c>
      <c r="Q102" s="39">
        <v>16916</v>
      </c>
      <c r="R102" s="27">
        <v>4.5842308904949104E-3</v>
      </c>
      <c r="S102" s="27" t="s">
        <v>431</v>
      </c>
      <c r="T102" s="68">
        <f t="shared" si="2"/>
        <v>1</v>
      </c>
      <c r="U102" s="27">
        <v>0.13904167867528838</v>
      </c>
      <c r="V102" s="10" t="s">
        <v>482</v>
      </c>
      <c r="W102" s="43">
        <v>659371</v>
      </c>
      <c r="X102" s="70">
        <v>697617</v>
      </c>
      <c r="Y102" s="68">
        <v>0.1499314299641063</v>
      </c>
    </row>
    <row r="103" spans="1:25" x14ac:dyDescent="0.5">
      <c r="A103" t="s">
        <v>452</v>
      </c>
      <c r="B103" s="10" t="s">
        <v>86</v>
      </c>
      <c r="C103" s="24" t="s">
        <v>161</v>
      </c>
      <c r="D103" s="24" t="s">
        <v>459</v>
      </c>
      <c r="E103" s="24" t="s">
        <v>419</v>
      </c>
      <c r="F103" s="38">
        <v>61</v>
      </c>
      <c r="G103" s="10" t="s">
        <v>161</v>
      </c>
      <c r="H103" s="10" t="s">
        <v>99</v>
      </c>
      <c r="I103" s="10" t="s">
        <v>96</v>
      </c>
      <c r="J103" s="10" t="s">
        <v>118</v>
      </c>
      <c r="K103" s="38">
        <v>5396</v>
      </c>
      <c r="L103" s="38">
        <v>39145</v>
      </c>
      <c r="M103" s="41">
        <v>59.89</v>
      </c>
      <c r="N103" s="38">
        <v>179</v>
      </c>
      <c r="O103" s="41">
        <f t="shared" si="3"/>
        <v>0.33458100558659221</v>
      </c>
      <c r="P103" s="38">
        <v>3917</v>
      </c>
      <c r="Q103" s="38">
        <v>65</v>
      </c>
      <c r="R103" s="27">
        <v>4.5727423681185334E-3</v>
      </c>
      <c r="S103" s="27" t="s">
        <v>431</v>
      </c>
      <c r="T103" s="68">
        <f t="shared" si="2"/>
        <v>1</v>
      </c>
      <c r="U103" s="27">
        <v>0.10006386511687317</v>
      </c>
      <c r="V103" s="10" t="s">
        <v>482</v>
      </c>
      <c r="W103" s="38">
        <v>3949</v>
      </c>
      <c r="X103" s="70">
        <v>4193</v>
      </c>
      <c r="Y103" s="68">
        <v>0.10711457401967045</v>
      </c>
    </row>
    <row r="104" spans="1:25" x14ac:dyDescent="0.5">
      <c r="A104" t="s">
        <v>452</v>
      </c>
      <c r="B104" s="10" t="s">
        <v>150</v>
      </c>
      <c r="C104" s="24" t="s">
        <v>93</v>
      </c>
      <c r="D104" s="24" t="s">
        <v>461</v>
      </c>
      <c r="E104" s="24" t="s">
        <v>412</v>
      </c>
      <c r="F104" s="38">
        <v>30</v>
      </c>
      <c r="G104" s="10" t="s">
        <v>93</v>
      </c>
      <c r="H104" s="10" t="s">
        <v>99</v>
      </c>
      <c r="I104" s="10" t="s">
        <v>96</v>
      </c>
      <c r="J104" s="10" t="s">
        <v>120</v>
      </c>
      <c r="K104" s="38">
        <v>199424</v>
      </c>
      <c r="L104" s="38">
        <v>471421</v>
      </c>
      <c r="M104" s="41">
        <v>156.15</v>
      </c>
      <c r="N104" s="38">
        <v>2150</v>
      </c>
      <c r="O104" s="41">
        <f t="shared" si="3"/>
        <v>7.2627906976744191E-2</v>
      </c>
      <c r="P104" s="38">
        <v>33803</v>
      </c>
      <c r="Q104" s="38">
        <v>1176</v>
      </c>
      <c r="R104" s="27">
        <v>4.5606793078797935E-3</v>
      </c>
      <c r="S104" s="27" t="s">
        <v>431</v>
      </c>
      <c r="T104" s="68">
        <f t="shared" si="2"/>
        <v>1</v>
      </c>
      <c r="U104" s="27">
        <v>7.1704484950818909E-2</v>
      </c>
      <c r="V104" s="10" t="s">
        <v>482</v>
      </c>
      <c r="W104" s="38">
        <v>34072</v>
      </c>
      <c r="X104" s="70">
        <v>37398</v>
      </c>
      <c r="Y104" s="68">
        <v>7.933036500283186E-2</v>
      </c>
    </row>
    <row r="105" spans="1:25" x14ac:dyDescent="0.5">
      <c r="A105" t="s">
        <v>452</v>
      </c>
      <c r="B105" s="10" t="s">
        <v>90</v>
      </c>
      <c r="C105" s="24" t="s">
        <v>161</v>
      </c>
      <c r="D105" s="24" t="s">
        <v>457</v>
      </c>
      <c r="E105" s="24" t="s">
        <v>412</v>
      </c>
      <c r="F105" s="38">
        <v>30</v>
      </c>
      <c r="G105" s="10" t="s">
        <v>161</v>
      </c>
      <c r="H105" s="10" t="s">
        <v>100</v>
      </c>
      <c r="I105" s="10" t="s">
        <v>96</v>
      </c>
      <c r="J105" s="10" t="s">
        <v>120</v>
      </c>
      <c r="K105" s="38">
        <v>3528</v>
      </c>
      <c r="L105" s="38">
        <v>24375</v>
      </c>
      <c r="M105" s="41">
        <v>40.67</v>
      </c>
      <c r="N105" s="38">
        <v>111</v>
      </c>
      <c r="O105" s="41">
        <f t="shared" si="3"/>
        <v>0.36639639639639643</v>
      </c>
      <c r="P105" s="38">
        <v>2011</v>
      </c>
      <c r="Q105" s="38">
        <v>69</v>
      </c>
      <c r="R105" s="27">
        <v>4.553846153846154E-3</v>
      </c>
      <c r="S105" s="27" t="s">
        <v>431</v>
      </c>
      <c r="T105" s="68">
        <f t="shared" si="2"/>
        <v>1</v>
      </c>
      <c r="U105" s="27">
        <v>8.2502564102564097E-2</v>
      </c>
      <c r="V105" s="10" t="s">
        <v>483</v>
      </c>
      <c r="W105" s="38">
        <v>2077</v>
      </c>
      <c r="X105" s="70">
        <v>2257</v>
      </c>
      <c r="Y105" s="68">
        <v>9.2594871794871789E-2</v>
      </c>
    </row>
    <row r="106" spans="1:25" x14ac:dyDescent="0.5">
      <c r="A106" t="s">
        <v>452</v>
      </c>
      <c r="B106" s="10" t="s">
        <v>92</v>
      </c>
      <c r="C106" s="29" t="s">
        <v>93</v>
      </c>
      <c r="D106" s="24" t="s">
        <v>456</v>
      </c>
      <c r="E106" s="29" t="s">
        <v>420</v>
      </c>
      <c r="F106" s="38">
        <v>45</v>
      </c>
      <c r="G106" s="10" t="s">
        <v>93</v>
      </c>
      <c r="H106" s="10" t="s">
        <v>99</v>
      </c>
      <c r="I106" s="10" t="s">
        <v>96</v>
      </c>
      <c r="J106" s="10" t="s">
        <v>118</v>
      </c>
      <c r="K106" s="39">
        <v>1130502</v>
      </c>
      <c r="L106" s="39">
        <v>4425926</v>
      </c>
      <c r="M106" s="42">
        <v>3456.8</v>
      </c>
      <c r="N106" s="39">
        <v>20100</v>
      </c>
      <c r="O106" s="41">
        <f t="shared" si="3"/>
        <v>0.17198009950248758</v>
      </c>
      <c r="P106" s="39">
        <v>784825</v>
      </c>
      <c r="Q106" s="39">
        <v>9827</v>
      </c>
      <c r="R106" s="27">
        <v>4.5414225181351882E-3</v>
      </c>
      <c r="S106" s="27" t="s">
        <v>431</v>
      </c>
      <c r="T106" s="68">
        <f t="shared" si="2"/>
        <v>1</v>
      </c>
      <c r="U106" s="27">
        <v>0.17732447401967408</v>
      </c>
      <c r="V106" s="10" t="s">
        <v>482</v>
      </c>
      <c r="W106" s="43">
        <v>785957</v>
      </c>
      <c r="X106" s="70">
        <v>815884</v>
      </c>
      <c r="Y106" s="68">
        <v>0.1843419885465776</v>
      </c>
    </row>
    <row r="107" spans="1:25" x14ac:dyDescent="0.5">
      <c r="A107" t="s">
        <v>452</v>
      </c>
      <c r="B107" s="10" t="s">
        <v>86</v>
      </c>
      <c r="C107" s="24" t="s">
        <v>161</v>
      </c>
      <c r="D107" s="24" t="s">
        <v>457</v>
      </c>
      <c r="E107" s="24" t="s">
        <v>419</v>
      </c>
      <c r="F107" s="38">
        <v>30</v>
      </c>
      <c r="G107" s="10" t="s">
        <v>161</v>
      </c>
      <c r="H107" s="10" t="s">
        <v>99</v>
      </c>
      <c r="I107" s="10" t="s">
        <v>96</v>
      </c>
      <c r="J107" s="10" t="s">
        <v>120</v>
      </c>
      <c r="K107" s="38">
        <v>5700</v>
      </c>
      <c r="L107" s="38">
        <v>30836</v>
      </c>
      <c r="M107" s="41">
        <v>47.23</v>
      </c>
      <c r="N107" s="38">
        <v>139</v>
      </c>
      <c r="O107" s="41">
        <f t="shared" si="3"/>
        <v>0.3397841726618705</v>
      </c>
      <c r="P107" s="38">
        <v>1537</v>
      </c>
      <c r="Q107" s="38">
        <v>1420</v>
      </c>
      <c r="R107" s="27">
        <v>4.5077182513944738E-3</v>
      </c>
      <c r="S107" s="27" t="s">
        <v>431</v>
      </c>
      <c r="T107" s="68">
        <f t="shared" si="2"/>
        <v>1</v>
      </c>
      <c r="U107" s="27">
        <v>4.9844337787002202E-2</v>
      </c>
      <c r="V107" s="10" t="s">
        <v>483</v>
      </c>
      <c r="W107" s="38">
        <v>1603</v>
      </c>
      <c r="X107" s="70">
        <v>3162</v>
      </c>
      <c r="Y107" s="68">
        <v>0.10254248281229732</v>
      </c>
    </row>
    <row r="108" spans="1:25" x14ac:dyDescent="0.5">
      <c r="A108" t="s">
        <v>452</v>
      </c>
      <c r="B108" s="10" t="s">
        <v>90</v>
      </c>
      <c r="C108" s="24" t="s">
        <v>93</v>
      </c>
      <c r="D108" s="24" t="s">
        <v>461</v>
      </c>
      <c r="E108" s="24" t="s">
        <v>412</v>
      </c>
      <c r="F108" s="38">
        <v>45</v>
      </c>
      <c r="G108" s="10" t="s">
        <v>93</v>
      </c>
      <c r="H108" s="10" t="s">
        <v>99</v>
      </c>
      <c r="I108" s="10" t="s">
        <v>96</v>
      </c>
      <c r="J108" s="10" t="s">
        <v>118</v>
      </c>
      <c r="K108" s="38">
        <v>572164</v>
      </c>
      <c r="L108" s="38">
        <v>2890910</v>
      </c>
      <c r="M108" s="41">
        <v>1533.7</v>
      </c>
      <c r="N108" s="38">
        <v>12938</v>
      </c>
      <c r="O108" s="41">
        <f t="shared" si="3"/>
        <v>0.11854227855928273</v>
      </c>
      <c r="P108" s="38">
        <v>479638</v>
      </c>
      <c r="Q108" s="38">
        <v>7803</v>
      </c>
      <c r="R108" s="27">
        <v>4.4754073976706298E-3</v>
      </c>
      <c r="S108" s="27" t="s">
        <v>431</v>
      </c>
      <c r="T108" s="68">
        <f t="shared" si="2"/>
        <v>1</v>
      </c>
      <c r="U108" s="27">
        <v>0.16591246354953976</v>
      </c>
      <c r="V108" s="10" t="s">
        <v>482</v>
      </c>
      <c r="W108" s="38">
        <v>487419</v>
      </c>
      <c r="X108" s="70">
        <v>508160</v>
      </c>
      <c r="Y108" s="68">
        <v>0.17577856107592418</v>
      </c>
    </row>
    <row r="109" spans="1:25" x14ac:dyDescent="0.5">
      <c r="A109" t="s">
        <v>452</v>
      </c>
      <c r="B109" s="10" t="s">
        <v>151</v>
      </c>
      <c r="C109" s="24" t="s">
        <v>93</v>
      </c>
      <c r="D109" s="24" t="s">
        <v>460</v>
      </c>
      <c r="E109" s="24" t="s">
        <v>412</v>
      </c>
      <c r="F109" s="38">
        <v>61</v>
      </c>
      <c r="G109" s="10" t="s">
        <v>93</v>
      </c>
      <c r="H109" s="10" t="s">
        <v>99</v>
      </c>
      <c r="I109" s="10" t="s">
        <v>96</v>
      </c>
      <c r="J109" s="10" t="s">
        <v>120</v>
      </c>
      <c r="K109" s="38">
        <v>2495</v>
      </c>
      <c r="L109" s="38">
        <v>3143</v>
      </c>
      <c r="M109" s="41">
        <v>1.63</v>
      </c>
      <c r="N109" s="38">
        <v>14</v>
      </c>
      <c r="O109" s="41">
        <f t="shared" si="3"/>
        <v>0.11642857142857142</v>
      </c>
      <c r="P109" s="38">
        <v>970</v>
      </c>
      <c r="Q109" s="38">
        <v>833</v>
      </c>
      <c r="R109" s="27">
        <v>4.4543429844097994E-3</v>
      </c>
      <c r="S109" s="27" t="s">
        <v>431</v>
      </c>
      <c r="T109" s="68">
        <f t="shared" si="2"/>
        <v>1</v>
      </c>
      <c r="U109" s="27">
        <v>0.30862233534839323</v>
      </c>
      <c r="V109" s="10" t="s">
        <v>482</v>
      </c>
      <c r="W109" s="38">
        <v>977</v>
      </c>
      <c r="X109" s="70">
        <v>1824</v>
      </c>
      <c r="Y109" s="68">
        <v>0.58033725739739106</v>
      </c>
    </row>
    <row r="110" spans="1:25" x14ac:dyDescent="0.5">
      <c r="A110" t="s">
        <v>452</v>
      </c>
      <c r="B110" s="10" t="s">
        <v>86</v>
      </c>
      <c r="C110" s="24" t="s">
        <v>93</v>
      </c>
      <c r="D110" s="24" t="s">
        <v>455</v>
      </c>
      <c r="E110" s="24" t="s">
        <v>419</v>
      </c>
      <c r="F110" s="38">
        <v>45</v>
      </c>
      <c r="G110" s="10" t="s">
        <v>93</v>
      </c>
      <c r="H110" s="10" t="s">
        <v>99</v>
      </c>
      <c r="I110" s="10" t="s">
        <v>96</v>
      </c>
      <c r="J110" s="10" t="s">
        <v>118</v>
      </c>
      <c r="K110" s="38">
        <v>679301</v>
      </c>
      <c r="L110" s="38">
        <v>6014321</v>
      </c>
      <c r="M110" s="41">
        <v>5022.12</v>
      </c>
      <c r="N110" s="38">
        <v>26667</v>
      </c>
      <c r="O110" s="41">
        <f t="shared" si="3"/>
        <v>0.18832714591067612</v>
      </c>
      <c r="P110" s="38">
        <v>1174872</v>
      </c>
      <c r="Q110" s="38">
        <v>17334</v>
      </c>
      <c r="R110" s="27">
        <v>4.4339169791569157E-3</v>
      </c>
      <c r="S110" s="27" t="s">
        <v>431</v>
      </c>
      <c r="T110" s="68">
        <f t="shared" si="2"/>
        <v>1</v>
      </c>
      <c r="U110" s="27">
        <v>0.19534574227082327</v>
      </c>
      <c r="V110" s="10" t="s">
        <v>482</v>
      </c>
      <c r="W110" s="38">
        <v>1191803</v>
      </c>
      <c r="X110" s="70">
        <v>1235804</v>
      </c>
      <c r="Y110" s="68">
        <v>0.20547689423294832</v>
      </c>
    </row>
    <row r="111" spans="1:25" x14ac:dyDescent="0.5">
      <c r="A111" t="s">
        <v>452</v>
      </c>
      <c r="B111" s="10" t="s">
        <v>151</v>
      </c>
      <c r="C111" s="24" t="s">
        <v>93</v>
      </c>
      <c r="D111" s="24" t="s">
        <v>461</v>
      </c>
      <c r="E111" s="24" t="s">
        <v>412</v>
      </c>
      <c r="F111" s="38">
        <v>45</v>
      </c>
      <c r="G111" s="10" t="s">
        <v>93</v>
      </c>
      <c r="H111" s="10" t="s">
        <v>100</v>
      </c>
      <c r="I111" s="10" t="s">
        <v>96</v>
      </c>
      <c r="J111" s="10" t="s">
        <v>118</v>
      </c>
      <c r="K111" s="38">
        <v>49264</v>
      </c>
      <c r="L111" s="38">
        <v>110340</v>
      </c>
      <c r="M111" s="41">
        <v>45.11</v>
      </c>
      <c r="N111" s="38">
        <v>488</v>
      </c>
      <c r="O111" s="41">
        <f t="shared" si="3"/>
        <v>9.243852459016394E-2</v>
      </c>
      <c r="P111" s="38">
        <v>22250</v>
      </c>
      <c r="Q111" s="38">
        <v>227</v>
      </c>
      <c r="R111" s="27">
        <v>4.4226934928403121E-3</v>
      </c>
      <c r="S111" s="27" t="s">
        <v>431</v>
      </c>
      <c r="T111" s="68">
        <f t="shared" si="2"/>
        <v>1</v>
      </c>
      <c r="U111" s="27">
        <v>0.2016494471633134</v>
      </c>
      <c r="V111" s="10" t="s">
        <v>482</v>
      </c>
      <c r="W111" s="38">
        <v>22611</v>
      </c>
      <c r="X111" s="70">
        <v>23326</v>
      </c>
      <c r="Y111" s="68">
        <v>0.2114011237991662</v>
      </c>
    </row>
    <row r="112" spans="1:25" x14ac:dyDescent="0.5">
      <c r="A112" t="s">
        <v>452</v>
      </c>
      <c r="B112" s="10" t="s">
        <v>92</v>
      </c>
      <c r="C112" s="29" t="s">
        <v>161</v>
      </c>
      <c r="D112" s="24" t="s">
        <v>455</v>
      </c>
      <c r="E112" s="29" t="s">
        <v>420</v>
      </c>
      <c r="F112" s="38">
        <v>30</v>
      </c>
      <c r="G112" s="10" t="s">
        <v>161</v>
      </c>
      <c r="H112" s="10" t="s">
        <v>99</v>
      </c>
      <c r="I112" s="10" t="s">
        <v>96</v>
      </c>
      <c r="J112" s="10" t="s">
        <v>120</v>
      </c>
      <c r="K112" s="39">
        <v>23105</v>
      </c>
      <c r="L112" s="39">
        <v>47295</v>
      </c>
      <c r="M112" s="42">
        <v>22.01</v>
      </c>
      <c r="N112" s="39">
        <v>209</v>
      </c>
      <c r="O112" s="41">
        <f t="shared" si="3"/>
        <v>0.10531100478468901</v>
      </c>
      <c r="P112" s="39">
        <v>1796</v>
      </c>
      <c r="Q112" s="39">
        <v>105</v>
      </c>
      <c r="R112" s="27">
        <v>4.4190717834866264E-3</v>
      </c>
      <c r="S112" s="27" t="s">
        <v>431</v>
      </c>
      <c r="T112" s="68">
        <f t="shared" si="2"/>
        <v>1</v>
      </c>
      <c r="U112" s="27">
        <v>3.797441590020087E-2</v>
      </c>
      <c r="V112" s="10" t="s">
        <v>483</v>
      </c>
      <c r="W112" s="43">
        <v>1837</v>
      </c>
      <c r="X112" s="70">
        <v>2151</v>
      </c>
      <c r="Y112" s="68">
        <v>4.5480494766888681E-2</v>
      </c>
    </row>
    <row r="113" spans="1:25" x14ac:dyDescent="0.5">
      <c r="A113" t="s">
        <v>452</v>
      </c>
      <c r="B113" s="10" t="s">
        <v>150</v>
      </c>
      <c r="C113" s="24" t="s">
        <v>93</v>
      </c>
      <c r="D113" s="24" t="s">
        <v>455</v>
      </c>
      <c r="E113" s="24" t="s">
        <v>412</v>
      </c>
      <c r="F113" s="38">
        <v>61</v>
      </c>
      <c r="G113" s="10" t="s">
        <v>93</v>
      </c>
      <c r="H113" s="10" t="s">
        <v>99</v>
      </c>
      <c r="I113" s="10" t="s">
        <v>96</v>
      </c>
      <c r="J113" s="10" t="s">
        <v>120</v>
      </c>
      <c r="K113" s="38">
        <v>69550</v>
      </c>
      <c r="L113" s="38">
        <v>151813</v>
      </c>
      <c r="M113" s="41">
        <v>50</v>
      </c>
      <c r="N113" s="38">
        <v>668</v>
      </c>
      <c r="O113" s="41">
        <f t="shared" si="3"/>
        <v>7.4850299401197598E-2</v>
      </c>
      <c r="P113" s="38">
        <v>7714</v>
      </c>
      <c r="Q113" s="38">
        <v>223</v>
      </c>
      <c r="R113" s="27">
        <v>4.4001501847667854E-3</v>
      </c>
      <c r="S113" s="27" t="s">
        <v>431</v>
      </c>
      <c r="T113" s="68">
        <f t="shared" si="2"/>
        <v>1</v>
      </c>
      <c r="U113" s="27">
        <v>5.0812512762411652E-2</v>
      </c>
      <c r="V113" s="10" t="s">
        <v>482</v>
      </c>
      <c r="W113" s="38">
        <v>7851</v>
      </c>
      <c r="X113" s="70">
        <v>8742</v>
      </c>
      <c r="Y113" s="68">
        <v>5.7584001370106642E-2</v>
      </c>
    </row>
    <row r="114" spans="1:25" x14ac:dyDescent="0.5">
      <c r="A114" t="s">
        <v>452</v>
      </c>
      <c r="B114" s="10" t="s">
        <v>86</v>
      </c>
      <c r="C114" s="24" t="s">
        <v>161</v>
      </c>
      <c r="D114" s="24" t="s">
        <v>461</v>
      </c>
      <c r="E114" s="24" t="s">
        <v>419</v>
      </c>
      <c r="F114" s="38">
        <v>30</v>
      </c>
      <c r="G114" s="10" t="s">
        <v>161</v>
      </c>
      <c r="H114" s="10" t="s">
        <v>99</v>
      </c>
      <c r="I114" s="10" t="s">
        <v>96</v>
      </c>
      <c r="J114" s="10" t="s">
        <v>120</v>
      </c>
      <c r="K114" s="38">
        <v>8428</v>
      </c>
      <c r="L114" s="38">
        <v>71918</v>
      </c>
      <c r="M114" s="41">
        <v>116.38</v>
      </c>
      <c r="N114" s="38">
        <v>315</v>
      </c>
      <c r="O114" s="41">
        <f t="shared" si="3"/>
        <v>0.36946031746031743</v>
      </c>
      <c r="P114" s="38">
        <v>6318</v>
      </c>
      <c r="Q114" s="38">
        <v>240</v>
      </c>
      <c r="R114" s="27">
        <v>4.379988320031147E-3</v>
      </c>
      <c r="S114" s="27" t="s">
        <v>431</v>
      </c>
      <c r="T114" s="68">
        <f t="shared" si="2"/>
        <v>1</v>
      </c>
      <c r="U114" s="27">
        <v>8.7850051447481856E-2</v>
      </c>
      <c r="V114" s="10" t="s">
        <v>482</v>
      </c>
      <c r="W114" s="38">
        <v>6378</v>
      </c>
      <c r="X114" s="70">
        <v>6933</v>
      </c>
      <c r="Y114" s="68">
        <v>9.6401457215161718E-2</v>
      </c>
    </row>
    <row r="115" spans="1:25" x14ac:dyDescent="0.5">
      <c r="A115" t="s">
        <v>452</v>
      </c>
      <c r="B115" s="10" t="s">
        <v>151</v>
      </c>
      <c r="C115" s="24" t="s">
        <v>93</v>
      </c>
      <c r="D115" s="24" t="s">
        <v>456</v>
      </c>
      <c r="E115" s="24" t="s">
        <v>412</v>
      </c>
      <c r="F115" s="38">
        <v>45</v>
      </c>
      <c r="G115" s="10" t="s">
        <v>93</v>
      </c>
      <c r="H115" s="10" t="s">
        <v>99</v>
      </c>
      <c r="I115" s="10" t="s">
        <v>96</v>
      </c>
      <c r="J115" s="10" t="s">
        <v>118</v>
      </c>
      <c r="K115" s="38">
        <v>279681</v>
      </c>
      <c r="L115" s="38">
        <v>1038201</v>
      </c>
      <c r="M115" s="41">
        <v>402.21</v>
      </c>
      <c r="N115" s="38">
        <v>4540</v>
      </c>
      <c r="O115" s="41">
        <f t="shared" si="3"/>
        <v>8.8592511013215858E-2</v>
      </c>
      <c r="P115" s="38">
        <v>151523</v>
      </c>
      <c r="Q115" s="38">
        <v>2519</v>
      </c>
      <c r="R115" s="27">
        <v>4.3729489761616487E-3</v>
      </c>
      <c r="S115" s="27" t="s">
        <v>431</v>
      </c>
      <c r="T115" s="68">
        <f t="shared" si="2"/>
        <v>1</v>
      </c>
      <c r="U115" s="27">
        <v>0.14594765368170518</v>
      </c>
      <c r="V115" s="10" t="s">
        <v>482</v>
      </c>
      <c r="W115" s="38">
        <v>154401</v>
      </c>
      <c r="X115" s="70">
        <v>161460</v>
      </c>
      <c r="Y115" s="68">
        <v>0.15551901799362552</v>
      </c>
    </row>
    <row r="116" spans="1:25" x14ac:dyDescent="0.5">
      <c r="A116" t="s">
        <v>452</v>
      </c>
      <c r="B116" s="10" t="s">
        <v>90</v>
      </c>
      <c r="C116" s="24" t="s">
        <v>93</v>
      </c>
      <c r="D116" s="24" t="s">
        <v>460</v>
      </c>
      <c r="E116" s="24" t="s">
        <v>412</v>
      </c>
      <c r="F116" s="38">
        <v>60</v>
      </c>
      <c r="G116" s="10" t="s">
        <v>93</v>
      </c>
      <c r="H116" s="10" t="s">
        <v>100</v>
      </c>
      <c r="I116" s="10" t="s">
        <v>96</v>
      </c>
      <c r="J116" s="10" t="s">
        <v>118</v>
      </c>
      <c r="K116" s="38">
        <v>6982</v>
      </c>
      <c r="L116" s="38">
        <v>12662</v>
      </c>
      <c r="M116" s="41">
        <v>7.11</v>
      </c>
      <c r="N116" s="38">
        <v>55</v>
      </c>
      <c r="O116" s="41">
        <f t="shared" si="3"/>
        <v>0.12927272727272729</v>
      </c>
      <c r="P116" s="38">
        <v>3216</v>
      </c>
      <c r="Q116" s="38">
        <v>18</v>
      </c>
      <c r="R116" s="27">
        <v>4.3437055757384298E-3</v>
      </c>
      <c r="S116" s="27" t="s">
        <v>431</v>
      </c>
      <c r="T116" s="68">
        <f t="shared" si="2"/>
        <v>1</v>
      </c>
      <c r="U116" s="27">
        <v>0.25398831148317802</v>
      </c>
      <c r="V116" s="10" t="s">
        <v>482</v>
      </c>
      <c r="W116" s="38">
        <v>3264</v>
      </c>
      <c r="X116" s="70">
        <v>3337</v>
      </c>
      <c r="Y116" s="68">
        <v>0.26354446374980256</v>
      </c>
    </row>
    <row r="117" spans="1:25" x14ac:dyDescent="0.5">
      <c r="A117" t="s">
        <v>452</v>
      </c>
      <c r="B117" s="10" t="s">
        <v>150</v>
      </c>
      <c r="C117" s="24" t="s">
        <v>93</v>
      </c>
      <c r="D117" s="24" t="s">
        <v>459</v>
      </c>
      <c r="E117" s="24" t="s">
        <v>412</v>
      </c>
      <c r="F117" s="38">
        <v>61</v>
      </c>
      <c r="G117" s="10" t="s">
        <v>93</v>
      </c>
      <c r="H117" s="10" t="s">
        <v>100</v>
      </c>
      <c r="I117" s="10" t="s">
        <v>96</v>
      </c>
      <c r="J117" s="10" t="s">
        <v>120</v>
      </c>
      <c r="K117" s="38">
        <v>2114</v>
      </c>
      <c r="L117" s="38">
        <v>2550</v>
      </c>
      <c r="M117" s="41">
        <v>1.21</v>
      </c>
      <c r="N117" s="38">
        <v>11</v>
      </c>
      <c r="O117" s="41">
        <f t="shared" si="3"/>
        <v>0.11</v>
      </c>
      <c r="P117" s="38">
        <v>193</v>
      </c>
      <c r="Q117" s="38">
        <v>168</v>
      </c>
      <c r="R117" s="27">
        <v>4.3137254901960782E-3</v>
      </c>
      <c r="S117" s="27" t="s">
        <v>431</v>
      </c>
      <c r="T117" s="68">
        <f t="shared" si="2"/>
        <v>1</v>
      </c>
      <c r="U117" s="27">
        <v>7.5686274509803919E-2</v>
      </c>
      <c r="V117" s="10" t="s">
        <v>482</v>
      </c>
      <c r="W117" s="38">
        <v>199</v>
      </c>
      <c r="X117" s="70">
        <v>378</v>
      </c>
      <c r="Y117" s="68">
        <v>0.14823529411764705</v>
      </c>
    </row>
    <row r="118" spans="1:25" x14ac:dyDescent="0.5">
      <c r="A118" t="s">
        <v>452</v>
      </c>
      <c r="B118" s="10" t="s">
        <v>92</v>
      </c>
      <c r="C118" s="29" t="s">
        <v>93</v>
      </c>
      <c r="D118" s="24" t="s">
        <v>460</v>
      </c>
      <c r="E118" s="29" t="s">
        <v>420</v>
      </c>
      <c r="F118" s="38">
        <v>30</v>
      </c>
      <c r="G118" s="10" t="s">
        <v>93</v>
      </c>
      <c r="H118" s="10" t="s">
        <v>99</v>
      </c>
      <c r="I118" s="10" t="s">
        <v>96</v>
      </c>
      <c r="J118" s="10" t="s">
        <v>120</v>
      </c>
      <c r="K118" s="39">
        <v>671730</v>
      </c>
      <c r="L118" s="39">
        <v>2522528</v>
      </c>
      <c r="M118" s="42">
        <v>1178.72</v>
      </c>
      <c r="N118" s="39">
        <v>10794</v>
      </c>
      <c r="O118" s="41">
        <f t="shared" si="3"/>
        <v>0.10920140818973505</v>
      </c>
      <c r="P118" s="39">
        <v>103885</v>
      </c>
      <c r="Q118" s="39">
        <v>4540</v>
      </c>
      <c r="R118" s="27">
        <v>4.2790407083687478E-3</v>
      </c>
      <c r="S118" s="27" t="s">
        <v>431</v>
      </c>
      <c r="T118" s="68">
        <f t="shared" si="2"/>
        <v>1</v>
      </c>
      <c r="U118" s="27">
        <v>4.1182892717147243E-2</v>
      </c>
      <c r="V118" s="10" t="s">
        <v>482</v>
      </c>
      <c r="W118" s="43">
        <v>104231</v>
      </c>
      <c r="X118" s="70">
        <v>119565</v>
      </c>
      <c r="Y118" s="68">
        <v>4.7398879219576549E-2</v>
      </c>
    </row>
    <row r="119" spans="1:25" x14ac:dyDescent="0.5">
      <c r="A119" t="s">
        <v>452</v>
      </c>
      <c r="B119" s="10" t="s">
        <v>90</v>
      </c>
      <c r="C119" s="24" t="s">
        <v>161</v>
      </c>
      <c r="D119" s="24" t="s">
        <v>455</v>
      </c>
      <c r="E119" s="24" t="s">
        <v>412</v>
      </c>
      <c r="F119" s="38">
        <v>60</v>
      </c>
      <c r="G119" s="10" t="s">
        <v>161</v>
      </c>
      <c r="H119" s="10" t="s">
        <v>100</v>
      </c>
      <c r="I119" s="10" t="s">
        <v>96</v>
      </c>
      <c r="J119" s="10" t="s">
        <v>118</v>
      </c>
      <c r="K119" s="38">
        <v>1397</v>
      </c>
      <c r="L119" s="38">
        <v>9120</v>
      </c>
      <c r="M119" s="41">
        <v>14.78</v>
      </c>
      <c r="N119" s="38">
        <v>39</v>
      </c>
      <c r="O119" s="41">
        <f t="shared" si="3"/>
        <v>0.37897435897435894</v>
      </c>
      <c r="P119" s="38">
        <v>717</v>
      </c>
      <c r="Q119" s="38">
        <v>16</v>
      </c>
      <c r="R119" s="27">
        <v>4.2763157894736845E-3</v>
      </c>
      <c r="S119" s="27" t="s">
        <v>431</v>
      </c>
      <c r="T119" s="68">
        <f t="shared" si="2"/>
        <v>1</v>
      </c>
      <c r="U119" s="27">
        <v>7.8618421052631574E-2</v>
      </c>
      <c r="V119" s="10" t="s">
        <v>483</v>
      </c>
      <c r="W119" s="38">
        <v>729</v>
      </c>
      <c r="X119" s="70">
        <v>784</v>
      </c>
      <c r="Y119" s="68">
        <v>8.5964912280701758E-2</v>
      </c>
    </row>
    <row r="120" spans="1:25" x14ac:dyDescent="0.5">
      <c r="A120" t="s">
        <v>452</v>
      </c>
      <c r="B120" s="10" t="s">
        <v>92</v>
      </c>
      <c r="C120" s="29" t="s">
        <v>161</v>
      </c>
      <c r="D120" s="24" t="s">
        <v>457</v>
      </c>
      <c r="E120" s="29" t="s">
        <v>420</v>
      </c>
      <c r="F120" s="38">
        <v>45</v>
      </c>
      <c r="G120" s="10" t="s">
        <v>161</v>
      </c>
      <c r="H120" s="10" t="s">
        <v>100</v>
      </c>
      <c r="I120" s="10" t="s">
        <v>96</v>
      </c>
      <c r="J120" s="10" t="s">
        <v>120</v>
      </c>
      <c r="K120" s="39">
        <v>44213</v>
      </c>
      <c r="L120" s="39">
        <v>98096</v>
      </c>
      <c r="M120" s="42">
        <v>42.98</v>
      </c>
      <c r="N120" s="39">
        <v>419</v>
      </c>
      <c r="O120" s="41">
        <f t="shared" si="3"/>
        <v>0.10257756563245822</v>
      </c>
      <c r="P120" s="39">
        <v>3530</v>
      </c>
      <c r="Q120" s="39">
        <v>189</v>
      </c>
      <c r="R120" s="27">
        <v>4.2713260479530259E-3</v>
      </c>
      <c r="S120" s="27" t="s">
        <v>431</v>
      </c>
      <c r="T120" s="68">
        <f t="shared" si="2"/>
        <v>1</v>
      </c>
      <c r="U120" s="27">
        <v>3.5985157396835755E-2</v>
      </c>
      <c r="V120" s="10" t="s">
        <v>483</v>
      </c>
      <c r="W120" s="43">
        <v>3588</v>
      </c>
      <c r="X120" s="70">
        <v>4196</v>
      </c>
      <c r="Y120" s="68">
        <v>4.2774425053009296E-2</v>
      </c>
    </row>
    <row r="121" spans="1:25" x14ac:dyDescent="0.5">
      <c r="A121" t="s">
        <v>452</v>
      </c>
      <c r="B121" s="10" t="s">
        <v>90</v>
      </c>
      <c r="C121" s="24" t="s">
        <v>161</v>
      </c>
      <c r="D121" s="24" t="s">
        <v>455</v>
      </c>
      <c r="E121" s="24" t="s">
        <v>412</v>
      </c>
      <c r="F121" s="38">
        <v>60</v>
      </c>
      <c r="G121" s="10" t="s">
        <v>161</v>
      </c>
      <c r="H121" s="10" t="s">
        <v>100</v>
      </c>
      <c r="I121" s="10" t="s">
        <v>124</v>
      </c>
      <c r="J121" s="10" t="s">
        <v>120</v>
      </c>
      <c r="K121" s="38">
        <v>4603</v>
      </c>
      <c r="L121" s="38">
        <v>23252</v>
      </c>
      <c r="M121" s="41">
        <v>36.270000000000003</v>
      </c>
      <c r="N121" s="38">
        <v>98</v>
      </c>
      <c r="O121" s="41">
        <f t="shared" si="3"/>
        <v>0.37010204081632658</v>
      </c>
      <c r="P121" s="38">
        <v>0</v>
      </c>
      <c r="Q121" s="38">
        <v>0</v>
      </c>
      <c r="R121" s="27">
        <v>4.2146912093583349E-3</v>
      </c>
      <c r="S121" s="27" t="s">
        <v>431</v>
      </c>
      <c r="T121" s="68">
        <f t="shared" si="2"/>
        <v>1</v>
      </c>
      <c r="U121" s="27">
        <v>0</v>
      </c>
      <c r="V121" s="10" t="s">
        <v>482</v>
      </c>
      <c r="W121" s="38">
        <v>51</v>
      </c>
      <c r="X121" s="70">
        <v>149</v>
      </c>
      <c r="Y121" s="68">
        <v>6.4080509203509372E-3</v>
      </c>
    </row>
    <row r="122" spans="1:25" x14ac:dyDescent="0.5">
      <c r="A122" t="s">
        <v>452</v>
      </c>
      <c r="B122" s="10" t="s">
        <v>151</v>
      </c>
      <c r="C122" s="24" t="s">
        <v>93</v>
      </c>
      <c r="D122" s="24" t="s">
        <v>455</v>
      </c>
      <c r="E122" s="24" t="s">
        <v>412</v>
      </c>
      <c r="F122" s="38">
        <v>30</v>
      </c>
      <c r="G122" s="10" t="s">
        <v>93</v>
      </c>
      <c r="H122" s="10" t="s">
        <v>100</v>
      </c>
      <c r="I122" s="10" t="s">
        <v>96</v>
      </c>
      <c r="J122" s="10" t="s">
        <v>118</v>
      </c>
      <c r="K122" s="38">
        <v>213313</v>
      </c>
      <c r="L122" s="38">
        <v>799838</v>
      </c>
      <c r="M122" s="41">
        <v>296.19</v>
      </c>
      <c r="N122" s="38">
        <v>3366</v>
      </c>
      <c r="O122" s="41">
        <f t="shared" si="3"/>
        <v>8.7994652406417115E-2</v>
      </c>
      <c r="P122" s="38">
        <v>109739</v>
      </c>
      <c r="Q122" s="38">
        <v>3200</v>
      </c>
      <c r="R122" s="27">
        <v>4.2083521913187424E-3</v>
      </c>
      <c r="S122" s="27" t="s">
        <v>431</v>
      </c>
      <c r="T122" s="68">
        <f t="shared" si="2"/>
        <v>1</v>
      </c>
      <c r="U122" s="27">
        <v>0.13720153331049537</v>
      </c>
      <c r="V122" s="10" t="s">
        <v>482</v>
      </c>
      <c r="W122" s="38">
        <v>111841</v>
      </c>
      <c r="X122" s="70">
        <v>118407</v>
      </c>
      <c r="Y122" s="68">
        <v>0.14803872784238808</v>
      </c>
    </row>
    <row r="123" spans="1:25" x14ac:dyDescent="0.5">
      <c r="A123" t="s">
        <v>452</v>
      </c>
      <c r="B123" s="10" t="s">
        <v>92</v>
      </c>
      <c r="C123" s="29" t="s">
        <v>93</v>
      </c>
      <c r="D123" s="24" t="s">
        <v>455</v>
      </c>
      <c r="E123" s="29" t="s">
        <v>420</v>
      </c>
      <c r="F123" s="38">
        <v>30</v>
      </c>
      <c r="G123" s="10" t="s">
        <v>93</v>
      </c>
      <c r="H123" s="10" t="s">
        <v>99</v>
      </c>
      <c r="I123" s="10" t="s">
        <v>96</v>
      </c>
      <c r="J123" s="10" t="s">
        <v>118</v>
      </c>
      <c r="K123" s="39">
        <v>722421</v>
      </c>
      <c r="L123" s="39">
        <v>2811919</v>
      </c>
      <c r="M123" s="42">
        <v>1284.27</v>
      </c>
      <c r="N123" s="39">
        <v>11713</v>
      </c>
      <c r="O123" s="41">
        <f t="shared" si="3"/>
        <v>0.10964483906770255</v>
      </c>
      <c r="P123" s="39">
        <v>174581</v>
      </c>
      <c r="Q123" s="39">
        <v>6051</v>
      </c>
      <c r="R123" s="27">
        <v>4.1654827183855584E-3</v>
      </c>
      <c r="S123" s="27" t="s">
        <v>431</v>
      </c>
      <c r="T123" s="68">
        <f t="shared" si="2"/>
        <v>1</v>
      </c>
      <c r="U123" s="27">
        <v>6.2086070046825675E-2</v>
      </c>
      <c r="V123" s="10" t="s">
        <v>483</v>
      </c>
      <c r="W123" s="43">
        <v>175728</v>
      </c>
      <c r="X123" s="70">
        <v>193492</v>
      </c>
      <c r="Y123" s="68">
        <v>6.8811370455550108E-2</v>
      </c>
    </row>
    <row r="124" spans="1:25" x14ac:dyDescent="0.5">
      <c r="A124" t="s">
        <v>452</v>
      </c>
      <c r="B124" s="10" t="s">
        <v>152</v>
      </c>
      <c r="C124" s="24" t="s">
        <v>93</v>
      </c>
      <c r="D124" s="24" t="s">
        <v>456</v>
      </c>
      <c r="E124" s="24" t="s">
        <v>412</v>
      </c>
      <c r="F124" s="38">
        <v>45</v>
      </c>
      <c r="G124" s="10" t="s">
        <v>93</v>
      </c>
      <c r="H124" s="10" t="s">
        <v>100</v>
      </c>
      <c r="I124" s="10" t="s">
        <v>96</v>
      </c>
      <c r="J124" s="10" t="s">
        <v>118</v>
      </c>
      <c r="K124" s="38">
        <v>104406</v>
      </c>
      <c r="L124" s="38">
        <v>267493</v>
      </c>
      <c r="M124" s="41">
        <v>67.23</v>
      </c>
      <c r="N124" s="38">
        <v>1111</v>
      </c>
      <c r="O124" s="41">
        <f t="shared" si="3"/>
        <v>6.0513051305130516E-2</v>
      </c>
      <c r="P124" s="38">
        <v>13825</v>
      </c>
      <c r="Q124" s="38">
        <v>521</v>
      </c>
      <c r="R124" s="27">
        <v>4.1533797146093539E-3</v>
      </c>
      <c r="S124" s="27" t="s">
        <v>431</v>
      </c>
      <c r="T124" s="68">
        <f t="shared" si="2"/>
        <v>1</v>
      </c>
      <c r="U124" s="27">
        <v>5.1683595458572748E-2</v>
      </c>
      <c r="V124" s="10" t="s">
        <v>482</v>
      </c>
      <c r="W124" s="38">
        <v>13931</v>
      </c>
      <c r="X124" s="70">
        <v>15563</v>
      </c>
      <c r="Y124" s="68">
        <v>5.8180961744793321E-2</v>
      </c>
    </row>
    <row r="125" spans="1:25" x14ac:dyDescent="0.5">
      <c r="A125" t="s">
        <v>452</v>
      </c>
      <c r="B125" s="10" t="s">
        <v>86</v>
      </c>
      <c r="C125" s="24" t="s">
        <v>93</v>
      </c>
      <c r="D125" s="24" t="s">
        <v>455</v>
      </c>
      <c r="E125" s="24" t="s">
        <v>419</v>
      </c>
      <c r="F125" s="38">
        <v>45</v>
      </c>
      <c r="G125" s="10" t="s">
        <v>93</v>
      </c>
      <c r="H125" s="10" t="s">
        <v>99</v>
      </c>
      <c r="I125" s="10" t="s">
        <v>96</v>
      </c>
      <c r="J125" s="10" t="s">
        <v>118</v>
      </c>
      <c r="K125" s="38">
        <v>618233</v>
      </c>
      <c r="L125" s="38">
        <v>3698744</v>
      </c>
      <c r="M125" s="41">
        <v>1817.1</v>
      </c>
      <c r="N125" s="38">
        <v>15163</v>
      </c>
      <c r="O125" s="41">
        <f t="shared" si="3"/>
        <v>0.11983776297566444</v>
      </c>
      <c r="P125" s="38">
        <v>247959</v>
      </c>
      <c r="Q125" s="38">
        <v>8277</v>
      </c>
      <c r="R125" s="27">
        <v>4.0994997220678156E-3</v>
      </c>
      <c r="S125" s="27" t="s">
        <v>431</v>
      </c>
      <c r="T125" s="68">
        <f t="shared" si="2"/>
        <v>1</v>
      </c>
      <c r="U125" s="27">
        <v>6.7038702867784308E-2</v>
      </c>
      <c r="V125" s="10" t="s">
        <v>483</v>
      </c>
      <c r="W125" s="38">
        <v>252826</v>
      </c>
      <c r="X125" s="70">
        <v>276266</v>
      </c>
      <c r="Y125" s="68">
        <v>7.4691841338573317E-2</v>
      </c>
    </row>
    <row r="126" spans="1:25" x14ac:dyDescent="0.5">
      <c r="A126" t="s">
        <v>452</v>
      </c>
      <c r="B126" s="10" t="s">
        <v>151</v>
      </c>
      <c r="C126" s="24" t="s">
        <v>93</v>
      </c>
      <c r="D126" s="24" t="s">
        <v>461</v>
      </c>
      <c r="E126" s="24" t="s">
        <v>412</v>
      </c>
      <c r="F126" s="38">
        <v>45</v>
      </c>
      <c r="G126" s="10" t="s">
        <v>93</v>
      </c>
      <c r="H126" s="10" t="s">
        <v>100</v>
      </c>
      <c r="I126" s="10" t="s">
        <v>96</v>
      </c>
      <c r="J126" s="10" t="s">
        <v>118</v>
      </c>
      <c r="K126" s="38">
        <v>244092</v>
      </c>
      <c r="L126" s="38">
        <v>866065</v>
      </c>
      <c r="M126" s="41">
        <v>172.55</v>
      </c>
      <c r="N126" s="38">
        <v>3539</v>
      </c>
      <c r="O126" s="41">
        <f t="shared" si="3"/>
        <v>4.8756710935292456E-2</v>
      </c>
      <c r="P126" s="38">
        <v>44280</v>
      </c>
      <c r="Q126" s="38">
        <v>1677</v>
      </c>
      <c r="R126" s="27">
        <v>4.0862983725240025E-3</v>
      </c>
      <c r="S126" s="27" t="s">
        <v>431</v>
      </c>
      <c r="T126" s="68">
        <f t="shared" si="2"/>
        <v>1</v>
      </c>
      <c r="U126" s="27">
        <v>5.1127802185748181E-2</v>
      </c>
      <c r="V126" s="10" t="s">
        <v>482</v>
      </c>
      <c r="W126" s="38">
        <v>44932</v>
      </c>
      <c r="X126" s="70">
        <v>50148</v>
      </c>
      <c r="Y126" s="68">
        <v>5.7903275158331075E-2</v>
      </c>
    </row>
    <row r="127" spans="1:25" x14ac:dyDescent="0.5">
      <c r="A127" t="s">
        <v>452</v>
      </c>
      <c r="B127" s="10" t="s">
        <v>152</v>
      </c>
      <c r="C127" s="24" t="s">
        <v>93</v>
      </c>
      <c r="D127" s="24" t="s">
        <v>457</v>
      </c>
      <c r="E127" s="24" t="s">
        <v>412</v>
      </c>
      <c r="F127" s="38">
        <v>30</v>
      </c>
      <c r="G127" s="10" t="s">
        <v>93</v>
      </c>
      <c r="H127" s="10" t="s">
        <v>100</v>
      </c>
      <c r="I127" s="10" t="s">
        <v>96</v>
      </c>
      <c r="J127" s="10" t="s">
        <v>120</v>
      </c>
      <c r="K127" s="38">
        <v>224572</v>
      </c>
      <c r="L127" s="38">
        <v>711517</v>
      </c>
      <c r="M127" s="41">
        <v>180.71</v>
      </c>
      <c r="N127" s="38">
        <v>2903</v>
      </c>
      <c r="O127" s="41">
        <f t="shared" si="3"/>
        <v>6.2249397175335862E-2</v>
      </c>
      <c r="P127" s="38">
        <v>26585</v>
      </c>
      <c r="Q127" s="38">
        <v>1556</v>
      </c>
      <c r="R127" s="27">
        <v>4.0800149539645574E-3</v>
      </c>
      <c r="S127" s="27" t="s">
        <v>431</v>
      </c>
      <c r="T127" s="68">
        <f t="shared" si="2"/>
        <v>1</v>
      </c>
      <c r="U127" s="27">
        <v>3.7363829676592408E-2</v>
      </c>
      <c r="V127" s="10" t="s">
        <v>482</v>
      </c>
      <c r="W127" s="38">
        <v>26758</v>
      </c>
      <c r="X127" s="70">
        <v>31217</v>
      </c>
      <c r="Y127" s="68">
        <v>4.38738638711373E-2</v>
      </c>
    </row>
    <row r="128" spans="1:25" x14ac:dyDescent="0.5">
      <c r="A128" t="s">
        <v>452</v>
      </c>
      <c r="B128" s="10" t="s">
        <v>152</v>
      </c>
      <c r="C128" s="24" t="s">
        <v>93</v>
      </c>
      <c r="D128" s="24" t="s">
        <v>461</v>
      </c>
      <c r="E128" s="24" t="s">
        <v>412</v>
      </c>
      <c r="F128" s="38">
        <v>45</v>
      </c>
      <c r="G128" s="10" t="s">
        <v>93</v>
      </c>
      <c r="H128" s="10" t="s">
        <v>99</v>
      </c>
      <c r="I128" s="10" t="s">
        <v>96</v>
      </c>
      <c r="J128" s="10" t="s">
        <v>118</v>
      </c>
      <c r="K128" s="38">
        <v>304182</v>
      </c>
      <c r="L128" s="38">
        <v>1058536</v>
      </c>
      <c r="M128" s="41">
        <v>269.02</v>
      </c>
      <c r="N128" s="38">
        <v>4284</v>
      </c>
      <c r="O128" s="41">
        <f t="shared" si="3"/>
        <v>6.2796451914098966E-2</v>
      </c>
      <c r="P128" s="38">
        <v>55163</v>
      </c>
      <c r="Q128" s="38">
        <v>1757</v>
      </c>
      <c r="R128" s="27">
        <v>4.0470990122206518E-3</v>
      </c>
      <c r="S128" s="27" t="s">
        <v>431</v>
      </c>
      <c r="T128" s="68">
        <f t="shared" si="2"/>
        <v>1</v>
      </c>
      <c r="U128" s="27">
        <v>5.2112540338731986E-2</v>
      </c>
      <c r="V128" s="10" t="s">
        <v>482</v>
      </c>
      <c r="W128" s="38">
        <v>55463</v>
      </c>
      <c r="X128" s="70">
        <v>61504</v>
      </c>
      <c r="Y128" s="68">
        <v>5.8102889273487154E-2</v>
      </c>
    </row>
    <row r="129" spans="1:25" x14ac:dyDescent="0.5">
      <c r="A129" t="s">
        <v>452</v>
      </c>
      <c r="B129" s="10" t="s">
        <v>90</v>
      </c>
      <c r="C129" s="24" t="s">
        <v>93</v>
      </c>
      <c r="D129" s="24" t="s">
        <v>457</v>
      </c>
      <c r="E129" s="24" t="s">
        <v>412</v>
      </c>
      <c r="F129" s="38">
        <v>30</v>
      </c>
      <c r="G129" s="10" t="s">
        <v>93</v>
      </c>
      <c r="H129" s="10" t="s">
        <v>100</v>
      </c>
      <c r="I129" s="10" t="s">
        <v>96</v>
      </c>
      <c r="J129" s="10" t="s">
        <v>118</v>
      </c>
      <c r="K129" s="38">
        <v>336515</v>
      </c>
      <c r="L129" s="38">
        <v>1435006</v>
      </c>
      <c r="M129" s="41">
        <v>631.9</v>
      </c>
      <c r="N129" s="38">
        <v>5757</v>
      </c>
      <c r="O129" s="41">
        <f t="shared" si="3"/>
        <v>0.10976202883446239</v>
      </c>
      <c r="P129" s="38">
        <v>197754</v>
      </c>
      <c r="Q129" s="38">
        <v>6812</v>
      </c>
      <c r="R129" s="27">
        <v>4.0118299156937324E-3</v>
      </c>
      <c r="S129" s="27" t="s">
        <v>431</v>
      </c>
      <c r="T129" s="68">
        <f t="shared" si="2"/>
        <v>1</v>
      </c>
      <c r="U129" s="27">
        <v>0.13780708930833738</v>
      </c>
      <c r="V129" s="10" t="s">
        <v>483</v>
      </c>
      <c r="W129" s="38">
        <v>201450</v>
      </c>
      <c r="X129" s="70">
        <v>214019</v>
      </c>
      <c r="Y129" s="68">
        <v>0.14914153669043892</v>
      </c>
    </row>
    <row r="130" spans="1:25" x14ac:dyDescent="0.5">
      <c r="A130" t="s">
        <v>452</v>
      </c>
      <c r="B130" s="10" t="s">
        <v>150</v>
      </c>
      <c r="C130" s="24" t="s">
        <v>93</v>
      </c>
      <c r="D130" s="24" t="s">
        <v>456</v>
      </c>
      <c r="E130" s="24" t="s">
        <v>412</v>
      </c>
      <c r="F130" s="38">
        <v>60</v>
      </c>
      <c r="G130" s="10" t="s">
        <v>93</v>
      </c>
      <c r="H130" s="10" t="s">
        <v>100</v>
      </c>
      <c r="I130" s="10" t="s">
        <v>96</v>
      </c>
      <c r="J130" s="10" t="s">
        <v>118</v>
      </c>
      <c r="K130" s="38">
        <v>5776</v>
      </c>
      <c r="L130" s="38">
        <v>10224</v>
      </c>
      <c r="M130" s="41">
        <v>6.23</v>
      </c>
      <c r="N130" s="38">
        <v>41</v>
      </c>
      <c r="O130" s="41">
        <f t="shared" si="3"/>
        <v>0.15195121951219515</v>
      </c>
      <c r="P130" s="38">
        <v>2900</v>
      </c>
      <c r="Q130" s="38">
        <v>12</v>
      </c>
      <c r="R130" s="27">
        <v>4.0101721439749606E-3</v>
      </c>
      <c r="S130" s="27" t="s">
        <v>431</v>
      </c>
      <c r="T130" s="68">
        <f t="shared" ref="T130:T193" si="4" xml:space="preserve"> IF(S130="Good", (COUNTIF(S130:S555, "Good") / COUNTA(S130:S555)),IF(S130="Average", (COUNTIF(S130:S555, "Average") / COUNTA(S130:S555)),IF(S130="Bad", (COUNTIF(S130:S555, "Bad") / COUNTA(S130:S555)))))</f>
        <v>1</v>
      </c>
      <c r="U130" s="27">
        <v>0.28364632237871673</v>
      </c>
      <c r="V130" s="10" t="s">
        <v>482</v>
      </c>
      <c r="W130" s="38">
        <v>2934</v>
      </c>
      <c r="X130" s="70">
        <v>2987</v>
      </c>
      <c r="Y130" s="68">
        <v>0.29215571205007823</v>
      </c>
    </row>
    <row r="131" spans="1:25" x14ac:dyDescent="0.5">
      <c r="A131" t="s">
        <v>452</v>
      </c>
      <c r="B131" s="10" t="s">
        <v>151</v>
      </c>
      <c r="C131" s="24" t="s">
        <v>93</v>
      </c>
      <c r="D131" s="24" t="s">
        <v>455</v>
      </c>
      <c r="E131" s="24" t="s">
        <v>412</v>
      </c>
      <c r="F131" s="38">
        <v>45</v>
      </c>
      <c r="G131" s="10" t="s">
        <v>93</v>
      </c>
      <c r="H131" s="10" t="s">
        <v>100</v>
      </c>
      <c r="I131" s="10" t="s">
        <v>96</v>
      </c>
      <c r="J131" s="10" t="s">
        <v>120</v>
      </c>
      <c r="K131" s="38">
        <v>210367</v>
      </c>
      <c r="L131" s="38">
        <v>557328</v>
      </c>
      <c r="M131" s="41">
        <v>110.36</v>
      </c>
      <c r="N131" s="38">
        <v>2217</v>
      </c>
      <c r="O131" s="41">
        <f t="shared" ref="O131:O194" si="5">IFERROR(M131/N131, 0)</f>
        <v>4.9778980604420389E-2</v>
      </c>
      <c r="P131" s="38">
        <v>23222</v>
      </c>
      <c r="Q131" s="38">
        <v>824</v>
      </c>
      <c r="R131" s="27">
        <v>3.9779088795108084E-3</v>
      </c>
      <c r="S131" s="27" t="s">
        <v>431</v>
      </c>
      <c r="T131" s="68">
        <f t="shared" si="4"/>
        <v>1</v>
      </c>
      <c r="U131" s="27">
        <v>4.1666666666666664E-2</v>
      </c>
      <c r="V131" s="10" t="s">
        <v>482</v>
      </c>
      <c r="W131" s="38">
        <v>23662</v>
      </c>
      <c r="X131" s="70">
        <v>26703</v>
      </c>
      <c r="Y131" s="68">
        <v>4.7912539832917059E-2</v>
      </c>
    </row>
    <row r="132" spans="1:25" x14ac:dyDescent="0.5">
      <c r="A132" t="s">
        <v>452</v>
      </c>
      <c r="B132" s="10" t="s">
        <v>92</v>
      </c>
      <c r="C132" s="29" t="s">
        <v>93</v>
      </c>
      <c r="D132" s="24" t="s">
        <v>456</v>
      </c>
      <c r="E132" s="29" t="s">
        <v>420</v>
      </c>
      <c r="F132" s="38">
        <v>45</v>
      </c>
      <c r="G132" s="10" t="s">
        <v>93</v>
      </c>
      <c r="H132" s="10" t="s">
        <v>99</v>
      </c>
      <c r="I132" s="10" t="s">
        <v>96</v>
      </c>
      <c r="J132" s="10" t="s">
        <v>118</v>
      </c>
      <c r="K132" s="39">
        <v>123660</v>
      </c>
      <c r="L132" s="39">
        <v>219372</v>
      </c>
      <c r="M132" s="42">
        <v>100.47</v>
      </c>
      <c r="N132" s="39">
        <v>868</v>
      </c>
      <c r="O132" s="41">
        <f t="shared" si="5"/>
        <v>0.11574884792626727</v>
      </c>
      <c r="P132" s="39">
        <v>12310</v>
      </c>
      <c r="Q132" s="39">
        <v>264</v>
      </c>
      <c r="R132" s="27">
        <v>3.9567492660868295E-3</v>
      </c>
      <c r="S132" s="27" t="s">
        <v>431</v>
      </c>
      <c r="T132" s="68">
        <f t="shared" si="4"/>
        <v>1</v>
      </c>
      <c r="U132" s="27">
        <v>5.6114727494848936E-2</v>
      </c>
      <c r="V132" s="10" t="s">
        <v>482</v>
      </c>
      <c r="W132" s="43">
        <v>12352</v>
      </c>
      <c r="X132" s="70">
        <v>13484</v>
      </c>
      <c r="Y132" s="68">
        <v>6.1466367631238264E-2</v>
      </c>
    </row>
    <row r="133" spans="1:25" x14ac:dyDescent="0.5">
      <c r="A133" t="s">
        <v>452</v>
      </c>
      <c r="B133" s="10" t="s">
        <v>92</v>
      </c>
      <c r="C133" s="29" t="s">
        <v>161</v>
      </c>
      <c r="D133" s="24" t="s">
        <v>455</v>
      </c>
      <c r="E133" s="29" t="s">
        <v>420</v>
      </c>
      <c r="F133" s="38">
        <v>45</v>
      </c>
      <c r="G133" s="10" t="s">
        <v>161</v>
      </c>
      <c r="H133" s="10" t="s">
        <v>99</v>
      </c>
      <c r="I133" s="10" t="s">
        <v>96</v>
      </c>
      <c r="J133" s="10" t="s">
        <v>118</v>
      </c>
      <c r="K133" s="39">
        <v>277058</v>
      </c>
      <c r="L133" s="39">
        <v>802794</v>
      </c>
      <c r="M133" s="42">
        <v>735.77</v>
      </c>
      <c r="N133" s="39">
        <v>3171</v>
      </c>
      <c r="O133" s="41">
        <f t="shared" si="5"/>
        <v>0.23203090507726268</v>
      </c>
      <c r="P133" s="39">
        <v>165404</v>
      </c>
      <c r="Q133" s="39">
        <v>2028</v>
      </c>
      <c r="R133" s="27">
        <v>3.9499547829206496E-3</v>
      </c>
      <c r="S133" s="27" t="s">
        <v>431</v>
      </c>
      <c r="T133" s="68">
        <f t="shared" si="4"/>
        <v>1</v>
      </c>
      <c r="U133" s="27">
        <v>0.20603542129114069</v>
      </c>
      <c r="V133" s="10" t="s">
        <v>483</v>
      </c>
      <c r="W133" s="43">
        <v>165518</v>
      </c>
      <c r="X133" s="70">
        <v>170717</v>
      </c>
      <c r="Y133" s="68">
        <v>0.21265355745060377</v>
      </c>
    </row>
    <row r="134" spans="1:25" x14ac:dyDescent="0.5">
      <c r="A134" t="s">
        <v>452</v>
      </c>
      <c r="B134" s="10" t="s">
        <v>92</v>
      </c>
      <c r="C134" s="29" t="s">
        <v>161</v>
      </c>
      <c r="D134" s="24" t="s">
        <v>456</v>
      </c>
      <c r="E134" s="29" t="s">
        <v>420</v>
      </c>
      <c r="F134" s="38">
        <v>30</v>
      </c>
      <c r="G134" s="10" t="s">
        <v>161</v>
      </c>
      <c r="H134" s="10" t="s">
        <v>99</v>
      </c>
      <c r="I134" s="10" t="s">
        <v>96</v>
      </c>
      <c r="J134" s="10" t="s">
        <v>120</v>
      </c>
      <c r="K134" s="39">
        <v>1549</v>
      </c>
      <c r="L134" s="39">
        <v>1775</v>
      </c>
      <c r="M134" s="42">
        <v>2.21</v>
      </c>
      <c r="N134" s="39">
        <v>7</v>
      </c>
      <c r="O134" s="41">
        <f t="shared" si="5"/>
        <v>0.31571428571428573</v>
      </c>
      <c r="P134" s="39">
        <v>719</v>
      </c>
      <c r="Q134" s="39">
        <v>7</v>
      </c>
      <c r="R134" s="27">
        <v>3.9436619718309857E-3</v>
      </c>
      <c r="S134" s="27" t="s">
        <v>431</v>
      </c>
      <c r="T134" s="68">
        <f t="shared" si="4"/>
        <v>1</v>
      </c>
      <c r="U134" s="27">
        <v>0.40507042253521125</v>
      </c>
      <c r="V134" s="10" t="s">
        <v>482</v>
      </c>
      <c r="W134" s="43">
        <v>725</v>
      </c>
      <c r="X134" s="70">
        <v>739</v>
      </c>
      <c r="Y134" s="68">
        <v>0.41633802816901411</v>
      </c>
    </row>
    <row r="135" spans="1:25" x14ac:dyDescent="0.5">
      <c r="A135" t="s">
        <v>452</v>
      </c>
      <c r="B135" s="10" t="s">
        <v>90</v>
      </c>
      <c r="C135" s="24" t="s">
        <v>161</v>
      </c>
      <c r="D135" s="24" t="s">
        <v>455</v>
      </c>
      <c r="E135" s="24" t="s">
        <v>412</v>
      </c>
      <c r="F135" s="38">
        <v>45</v>
      </c>
      <c r="G135" s="10" t="s">
        <v>161</v>
      </c>
      <c r="H135" s="10" t="s">
        <v>100</v>
      </c>
      <c r="I135" s="10" t="s">
        <v>124</v>
      </c>
      <c r="J135" s="10" t="s">
        <v>120</v>
      </c>
      <c r="K135" s="38">
        <v>4157</v>
      </c>
      <c r="L135" s="38">
        <v>10926</v>
      </c>
      <c r="M135" s="41">
        <v>15.76</v>
      </c>
      <c r="N135" s="38">
        <v>43</v>
      </c>
      <c r="O135" s="41">
        <f t="shared" si="5"/>
        <v>0.36651162790697672</v>
      </c>
      <c r="P135" s="38">
        <v>0</v>
      </c>
      <c r="Q135" s="38">
        <v>0</v>
      </c>
      <c r="R135" s="27">
        <v>3.9355665385319418E-3</v>
      </c>
      <c r="S135" s="27" t="s">
        <v>431</v>
      </c>
      <c r="T135" s="68">
        <f t="shared" si="4"/>
        <v>1</v>
      </c>
      <c r="U135" s="27">
        <v>0</v>
      </c>
      <c r="V135" s="10" t="s">
        <v>483</v>
      </c>
      <c r="W135" s="38">
        <v>20</v>
      </c>
      <c r="X135" s="70">
        <v>63</v>
      </c>
      <c r="Y135" s="68">
        <v>5.7660626029654039E-3</v>
      </c>
    </row>
    <row r="136" spans="1:25" x14ac:dyDescent="0.5">
      <c r="A136" t="s">
        <v>452</v>
      </c>
      <c r="B136" s="10" t="s">
        <v>90</v>
      </c>
      <c r="C136" s="24" t="s">
        <v>161</v>
      </c>
      <c r="D136" s="24" t="s">
        <v>456</v>
      </c>
      <c r="E136" s="24" t="s">
        <v>412</v>
      </c>
      <c r="F136" s="38">
        <v>30</v>
      </c>
      <c r="G136" s="10" t="s">
        <v>161</v>
      </c>
      <c r="H136" s="10" t="s">
        <v>99</v>
      </c>
      <c r="I136" s="10" t="s">
        <v>96</v>
      </c>
      <c r="J136" s="10" t="s">
        <v>118</v>
      </c>
      <c r="K136" s="38">
        <v>1873</v>
      </c>
      <c r="L136" s="38">
        <v>4606</v>
      </c>
      <c r="M136" s="41">
        <v>7.57</v>
      </c>
      <c r="N136" s="38">
        <v>18</v>
      </c>
      <c r="O136" s="41">
        <f t="shared" si="5"/>
        <v>0.42055555555555557</v>
      </c>
      <c r="P136" s="38">
        <v>524</v>
      </c>
      <c r="Q136" s="38">
        <v>27</v>
      </c>
      <c r="R136" s="27">
        <v>3.9079461571862786E-3</v>
      </c>
      <c r="S136" s="27" t="s">
        <v>431</v>
      </c>
      <c r="T136" s="68">
        <f t="shared" si="4"/>
        <v>1</v>
      </c>
      <c r="U136" s="27">
        <v>0.11376465479808945</v>
      </c>
      <c r="V136" s="10" t="s">
        <v>482</v>
      </c>
      <c r="W136" s="38">
        <v>530</v>
      </c>
      <c r="X136" s="70">
        <v>575</v>
      </c>
      <c r="Y136" s="68">
        <v>0.12483716891011724</v>
      </c>
    </row>
    <row r="137" spans="1:25" x14ac:dyDescent="0.5">
      <c r="A137" t="s">
        <v>452</v>
      </c>
      <c r="B137" s="10" t="s">
        <v>150</v>
      </c>
      <c r="C137" s="24" t="s">
        <v>93</v>
      </c>
      <c r="D137" s="24" t="s">
        <v>456</v>
      </c>
      <c r="E137" s="24" t="s">
        <v>412</v>
      </c>
      <c r="F137" s="38">
        <v>45</v>
      </c>
      <c r="G137" s="10" t="s">
        <v>93</v>
      </c>
      <c r="H137" s="10" t="s">
        <v>99</v>
      </c>
      <c r="I137" s="10" t="s">
        <v>96</v>
      </c>
      <c r="J137" s="10" t="s">
        <v>120</v>
      </c>
      <c r="K137" s="38">
        <v>92606</v>
      </c>
      <c r="L137" s="38">
        <v>169566</v>
      </c>
      <c r="M137" s="41">
        <v>60.33</v>
      </c>
      <c r="N137" s="38">
        <v>657</v>
      </c>
      <c r="O137" s="41">
        <f t="shared" si="5"/>
        <v>9.1826484018264834E-2</v>
      </c>
      <c r="P137" s="38">
        <v>9248</v>
      </c>
      <c r="Q137" s="38">
        <v>241</v>
      </c>
      <c r="R137" s="27">
        <v>3.8745975018576839E-3</v>
      </c>
      <c r="S137" s="27" t="s">
        <v>431</v>
      </c>
      <c r="T137" s="68">
        <f t="shared" si="4"/>
        <v>1</v>
      </c>
      <c r="U137" s="27">
        <v>5.4539235459938905E-2</v>
      </c>
      <c r="V137" s="10" t="s">
        <v>482</v>
      </c>
      <c r="W137" s="38">
        <v>9488</v>
      </c>
      <c r="X137" s="70">
        <v>10386</v>
      </c>
      <c r="Y137" s="68">
        <v>6.1250486536215988E-2</v>
      </c>
    </row>
    <row r="138" spans="1:25" x14ac:dyDescent="0.5">
      <c r="A138" t="s">
        <v>452</v>
      </c>
      <c r="B138" s="10" t="s">
        <v>90</v>
      </c>
      <c r="C138" s="24" t="s">
        <v>161</v>
      </c>
      <c r="D138" s="24" t="s">
        <v>455</v>
      </c>
      <c r="E138" s="24" t="s">
        <v>412</v>
      </c>
      <c r="F138" s="38">
        <v>60</v>
      </c>
      <c r="G138" s="10" t="s">
        <v>161</v>
      </c>
      <c r="H138" s="10" t="s">
        <v>99</v>
      </c>
      <c r="I138" s="10" t="s">
        <v>124</v>
      </c>
      <c r="J138" s="10" t="s">
        <v>120</v>
      </c>
      <c r="K138" s="38">
        <v>2830</v>
      </c>
      <c r="L138" s="38">
        <v>9349</v>
      </c>
      <c r="M138" s="41">
        <v>14.93</v>
      </c>
      <c r="N138" s="38">
        <v>36</v>
      </c>
      <c r="O138" s="41">
        <f t="shared" si="5"/>
        <v>0.41472222222222221</v>
      </c>
      <c r="P138" s="38">
        <v>0</v>
      </c>
      <c r="Q138" s="38">
        <v>0</v>
      </c>
      <c r="R138" s="27">
        <v>3.8506792170285593E-3</v>
      </c>
      <c r="S138" s="27" t="s">
        <v>431</v>
      </c>
      <c r="T138" s="68">
        <f t="shared" si="4"/>
        <v>1</v>
      </c>
      <c r="U138" s="27">
        <v>0</v>
      </c>
      <c r="V138" s="10" t="s">
        <v>482</v>
      </c>
      <c r="W138" s="38">
        <v>21</v>
      </c>
      <c r="X138" s="70">
        <v>57</v>
      </c>
      <c r="Y138" s="68">
        <v>6.096908760295219E-3</v>
      </c>
    </row>
    <row r="139" spans="1:25" x14ac:dyDescent="0.5">
      <c r="A139" t="s">
        <v>452</v>
      </c>
      <c r="B139" s="10" t="s">
        <v>92</v>
      </c>
      <c r="C139" s="29" t="s">
        <v>161</v>
      </c>
      <c r="D139" s="24" t="s">
        <v>455</v>
      </c>
      <c r="E139" s="29" t="s">
        <v>420</v>
      </c>
      <c r="F139" s="38">
        <v>60</v>
      </c>
      <c r="G139" s="10" t="s">
        <v>161</v>
      </c>
      <c r="H139" s="10" t="s">
        <v>100</v>
      </c>
      <c r="I139" s="10" t="s">
        <v>96</v>
      </c>
      <c r="J139" s="10" t="s">
        <v>118</v>
      </c>
      <c r="K139" s="39">
        <v>1443</v>
      </c>
      <c r="L139" s="39">
        <v>2345</v>
      </c>
      <c r="M139" s="42">
        <v>2.04</v>
      </c>
      <c r="N139" s="39">
        <v>9</v>
      </c>
      <c r="O139" s="41">
        <f t="shared" si="5"/>
        <v>0.22666666666666668</v>
      </c>
      <c r="P139" s="39">
        <v>566</v>
      </c>
      <c r="Q139" s="39">
        <v>1</v>
      </c>
      <c r="R139" s="27">
        <v>3.8379530916844351E-3</v>
      </c>
      <c r="S139" s="27" t="s">
        <v>431</v>
      </c>
      <c r="T139" s="68">
        <f t="shared" si="4"/>
        <v>1</v>
      </c>
      <c r="U139" s="27">
        <v>0.24136460554371003</v>
      </c>
      <c r="V139" s="10" t="s">
        <v>482</v>
      </c>
      <c r="W139" s="43">
        <v>570</v>
      </c>
      <c r="X139" s="70">
        <v>580</v>
      </c>
      <c r="Y139" s="68">
        <v>0.24733475479744135</v>
      </c>
    </row>
    <row r="140" spans="1:25" x14ac:dyDescent="0.5">
      <c r="A140" t="s">
        <v>452</v>
      </c>
      <c r="B140" s="10" t="s">
        <v>92</v>
      </c>
      <c r="C140" s="29" t="s">
        <v>161</v>
      </c>
      <c r="D140" s="24" t="s">
        <v>455</v>
      </c>
      <c r="E140" s="29" t="s">
        <v>420</v>
      </c>
      <c r="F140" s="38">
        <v>30</v>
      </c>
      <c r="G140" s="10" t="s">
        <v>161</v>
      </c>
      <c r="H140" s="10" t="s">
        <v>100</v>
      </c>
      <c r="I140" s="10" t="s">
        <v>96</v>
      </c>
      <c r="J140" s="10" t="s">
        <v>118</v>
      </c>
      <c r="K140" s="39">
        <v>85118</v>
      </c>
      <c r="L140" s="39">
        <v>232315</v>
      </c>
      <c r="M140" s="42">
        <v>101.08</v>
      </c>
      <c r="N140" s="39">
        <v>891</v>
      </c>
      <c r="O140" s="41">
        <f t="shared" si="5"/>
        <v>0.11344556677890011</v>
      </c>
      <c r="P140" s="39">
        <v>11528</v>
      </c>
      <c r="Q140" s="39">
        <v>580</v>
      </c>
      <c r="R140" s="27">
        <v>3.8353098164130598E-3</v>
      </c>
      <c r="S140" s="27" t="s">
        <v>431</v>
      </c>
      <c r="T140" s="68">
        <f t="shared" si="4"/>
        <v>1</v>
      </c>
      <c r="U140" s="27">
        <v>4.9622280093838109E-2</v>
      </c>
      <c r="V140" s="10" t="s">
        <v>483</v>
      </c>
      <c r="W140" s="43">
        <v>11599</v>
      </c>
      <c r="X140" s="70">
        <v>13070</v>
      </c>
      <c r="Y140" s="68">
        <v>5.6259819641435123E-2</v>
      </c>
    </row>
    <row r="141" spans="1:25" x14ac:dyDescent="0.5">
      <c r="A141" t="s">
        <v>452</v>
      </c>
      <c r="B141" s="10" t="s">
        <v>86</v>
      </c>
      <c r="C141" s="24" t="s">
        <v>93</v>
      </c>
      <c r="D141" s="24" t="s">
        <v>460</v>
      </c>
      <c r="E141" s="24" t="s">
        <v>419</v>
      </c>
      <c r="F141" s="38">
        <v>45</v>
      </c>
      <c r="G141" s="10" t="s">
        <v>93</v>
      </c>
      <c r="H141" s="10" t="s">
        <v>99</v>
      </c>
      <c r="I141" s="10" t="s">
        <v>96</v>
      </c>
      <c r="J141" s="10" t="s">
        <v>120</v>
      </c>
      <c r="K141" s="38">
        <v>782299</v>
      </c>
      <c r="L141" s="38">
        <v>4944626</v>
      </c>
      <c r="M141" s="41">
        <v>2394.12</v>
      </c>
      <c r="N141" s="38">
        <v>18676</v>
      </c>
      <c r="O141" s="41">
        <f t="shared" si="5"/>
        <v>0.12819233240522596</v>
      </c>
      <c r="P141" s="38">
        <v>268649</v>
      </c>
      <c r="Q141" s="38">
        <v>7782</v>
      </c>
      <c r="R141" s="27">
        <v>3.7770298501848269E-3</v>
      </c>
      <c r="S141" s="27" t="s">
        <v>431</v>
      </c>
      <c r="T141" s="68">
        <f t="shared" si="4"/>
        <v>1</v>
      </c>
      <c r="U141" s="27">
        <v>5.4331510613745103E-2</v>
      </c>
      <c r="V141" s="10" t="s">
        <v>482</v>
      </c>
      <c r="W141" s="38">
        <v>272564</v>
      </c>
      <c r="X141" s="70">
        <v>299022</v>
      </c>
      <c r="Y141" s="68">
        <v>6.0474138994536693E-2</v>
      </c>
    </row>
    <row r="142" spans="1:25" x14ac:dyDescent="0.5">
      <c r="A142" t="s">
        <v>452</v>
      </c>
      <c r="B142" s="10" t="s">
        <v>90</v>
      </c>
      <c r="C142" s="24" t="s">
        <v>93</v>
      </c>
      <c r="D142" s="24" t="s">
        <v>456</v>
      </c>
      <c r="E142" s="24" t="s">
        <v>412</v>
      </c>
      <c r="F142" s="38">
        <v>45</v>
      </c>
      <c r="G142" s="10" t="s">
        <v>93</v>
      </c>
      <c r="H142" s="10" t="s">
        <v>100</v>
      </c>
      <c r="I142" s="10" t="s">
        <v>96</v>
      </c>
      <c r="J142" s="10" t="s">
        <v>118</v>
      </c>
      <c r="K142" s="38">
        <v>270516</v>
      </c>
      <c r="L142" s="38">
        <v>573917</v>
      </c>
      <c r="M142" s="41">
        <v>161.28</v>
      </c>
      <c r="N142" s="38">
        <v>2167</v>
      </c>
      <c r="O142" s="41">
        <f t="shared" si="5"/>
        <v>7.4425473004153211E-2</v>
      </c>
      <c r="P142" s="38">
        <v>30585</v>
      </c>
      <c r="Q142" s="38">
        <v>961</v>
      </c>
      <c r="R142" s="27">
        <v>3.7758073031466223E-3</v>
      </c>
      <c r="S142" s="27" t="s">
        <v>431</v>
      </c>
      <c r="T142" s="68">
        <f t="shared" si="4"/>
        <v>1</v>
      </c>
      <c r="U142" s="27">
        <v>5.3291678064946675E-2</v>
      </c>
      <c r="V142" s="10" t="s">
        <v>482</v>
      </c>
      <c r="W142" s="38">
        <v>31096</v>
      </c>
      <c r="X142" s="70">
        <v>34224</v>
      </c>
      <c r="Y142" s="68">
        <v>5.9632316171153665E-2</v>
      </c>
    </row>
    <row r="143" spans="1:25" x14ac:dyDescent="0.5">
      <c r="A143" t="s">
        <v>452</v>
      </c>
      <c r="B143" s="10" t="s">
        <v>115</v>
      </c>
      <c r="C143" s="24" t="s">
        <v>93</v>
      </c>
      <c r="D143" s="24" t="s">
        <v>461</v>
      </c>
      <c r="E143" s="24" t="s">
        <v>412</v>
      </c>
      <c r="F143" s="38">
        <v>45</v>
      </c>
      <c r="G143" s="10" t="s">
        <v>93</v>
      </c>
      <c r="H143" s="10" t="s">
        <v>100</v>
      </c>
      <c r="I143" s="10" t="s">
        <v>96</v>
      </c>
      <c r="J143" s="10" t="s">
        <v>120</v>
      </c>
      <c r="K143" s="38">
        <v>183997</v>
      </c>
      <c r="L143" s="38">
        <v>712777</v>
      </c>
      <c r="M143" s="41">
        <v>197.06</v>
      </c>
      <c r="N143" s="38">
        <v>2690</v>
      </c>
      <c r="O143" s="41">
        <f t="shared" si="5"/>
        <v>7.3256505576208178E-2</v>
      </c>
      <c r="P143" s="38">
        <v>41795</v>
      </c>
      <c r="Q143" s="38">
        <v>1498</v>
      </c>
      <c r="R143" s="27">
        <v>3.7739713823538076E-3</v>
      </c>
      <c r="S143" s="27" t="s">
        <v>431</v>
      </c>
      <c r="T143" s="68">
        <f t="shared" si="4"/>
        <v>1</v>
      </c>
      <c r="U143" s="27">
        <v>5.8636852760400517E-2</v>
      </c>
      <c r="V143" s="10" t="s">
        <v>482</v>
      </c>
      <c r="W143" s="38">
        <v>42093</v>
      </c>
      <c r="X143" s="70">
        <v>46281</v>
      </c>
      <c r="Y143" s="68">
        <v>6.4930546299894643E-2</v>
      </c>
    </row>
    <row r="144" spans="1:25" x14ac:dyDescent="0.5">
      <c r="A144" t="s">
        <v>452</v>
      </c>
      <c r="B144" s="10" t="s">
        <v>90</v>
      </c>
      <c r="C144" s="24" t="s">
        <v>93</v>
      </c>
      <c r="D144" s="24" t="s">
        <v>456</v>
      </c>
      <c r="E144" s="24" t="s">
        <v>412</v>
      </c>
      <c r="F144" s="38">
        <v>45</v>
      </c>
      <c r="G144" s="10" t="s">
        <v>93</v>
      </c>
      <c r="H144" s="10" t="s">
        <v>99</v>
      </c>
      <c r="I144" s="10" t="s">
        <v>96</v>
      </c>
      <c r="J144" s="10" t="s">
        <v>118</v>
      </c>
      <c r="K144" s="38">
        <v>627297</v>
      </c>
      <c r="L144" s="38">
        <v>2379089</v>
      </c>
      <c r="M144" s="41">
        <v>659.13</v>
      </c>
      <c r="N144" s="38">
        <v>8917</v>
      </c>
      <c r="O144" s="41">
        <f t="shared" si="5"/>
        <v>7.3918358192217107E-2</v>
      </c>
      <c r="P144" s="38">
        <v>135957</v>
      </c>
      <c r="Q144" s="38">
        <v>4086</v>
      </c>
      <c r="R144" s="27">
        <v>3.7480733171394599E-3</v>
      </c>
      <c r="S144" s="27" t="s">
        <v>431</v>
      </c>
      <c r="T144" s="68">
        <f t="shared" si="4"/>
        <v>1</v>
      </c>
      <c r="U144" s="27">
        <v>5.7146664122275377E-2</v>
      </c>
      <c r="V144" s="10" t="s">
        <v>482</v>
      </c>
      <c r="W144" s="38">
        <v>137328</v>
      </c>
      <c r="X144" s="70">
        <v>150331</v>
      </c>
      <c r="Y144" s="68">
        <v>6.3188472562396777E-2</v>
      </c>
    </row>
    <row r="145" spans="1:25" x14ac:dyDescent="0.5">
      <c r="A145" t="s">
        <v>452</v>
      </c>
      <c r="B145" s="10" t="s">
        <v>92</v>
      </c>
      <c r="C145" s="29" t="s">
        <v>93</v>
      </c>
      <c r="D145" s="24" t="s">
        <v>455</v>
      </c>
      <c r="E145" s="29" t="s">
        <v>420</v>
      </c>
      <c r="F145" s="38">
        <v>45</v>
      </c>
      <c r="G145" s="10" t="s">
        <v>93</v>
      </c>
      <c r="H145" s="10" t="s">
        <v>99</v>
      </c>
      <c r="I145" s="10" t="s">
        <v>96</v>
      </c>
      <c r="J145" s="10" t="s">
        <v>120</v>
      </c>
      <c r="K145" s="39">
        <v>372537</v>
      </c>
      <c r="L145" s="39">
        <v>976049</v>
      </c>
      <c r="M145" s="42">
        <v>458.83</v>
      </c>
      <c r="N145" s="39">
        <v>3650</v>
      </c>
      <c r="O145" s="41">
        <f t="shared" si="5"/>
        <v>0.12570684931506848</v>
      </c>
      <c r="P145" s="39">
        <v>35111</v>
      </c>
      <c r="Q145" s="39">
        <v>1271</v>
      </c>
      <c r="R145" s="27">
        <v>3.7395663537383881E-3</v>
      </c>
      <c r="S145" s="27" t="s">
        <v>431</v>
      </c>
      <c r="T145" s="68">
        <f t="shared" si="4"/>
        <v>1</v>
      </c>
      <c r="U145" s="27">
        <v>3.5972579245509194E-2</v>
      </c>
      <c r="V145" s="10" t="s">
        <v>483</v>
      </c>
      <c r="W145" s="43">
        <v>35410</v>
      </c>
      <c r="X145" s="70">
        <v>40331</v>
      </c>
      <c r="Y145" s="68">
        <v>4.1320671400718614E-2</v>
      </c>
    </row>
    <row r="146" spans="1:25" x14ac:dyDescent="0.5">
      <c r="A146" t="s">
        <v>452</v>
      </c>
      <c r="B146" s="10" t="s">
        <v>90</v>
      </c>
      <c r="C146" s="24" t="s">
        <v>93</v>
      </c>
      <c r="D146" s="24" t="s">
        <v>461</v>
      </c>
      <c r="E146" s="24" t="s">
        <v>412</v>
      </c>
      <c r="F146" s="38">
        <v>30</v>
      </c>
      <c r="G146" s="10" t="s">
        <v>93</v>
      </c>
      <c r="H146" s="10" t="s">
        <v>100</v>
      </c>
      <c r="I146" s="10" t="s">
        <v>96</v>
      </c>
      <c r="J146" s="10" t="s">
        <v>118</v>
      </c>
      <c r="K146" s="38">
        <v>74140</v>
      </c>
      <c r="L146" s="38">
        <v>132892</v>
      </c>
      <c r="M146" s="41">
        <v>37.83</v>
      </c>
      <c r="N146" s="38">
        <v>496</v>
      </c>
      <c r="O146" s="41">
        <f t="shared" si="5"/>
        <v>7.6270161290322575E-2</v>
      </c>
      <c r="P146" s="38">
        <v>6726</v>
      </c>
      <c r="Q146" s="38">
        <v>319</v>
      </c>
      <c r="R146" s="27">
        <v>3.7323540920446677E-3</v>
      </c>
      <c r="S146" s="27" t="s">
        <v>431</v>
      </c>
      <c r="T146" s="68">
        <f t="shared" si="4"/>
        <v>1</v>
      </c>
      <c r="U146" s="27">
        <v>5.0612527465912167E-2</v>
      </c>
      <c r="V146" s="10" t="s">
        <v>482</v>
      </c>
      <c r="W146" s="38">
        <v>6799</v>
      </c>
      <c r="X146" s="70">
        <v>7614</v>
      </c>
      <c r="Y146" s="68">
        <v>5.7294645275863108E-2</v>
      </c>
    </row>
    <row r="147" spans="1:25" x14ac:dyDescent="0.5">
      <c r="A147" t="s">
        <v>452</v>
      </c>
      <c r="B147" s="10" t="s">
        <v>151</v>
      </c>
      <c r="C147" s="24" t="s">
        <v>93</v>
      </c>
      <c r="D147" s="24" t="s">
        <v>456</v>
      </c>
      <c r="E147" s="24" t="s">
        <v>412</v>
      </c>
      <c r="F147" s="38">
        <v>30</v>
      </c>
      <c r="G147" s="10" t="s">
        <v>93</v>
      </c>
      <c r="H147" s="10" t="s">
        <v>100</v>
      </c>
      <c r="I147" s="10" t="s">
        <v>96</v>
      </c>
      <c r="J147" s="10" t="s">
        <v>120</v>
      </c>
      <c r="K147" s="38">
        <v>113759</v>
      </c>
      <c r="L147" s="38">
        <v>257301</v>
      </c>
      <c r="M147" s="41">
        <v>50.29</v>
      </c>
      <c r="N147" s="38">
        <v>952</v>
      </c>
      <c r="O147" s="41">
        <f t="shared" si="5"/>
        <v>5.2825630252100839E-2</v>
      </c>
      <c r="P147" s="38">
        <v>9959</v>
      </c>
      <c r="Q147" s="38">
        <v>570</v>
      </c>
      <c r="R147" s="27">
        <v>3.6999467549679171E-3</v>
      </c>
      <c r="S147" s="27" t="s">
        <v>431</v>
      </c>
      <c r="T147" s="68">
        <f t="shared" si="4"/>
        <v>1</v>
      </c>
      <c r="U147" s="27">
        <v>3.8705640475551979E-2</v>
      </c>
      <c r="V147" s="10" t="s">
        <v>482</v>
      </c>
      <c r="W147" s="38">
        <v>10240</v>
      </c>
      <c r="X147" s="70">
        <v>11762</v>
      </c>
      <c r="Y147" s="68">
        <v>4.5712997617576301E-2</v>
      </c>
    </row>
    <row r="148" spans="1:25" x14ac:dyDescent="0.5">
      <c r="A148" t="s">
        <v>452</v>
      </c>
      <c r="B148" s="10" t="s">
        <v>90</v>
      </c>
      <c r="C148" s="24" t="s">
        <v>93</v>
      </c>
      <c r="D148" s="24" t="s">
        <v>459</v>
      </c>
      <c r="E148" s="24" t="s">
        <v>412</v>
      </c>
      <c r="F148" s="38">
        <v>30</v>
      </c>
      <c r="G148" s="10" t="s">
        <v>93</v>
      </c>
      <c r="H148" s="10" t="s">
        <v>100</v>
      </c>
      <c r="I148" s="10" t="s">
        <v>96</v>
      </c>
      <c r="J148" s="10" t="s">
        <v>120</v>
      </c>
      <c r="K148" s="38">
        <v>479356</v>
      </c>
      <c r="L148" s="38">
        <v>1530173</v>
      </c>
      <c r="M148" s="41">
        <v>410.74</v>
      </c>
      <c r="N148" s="38">
        <v>5623</v>
      </c>
      <c r="O148" s="41">
        <f t="shared" si="5"/>
        <v>7.3046416503645739E-2</v>
      </c>
      <c r="P148" s="38">
        <v>64038</v>
      </c>
      <c r="Q148" s="38">
        <v>3434</v>
      </c>
      <c r="R148" s="27">
        <v>3.6747478879839077E-3</v>
      </c>
      <c r="S148" s="27" t="s">
        <v>431</v>
      </c>
      <c r="T148" s="68">
        <f t="shared" si="4"/>
        <v>1</v>
      </c>
      <c r="U148" s="27">
        <v>4.1850169882751823E-2</v>
      </c>
      <c r="V148" s="10" t="s">
        <v>482</v>
      </c>
      <c r="W148" s="38">
        <v>64862</v>
      </c>
      <c r="X148" s="70">
        <v>73919</v>
      </c>
      <c r="Y148" s="68">
        <v>4.8307609662436864E-2</v>
      </c>
    </row>
    <row r="149" spans="1:25" x14ac:dyDescent="0.5">
      <c r="A149" t="s">
        <v>452</v>
      </c>
      <c r="B149" s="10" t="s">
        <v>92</v>
      </c>
      <c r="C149" s="29" t="s">
        <v>161</v>
      </c>
      <c r="D149" s="24" t="s">
        <v>455</v>
      </c>
      <c r="E149" s="29" t="s">
        <v>420</v>
      </c>
      <c r="F149" s="38">
        <v>45</v>
      </c>
      <c r="G149" s="10" t="s">
        <v>161</v>
      </c>
      <c r="H149" s="10" t="s">
        <v>100</v>
      </c>
      <c r="I149" s="10" t="s">
        <v>96</v>
      </c>
      <c r="J149" s="10" t="s">
        <v>118</v>
      </c>
      <c r="K149" s="39">
        <v>21016</v>
      </c>
      <c r="L149" s="39">
        <v>47359</v>
      </c>
      <c r="M149" s="42">
        <v>20.8</v>
      </c>
      <c r="N149" s="39">
        <v>174</v>
      </c>
      <c r="O149" s="41">
        <f t="shared" si="5"/>
        <v>0.11954022988505747</v>
      </c>
      <c r="P149" s="39">
        <v>2041</v>
      </c>
      <c r="Q149" s="39">
        <v>80</v>
      </c>
      <c r="R149" s="27">
        <v>3.6740640638526995E-3</v>
      </c>
      <c r="S149" s="27" t="s">
        <v>431</v>
      </c>
      <c r="T149" s="68">
        <f t="shared" si="4"/>
        <v>1</v>
      </c>
      <c r="U149" s="27">
        <v>4.3096349162777929E-2</v>
      </c>
      <c r="V149" s="10" t="s">
        <v>483</v>
      </c>
      <c r="W149" s="43">
        <v>2073</v>
      </c>
      <c r="X149" s="70">
        <v>2327</v>
      </c>
      <c r="Y149" s="68">
        <v>4.9135328026351906E-2</v>
      </c>
    </row>
    <row r="150" spans="1:25" x14ac:dyDescent="0.5">
      <c r="A150" t="s">
        <v>452</v>
      </c>
      <c r="B150" s="10" t="s">
        <v>92</v>
      </c>
      <c r="C150" s="29" t="s">
        <v>93</v>
      </c>
      <c r="D150" s="24" t="s">
        <v>455</v>
      </c>
      <c r="E150" s="29" t="s">
        <v>420</v>
      </c>
      <c r="F150" s="38">
        <v>30</v>
      </c>
      <c r="G150" s="10" t="s">
        <v>93</v>
      </c>
      <c r="H150" s="10" t="s">
        <v>100</v>
      </c>
      <c r="I150" s="10" t="s">
        <v>96</v>
      </c>
      <c r="J150" s="10" t="s">
        <v>118</v>
      </c>
      <c r="K150" s="39">
        <v>66674</v>
      </c>
      <c r="L150" s="39">
        <v>117572</v>
      </c>
      <c r="M150" s="42">
        <v>87.57</v>
      </c>
      <c r="N150" s="39">
        <v>431</v>
      </c>
      <c r="O150" s="41">
        <f t="shared" si="5"/>
        <v>0.20317865429234336</v>
      </c>
      <c r="P150" s="39">
        <v>20385</v>
      </c>
      <c r="Q150" s="39">
        <v>491</v>
      </c>
      <c r="R150" s="27">
        <v>3.6658388051576908E-3</v>
      </c>
      <c r="S150" s="27" t="s">
        <v>431</v>
      </c>
      <c r="T150" s="68">
        <f t="shared" si="4"/>
        <v>1</v>
      </c>
      <c r="U150" s="27">
        <v>0.17338311842955806</v>
      </c>
      <c r="V150" s="10" t="s">
        <v>483</v>
      </c>
      <c r="W150" s="43">
        <v>20633</v>
      </c>
      <c r="X150" s="70">
        <v>21555</v>
      </c>
      <c r="Y150" s="68">
        <v>0.18333446739019493</v>
      </c>
    </row>
    <row r="151" spans="1:25" x14ac:dyDescent="0.5">
      <c r="A151" t="s">
        <v>452</v>
      </c>
      <c r="B151" s="10" t="s">
        <v>151</v>
      </c>
      <c r="C151" s="24" t="s">
        <v>93</v>
      </c>
      <c r="D151" s="24" t="s">
        <v>461</v>
      </c>
      <c r="E151" s="24" t="s">
        <v>412</v>
      </c>
      <c r="F151" s="38">
        <v>45</v>
      </c>
      <c r="G151" s="10" t="s">
        <v>93</v>
      </c>
      <c r="H151" s="10" t="s">
        <v>99</v>
      </c>
      <c r="I151" s="10" t="s">
        <v>96</v>
      </c>
      <c r="J151" s="10" t="s">
        <v>118</v>
      </c>
      <c r="K151" s="38">
        <v>210494</v>
      </c>
      <c r="L151" s="38">
        <v>587830</v>
      </c>
      <c r="M151" s="41">
        <v>117.88</v>
      </c>
      <c r="N151" s="38">
        <v>2151</v>
      </c>
      <c r="O151" s="41">
        <f t="shared" si="5"/>
        <v>5.4802417480241748E-2</v>
      </c>
      <c r="P151" s="38">
        <v>32287</v>
      </c>
      <c r="Q151" s="38">
        <v>804</v>
      </c>
      <c r="R151" s="27">
        <v>3.6592212034091487E-3</v>
      </c>
      <c r="S151" s="27" t="s">
        <v>431</v>
      </c>
      <c r="T151" s="68">
        <f t="shared" si="4"/>
        <v>1</v>
      </c>
      <c r="U151" s="27">
        <v>5.4925743837504037E-2</v>
      </c>
      <c r="V151" s="10" t="s">
        <v>482</v>
      </c>
      <c r="W151" s="38">
        <v>33061</v>
      </c>
      <c r="X151" s="70">
        <v>36016</v>
      </c>
      <c r="Y151" s="68">
        <v>6.126941462667778E-2</v>
      </c>
    </row>
    <row r="152" spans="1:25" x14ac:dyDescent="0.5">
      <c r="A152" t="s">
        <v>452</v>
      </c>
      <c r="B152" s="10" t="s">
        <v>150</v>
      </c>
      <c r="C152" s="24" t="s">
        <v>93</v>
      </c>
      <c r="D152" s="24" t="s">
        <v>459</v>
      </c>
      <c r="E152" s="24" t="s">
        <v>412</v>
      </c>
      <c r="F152" s="38">
        <v>30</v>
      </c>
      <c r="G152" s="10" t="s">
        <v>93</v>
      </c>
      <c r="H152" s="10" t="s">
        <v>100</v>
      </c>
      <c r="I152" s="10" t="s">
        <v>96</v>
      </c>
      <c r="J152" s="10" t="s">
        <v>118</v>
      </c>
      <c r="K152" s="38">
        <v>190832</v>
      </c>
      <c r="L152" s="38">
        <v>566544</v>
      </c>
      <c r="M152" s="41">
        <v>190.02</v>
      </c>
      <c r="N152" s="38">
        <v>2073</v>
      </c>
      <c r="O152" s="41">
        <f t="shared" si="5"/>
        <v>9.1664254703328521E-2</v>
      </c>
      <c r="P152" s="38">
        <v>34460</v>
      </c>
      <c r="Q152" s="38">
        <v>1773</v>
      </c>
      <c r="R152" s="27">
        <v>3.6590273659239175E-3</v>
      </c>
      <c r="S152" s="27" t="s">
        <v>431</v>
      </c>
      <c r="T152" s="68">
        <f t="shared" si="4"/>
        <v>1</v>
      </c>
      <c r="U152" s="27">
        <v>6.0824931514586685E-2</v>
      </c>
      <c r="V152" s="10" t="s">
        <v>482</v>
      </c>
      <c r="W152" s="38">
        <v>34666</v>
      </c>
      <c r="X152" s="70">
        <v>38512</v>
      </c>
      <c r="Y152" s="68">
        <v>6.797706797706797E-2</v>
      </c>
    </row>
    <row r="153" spans="1:25" x14ac:dyDescent="0.5">
      <c r="A153" t="s">
        <v>452</v>
      </c>
      <c r="B153" s="10" t="s">
        <v>151</v>
      </c>
      <c r="C153" s="24" t="s">
        <v>93</v>
      </c>
      <c r="D153" s="24" t="s">
        <v>460</v>
      </c>
      <c r="E153" s="24" t="s">
        <v>412</v>
      </c>
      <c r="F153" s="38">
        <v>45</v>
      </c>
      <c r="G153" s="10" t="s">
        <v>93</v>
      </c>
      <c r="H153" s="10" t="s">
        <v>99</v>
      </c>
      <c r="I153" s="10" t="s">
        <v>96</v>
      </c>
      <c r="J153" s="10" t="s">
        <v>120</v>
      </c>
      <c r="K153" s="38">
        <v>151521</v>
      </c>
      <c r="L153" s="38">
        <v>315774</v>
      </c>
      <c r="M153" s="41">
        <v>61.75</v>
      </c>
      <c r="N153" s="38">
        <v>1153</v>
      </c>
      <c r="O153" s="41">
        <f t="shared" si="5"/>
        <v>5.3555941023417174E-2</v>
      </c>
      <c r="P153" s="38">
        <v>14278</v>
      </c>
      <c r="Q153" s="38">
        <v>453</v>
      </c>
      <c r="R153" s="27">
        <v>3.651345582600214E-3</v>
      </c>
      <c r="S153" s="27" t="s">
        <v>431</v>
      </c>
      <c r="T153" s="68">
        <f t="shared" si="4"/>
        <v>1</v>
      </c>
      <c r="U153" s="27">
        <v>4.5215882244896664E-2</v>
      </c>
      <c r="V153" s="10" t="s">
        <v>482</v>
      </c>
      <c r="W153" s="38">
        <v>14487</v>
      </c>
      <c r="X153" s="70">
        <v>16093</v>
      </c>
      <c r="Y153" s="68">
        <v>5.0963663886197087E-2</v>
      </c>
    </row>
    <row r="154" spans="1:25" x14ac:dyDescent="0.5">
      <c r="A154" t="s">
        <v>452</v>
      </c>
      <c r="B154" s="10" t="s">
        <v>115</v>
      </c>
      <c r="C154" s="24" t="s">
        <v>93</v>
      </c>
      <c r="D154" s="24" t="s">
        <v>459</v>
      </c>
      <c r="E154" s="24" t="s">
        <v>412</v>
      </c>
      <c r="F154" s="38">
        <v>30</v>
      </c>
      <c r="G154" s="10" t="s">
        <v>93</v>
      </c>
      <c r="H154" s="10" t="s">
        <v>100</v>
      </c>
      <c r="I154" s="10" t="s">
        <v>96</v>
      </c>
      <c r="J154" s="10" t="s">
        <v>118</v>
      </c>
      <c r="K154" s="38">
        <v>98337</v>
      </c>
      <c r="L154" s="38">
        <v>449651</v>
      </c>
      <c r="M154" s="41">
        <v>195.85</v>
      </c>
      <c r="N154" s="38">
        <v>1631</v>
      </c>
      <c r="O154" s="41">
        <f t="shared" si="5"/>
        <v>0.1200797057020233</v>
      </c>
      <c r="P154" s="38">
        <v>73604</v>
      </c>
      <c r="Q154" s="38">
        <v>1944</v>
      </c>
      <c r="R154" s="27">
        <v>3.6272575842153138E-3</v>
      </c>
      <c r="S154" s="27" t="s">
        <v>431</v>
      </c>
      <c r="T154" s="68">
        <f t="shared" si="4"/>
        <v>1</v>
      </c>
      <c r="U154" s="27">
        <v>0.16369139621617654</v>
      </c>
      <c r="V154" s="10" t="s">
        <v>482</v>
      </c>
      <c r="W154" s="38">
        <v>74652</v>
      </c>
      <c r="X154" s="70">
        <v>78227</v>
      </c>
      <c r="Y154" s="68">
        <v>0.17397270327431719</v>
      </c>
    </row>
    <row r="155" spans="1:25" x14ac:dyDescent="0.5">
      <c r="A155" t="s">
        <v>452</v>
      </c>
      <c r="B155" s="10" t="s">
        <v>92</v>
      </c>
      <c r="C155" s="29" t="s">
        <v>161</v>
      </c>
      <c r="D155" s="24" t="s">
        <v>459</v>
      </c>
      <c r="E155" s="29" t="s">
        <v>420</v>
      </c>
      <c r="F155" s="38">
        <v>30</v>
      </c>
      <c r="G155" s="10" t="s">
        <v>161</v>
      </c>
      <c r="H155" s="10" t="s">
        <v>100</v>
      </c>
      <c r="I155" s="10" t="s">
        <v>96</v>
      </c>
      <c r="J155" s="10" t="s">
        <v>118</v>
      </c>
      <c r="K155" s="39">
        <v>7920</v>
      </c>
      <c r="L155" s="39">
        <v>11358</v>
      </c>
      <c r="M155" s="42">
        <v>9.09</v>
      </c>
      <c r="N155" s="39">
        <v>41</v>
      </c>
      <c r="O155" s="41">
        <f t="shared" si="5"/>
        <v>0.22170731707317073</v>
      </c>
      <c r="P155" s="39">
        <v>2243</v>
      </c>
      <c r="Q155" s="39">
        <v>65</v>
      </c>
      <c r="R155" s="27">
        <v>3.609790456066209E-3</v>
      </c>
      <c r="S155" s="27" t="s">
        <v>431</v>
      </c>
      <c r="T155" s="68">
        <f t="shared" si="4"/>
        <v>1</v>
      </c>
      <c r="U155" s="27">
        <v>0.19748195104771968</v>
      </c>
      <c r="V155" s="10" t="s">
        <v>482</v>
      </c>
      <c r="W155" s="43">
        <v>2266</v>
      </c>
      <c r="X155" s="70">
        <v>2372</v>
      </c>
      <c r="Y155" s="68">
        <v>0.20883958443387921</v>
      </c>
    </row>
    <row r="156" spans="1:25" x14ac:dyDescent="0.5">
      <c r="A156" t="s">
        <v>452</v>
      </c>
      <c r="B156" s="10" t="s">
        <v>152</v>
      </c>
      <c r="C156" s="24" t="s">
        <v>93</v>
      </c>
      <c r="D156" s="24" t="s">
        <v>461</v>
      </c>
      <c r="E156" s="24" t="s">
        <v>412</v>
      </c>
      <c r="F156" s="38">
        <v>30</v>
      </c>
      <c r="G156" s="10" t="s">
        <v>93</v>
      </c>
      <c r="H156" s="10" t="s">
        <v>100</v>
      </c>
      <c r="I156" s="10" t="s">
        <v>96</v>
      </c>
      <c r="J156" s="10" t="s">
        <v>118</v>
      </c>
      <c r="K156" s="38">
        <v>43326</v>
      </c>
      <c r="L156" s="38">
        <v>90035</v>
      </c>
      <c r="M156" s="41">
        <v>22.61</v>
      </c>
      <c r="N156" s="38">
        <v>325</v>
      </c>
      <c r="O156" s="41">
        <f t="shared" si="5"/>
        <v>6.9569230769230772E-2</v>
      </c>
      <c r="P156" s="38">
        <v>4475</v>
      </c>
      <c r="Q156" s="38">
        <v>202</v>
      </c>
      <c r="R156" s="27">
        <v>3.6097073360359861E-3</v>
      </c>
      <c r="S156" s="27" t="s">
        <v>431</v>
      </c>
      <c r="T156" s="68">
        <f t="shared" si="4"/>
        <v>1</v>
      </c>
      <c r="U156" s="27">
        <v>4.9702893319264731E-2</v>
      </c>
      <c r="V156" s="10" t="s">
        <v>482</v>
      </c>
      <c r="W156" s="38">
        <v>4516</v>
      </c>
      <c r="X156" s="70">
        <v>5043</v>
      </c>
      <c r="Y156" s="68">
        <v>5.6011551063475315E-2</v>
      </c>
    </row>
    <row r="157" spans="1:25" x14ac:dyDescent="0.5">
      <c r="A157" t="s">
        <v>452</v>
      </c>
      <c r="B157" s="10" t="s">
        <v>115</v>
      </c>
      <c r="C157" s="24" t="s">
        <v>93</v>
      </c>
      <c r="D157" s="24" t="s">
        <v>460</v>
      </c>
      <c r="E157" s="24" t="s">
        <v>412</v>
      </c>
      <c r="F157" s="38">
        <v>30</v>
      </c>
      <c r="G157" s="10" t="s">
        <v>93</v>
      </c>
      <c r="H157" s="10" t="s">
        <v>100</v>
      </c>
      <c r="I157" s="10" t="s">
        <v>96</v>
      </c>
      <c r="J157" s="10" t="s">
        <v>120</v>
      </c>
      <c r="K157" s="38">
        <v>125215</v>
      </c>
      <c r="L157" s="38">
        <v>439064</v>
      </c>
      <c r="M157" s="41">
        <v>122.43</v>
      </c>
      <c r="N157" s="38">
        <v>1584</v>
      </c>
      <c r="O157" s="41">
        <f t="shared" si="5"/>
        <v>7.7291666666666675E-2</v>
      </c>
      <c r="P157" s="38">
        <v>23431</v>
      </c>
      <c r="Q157" s="38">
        <v>1173</v>
      </c>
      <c r="R157" s="27">
        <v>3.6076745075888711E-3</v>
      </c>
      <c r="S157" s="27" t="s">
        <v>431</v>
      </c>
      <c r="T157" s="68">
        <f t="shared" si="4"/>
        <v>1</v>
      </c>
      <c r="U157" s="27">
        <v>5.3365796330375526E-2</v>
      </c>
      <c r="V157" s="10" t="s">
        <v>482</v>
      </c>
      <c r="W157" s="38">
        <v>23737</v>
      </c>
      <c r="X157" s="70">
        <v>26494</v>
      </c>
      <c r="Y157" s="68">
        <v>6.0342000255088096E-2</v>
      </c>
    </row>
    <row r="158" spans="1:25" x14ac:dyDescent="0.5">
      <c r="A158" t="s">
        <v>452</v>
      </c>
      <c r="B158" s="10" t="s">
        <v>86</v>
      </c>
      <c r="C158" s="24" t="s">
        <v>93</v>
      </c>
      <c r="D158" s="24" t="s">
        <v>455</v>
      </c>
      <c r="E158" s="24" t="s">
        <v>419</v>
      </c>
      <c r="F158" s="38">
        <v>30</v>
      </c>
      <c r="G158" s="10" t="s">
        <v>93</v>
      </c>
      <c r="H158" s="10" t="s">
        <v>99</v>
      </c>
      <c r="I158" s="10" t="s">
        <v>96</v>
      </c>
      <c r="J158" s="10" t="s">
        <v>120</v>
      </c>
      <c r="K158" s="38">
        <v>453492</v>
      </c>
      <c r="L158" s="38">
        <v>1693662</v>
      </c>
      <c r="M158" s="41">
        <v>812.65</v>
      </c>
      <c r="N158" s="38">
        <v>6074</v>
      </c>
      <c r="O158" s="41">
        <f t="shared" si="5"/>
        <v>0.13379157062891012</v>
      </c>
      <c r="P158" s="38">
        <v>93083</v>
      </c>
      <c r="Q158" s="38">
        <v>4325</v>
      </c>
      <c r="R158" s="27">
        <v>3.5863117906642528E-3</v>
      </c>
      <c r="S158" s="27" t="s">
        <v>431</v>
      </c>
      <c r="T158" s="68">
        <f t="shared" si="4"/>
        <v>1</v>
      </c>
      <c r="U158" s="27">
        <v>5.495960823352003E-2</v>
      </c>
      <c r="V158" s="10" t="s">
        <v>482</v>
      </c>
      <c r="W158" s="38">
        <v>94004</v>
      </c>
      <c r="X158" s="70">
        <v>104403</v>
      </c>
      <c r="Y158" s="68">
        <v>6.164335032609812E-2</v>
      </c>
    </row>
    <row r="159" spans="1:25" x14ac:dyDescent="0.5">
      <c r="A159" t="s">
        <v>452</v>
      </c>
      <c r="B159" s="10" t="s">
        <v>152</v>
      </c>
      <c r="C159" s="24" t="s">
        <v>93</v>
      </c>
      <c r="D159" s="24" t="s">
        <v>459</v>
      </c>
      <c r="E159" s="24" t="s">
        <v>412</v>
      </c>
      <c r="F159" s="38">
        <v>61</v>
      </c>
      <c r="G159" s="10" t="s">
        <v>93</v>
      </c>
      <c r="H159" s="10" t="s">
        <v>100</v>
      </c>
      <c r="I159" s="10" t="s">
        <v>96</v>
      </c>
      <c r="J159" s="10" t="s">
        <v>120</v>
      </c>
      <c r="K159" s="38">
        <v>421</v>
      </c>
      <c r="L159" s="38">
        <v>564</v>
      </c>
      <c r="M159" s="41">
        <v>0.21</v>
      </c>
      <c r="N159" s="38">
        <v>2</v>
      </c>
      <c r="O159" s="41">
        <f t="shared" si="5"/>
        <v>0.105</v>
      </c>
      <c r="P159" s="38">
        <v>78</v>
      </c>
      <c r="Q159" s="38">
        <v>68</v>
      </c>
      <c r="R159" s="27">
        <v>3.5460992907801418E-3</v>
      </c>
      <c r="S159" s="27" t="s">
        <v>431</v>
      </c>
      <c r="T159" s="68">
        <f t="shared" si="4"/>
        <v>1</v>
      </c>
      <c r="U159" s="27">
        <v>0.13829787234042554</v>
      </c>
      <c r="V159" s="10" t="s">
        <v>482</v>
      </c>
      <c r="W159" s="38">
        <v>79</v>
      </c>
      <c r="X159" s="70">
        <v>149</v>
      </c>
      <c r="Y159" s="68">
        <v>0.26418439716312059</v>
      </c>
    </row>
    <row r="160" spans="1:25" x14ac:dyDescent="0.5">
      <c r="A160" t="s">
        <v>452</v>
      </c>
      <c r="B160" s="10" t="s">
        <v>150</v>
      </c>
      <c r="C160" s="24" t="s">
        <v>93</v>
      </c>
      <c r="D160" s="24" t="s">
        <v>461</v>
      </c>
      <c r="E160" s="24" t="s">
        <v>412</v>
      </c>
      <c r="F160" s="38">
        <v>45</v>
      </c>
      <c r="G160" s="10" t="s">
        <v>93</v>
      </c>
      <c r="H160" s="10" t="s">
        <v>99</v>
      </c>
      <c r="I160" s="10" t="s">
        <v>96</v>
      </c>
      <c r="J160" s="10" t="s">
        <v>118</v>
      </c>
      <c r="K160" s="38">
        <v>317428</v>
      </c>
      <c r="L160" s="38">
        <v>963960</v>
      </c>
      <c r="M160" s="41">
        <v>315.75</v>
      </c>
      <c r="N160" s="38">
        <v>3418</v>
      </c>
      <c r="O160" s="41">
        <f t="shared" si="5"/>
        <v>9.2378583967232294E-2</v>
      </c>
      <c r="P160" s="38">
        <v>68252</v>
      </c>
      <c r="Q160" s="38">
        <v>2149</v>
      </c>
      <c r="R160" s="27">
        <v>3.5457902817544297E-3</v>
      </c>
      <c r="S160" s="27" t="s">
        <v>431</v>
      </c>
      <c r="T160" s="68">
        <f t="shared" si="4"/>
        <v>1</v>
      </c>
      <c r="U160" s="27">
        <v>7.0803767791194655E-2</v>
      </c>
      <c r="V160" s="10" t="s">
        <v>482</v>
      </c>
      <c r="W160" s="38">
        <v>68563</v>
      </c>
      <c r="X160" s="70">
        <v>74130</v>
      </c>
      <c r="Y160" s="68">
        <v>7.6901531183866556E-2</v>
      </c>
    </row>
    <row r="161" spans="1:25" x14ac:dyDescent="0.5">
      <c r="A161" t="s">
        <v>452</v>
      </c>
      <c r="B161" s="10" t="s">
        <v>151</v>
      </c>
      <c r="C161" s="24" t="s">
        <v>93</v>
      </c>
      <c r="D161" s="24" t="s">
        <v>461</v>
      </c>
      <c r="E161" s="24" t="s">
        <v>412</v>
      </c>
      <c r="F161" s="38">
        <v>61</v>
      </c>
      <c r="G161" s="10" t="s">
        <v>93</v>
      </c>
      <c r="H161" s="10" t="s">
        <v>99</v>
      </c>
      <c r="I161" s="10" t="s">
        <v>96</v>
      </c>
      <c r="J161" s="10" t="s">
        <v>118</v>
      </c>
      <c r="K161" s="38">
        <v>8622</v>
      </c>
      <c r="L161" s="38">
        <v>17491</v>
      </c>
      <c r="M161" s="41">
        <v>6.87</v>
      </c>
      <c r="N161" s="38">
        <v>62</v>
      </c>
      <c r="O161" s="41">
        <f t="shared" si="5"/>
        <v>0.11080645161290323</v>
      </c>
      <c r="P161" s="38">
        <v>2980</v>
      </c>
      <c r="Q161" s="38">
        <v>16</v>
      </c>
      <c r="R161" s="27">
        <v>3.5446801212051914E-3</v>
      </c>
      <c r="S161" s="27" t="s">
        <v>431</v>
      </c>
      <c r="T161" s="68">
        <f t="shared" si="4"/>
        <v>1</v>
      </c>
      <c r="U161" s="27">
        <v>0.17037333485792694</v>
      </c>
      <c r="V161" s="10" t="s">
        <v>482</v>
      </c>
      <c r="W161" s="38">
        <v>3021</v>
      </c>
      <c r="X161" s="70">
        <v>3099</v>
      </c>
      <c r="Y161" s="68">
        <v>0.17717683380024013</v>
      </c>
    </row>
    <row r="162" spans="1:25" x14ac:dyDescent="0.5">
      <c r="A162" t="s">
        <v>452</v>
      </c>
      <c r="B162" s="10" t="s">
        <v>90</v>
      </c>
      <c r="C162" s="24" t="s">
        <v>161</v>
      </c>
      <c r="D162" s="24" t="s">
        <v>460</v>
      </c>
      <c r="E162" s="24" t="s">
        <v>412</v>
      </c>
      <c r="F162" s="38">
        <v>0</v>
      </c>
      <c r="G162" s="10" t="s">
        <v>161</v>
      </c>
      <c r="H162" s="10" t="s">
        <v>100</v>
      </c>
      <c r="I162" s="10" t="s">
        <v>96</v>
      </c>
      <c r="J162" s="10" t="s">
        <v>120</v>
      </c>
      <c r="K162" s="38">
        <v>2004</v>
      </c>
      <c r="L162" s="38">
        <v>6223</v>
      </c>
      <c r="M162" s="41">
        <v>9.61</v>
      </c>
      <c r="N162" s="38">
        <v>22</v>
      </c>
      <c r="O162" s="41">
        <f t="shared" si="5"/>
        <v>0.43681818181818177</v>
      </c>
      <c r="P162" s="38">
        <v>317</v>
      </c>
      <c r="Q162" s="38">
        <v>279</v>
      </c>
      <c r="R162" s="27">
        <v>3.5352723766672025E-3</v>
      </c>
      <c r="S162" s="27" t="s">
        <v>431</v>
      </c>
      <c r="T162" s="68">
        <f t="shared" si="4"/>
        <v>1</v>
      </c>
      <c r="U162" s="27">
        <v>5.0940061063795596E-2</v>
      </c>
      <c r="V162" s="10" t="s">
        <v>482</v>
      </c>
      <c r="W162" s="38">
        <v>324</v>
      </c>
      <c r="X162" s="70">
        <v>625</v>
      </c>
      <c r="Y162" s="68">
        <v>0.10043387433713644</v>
      </c>
    </row>
    <row r="163" spans="1:25" x14ac:dyDescent="0.5">
      <c r="A163" t="s">
        <v>452</v>
      </c>
      <c r="B163" s="10" t="s">
        <v>92</v>
      </c>
      <c r="C163" s="29" t="s">
        <v>161</v>
      </c>
      <c r="D163" s="24" t="s">
        <v>455</v>
      </c>
      <c r="E163" s="29" t="s">
        <v>420</v>
      </c>
      <c r="F163" s="38">
        <v>45</v>
      </c>
      <c r="G163" s="10" t="s">
        <v>161</v>
      </c>
      <c r="H163" s="10" t="s">
        <v>100</v>
      </c>
      <c r="I163" s="10" t="s">
        <v>96</v>
      </c>
      <c r="J163" s="10" t="s">
        <v>118</v>
      </c>
      <c r="K163" s="39">
        <v>4974</v>
      </c>
      <c r="L163" s="39">
        <v>8494</v>
      </c>
      <c r="M163" s="42">
        <v>8.16</v>
      </c>
      <c r="N163" s="39">
        <v>30</v>
      </c>
      <c r="O163" s="41">
        <f t="shared" si="5"/>
        <v>0.27200000000000002</v>
      </c>
      <c r="P163" s="39">
        <v>1797</v>
      </c>
      <c r="Q163" s="39">
        <v>31</v>
      </c>
      <c r="R163" s="27">
        <v>3.5319048740287263E-3</v>
      </c>
      <c r="S163" s="27" t="s">
        <v>431</v>
      </c>
      <c r="T163" s="68">
        <f t="shared" si="4"/>
        <v>1</v>
      </c>
      <c r="U163" s="27">
        <v>0.21156110195432071</v>
      </c>
      <c r="V163" s="10" t="s">
        <v>482</v>
      </c>
      <c r="W163" s="43">
        <v>1810</v>
      </c>
      <c r="X163" s="70">
        <v>1871</v>
      </c>
      <c r="Y163" s="68">
        <v>0.22027313397692488</v>
      </c>
    </row>
    <row r="164" spans="1:25" x14ac:dyDescent="0.5">
      <c r="A164" t="s">
        <v>452</v>
      </c>
      <c r="B164" s="10" t="s">
        <v>92</v>
      </c>
      <c r="C164" s="29" t="s">
        <v>93</v>
      </c>
      <c r="D164" s="24" t="s">
        <v>460</v>
      </c>
      <c r="E164" s="29" t="s">
        <v>420</v>
      </c>
      <c r="F164" s="38">
        <v>45</v>
      </c>
      <c r="G164" s="10" t="s">
        <v>93</v>
      </c>
      <c r="H164" s="10" t="s">
        <v>100</v>
      </c>
      <c r="I164" s="10" t="s">
        <v>96</v>
      </c>
      <c r="J164" s="10" t="s">
        <v>120</v>
      </c>
      <c r="K164" s="39">
        <v>142810</v>
      </c>
      <c r="L164" s="39">
        <v>259216</v>
      </c>
      <c r="M164" s="42">
        <v>113.35</v>
      </c>
      <c r="N164" s="39">
        <v>915</v>
      </c>
      <c r="O164" s="41">
        <f t="shared" si="5"/>
        <v>0.12387978142076501</v>
      </c>
      <c r="P164" s="39">
        <v>7164</v>
      </c>
      <c r="Q164" s="39">
        <v>236</v>
      </c>
      <c r="R164" s="27">
        <v>3.5298746990926485E-3</v>
      </c>
      <c r="S164" s="27" t="s">
        <v>431</v>
      </c>
      <c r="T164" s="68">
        <f t="shared" si="4"/>
        <v>1</v>
      </c>
      <c r="U164" s="27">
        <v>2.7637182889945065E-2</v>
      </c>
      <c r="V164" s="10" t="s">
        <v>482</v>
      </c>
      <c r="W164" s="43">
        <v>7616</v>
      </c>
      <c r="X164" s="70">
        <v>8767</v>
      </c>
      <c r="Y164" s="68">
        <v>3.3821214739830872E-2</v>
      </c>
    </row>
    <row r="165" spans="1:25" x14ac:dyDescent="0.5">
      <c r="A165" t="s">
        <v>452</v>
      </c>
      <c r="B165" s="10" t="s">
        <v>115</v>
      </c>
      <c r="C165" s="24" t="s">
        <v>93</v>
      </c>
      <c r="D165" s="24" t="s">
        <v>459</v>
      </c>
      <c r="E165" s="24" t="s">
        <v>412</v>
      </c>
      <c r="F165" s="38">
        <v>45</v>
      </c>
      <c r="G165" s="10" t="s">
        <v>93</v>
      </c>
      <c r="H165" s="10" t="s">
        <v>99</v>
      </c>
      <c r="I165" s="10" t="s">
        <v>96</v>
      </c>
      <c r="J165" s="10" t="s">
        <v>118</v>
      </c>
      <c r="K165" s="38">
        <v>125472</v>
      </c>
      <c r="L165" s="38">
        <v>403255</v>
      </c>
      <c r="M165" s="41">
        <v>113.71</v>
      </c>
      <c r="N165" s="38">
        <v>1418</v>
      </c>
      <c r="O165" s="41">
        <f t="shared" si="5"/>
        <v>8.0190409026798304E-2</v>
      </c>
      <c r="P165" s="38">
        <v>25334</v>
      </c>
      <c r="Q165" s="38">
        <v>846</v>
      </c>
      <c r="R165" s="27">
        <v>3.5163854136960482E-3</v>
      </c>
      <c r="S165" s="27" t="s">
        <v>431</v>
      </c>
      <c r="T165" s="68">
        <f t="shared" si="4"/>
        <v>1</v>
      </c>
      <c r="U165" s="27">
        <v>6.2823771558939132E-2</v>
      </c>
      <c r="V165" s="10" t="s">
        <v>482</v>
      </c>
      <c r="W165" s="38">
        <v>25747</v>
      </c>
      <c r="X165" s="70">
        <v>28011</v>
      </c>
      <c r="Y165" s="68">
        <v>6.9462250933032446E-2</v>
      </c>
    </row>
    <row r="166" spans="1:25" x14ac:dyDescent="0.5">
      <c r="A166" t="s">
        <v>452</v>
      </c>
      <c r="B166" s="10" t="s">
        <v>151</v>
      </c>
      <c r="C166" s="24" t="s">
        <v>93</v>
      </c>
      <c r="D166" s="24" t="s">
        <v>459</v>
      </c>
      <c r="E166" s="24" t="s">
        <v>412</v>
      </c>
      <c r="F166" s="38">
        <v>30</v>
      </c>
      <c r="G166" s="10" t="s">
        <v>93</v>
      </c>
      <c r="H166" s="10" t="s">
        <v>100</v>
      </c>
      <c r="I166" s="10" t="s">
        <v>96</v>
      </c>
      <c r="J166" s="10" t="s">
        <v>118</v>
      </c>
      <c r="K166" s="38">
        <v>48014</v>
      </c>
      <c r="L166" s="38">
        <v>84105</v>
      </c>
      <c r="M166" s="41">
        <v>16.02</v>
      </c>
      <c r="N166" s="38">
        <v>294</v>
      </c>
      <c r="O166" s="41">
        <f t="shared" si="5"/>
        <v>5.4489795918367348E-2</v>
      </c>
      <c r="P166" s="38">
        <v>4125</v>
      </c>
      <c r="Q166" s="38">
        <v>179</v>
      </c>
      <c r="R166" s="27">
        <v>3.495630461922597E-3</v>
      </c>
      <c r="S166" s="27" t="s">
        <v>431</v>
      </c>
      <c r="T166" s="68">
        <f t="shared" si="4"/>
        <v>1</v>
      </c>
      <c r="U166" s="27">
        <v>4.9045835562689495E-2</v>
      </c>
      <c r="V166" s="10" t="s">
        <v>482</v>
      </c>
      <c r="W166" s="38">
        <v>4219</v>
      </c>
      <c r="X166" s="70">
        <v>4692</v>
      </c>
      <c r="Y166" s="68">
        <v>5.5787408596397359E-2</v>
      </c>
    </row>
    <row r="167" spans="1:25" x14ac:dyDescent="0.5">
      <c r="A167" t="s">
        <v>452</v>
      </c>
      <c r="B167" s="10" t="s">
        <v>151</v>
      </c>
      <c r="C167" s="24" t="s">
        <v>93</v>
      </c>
      <c r="D167" s="24" t="s">
        <v>459</v>
      </c>
      <c r="E167" s="24" t="s">
        <v>412</v>
      </c>
      <c r="F167" s="38">
        <v>61</v>
      </c>
      <c r="G167" s="10" t="s">
        <v>93</v>
      </c>
      <c r="H167" s="10" t="s">
        <v>99</v>
      </c>
      <c r="I167" s="10" t="s">
        <v>96</v>
      </c>
      <c r="J167" s="10" t="s">
        <v>120</v>
      </c>
      <c r="K167" s="38">
        <v>49201</v>
      </c>
      <c r="L167" s="38">
        <v>80609</v>
      </c>
      <c r="M167" s="41">
        <v>15.25</v>
      </c>
      <c r="N167" s="38">
        <v>280</v>
      </c>
      <c r="O167" s="41">
        <f t="shared" si="5"/>
        <v>5.4464285714285715E-2</v>
      </c>
      <c r="P167" s="38">
        <v>2675</v>
      </c>
      <c r="Q167" s="38">
        <v>76</v>
      </c>
      <c r="R167" s="27">
        <v>3.4735575432023719E-3</v>
      </c>
      <c r="S167" s="27" t="s">
        <v>431</v>
      </c>
      <c r="T167" s="68">
        <f t="shared" si="4"/>
        <v>1</v>
      </c>
      <c r="U167" s="27">
        <v>3.3184880100236944E-2</v>
      </c>
      <c r="V167" s="10" t="s">
        <v>482</v>
      </c>
      <c r="W167" s="38">
        <v>2729</v>
      </c>
      <c r="X167" s="70">
        <v>3085</v>
      </c>
      <c r="Y167" s="68">
        <v>3.8271160788497564E-2</v>
      </c>
    </row>
    <row r="168" spans="1:25" x14ac:dyDescent="0.5">
      <c r="A168" t="s">
        <v>452</v>
      </c>
      <c r="B168" s="10" t="s">
        <v>86</v>
      </c>
      <c r="C168" s="24" t="s">
        <v>93</v>
      </c>
      <c r="D168" s="24" t="s">
        <v>455</v>
      </c>
      <c r="E168" s="24" t="s">
        <v>419</v>
      </c>
      <c r="F168" s="38">
        <v>61</v>
      </c>
      <c r="G168" s="10" t="s">
        <v>93</v>
      </c>
      <c r="H168" s="10" t="s">
        <v>99</v>
      </c>
      <c r="I168" s="10" t="s">
        <v>96</v>
      </c>
      <c r="J168" s="10" t="s">
        <v>120</v>
      </c>
      <c r="K168" s="38">
        <v>118363</v>
      </c>
      <c r="L168" s="38">
        <v>296643</v>
      </c>
      <c r="M168" s="41">
        <v>137.25</v>
      </c>
      <c r="N168" s="38">
        <v>1025</v>
      </c>
      <c r="O168" s="41">
        <f t="shared" si="5"/>
        <v>0.13390243902439025</v>
      </c>
      <c r="P168" s="38">
        <v>12397</v>
      </c>
      <c r="Q168" s="38">
        <v>373</v>
      </c>
      <c r="R168" s="27">
        <v>3.4553318298426055E-3</v>
      </c>
      <c r="S168" s="27" t="s">
        <v>431</v>
      </c>
      <c r="T168" s="68">
        <f t="shared" si="4"/>
        <v>1</v>
      </c>
      <c r="U168" s="27">
        <v>4.1790974336154904E-2</v>
      </c>
      <c r="V168" s="10" t="s">
        <v>482</v>
      </c>
      <c r="W168" s="38">
        <v>12605</v>
      </c>
      <c r="X168" s="70">
        <v>14003</v>
      </c>
      <c r="Y168" s="68">
        <v>4.7204889378815611E-2</v>
      </c>
    </row>
    <row r="169" spans="1:25" x14ac:dyDescent="0.5">
      <c r="A169" t="s">
        <v>452</v>
      </c>
      <c r="B169" s="10" t="s">
        <v>92</v>
      </c>
      <c r="C169" s="29" t="s">
        <v>93</v>
      </c>
      <c r="D169" s="24" t="s">
        <v>459</v>
      </c>
      <c r="E169" s="29" t="s">
        <v>420</v>
      </c>
      <c r="F169" s="38">
        <v>61</v>
      </c>
      <c r="G169" s="10" t="s">
        <v>93</v>
      </c>
      <c r="H169" s="10" t="s">
        <v>99</v>
      </c>
      <c r="I169" s="10" t="s">
        <v>96</v>
      </c>
      <c r="J169" s="10" t="s">
        <v>118</v>
      </c>
      <c r="K169" s="39">
        <v>155968</v>
      </c>
      <c r="L169" s="39">
        <v>412121</v>
      </c>
      <c r="M169" s="42">
        <v>190.97</v>
      </c>
      <c r="N169" s="39">
        <v>1420</v>
      </c>
      <c r="O169" s="41">
        <f t="shared" si="5"/>
        <v>0.13448591549295774</v>
      </c>
      <c r="P169" s="39">
        <v>15250</v>
      </c>
      <c r="Q169" s="39">
        <v>482</v>
      </c>
      <c r="R169" s="27">
        <v>3.4455900087595635E-3</v>
      </c>
      <c r="S169" s="27" t="s">
        <v>431</v>
      </c>
      <c r="T169" s="68">
        <f t="shared" si="4"/>
        <v>1</v>
      </c>
      <c r="U169" s="27">
        <v>3.7003695516607989E-2</v>
      </c>
      <c r="V169" s="10" t="s">
        <v>482</v>
      </c>
      <c r="W169" s="43">
        <v>15440</v>
      </c>
      <c r="X169" s="70">
        <v>17342</v>
      </c>
      <c r="Y169" s="68">
        <v>4.2079874599935459E-2</v>
      </c>
    </row>
    <row r="170" spans="1:25" x14ac:dyDescent="0.5">
      <c r="A170" t="s">
        <v>452</v>
      </c>
      <c r="B170" s="10" t="s">
        <v>86</v>
      </c>
      <c r="C170" s="24" t="s">
        <v>93</v>
      </c>
      <c r="D170" s="24" t="s">
        <v>459</v>
      </c>
      <c r="E170" s="24" t="s">
        <v>419</v>
      </c>
      <c r="F170" s="38">
        <v>61</v>
      </c>
      <c r="G170" s="10" t="s">
        <v>93</v>
      </c>
      <c r="H170" s="10" t="s">
        <v>99</v>
      </c>
      <c r="I170" s="10" t="s">
        <v>96</v>
      </c>
      <c r="J170" s="10" t="s">
        <v>118</v>
      </c>
      <c r="K170" s="38">
        <v>89503</v>
      </c>
      <c r="L170" s="38">
        <v>229721</v>
      </c>
      <c r="M170" s="41">
        <v>108</v>
      </c>
      <c r="N170" s="38">
        <v>791</v>
      </c>
      <c r="O170" s="41">
        <f t="shared" si="5"/>
        <v>0.13653603034134007</v>
      </c>
      <c r="P170" s="38">
        <v>12151</v>
      </c>
      <c r="Q170" s="38">
        <v>366</v>
      </c>
      <c r="R170" s="27">
        <v>3.4433073162662533E-3</v>
      </c>
      <c r="S170" s="27" t="s">
        <v>431</v>
      </c>
      <c r="T170" s="68">
        <f t="shared" si="4"/>
        <v>1</v>
      </c>
      <c r="U170" s="27">
        <v>5.289459823002686E-2</v>
      </c>
      <c r="V170" s="10" t="s">
        <v>482</v>
      </c>
      <c r="W170" s="38">
        <v>12345</v>
      </c>
      <c r="X170" s="70">
        <v>13502</v>
      </c>
      <c r="Y170" s="68">
        <v>5.8775645239224975E-2</v>
      </c>
    </row>
    <row r="171" spans="1:25" x14ac:dyDescent="0.5">
      <c r="A171" t="s">
        <v>452</v>
      </c>
      <c r="B171" s="10" t="s">
        <v>152</v>
      </c>
      <c r="C171" s="24" t="s">
        <v>93</v>
      </c>
      <c r="D171" s="24" t="s">
        <v>455</v>
      </c>
      <c r="E171" s="24" t="s">
        <v>412</v>
      </c>
      <c r="F171" s="38">
        <v>61</v>
      </c>
      <c r="G171" s="10" t="s">
        <v>93</v>
      </c>
      <c r="H171" s="10" t="s">
        <v>99</v>
      </c>
      <c r="I171" s="10" t="s">
        <v>96</v>
      </c>
      <c r="J171" s="10" t="s">
        <v>120</v>
      </c>
      <c r="K171" s="38">
        <v>1032</v>
      </c>
      <c r="L171" s="38">
        <v>1454</v>
      </c>
      <c r="M171" s="41">
        <v>0.5</v>
      </c>
      <c r="N171" s="38">
        <v>5</v>
      </c>
      <c r="O171" s="41">
        <f t="shared" si="5"/>
        <v>0.1</v>
      </c>
      <c r="P171" s="38">
        <v>101</v>
      </c>
      <c r="Q171" s="38">
        <v>86</v>
      </c>
      <c r="R171" s="27">
        <v>3.4387895460797797E-3</v>
      </c>
      <c r="S171" s="27" t="s">
        <v>431</v>
      </c>
      <c r="T171" s="68">
        <f t="shared" si="4"/>
        <v>1</v>
      </c>
      <c r="U171" s="27">
        <v>6.9463548830811558E-2</v>
      </c>
      <c r="V171" s="10" t="s">
        <v>482</v>
      </c>
      <c r="W171" s="38">
        <v>104</v>
      </c>
      <c r="X171" s="70">
        <v>195</v>
      </c>
      <c r="Y171" s="68">
        <v>0.13411279229711143</v>
      </c>
    </row>
    <row r="172" spans="1:25" x14ac:dyDescent="0.5">
      <c r="A172" t="s">
        <v>452</v>
      </c>
      <c r="B172" s="10" t="s">
        <v>152</v>
      </c>
      <c r="C172" s="24" t="s">
        <v>93</v>
      </c>
      <c r="D172" s="24" t="s">
        <v>456</v>
      </c>
      <c r="E172" s="24" t="s">
        <v>412</v>
      </c>
      <c r="F172" s="38">
        <v>45</v>
      </c>
      <c r="G172" s="10" t="s">
        <v>93</v>
      </c>
      <c r="H172" s="10" t="s">
        <v>100</v>
      </c>
      <c r="I172" s="10" t="s">
        <v>96</v>
      </c>
      <c r="J172" s="10" t="s">
        <v>120</v>
      </c>
      <c r="K172" s="38">
        <v>188258</v>
      </c>
      <c r="L172" s="38">
        <v>420091</v>
      </c>
      <c r="M172" s="41">
        <v>110.37</v>
      </c>
      <c r="N172" s="38">
        <v>1442</v>
      </c>
      <c r="O172" s="41">
        <f t="shared" si="5"/>
        <v>7.6539528432732318E-2</v>
      </c>
      <c r="P172" s="38">
        <v>16806</v>
      </c>
      <c r="Q172" s="38">
        <v>577</v>
      </c>
      <c r="R172" s="27">
        <v>3.4325896055854566E-3</v>
      </c>
      <c r="S172" s="27" t="s">
        <v>431</v>
      </c>
      <c r="T172" s="68">
        <f t="shared" si="4"/>
        <v>1</v>
      </c>
      <c r="U172" s="27">
        <v>4.0005617830422453E-2</v>
      </c>
      <c r="V172" s="10" t="s">
        <v>482</v>
      </c>
      <c r="W172" s="38">
        <v>16964</v>
      </c>
      <c r="X172" s="70">
        <v>18983</v>
      </c>
      <c r="Y172" s="68">
        <v>4.5187828351476229E-2</v>
      </c>
    </row>
    <row r="173" spans="1:25" x14ac:dyDescent="0.5">
      <c r="A173" t="s">
        <v>452</v>
      </c>
      <c r="B173" s="10" t="s">
        <v>90</v>
      </c>
      <c r="C173" s="24" t="s">
        <v>161</v>
      </c>
      <c r="D173" s="24" t="s">
        <v>456</v>
      </c>
      <c r="E173" s="24" t="s">
        <v>412</v>
      </c>
      <c r="F173" s="38">
        <v>45</v>
      </c>
      <c r="G173" s="10" t="s">
        <v>161</v>
      </c>
      <c r="H173" s="10" t="s">
        <v>100</v>
      </c>
      <c r="I173" s="10" t="s">
        <v>124</v>
      </c>
      <c r="J173" s="10" t="s">
        <v>120</v>
      </c>
      <c r="K173" s="38">
        <v>3718</v>
      </c>
      <c r="L173" s="38">
        <v>46090</v>
      </c>
      <c r="M173" s="41">
        <v>71.87</v>
      </c>
      <c r="N173" s="38">
        <v>158</v>
      </c>
      <c r="O173" s="41">
        <f t="shared" si="5"/>
        <v>0.45487341772151901</v>
      </c>
      <c r="P173" s="38">
        <v>0</v>
      </c>
      <c r="Q173" s="38">
        <v>0</v>
      </c>
      <c r="R173" s="27">
        <v>3.4280755044478195E-3</v>
      </c>
      <c r="S173" s="27" t="s">
        <v>431</v>
      </c>
      <c r="T173" s="68">
        <f t="shared" si="4"/>
        <v>1</v>
      </c>
      <c r="U173" s="27">
        <v>0</v>
      </c>
      <c r="V173" s="10" t="s">
        <v>482</v>
      </c>
      <c r="W173" s="38">
        <v>77</v>
      </c>
      <c r="X173" s="70">
        <v>235</v>
      </c>
      <c r="Y173" s="68">
        <v>5.0987198958559344E-3</v>
      </c>
    </row>
    <row r="174" spans="1:25" x14ac:dyDescent="0.5">
      <c r="A174" t="s">
        <v>452</v>
      </c>
      <c r="B174" s="10" t="s">
        <v>115</v>
      </c>
      <c r="C174" s="24" t="s">
        <v>93</v>
      </c>
      <c r="D174" s="24" t="s">
        <v>455</v>
      </c>
      <c r="E174" s="24" t="s">
        <v>412</v>
      </c>
      <c r="F174" s="38">
        <v>45</v>
      </c>
      <c r="G174" s="10" t="s">
        <v>93</v>
      </c>
      <c r="H174" s="10" t="s">
        <v>100</v>
      </c>
      <c r="I174" s="10" t="s">
        <v>96</v>
      </c>
      <c r="J174" s="10" t="s">
        <v>118</v>
      </c>
      <c r="K174" s="38">
        <v>88959</v>
      </c>
      <c r="L174" s="38">
        <v>257183</v>
      </c>
      <c r="M174" s="41">
        <v>73.05</v>
      </c>
      <c r="N174" s="38">
        <v>881</v>
      </c>
      <c r="O174" s="41">
        <f t="shared" si="5"/>
        <v>8.2917139614074917E-2</v>
      </c>
      <c r="P174" s="38">
        <v>14436</v>
      </c>
      <c r="Q174" s="38">
        <v>633</v>
      </c>
      <c r="R174" s="27">
        <v>3.425576340582387E-3</v>
      </c>
      <c r="S174" s="27" t="s">
        <v>431</v>
      </c>
      <c r="T174" s="68">
        <f t="shared" si="4"/>
        <v>1</v>
      </c>
      <c r="U174" s="27">
        <v>5.613123729017859E-2</v>
      </c>
      <c r="V174" s="10" t="s">
        <v>483</v>
      </c>
      <c r="W174" s="38">
        <v>14728</v>
      </c>
      <c r="X174" s="70">
        <v>16242</v>
      </c>
      <c r="Y174" s="68">
        <v>6.3153474374278235E-2</v>
      </c>
    </row>
    <row r="175" spans="1:25" x14ac:dyDescent="0.5">
      <c r="A175" t="s">
        <v>452</v>
      </c>
      <c r="B175" s="10" t="s">
        <v>150</v>
      </c>
      <c r="C175" s="24" t="s">
        <v>93</v>
      </c>
      <c r="D175" s="24" t="s">
        <v>456</v>
      </c>
      <c r="E175" s="24" t="s">
        <v>412</v>
      </c>
      <c r="F175" s="38">
        <v>45</v>
      </c>
      <c r="G175" s="10" t="s">
        <v>93</v>
      </c>
      <c r="H175" s="10" t="s">
        <v>99</v>
      </c>
      <c r="I175" s="10" t="s">
        <v>96</v>
      </c>
      <c r="J175" s="10" t="s">
        <v>118</v>
      </c>
      <c r="K175" s="38">
        <v>451331</v>
      </c>
      <c r="L175" s="38">
        <v>2835346</v>
      </c>
      <c r="M175" s="41">
        <v>1613.83</v>
      </c>
      <c r="N175" s="38">
        <v>9696</v>
      </c>
      <c r="O175" s="41">
        <f t="shared" si="5"/>
        <v>0.16644286303630362</v>
      </c>
      <c r="P175" s="38">
        <v>517974</v>
      </c>
      <c r="Q175" s="38">
        <v>7711</v>
      </c>
      <c r="R175" s="27">
        <v>3.41968846130243E-3</v>
      </c>
      <c r="S175" s="27" t="s">
        <v>431</v>
      </c>
      <c r="T175" s="68">
        <f t="shared" si="4"/>
        <v>1</v>
      </c>
      <c r="U175" s="27">
        <v>0.18268458241075339</v>
      </c>
      <c r="V175" s="10" t="s">
        <v>482</v>
      </c>
      <c r="W175" s="38">
        <v>524690</v>
      </c>
      <c r="X175" s="70">
        <v>542097</v>
      </c>
      <c r="Y175" s="68">
        <v>0.19119253875893807</v>
      </c>
    </row>
    <row r="176" spans="1:25" x14ac:dyDescent="0.5">
      <c r="A176" t="s">
        <v>452</v>
      </c>
      <c r="B176" s="10" t="s">
        <v>150</v>
      </c>
      <c r="C176" s="24" t="s">
        <v>93</v>
      </c>
      <c r="D176" s="24" t="s">
        <v>455</v>
      </c>
      <c r="E176" s="24" t="s">
        <v>412</v>
      </c>
      <c r="F176" s="38">
        <v>45</v>
      </c>
      <c r="G176" s="10" t="s">
        <v>93</v>
      </c>
      <c r="H176" s="10" t="s">
        <v>100</v>
      </c>
      <c r="I176" s="10" t="s">
        <v>96</v>
      </c>
      <c r="J176" s="10" t="s">
        <v>118</v>
      </c>
      <c r="K176" s="38">
        <v>290734</v>
      </c>
      <c r="L176" s="38">
        <v>1058827</v>
      </c>
      <c r="M176" s="41">
        <v>346</v>
      </c>
      <c r="N176" s="38">
        <v>3600</v>
      </c>
      <c r="O176" s="41">
        <f t="shared" si="5"/>
        <v>9.6111111111111105E-2</v>
      </c>
      <c r="P176" s="38">
        <v>53762</v>
      </c>
      <c r="Q176" s="38">
        <v>2562</v>
      </c>
      <c r="R176" s="27">
        <v>3.3999888555920846E-3</v>
      </c>
      <c r="S176" s="27" t="s">
        <v>431</v>
      </c>
      <c r="T176" s="68">
        <f t="shared" si="4"/>
        <v>1</v>
      </c>
      <c r="U176" s="27">
        <v>5.0775055792872677E-2</v>
      </c>
      <c r="V176" s="10" t="s">
        <v>483</v>
      </c>
      <c r="W176" s="38">
        <v>54659</v>
      </c>
      <c r="X176" s="70">
        <v>60821</v>
      </c>
      <c r="Y176" s="68">
        <v>5.7441867273879489E-2</v>
      </c>
    </row>
    <row r="177" spans="1:25" x14ac:dyDescent="0.5">
      <c r="A177" t="s">
        <v>452</v>
      </c>
      <c r="B177" s="10" t="s">
        <v>151</v>
      </c>
      <c r="C177" s="24" t="s">
        <v>93</v>
      </c>
      <c r="D177" s="24" t="s">
        <v>459</v>
      </c>
      <c r="E177" s="24" t="s">
        <v>412</v>
      </c>
      <c r="F177" s="38">
        <v>30</v>
      </c>
      <c r="G177" s="10" t="s">
        <v>93</v>
      </c>
      <c r="H177" s="10" t="s">
        <v>99</v>
      </c>
      <c r="I177" s="10" t="s">
        <v>96</v>
      </c>
      <c r="J177" s="10" t="s">
        <v>120</v>
      </c>
      <c r="K177" s="38">
        <v>55552</v>
      </c>
      <c r="L177" s="38">
        <v>93929</v>
      </c>
      <c r="M177" s="41">
        <v>18.16</v>
      </c>
      <c r="N177" s="38">
        <v>314</v>
      </c>
      <c r="O177" s="41">
        <f t="shared" si="5"/>
        <v>5.7834394904458603E-2</v>
      </c>
      <c r="P177" s="38">
        <v>3532</v>
      </c>
      <c r="Q177" s="38">
        <v>148</v>
      </c>
      <c r="R177" s="27">
        <v>3.3429505264614763E-3</v>
      </c>
      <c r="S177" s="27" t="s">
        <v>431</v>
      </c>
      <c r="T177" s="68">
        <f t="shared" si="4"/>
        <v>1</v>
      </c>
      <c r="U177" s="27">
        <v>3.7602870253063483E-2</v>
      </c>
      <c r="V177" s="10" t="s">
        <v>482</v>
      </c>
      <c r="W177" s="38">
        <v>3610</v>
      </c>
      <c r="X177" s="70">
        <v>4072</v>
      </c>
      <c r="Y177" s="68">
        <v>4.3351893451436724E-2</v>
      </c>
    </row>
    <row r="178" spans="1:25" x14ac:dyDescent="0.5">
      <c r="A178" t="s">
        <v>452</v>
      </c>
      <c r="B178" s="10" t="s">
        <v>90</v>
      </c>
      <c r="C178" s="24" t="s">
        <v>93</v>
      </c>
      <c r="D178" s="24" t="s">
        <v>459</v>
      </c>
      <c r="E178" s="24" t="s">
        <v>412</v>
      </c>
      <c r="F178" s="38">
        <v>45</v>
      </c>
      <c r="G178" s="10" t="s">
        <v>93</v>
      </c>
      <c r="H178" s="10" t="s">
        <v>99</v>
      </c>
      <c r="I178" s="10" t="s">
        <v>96</v>
      </c>
      <c r="J178" s="10" t="s">
        <v>120</v>
      </c>
      <c r="K178" s="38">
        <v>255024</v>
      </c>
      <c r="L178" s="38">
        <v>558614</v>
      </c>
      <c r="M178" s="41">
        <v>158.44999999999999</v>
      </c>
      <c r="N178" s="38">
        <v>1860</v>
      </c>
      <c r="O178" s="41">
        <f t="shared" si="5"/>
        <v>8.518817204301074E-2</v>
      </c>
      <c r="P178" s="38">
        <v>22655</v>
      </c>
      <c r="Q178" s="38">
        <v>733</v>
      </c>
      <c r="R178" s="27">
        <v>3.3296695034496092E-3</v>
      </c>
      <c r="S178" s="27" t="s">
        <v>431</v>
      </c>
      <c r="T178" s="68">
        <f t="shared" si="4"/>
        <v>1</v>
      </c>
      <c r="U178" s="27">
        <v>4.0555732580995103E-2</v>
      </c>
      <c r="V178" s="10" t="s">
        <v>482</v>
      </c>
      <c r="W178" s="38">
        <v>23268</v>
      </c>
      <c r="X178" s="70">
        <v>25861</v>
      </c>
      <c r="Y178" s="68">
        <v>4.6294937112209861E-2</v>
      </c>
    </row>
    <row r="179" spans="1:25" x14ac:dyDescent="0.5">
      <c r="A179" t="s">
        <v>452</v>
      </c>
      <c r="B179" s="10" t="s">
        <v>151</v>
      </c>
      <c r="C179" s="24" t="s">
        <v>93</v>
      </c>
      <c r="D179" s="24" t="s">
        <v>461</v>
      </c>
      <c r="E179" s="24" t="s">
        <v>412</v>
      </c>
      <c r="F179" s="38">
        <v>60</v>
      </c>
      <c r="G179" s="10" t="s">
        <v>93</v>
      </c>
      <c r="H179" s="10" t="s">
        <v>100</v>
      </c>
      <c r="I179" s="10" t="s">
        <v>96</v>
      </c>
      <c r="J179" s="10" t="s">
        <v>120</v>
      </c>
      <c r="K179" s="38">
        <v>74543</v>
      </c>
      <c r="L179" s="38">
        <v>134861</v>
      </c>
      <c r="M179" s="41">
        <v>25.14</v>
      </c>
      <c r="N179" s="38">
        <v>446</v>
      </c>
      <c r="O179" s="41">
        <f t="shared" si="5"/>
        <v>5.6367713004484309E-2</v>
      </c>
      <c r="P179" s="38">
        <v>3661</v>
      </c>
      <c r="Q179" s="38">
        <v>144</v>
      </c>
      <c r="R179" s="27">
        <v>3.307108800913533E-3</v>
      </c>
      <c r="S179" s="27" t="s">
        <v>431</v>
      </c>
      <c r="T179" s="68">
        <f t="shared" si="4"/>
        <v>1</v>
      </c>
      <c r="U179" s="27">
        <v>2.7146469327678127E-2</v>
      </c>
      <c r="V179" s="10" t="s">
        <v>482</v>
      </c>
      <c r="W179" s="38">
        <v>3715</v>
      </c>
      <c r="X179" s="70">
        <v>4305</v>
      </c>
      <c r="Y179" s="68">
        <v>3.192175647518556E-2</v>
      </c>
    </row>
    <row r="180" spans="1:25" x14ac:dyDescent="0.5">
      <c r="A180" t="s">
        <v>452</v>
      </c>
      <c r="B180" s="10" t="s">
        <v>115</v>
      </c>
      <c r="C180" s="24" t="s">
        <v>93</v>
      </c>
      <c r="D180" s="24" t="s">
        <v>455</v>
      </c>
      <c r="E180" s="24" t="s">
        <v>412</v>
      </c>
      <c r="F180" s="38">
        <v>61</v>
      </c>
      <c r="G180" s="10" t="s">
        <v>93</v>
      </c>
      <c r="H180" s="10" t="s">
        <v>99</v>
      </c>
      <c r="I180" s="10" t="s">
        <v>96</v>
      </c>
      <c r="J180" s="10" t="s">
        <v>120</v>
      </c>
      <c r="K180" s="38">
        <v>35647</v>
      </c>
      <c r="L180" s="38">
        <v>67183</v>
      </c>
      <c r="M180" s="41">
        <v>18.420000000000002</v>
      </c>
      <c r="N180" s="38">
        <v>221</v>
      </c>
      <c r="O180" s="41">
        <f t="shared" si="5"/>
        <v>8.3348416289592761E-2</v>
      </c>
      <c r="P180" s="38">
        <v>2596</v>
      </c>
      <c r="Q180" s="38">
        <v>87</v>
      </c>
      <c r="R180" s="27">
        <v>3.2895226470982244E-3</v>
      </c>
      <c r="S180" s="27" t="s">
        <v>431</v>
      </c>
      <c r="T180" s="68">
        <f t="shared" si="4"/>
        <v>1</v>
      </c>
      <c r="U180" s="27">
        <v>3.8640727565009005E-2</v>
      </c>
      <c r="V180" s="10" t="s">
        <v>483</v>
      </c>
      <c r="W180" s="38">
        <v>2628</v>
      </c>
      <c r="X180" s="70">
        <v>2936</v>
      </c>
      <c r="Y180" s="68">
        <v>4.3701531637467809E-2</v>
      </c>
    </row>
    <row r="181" spans="1:25" x14ac:dyDescent="0.5">
      <c r="A181" t="s">
        <v>452</v>
      </c>
      <c r="B181" s="10" t="s">
        <v>92</v>
      </c>
      <c r="C181" s="29" t="s">
        <v>93</v>
      </c>
      <c r="D181" s="24" t="s">
        <v>461</v>
      </c>
      <c r="E181" s="29" t="s">
        <v>420</v>
      </c>
      <c r="F181" s="38">
        <v>60</v>
      </c>
      <c r="G181" s="10" t="s">
        <v>93</v>
      </c>
      <c r="H181" s="10" t="s">
        <v>100</v>
      </c>
      <c r="I181" s="10" t="s">
        <v>96</v>
      </c>
      <c r="J181" s="10" t="s">
        <v>120</v>
      </c>
      <c r="K181" s="39">
        <v>67698</v>
      </c>
      <c r="L181" s="39">
        <v>123008</v>
      </c>
      <c r="M181" s="42">
        <v>55.1</v>
      </c>
      <c r="N181" s="39">
        <v>403</v>
      </c>
      <c r="O181" s="41">
        <f t="shared" si="5"/>
        <v>0.13672456575682382</v>
      </c>
      <c r="P181" s="39">
        <v>2615</v>
      </c>
      <c r="Q181" s="39">
        <v>90</v>
      </c>
      <c r="R181" s="27">
        <v>3.276209677419355E-3</v>
      </c>
      <c r="S181" s="27" t="s">
        <v>431</v>
      </c>
      <c r="T181" s="68">
        <f t="shared" si="4"/>
        <v>1</v>
      </c>
      <c r="U181" s="27">
        <v>2.1258779916753383E-2</v>
      </c>
      <c r="V181" s="10" t="s">
        <v>482</v>
      </c>
      <c r="W181" s="43">
        <v>2713</v>
      </c>
      <c r="X181" s="70">
        <v>3206</v>
      </c>
      <c r="Y181" s="68">
        <v>2.606334547346514E-2</v>
      </c>
    </row>
    <row r="182" spans="1:25" x14ac:dyDescent="0.5">
      <c r="A182" t="s">
        <v>452</v>
      </c>
      <c r="B182" s="10" t="s">
        <v>92</v>
      </c>
      <c r="C182" s="29" t="s">
        <v>93</v>
      </c>
      <c r="D182" s="24" t="s">
        <v>461</v>
      </c>
      <c r="E182" s="29" t="s">
        <v>420</v>
      </c>
      <c r="F182" s="38">
        <v>61</v>
      </c>
      <c r="G182" s="10" t="s">
        <v>93</v>
      </c>
      <c r="H182" s="10" t="s">
        <v>99</v>
      </c>
      <c r="I182" s="10" t="s">
        <v>96</v>
      </c>
      <c r="J182" s="10" t="s">
        <v>118</v>
      </c>
      <c r="K182" s="39">
        <v>14188</v>
      </c>
      <c r="L182" s="39">
        <v>22386</v>
      </c>
      <c r="M182" s="42">
        <v>18.239999999999998</v>
      </c>
      <c r="N182" s="39">
        <v>73</v>
      </c>
      <c r="O182" s="41">
        <f t="shared" si="5"/>
        <v>0.24986301369863012</v>
      </c>
      <c r="P182" s="39">
        <v>3736</v>
      </c>
      <c r="Q182" s="39">
        <v>26</v>
      </c>
      <c r="R182" s="27">
        <v>3.2609666756008219E-3</v>
      </c>
      <c r="S182" s="27" t="s">
        <v>431</v>
      </c>
      <c r="T182" s="68">
        <f t="shared" si="4"/>
        <v>1</v>
      </c>
      <c r="U182" s="27">
        <v>0.16689002054855714</v>
      </c>
      <c r="V182" s="10" t="s">
        <v>482</v>
      </c>
      <c r="W182" s="43">
        <v>3778</v>
      </c>
      <c r="X182" s="70">
        <v>3877</v>
      </c>
      <c r="Y182" s="68">
        <v>0.17318860001786832</v>
      </c>
    </row>
    <row r="183" spans="1:25" x14ac:dyDescent="0.5">
      <c r="A183" t="s">
        <v>452</v>
      </c>
      <c r="B183" s="10" t="s">
        <v>90</v>
      </c>
      <c r="C183" s="24" t="s">
        <v>93</v>
      </c>
      <c r="D183" s="24" t="s">
        <v>460</v>
      </c>
      <c r="E183" s="24" t="s">
        <v>412</v>
      </c>
      <c r="F183" s="38">
        <v>30</v>
      </c>
      <c r="G183" s="10" t="s">
        <v>93</v>
      </c>
      <c r="H183" s="10" t="s">
        <v>99</v>
      </c>
      <c r="I183" s="10" t="s">
        <v>96</v>
      </c>
      <c r="J183" s="10" t="s">
        <v>120</v>
      </c>
      <c r="K183" s="38">
        <v>123995</v>
      </c>
      <c r="L183" s="38">
        <v>240485</v>
      </c>
      <c r="M183" s="41">
        <v>65.819999999999993</v>
      </c>
      <c r="N183" s="38">
        <v>783</v>
      </c>
      <c r="O183" s="41">
        <f t="shared" si="5"/>
        <v>8.4061302681992328E-2</v>
      </c>
      <c r="P183" s="38">
        <v>9122</v>
      </c>
      <c r="Q183" s="38">
        <v>467</v>
      </c>
      <c r="R183" s="27">
        <v>3.2559203276711643E-3</v>
      </c>
      <c r="S183" s="27" t="s">
        <v>431</v>
      </c>
      <c r="T183" s="68">
        <f t="shared" si="4"/>
        <v>1</v>
      </c>
      <c r="U183" s="27">
        <v>3.7931679730544524E-2</v>
      </c>
      <c r="V183" s="10" t="s">
        <v>482</v>
      </c>
      <c r="W183" s="38">
        <v>9265</v>
      </c>
      <c r="X183" s="70">
        <v>10515</v>
      </c>
      <c r="Y183" s="68">
        <v>4.3724140798802422E-2</v>
      </c>
    </row>
    <row r="184" spans="1:25" x14ac:dyDescent="0.5">
      <c r="A184" t="s">
        <v>452</v>
      </c>
      <c r="B184" s="10" t="s">
        <v>86</v>
      </c>
      <c r="C184" s="24" t="s">
        <v>93</v>
      </c>
      <c r="D184" s="24" t="s">
        <v>459</v>
      </c>
      <c r="E184" s="24" t="s">
        <v>419</v>
      </c>
      <c r="F184" s="38">
        <v>30</v>
      </c>
      <c r="G184" s="10" t="s">
        <v>93</v>
      </c>
      <c r="H184" s="10" t="s">
        <v>99</v>
      </c>
      <c r="I184" s="10" t="s">
        <v>96</v>
      </c>
      <c r="J184" s="10" t="s">
        <v>118</v>
      </c>
      <c r="K184" s="38">
        <v>167932</v>
      </c>
      <c r="L184" s="38">
        <v>384260</v>
      </c>
      <c r="M184" s="41">
        <v>179.24</v>
      </c>
      <c r="N184" s="38">
        <v>1247</v>
      </c>
      <c r="O184" s="41">
        <f t="shared" si="5"/>
        <v>0.14373696872493985</v>
      </c>
      <c r="P184" s="38">
        <v>21049</v>
      </c>
      <c r="Q184" s="38">
        <v>1030</v>
      </c>
      <c r="R184" s="27">
        <v>3.2451985634726487E-3</v>
      </c>
      <c r="S184" s="27" t="s">
        <v>431</v>
      </c>
      <c r="T184" s="68">
        <f t="shared" si="4"/>
        <v>1</v>
      </c>
      <c r="U184" s="27">
        <v>5.4778014885754435E-2</v>
      </c>
      <c r="V184" s="10" t="s">
        <v>482</v>
      </c>
      <c r="W184" s="38">
        <v>21353</v>
      </c>
      <c r="X184" s="70">
        <v>23630</v>
      </c>
      <c r="Y184" s="68">
        <v>6.1494821214802479E-2</v>
      </c>
    </row>
    <row r="185" spans="1:25" x14ac:dyDescent="0.5">
      <c r="A185" t="s">
        <v>452</v>
      </c>
      <c r="B185" s="10" t="s">
        <v>92</v>
      </c>
      <c r="C185" s="29" t="s">
        <v>93</v>
      </c>
      <c r="D185" s="24" t="s">
        <v>461</v>
      </c>
      <c r="E185" s="29" t="s">
        <v>420</v>
      </c>
      <c r="F185" s="38">
        <v>30</v>
      </c>
      <c r="G185" s="10" t="s">
        <v>93</v>
      </c>
      <c r="H185" s="10" t="s">
        <v>100</v>
      </c>
      <c r="I185" s="10" t="s">
        <v>96</v>
      </c>
      <c r="J185" s="10" t="s">
        <v>120</v>
      </c>
      <c r="K185" s="39">
        <v>52737</v>
      </c>
      <c r="L185" s="39">
        <v>80494</v>
      </c>
      <c r="M185" s="42">
        <v>36.69</v>
      </c>
      <c r="N185" s="39">
        <v>261</v>
      </c>
      <c r="O185" s="41">
        <f t="shared" si="5"/>
        <v>0.14057471264367816</v>
      </c>
      <c r="P185" s="39">
        <v>2454</v>
      </c>
      <c r="Q185" s="39">
        <v>141</v>
      </c>
      <c r="R185" s="27">
        <v>3.2424777002012573E-3</v>
      </c>
      <c r="S185" s="27" t="s">
        <v>431</v>
      </c>
      <c r="T185" s="68">
        <f t="shared" si="4"/>
        <v>1</v>
      </c>
      <c r="U185" s="27">
        <v>3.0486744353616417E-2</v>
      </c>
      <c r="V185" s="10" t="s">
        <v>482</v>
      </c>
      <c r="W185" s="43">
        <v>2518</v>
      </c>
      <c r="X185" s="70">
        <v>2920</v>
      </c>
      <c r="Y185" s="68">
        <v>3.6275995726389544E-2</v>
      </c>
    </row>
    <row r="186" spans="1:25" x14ac:dyDescent="0.5">
      <c r="A186" t="s">
        <v>452</v>
      </c>
      <c r="B186" s="10" t="s">
        <v>90</v>
      </c>
      <c r="C186" s="24" t="s">
        <v>161</v>
      </c>
      <c r="D186" s="24" t="s">
        <v>455</v>
      </c>
      <c r="E186" s="24" t="s">
        <v>412</v>
      </c>
      <c r="F186" s="38">
        <v>30</v>
      </c>
      <c r="G186" s="10" t="s">
        <v>161</v>
      </c>
      <c r="H186" s="10" t="s">
        <v>100</v>
      </c>
      <c r="I186" s="10" t="s">
        <v>96</v>
      </c>
      <c r="J186" s="10" t="s">
        <v>118</v>
      </c>
      <c r="K186" s="38">
        <v>1505</v>
      </c>
      <c r="L186" s="38">
        <v>4041</v>
      </c>
      <c r="M186" s="41">
        <v>6.4</v>
      </c>
      <c r="N186" s="38">
        <v>13</v>
      </c>
      <c r="O186" s="41">
        <f t="shared" si="5"/>
        <v>0.49230769230769234</v>
      </c>
      <c r="P186" s="38">
        <v>378</v>
      </c>
      <c r="Q186" s="38">
        <v>27</v>
      </c>
      <c r="R186" s="27">
        <v>3.2170254887404106E-3</v>
      </c>
      <c r="S186" s="27" t="s">
        <v>431</v>
      </c>
      <c r="T186" s="68">
        <f t="shared" si="4"/>
        <v>1</v>
      </c>
      <c r="U186" s="27">
        <v>9.3541202672605794E-2</v>
      </c>
      <c r="V186" s="10" t="s">
        <v>482</v>
      </c>
      <c r="W186" s="38">
        <v>381</v>
      </c>
      <c r="X186" s="70">
        <v>421</v>
      </c>
      <c r="Y186" s="68">
        <v>0.10418213313536254</v>
      </c>
    </row>
    <row r="187" spans="1:25" x14ac:dyDescent="0.5">
      <c r="A187" t="s">
        <v>452</v>
      </c>
      <c r="B187" s="10" t="s">
        <v>150</v>
      </c>
      <c r="C187" s="24" t="s">
        <v>93</v>
      </c>
      <c r="D187" s="24" t="s">
        <v>460</v>
      </c>
      <c r="E187" s="24" t="s">
        <v>412</v>
      </c>
      <c r="F187" s="38">
        <v>30</v>
      </c>
      <c r="G187" s="10" t="s">
        <v>93</v>
      </c>
      <c r="H187" s="10" t="s">
        <v>100</v>
      </c>
      <c r="I187" s="10" t="s">
        <v>96</v>
      </c>
      <c r="J187" s="10" t="s">
        <v>120</v>
      </c>
      <c r="K187" s="38">
        <v>240706</v>
      </c>
      <c r="L187" s="38">
        <v>652991</v>
      </c>
      <c r="M187" s="41">
        <v>217.65</v>
      </c>
      <c r="N187" s="38">
        <v>2074</v>
      </c>
      <c r="O187" s="41">
        <f t="shared" si="5"/>
        <v>0.10494214079074253</v>
      </c>
      <c r="P187" s="38">
        <v>27876</v>
      </c>
      <c r="Q187" s="38">
        <v>1630</v>
      </c>
      <c r="R187" s="27">
        <v>3.1761540358136637E-3</v>
      </c>
      <c r="S187" s="27" t="s">
        <v>431</v>
      </c>
      <c r="T187" s="68">
        <f t="shared" si="4"/>
        <v>1</v>
      </c>
      <c r="U187" s="27">
        <v>4.2689715478467546E-2</v>
      </c>
      <c r="V187" s="10" t="s">
        <v>482</v>
      </c>
      <c r="W187" s="38">
        <v>28449</v>
      </c>
      <c r="X187" s="70">
        <v>32153</v>
      </c>
      <c r="Y187" s="68">
        <v>4.9239576043161391E-2</v>
      </c>
    </row>
    <row r="188" spans="1:25" x14ac:dyDescent="0.5">
      <c r="A188" t="s">
        <v>452</v>
      </c>
      <c r="B188" s="10" t="s">
        <v>90</v>
      </c>
      <c r="C188" s="24" t="s">
        <v>93</v>
      </c>
      <c r="D188" s="24" t="s">
        <v>460</v>
      </c>
      <c r="E188" s="24" t="s">
        <v>412</v>
      </c>
      <c r="F188" s="38">
        <v>45</v>
      </c>
      <c r="G188" s="10" t="s">
        <v>93</v>
      </c>
      <c r="H188" s="10" t="s">
        <v>100</v>
      </c>
      <c r="I188" s="10" t="s">
        <v>96</v>
      </c>
      <c r="J188" s="10" t="s">
        <v>120</v>
      </c>
      <c r="K188" s="38">
        <v>406400</v>
      </c>
      <c r="L188" s="38">
        <v>931135</v>
      </c>
      <c r="M188" s="41">
        <v>262.14999999999998</v>
      </c>
      <c r="N188" s="38">
        <v>2955</v>
      </c>
      <c r="O188" s="41">
        <f t="shared" si="5"/>
        <v>8.8714043993231809E-2</v>
      </c>
      <c r="P188" s="38">
        <v>33857</v>
      </c>
      <c r="Q188" s="38">
        <v>1080</v>
      </c>
      <c r="R188" s="27">
        <v>3.1735462634311889E-3</v>
      </c>
      <c r="S188" s="27" t="s">
        <v>431</v>
      </c>
      <c r="T188" s="68">
        <f t="shared" si="4"/>
        <v>1</v>
      </c>
      <c r="U188" s="27">
        <v>3.6361000284598904E-2</v>
      </c>
      <c r="V188" s="10" t="s">
        <v>482</v>
      </c>
      <c r="W188" s="38">
        <v>35071</v>
      </c>
      <c r="X188" s="70">
        <v>39106</v>
      </c>
      <c r="Y188" s="68">
        <v>4.1998206489928955E-2</v>
      </c>
    </row>
    <row r="189" spans="1:25" x14ac:dyDescent="0.5">
      <c r="A189" t="s">
        <v>452</v>
      </c>
      <c r="B189" s="10" t="s">
        <v>150</v>
      </c>
      <c r="C189" s="24" t="s">
        <v>93</v>
      </c>
      <c r="D189" s="24" t="s">
        <v>459</v>
      </c>
      <c r="E189" s="24" t="s">
        <v>412</v>
      </c>
      <c r="F189" s="38">
        <v>45</v>
      </c>
      <c r="G189" s="10" t="s">
        <v>93</v>
      </c>
      <c r="H189" s="10" t="s">
        <v>99</v>
      </c>
      <c r="I189" s="10" t="s">
        <v>124</v>
      </c>
      <c r="J189" s="10" t="s">
        <v>120</v>
      </c>
      <c r="K189" s="38">
        <v>118272</v>
      </c>
      <c r="L189" s="38">
        <v>292473</v>
      </c>
      <c r="M189" s="41">
        <v>103.99</v>
      </c>
      <c r="N189" s="38">
        <v>928</v>
      </c>
      <c r="O189" s="41">
        <f t="shared" si="5"/>
        <v>0.1120581896551724</v>
      </c>
      <c r="P189" s="38">
        <v>0</v>
      </c>
      <c r="Q189" s="38">
        <v>0</v>
      </c>
      <c r="R189" s="27">
        <v>3.1729424596458476E-3</v>
      </c>
      <c r="S189" s="27" t="s">
        <v>431</v>
      </c>
      <c r="T189" s="68">
        <f t="shared" si="4"/>
        <v>1</v>
      </c>
      <c r="U189" s="27">
        <v>0</v>
      </c>
      <c r="V189" s="10" t="s">
        <v>482</v>
      </c>
      <c r="W189" s="38">
        <v>656</v>
      </c>
      <c r="X189" s="70">
        <v>1584</v>
      </c>
      <c r="Y189" s="68">
        <v>5.4158845431886019E-3</v>
      </c>
    </row>
    <row r="190" spans="1:25" x14ac:dyDescent="0.5">
      <c r="A190" t="s">
        <v>452</v>
      </c>
      <c r="B190" s="10" t="s">
        <v>152</v>
      </c>
      <c r="C190" s="24" t="s">
        <v>93</v>
      </c>
      <c r="D190" s="24" t="s">
        <v>455</v>
      </c>
      <c r="E190" s="24" t="s">
        <v>412</v>
      </c>
      <c r="F190" s="38">
        <v>45</v>
      </c>
      <c r="G190" s="10" t="s">
        <v>93</v>
      </c>
      <c r="H190" s="10" t="s">
        <v>99</v>
      </c>
      <c r="I190" s="10" t="s">
        <v>96</v>
      </c>
      <c r="J190" s="10" t="s">
        <v>120</v>
      </c>
      <c r="K190" s="38">
        <v>120095</v>
      </c>
      <c r="L190" s="38">
        <v>255383</v>
      </c>
      <c r="M190" s="41">
        <v>65.06</v>
      </c>
      <c r="N190" s="38">
        <v>809</v>
      </c>
      <c r="O190" s="41">
        <f t="shared" si="5"/>
        <v>8.042027194066749E-2</v>
      </c>
      <c r="P190" s="38">
        <v>10136</v>
      </c>
      <c r="Q190" s="38">
        <v>318</v>
      </c>
      <c r="R190" s="27">
        <v>3.1677911215703472E-3</v>
      </c>
      <c r="S190" s="27" t="s">
        <v>431</v>
      </c>
      <c r="T190" s="68">
        <f t="shared" si="4"/>
        <v>1</v>
      </c>
      <c r="U190" s="27">
        <v>3.96894076739642E-2</v>
      </c>
      <c r="V190" s="10" t="s">
        <v>483</v>
      </c>
      <c r="W190" s="38">
        <v>10352</v>
      </c>
      <c r="X190" s="70">
        <v>11479</v>
      </c>
      <c r="Y190" s="68">
        <v>4.4948175877016092E-2</v>
      </c>
    </row>
    <row r="191" spans="1:25" x14ac:dyDescent="0.5">
      <c r="A191" t="s">
        <v>452</v>
      </c>
      <c r="B191" s="10" t="s">
        <v>92</v>
      </c>
      <c r="C191" s="29" t="s">
        <v>93</v>
      </c>
      <c r="D191" s="24" t="s">
        <v>461</v>
      </c>
      <c r="E191" s="29" t="s">
        <v>420</v>
      </c>
      <c r="F191" s="38">
        <v>45</v>
      </c>
      <c r="G191" s="10" t="s">
        <v>93</v>
      </c>
      <c r="H191" s="10" t="s">
        <v>100</v>
      </c>
      <c r="I191" s="10" t="s">
        <v>96</v>
      </c>
      <c r="J191" s="10" t="s">
        <v>120</v>
      </c>
      <c r="K191" s="39">
        <v>2378</v>
      </c>
      <c r="L191" s="39">
        <v>2853</v>
      </c>
      <c r="M191" s="42">
        <v>2.36</v>
      </c>
      <c r="N191" s="39">
        <v>9</v>
      </c>
      <c r="O191" s="41">
        <f t="shared" si="5"/>
        <v>0.26222222222222219</v>
      </c>
      <c r="P191" s="39">
        <v>194</v>
      </c>
      <c r="Q191" s="39">
        <v>156</v>
      </c>
      <c r="R191" s="27">
        <v>3.1545741324921135E-3</v>
      </c>
      <c r="S191" s="27" t="s">
        <v>431</v>
      </c>
      <c r="T191" s="68">
        <f t="shared" si="4"/>
        <v>1</v>
      </c>
      <c r="U191" s="27">
        <v>6.7998597967052224E-2</v>
      </c>
      <c r="V191" s="10" t="s">
        <v>482</v>
      </c>
      <c r="W191" s="43">
        <v>194</v>
      </c>
      <c r="X191" s="70">
        <v>359</v>
      </c>
      <c r="Y191" s="68">
        <v>0.12583245706274099</v>
      </c>
    </row>
    <row r="192" spans="1:25" x14ac:dyDescent="0.5">
      <c r="A192" t="s">
        <v>452</v>
      </c>
      <c r="B192" s="10" t="s">
        <v>90</v>
      </c>
      <c r="C192" s="24" t="s">
        <v>93</v>
      </c>
      <c r="D192" s="24" t="s">
        <v>461</v>
      </c>
      <c r="E192" s="24" t="s">
        <v>412</v>
      </c>
      <c r="F192" s="38">
        <v>45</v>
      </c>
      <c r="G192" s="10" t="s">
        <v>93</v>
      </c>
      <c r="H192" s="10" t="s">
        <v>99</v>
      </c>
      <c r="I192" s="10" t="s">
        <v>124</v>
      </c>
      <c r="J192" s="10" t="s">
        <v>120</v>
      </c>
      <c r="K192" s="38">
        <v>118689</v>
      </c>
      <c r="L192" s="38">
        <v>277350</v>
      </c>
      <c r="M192" s="41">
        <v>83.81</v>
      </c>
      <c r="N192" s="38">
        <v>872</v>
      </c>
      <c r="O192" s="41">
        <f t="shared" si="5"/>
        <v>9.6112385321100918E-2</v>
      </c>
      <c r="P192" s="38">
        <v>0</v>
      </c>
      <c r="Q192" s="38">
        <v>0</v>
      </c>
      <c r="R192" s="27">
        <v>3.1440418244095907E-3</v>
      </c>
      <c r="S192" s="27" t="s">
        <v>431</v>
      </c>
      <c r="T192" s="68">
        <f t="shared" si="4"/>
        <v>1</v>
      </c>
      <c r="U192" s="27">
        <v>0</v>
      </c>
      <c r="V192" s="10" t="s">
        <v>482</v>
      </c>
      <c r="W192" s="38">
        <v>589</v>
      </c>
      <c r="X192" s="70">
        <v>1461</v>
      </c>
      <c r="Y192" s="68">
        <v>5.2677122769064361E-3</v>
      </c>
    </row>
    <row r="193" spans="1:25" x14ac:dyDescent="0.5">
      <c r="A193" t="s">
        <v>452</v>
      </c>
      <c r="B193" s="10" t="s">
        <v>152</v>
      </c>
      <c r="C193" s="24" t="s">
        <v>93</v>
      </c>
      <c r="D193" s="24" t="s">
        <v>455</v>
      </c>
      <c r="E193" s="24" t="s">
        <v>412</v>
      </c>
      <c r="F193" s="38">
        <v>60</v>
      </c>
      <c r="G193" s="10" t="s">
        <v>93</v>
      </c>
      <c r="H193" s="10" t="s">
        <v>100</v>
      </c>
      <c r="I193" s="10" t="s">
        <v>96</v>
      </c>
      <c r="J193" s="10" t="s">
        <v>120</v>
      </c>
      <c r="K193" s="38">
        <v>43053</v>
      </c>
      <c r="L193" s="38">
        <v>81139</v>
      </c>
      <c r="M193" s="41">
        <v>20.350000000000001</v>
      </c>
      <c r="N193" s="38">
        <v>254</v>
      </c>
      <c r="O193" s="41">
        <f t="shared" si="5"/>
        <v>8.011811023622048E-2</v>
      </c>
      <c r="P193" s="38">
        <v>1977</v>
      </c>
      <c r="Q193" s="38">
        <v>94</v>
      </c>
      <c r="R193" s="27">
        <v>3.1304304958158224E-3</v>
      </c>
      <c r="S193" s="27" t="s">
        <v>431</v>
      </c>
      <c r="T193" s="68">
        <f t="shared" si="4"/>
        <v>1</v>
      </c>
      <c r="U193" s="27">
        <v>2.4365594843416851E-2</v>
      </c>
      <c r="V193" s="10" t="s">
        <v>483</v>
      </c>
      <c r="W193" s="38">
        <v>2013</v>
      </c>
      <c r="X193" s="70">
        <v>2361</v>
      </c>
      <c r="Y193" s="68">
        <v>2.9098214175673844E-2</v>
      </c>
    </row>
    <row r="194" spans="1:25" x14ac:dyDescent="0.5">
      <c r="A194" t="s">
        <v>452</v>
      </c>
      <c r="B194" s="10" t="s">
        <v>92</v>
      </c>
      <c r="C194" s="29" t="s">
        <v>93</v>
      </c>
      <c r="D194" s="24" t="s">
        <v>455</v>
      </c>
      <c r="E194" s="29" t="s">
        <v>420</v>
      </c>
      <c r="F194" s="38">
        <v>30</v>
      </c>
      <c r="G194" s="10" t="s">
        <v>93</v>
      </c>
      <c r="H194" s="10" t="s">
        <v>100</v>
      </c>
      <c r="I194" s="10" t="s">
        <v>96</v>
      </c>
      <c r="J194" s="10" t="s">
        <v>118</v>
      </c>
      <c r="K194" s="39">
        <v>78831</v>
      </c>
      <c r="L194" s="39">
        <v>160901</v>
      </c>
      <c r="M194" s="42">
        <v>68</v>
      </c>
      <c r="N194" s="39">
        <v>503</v>
      </c>
      <c r="O194" s="41">
        <f t="shared" si="5"/>
        <v>0.13518886679920478</v>
      </c>
      <c r="P194" s="39">
        <v>6557</v>
      </c>
      <c r="Q194" s="39">
        <v>300</v>
      </c>
      <c r="R194" s="27">
        <v>3.1261458909515789E-3</v>
      </c>
      <c r="S194" s="27" t="s">
        <v>431</v>
      </c>
      <c r="T194" s="68">
        <f t="shared" ref="T194:T257" si="6" xml:space="preserve"> IF(S194="Good", (COUNTIF(S194:S619, "Good") / COUNTA(S194:S619)),IF(S194="Average", (COUNTIF(S194:S619, "Average") / COUNTA(S194:S619)),IF(S194="Bad", (COUNTIF(S194:S619, "Bad") / COUNTA(S194:S619)))))</f>
        <v>1</v>
      </c>
      <c r="U194" s="27">
        <v>4.0751766614253483E-2</v>
      </c>
      <c r="V194" s="10" t="s">
        <v>483</v>
      </c>
      <c r="W194" s="43">
        <v>6789</v>
      </c>
      <c r="X194" s="70">
        <v>7592</v>
      </c>
      <c r="Y194" s="68">
        <v>4.7184293447523631E-2</v>
      </c>
    </row>
    <row r="195" spans="1:25" x14ac:dyDescent="0.5">
      <c r="A195" t="s">
        <v>452</v>
      </c>
      <c r="B195" s="10" t="s">
        <v>90</v>
      </c>
      <c r="C195" s="24" t="s">
        <v>93</v>
      </c>
      <c r="D195" s="24" t="s">
        <v>457</v>
      </c>
      <c r="E195" s="24" t="s">
        <v>412</v>
      </c>
      <c r="F195" s="38">
        <v>30</v>
      </c>
      <c r="G195" s="10" t="s">
        <v>93</v>
      </c>
      <c r="H195" s="10" t="s">
        <v>99</v>
      </c>
      <c r="I195" s="10" t="s">
        <v>96</v>
      </c>
      <c r="J195" s="10" t="s">
        <v>118</v>
      </c>
      <c r="K195" s="38">
        <v>99100</v>
      </c>
      <c r="L195" s="38">
        <v>203258</v>
      </c>
      <c r="M195" s="41">
        <v>58.05</v>
      </c>
      <c r="N195" s="38">
        <v>629</v>
      </c>
      <c r="O195" s="41">
        <f t="shared" ref="O195:O258" si="7">IFERROR(M195/N195, 0)</f>
        <v>9.2289348171701105E-2</v>
      </c>
      <c r="P195" s="38">
        <v>9862</v>
      </c>
      <c r="Q195" s="38">
        <v>390</v>
      </c>
      <c r="R195" s="27">
        <v>3.0945891428627655E-3</v>
      </c>
      <c r="S195" s="27" t="s">
        <v>431</v>
      </c>
      <c r="T195" s="68">
        <f t="shared" si="6"/>
        <v>1</v>
      </c>
      <c r="U195" s="27">
        <v>4.8519615464089977E-2</v>
      </c>
      <c r="V195" s="10" t="s">
        <v>483</v>
      </c>
      <c r="W195" s="38">
        <v>9933</v>
      </c>
      <c r="X195" s="70">
        <v>10952</v>
      </c>
      <c r="Y195" s="68">
        <v>5.3882258016904626E-2</v>
      </c>
    </row>
    <row r="196" spans="1:25" x14ac:dyDescent="0.5">
      <c r="A196" t="s">
        <v>452</v>
      </c>
      <c r="B196" s="10" t="s">
        <v>92</v>
      </c>
      <c r="C196" s="29" t="s">
        <v>161</v>
      </c>
      <c r="D196" s="24" t="s">
        <v>460</v>
      </c>
      <c r="E196" s="29" t="s">
        <v>420</v>
      </c>
      <c r="F196" s="38">
        <v>30</v>
      </c>
      <c r="G196" s="10" t="s">
        <v>161</v>
      </c>
      <c r="H196" s="10" t="s">
        <v>99</v>
      </c>
      <c r="I196" s="10" t="s">
        <v>96</v>
      </c>
      <c r="J196" s="10" t="s">
        <v>118</v>
      </c>
      <c r="K196" s="39">
        <v>23439</v>
      </c>
      <c r="L196" s="39">
        <v>41138</v>
      </c>
      <c r="M196" s="42">
        <v>16.329999999999998</v>
      </c>
      <c r="N196" s="39">
        <v>127</v>
      </c>
      <c r="O196" s="41">
        <f t="shared" si="7"/>
        <v>0.12858267716535432</v>
      </c>
      <c r="P196" s="39">
        <v>1737</v>
      </c>
      <c r="Q196" s="39">
        <v>87</v>
      </c>
      <c r="R196" s="27">
        <v>3.0871700131265495E-3</v>
      </c>
      <c r="S196" s="27" t="s">
        <v>431</v>
      </c>
      <c r="T196" s="68">
        <f t="shared" si="6"/>
        <v>1</v>
      </c>
      <c r="U196" s="27">
        <v>4.2223734746463126E-2</v>
      </c>
      <c r="V196" s="10" t="s">
        <v>482</v>
      </c>
      <c r="W196" s="43">
        <v>1802</v>
      </c>
      <c r="X196" s="70">
        <v>2016</v>
      </c>
      <c r="Y196" s="68">
        <v>4.900578540522145E-2</v>
      </c>
    </row>
    <row r="197" spans="1:25" x14ac:dyDescent="0.5">
      <c r="A197" t="s">
        <v>452</v>
      </c>
      <c r="B197" s="10" t="s">
        <v>90</v>
      </c>
      <c r="C197" s="24" t="s">
        <v>93</v>
      </c>
      <c r="D197" s="24" t="s">
        <v>459</v>
      </c>
      <c r="E197" s="24" t="s">
        <v>412</v>
      </c>
      <c r="F197" s="38">
        <v>61</v>
      </c>
      <c r="G197" s="10" t="s">
        <v>93</v>
      </c>
      <c r="H197" s="10" t="s">
        <v>99</v>
      </c>
      <c r="I197" s="10" t="s">
        <v>96</v>
      </c>
      <c r="J197" s="10" t="s">
        <v>120</v>
      </c>
      <c r="K197" s="38">
        <v>107585</v>
      </c>
      <c r="L197" s="38">
        <v>186875</v>
      </c>
      <c r="M197" s="41">
        <v>51.73</v>
      </c>
      <c r="N197" s="38">
        <v>576</v>
      </c>
      <c r="O197" s="41">
        <f t="shared" si="7"/>
        <v>8.9809027777777772E-2</v>
      </c>
      <c r="P197" s="38">
        <v>6756</v>
      </c>
      <c r="Q197" s="38">
        <v>179</v>
      </c>
      <c r="R197" s="27">
        <v>3.0822742474916386E-3</v>
      </c>
      <c r="S197" s="27" t="s">
        <v>431</v>
      </c>
      <c r="T197" s="68">
        <f t="shared" si="6"/>
        <v>1</v>
      </c>
      <c r="U197" s="27">
        <v>3.6152508361204011E-2</v>
      </c>
      <c r="V197" s="10" t="s">
        <v>482</v>
      </c>
      <c r="W197" s="38">
        <v>6845</v>
      </c>
      <c r="X197" s="70">
        <v>7600</v>
      </c>
      <c r="Y197" s="68">
        <v>4.0668896321070236E-2</v>
      </c>
    </row>
    <row r="198" spans="1:25" x14ac:dyDescent="0.5">
      <c r="A198" t="s">
        <v>452</v>
      </c>
      <c r="B198" s="10" t="s">
        <v>151</v>
      </c>
      <c r="C198" s="24" t="s">
        <v>93</v>
      </c>
      <c r="D198" s="24" t="s">
        <v>457</v>
      </c>
      <c r="E198" s="24" t="s">
        <v>412</v>
      </c>
      <c r="F198" s="38">
        <v>61</v>
      </c>
      <c r="G198" s="10" t="s">
        <v>93</v>
      </c>
      <c r="H198" s="10" t="s">
        <v>100</v>
      </c>
      <c r="I198" s="10" t="s">
        <v>124</v>
      </c>
      <c r="J198" s="10" t="s">
        <v>120</v>
      </c>
      <c r="K198" s="38">
        <v>131552</v>
      </c>
      <c r="L198" s="38">
        <v>293212</v>
      </c>
      <c r="M198" s="41">
        <v>59.47</v>
      </c>
      <c r="N198" s="38">
        <v>902</v>
      </c>
      <c r="O198" s="41">
        <f t="shared" si="7"/>
        <v>6.5931263858093128E-2</v>
      </c>
      <c r="P198" s="38">
        <v>0</v>
      </c>
      <c r="Q198" s="38">
        <v>0</v>
      </c>
      <c r="R198" s="27">
        <v>3.0762724581531453E-3</v>
      </c>
      <c r="S198" s="27" t="s">
        <v>431</v>
      </c>
      <c r="T198" s="68">
        <f t="shared" si="6"/>
        <v>1</v>
      </c>
      <c r="U198" s="27">
        <v>0</v>
      </c>
      <c r="V198" s="10" t="s">
        <v>483</v>
      </c>
      <c r="W198" s="38">
        <v>598</v>
      </c>
      <c r="X198" s="70">
        <v>1500</v>
      </c>
      <c r="Y198" s="68">
        <v>5.1157524248666491E-3</v>
      </c>
    </row>
    <row r="199" spans="1:25" x14ac:dyDescent="0.5">
      <c r="A199" t="s">
        <v>452</v>
      </c>
      <c r="B199" s="10" t="s">
        <v>90</v>
      </c>
      <c r="C199" s="24" t="s">
        <v>93</v>
      </c>
      <c r="D199" s="24" t="s">
        <v>455</v>
      </c>
      <c r="E199" s="24" t="s">
        <v>412</v>
      </c>
      <c r="F199" s="38">
        <v>30</v>
      </c>
      <c r="G199" s="10" t="s">
        <v>93</v>
      </c>
      <c r="H199" s="10" t="s">
        <v>99</v>
      </c>
      <c r="I199" s="10" t="s">
        <v>124</v>
      </c>
      <c r="J199" s="10" t="s">
        <v>120</v>
      </c>
      <c r="K199" s="38">
        <v>197021</v>
      </c>
      <c r="L199" s="38">
        <v>537940</v>
      </c>
      <c r="M199" s="41">
        <v>152.9</v>
      </c>
      <c r="N199" s="38">
        <v>1654</v>
      </c>
      <c r="O199" s="41">
        <f t="shared" si="7"/>
        <v>9.2442563482466752E-2</v>
      </c>
      <c r="P199" s="38">
        <v>0</v>
      </c>
      <c r="Q199" s="38">
        <v>0</v>
      </c>
      <c r="R199" s="27">
        <v>3.0746923448711754E-3</v>
      </c>
      <c r="S199" s="27" t="s">
        <v>431</v>
      </c>
      <c r="T199" s="68">
        <f t="shared" si="6"/>
        <v>1</v>
      </c>
      <c r="U199" s="27">
        <v>0</v>
      </c>
      <c r="V199" s="10" t="s">
        <v>482</v>
      </c>
      <c r="W199" s="38">
        <v>1118</v>
      </c>
      <c r="X199" s="70">
        <v>2772</v>
      </c>
      <c r="Y199" s="68">
        <v>5.1529910398929249E-3</v>
      </c>
    </row>
    <row r="200" spans="1:25" x14ac:dyDescent="0.5">
      <c r="A200" t="s">
        <v>452</v>
      </c>
      <c r="B200" s="10" t="s">
        <v>152</v>
      </c>
      <c r="C200" s="24" t="s">
        <v>93</v>
      </c>
      <c r="D200" s="24" t="s">
        <v>461</v>
      </c>
      <c r="E200" s="24" t="s">
        <v>412</v>
      </c>
      <c r="F200" s="38">
        <v>30</v>
      </c>
      <c r="G200" s="10" t="s">
        <v>93</v>
      </c>
      <c r="H200" s="10" t="s">
        <v>99</v>
      </c>
      <c r="I200" s="10" t="s">
        <v>96</v>
      </c>
      <c r="J200" s="10" t="s">
        <v>120</v>
      </c>
      <c r="K200" s="38">
        <v>102044</v>
      </c>
      <c r="L200" s="38">
        <v>191753</v>
      </c>
      <c r="M200" s="41">
        <v>49.12</v>
      </c>
      <c r="N200" s="38">
        <v>586</v>
      </c>
      <c r="O200" s="41">
        <f t="shared" si="7"/>
        <v>8.3822525597269618E-2</v>
      </c>
      <c r="P200" s="38">
        <v>7264</v>
      </c>
      <c r="Q200" s="38">
        <v>358</v>
      </c>
      <c r="R200" s="27">
        <v>3.0560147689997026E-3</v>
      </c>
      <c r="S200" s="27" t="s">
        <v>431</v>
      </c>
      <c r="T200" s="68">
        <f t="shared" si="6"/>
        <v>1</v>
      </c>
      <c r="U200" s="27">
        <v>3.7882067034153311E-2</v>
      </c>
      <c r="V200" s="10" t="s">
        <v>482</v>
      </c>
      <c r="W200" s="38">
        <v>7337</v>
      </c>
      <c r="X200" s="70">
        <v>8281</v>
      </c>
      <c r="Y200" s="68">
        <v>4.3185765020625495E-2</v>
      </c>
    </row>
    <row r="201" spans="1:25" x14ac:dyDescent="0.5">
      <c r="A201" t="s">
        <v>452</v>
      </c>
      <c r="B201" s="10" t="s">
        <v>92</v>
      </c>
      <c r="C201" s="29" t="s">
        <v>93</v>
      </c>
      <c r="D201" s="24" t="s">
        <v>459</v>
      </c>
      <c r="E201" s="29" t="s">
        <v>420</v>
      </c>
      <c r="F201" s="38">
        <v>61</v>
      </c>
      <c r="G201" s="10" t="s">
        <v>93</v>
      </c>
      <c r="H201" s="10" t="s">
        <v>99</v>
      </c>
      <c r="I201" s="10" t="s">
        <v>96</v>
      </c>
      <c r="J201" s="10" t="s">
        <v>120</v>
      </c>
      <c r="K201" s="39">
        <v>85233</v>
      </c>
      <c r="L201" s="39">
        <v>149795</v>
      </c>
      <c r="M201" s="42">
        <v>69.31</v>
      </c>
      <c r="N201" s="39">
        <v>456</v>
      </c>
      <c r="O201" s="41">
        <f t="shared" si="7"/>
        <v>0.15199561403508771</v>
      </c>
      <c r="P201" s="39">
        <v>4178</v>
      </c>
      <c r="Q201" s="39">
        <v>103</v>
      </c>
      <c r="R201" s="27">
        <v>3.044160352481725E-3</v>
      </c>
      <c r="S201" s="27" t="s">
        <v>431</v>
      </c>
      <c r="T201" s="68">
        <f t="shared" si="6"/>
        <v>1</v>
      </c>
      <c r="U201" s="27">
        <v>2.7891451650589139E-2</v>
      </c>
      <c r="V201" s="10" t="s">
        <v>482</v>
      </c>
      <c r="W201" s="43">
        <v>4250</v>
      </c>
      <c r="X201" s="70">
        <v>4809</v>
      </c>
      <c r="Y201" s="68">
        <v>3.2103875296238191E-2</v>
      </c>
    </row>
    <row r="202" spans="1:25" x14ac:dyDescent="0.5">
      <c r="A202" t="s">
        <v>452</v>
      </c>
      <c r="B202" s="10" t="s">
        <v>115</v>
      </c>
      <c r="C202" s="24" t="s">
        <v>93</v>
      </c>
      <c r="D202" s="24" t="s">
        <v>460</v>
      </c>
      <c r="E202" s="24" t="s">
        <v>412</v>
      </c>
      <c r="F202" s="38">
        <v>45</v>
      </c>
      <c r="G202" s="10" t="s">
        <v>93</v>
      </c>
      <c r="H202" s="10" t="s">
        <v>99</v>
      </c>
      <c r="I202" s="10" t="s">
        <v>96</v>
      </c>
      <c r="J202" s="10" t="s">
        <v>120</v>
      </c>
      <c r="K202" s="38">
        <v>108608</v>
      </c>
      <c r="L202" s="38">
        <v>269378</v>
      </c>
      <c r="M202" s="41">
        <v>76.66</v>
      </c>
      <c r="N202" s="38">
        <v>819</v>
      </c>
      <c r="O202" s="41">
        <f t="shared" si="7"/>
        <v>9.36019536019536E-2</v>
      </c>
      <c r="P202" s="38">
        <v>14251</v>
      </c>
      <c r="Q202" s="38">
        <v>411</v>
      </c>
      <c r="R202" s="27">
        <v>3.0403373697926333E-3</v>
      </c>
      <c r="S202" s="27" t="s">
        <v>431</v>
      </c>
      <c r="T202" s="68">
        <f t="shared" si="6"/>
        <v>1</v>
      </c>
      <c r="U202" s="27">
        <v>5.2903355136648129E-2</v>
      </c>
      <c r="V202" s="10" t="s">
        <v>482</v>
      </c>
      <c r="W202" s="38">
        <v>14518</v>
      </c>
      <c r="X202" s="70">
        <v>15748</v>
      </c>
      <c r="Y202" s="68">
        <v>5.846060183088448E-2</v>
      </c>
    </row>
    <row r="203" spans="1:25" x14ac:dyDescent="0.5">
      <c r="A203" t="s">
        <v>452</v>
      </c>
      <c r="B203" s="10" t="s">
        <v>86</v>
      </c>
      <c r="C203" s="24" t="s">
        <v>93</v>
      </c>
      <c r="D203" s="24" t="s">
        <v>455</v>
      </c>
      <c r="E203" s="24" t="s">
        <v>419</v>
      </c>
      <c r="F203" s="38">
        <v>45</v>
      </c>
      <c r="G203" s="10" t="s">
        <v>93</v>
      </c>
      <c r="H203" s="10" t="s">
        <v>99</v>
      </c>
      <c r="I203" s="10" t="s">
        <v>96</v>
      </c>
      <c r="J203" s="10" t="s">
        <v>120</v>
      </c>
      <c r="K203" s="38">
        <v>300537</v>
      </c>
      <c r="L203" s="38">
        <v>1037101</v>
      </c>
      <c r="M203" s="41">
        <v>493.06</v>
      </c>
      <c r="N203" s="38">
        <v>3147</v>
      </c>
      <c r="O203" s="41">
        <f t="shared" si="7"/>
        <v>0.15667619955513187</v>
      </c>
      <c r="P203" s="38">
        <v>33878</v>
      </c>
      <c r="Q203" s="38">
        <v>30016</v>
      </c>
      <c r="R203" s="27">
        <v>3.0344199841674051E-3</v>
      </c>
      <c r="S203" s="27" t="s">
        <v>431</v>
      </c>
      <c r="T203" s="68">
        <f t="shared" si="6"/>
        <v>1</v>
      </c>
      <c r="U203" s="27">
        <v>3.2666056632864107E-2</v>
      </c>
      <c r="V203" s="10" t="s">
        <v>483</v>
      </c>
      <c r="W203" s="38">
        <v>34933</v>
      </c>
      <c r="X203" s="70">
        <v>68096</v>
      </c>
      <c r="Y203" s="68">
        <v>6.565995018807233E-2</v>
      </c>
    </row>
    <row r="204" spans="1:25" x14ac:dyDescent="0.5">
      <c r="A204" t="s">
        <v>452</v>
      </c>
      <c r="B204" s="10" t="s">
        <v>115</v>
      </c>
      <c r="C204" s="24" t="s">
        <v>93</v>
      </c>
      <c r="D204" s="24" t="s">
        <v>459</v>
      </c>
      <c r="E204" s="24" t="s">
        <v>412</v>
      </c>
      <c r="F204" s="38">
        <v>61</v>
      </c>
      <c r="G204" s="10" t="s">
        <v>93</v>
      </c>
      <c r="H204" s="10" t="s">
        <v>99</v>
      </c>
      <c r="I204" s="10" t="s">
        <v>124</v>
      </c>
      <c r="J204" s="10" t="s">
        <v>120</v>
      </c>
      <c r="K204" s="38">
        <v>70815</v>
      </c>
      <c r="L204" s="38">
        <v>207642</v>
      </c>
      <c r="M204" s="41">
        <v>58.09</v>
      </c>
      <c r="N204" s="38">
        <v>630</v>
      </c>
      <c r="O204" s="41">
        <f t="shared" si="7"/>
        <v>9.2206349206349209E-2</v>
      </c>
      <c r="P204" s="38">
        <v>0</v>
      </c>
      <c r="Q204" s="38">
        <v>0</v>
      </c>
      <c r="R204" s="27">
        <v>3.0340682520877279E-3</v>
      </c>
      <c r="S204" s="27" t="s">
        <v>431</v>
      </c>
      <c r="T204" s="68">
        <f t="shared" si="6"/>
        <v>1</v>
      </c>
      <c r="U204" s="27">
        <v>0</v>
      </c>
      <c r="V204" s="10" t="s">
        <v>482</v>
      </c>
      <c r="W204" s="38">
        <v>437</v>
      </c>
      <c r="X204" s="70">
        <v>1067</v>
      </c>
      <c r="Y204" s="68">
        <v>5.1386521031390568E-3</v>
      </c>
    </row>
    <row r="205" spans="1:25" x14ac:dyDescent="0.5">
      <c r="A205" t="s">
        <v>452</v>
      </c>
      <c r="B205" s="10" t="s">
        <v>90</v>
      </c>
      <c r="C205" s="24" t="s">
        <v>93</v>
      </c>
      <c r="D205" s="24" t="s">
        <v>455</v>
      </c>
      <c r="E205" s="24" t="s">
        <v>412</v>
      </c>
      <c r="F205" s="38">
        <v>60</v>
      </c>
      <c r="G205" s="10" t="s">
        <v>93</v>
      </c>
      <c r="H205" s="10" t="s">
        <v>100</v>
      </c>
      <c r="I205" s="10" t="s">
        <v>96</v>
      </c>
      <c r="J205" s="10" t="s">
        <v>118</v>
      </c>
      <c r="K205" s="38">
        <v>62111</v>
      </c>
      <c r="L205" s="38">
        <v>127873</v>
      </c>
      <c r="M205" s="41">
        <v>36.36</v>
      </c>
      <c r="N205" s="38">
        <v>386</v>
      </c>
      <c r="O205" s="41">
        <f t="shared" si="7"/>
        <v>9.4196891191709847E-2</v>
      </c>
      <c r="P205" s="38">
        <v>4183</v>
      </c>
      <c r="Q205" s="38">
        <v>141</v>
      </c>
      <c r="R205" s="27">
        <v>3.0186200370680284E-3</v>
      </c>
      <c r="S205" s="27" t="s">
        <v>431</v>
      </c>
      <c r="T205" s="68">
        <f t="shared" si="6"/>
        <v>1</v>
      </c>
      <c r="U205" s="27">
        <v>3.2712144080454829E-2</v>
      </c>
      <c r="V205" s="10" t="s">
        <v>483</v>
      </c>
      <c r="W205" s="38">
        <v>4244</v>
      </c>
      <c r="X205" s="70">
        <v>4771</v>
      </c>
      <c r="Y205" s="68">
        <v>3.7310456468527368E-2</v>
      </c>
    </row>
    <row r="206" spans="1:25" x14ac:dyDescent="0.5">
      <c r="A206" t="s">
        <v>452</v>
      </c>
      <c r="B206" s="10" t="s">
        <v>150</v>
      </c>
      <c r="C206" s="24" t="s">
        <v>93</v>
      </c>
      <c r="D206" s="24" t="s">
        <v>459</v>
      </c>
      <c r="E206" s="24" t="s">
        <v>412</v>
      </c>
      <c r="F206" s="38">
        <v>61</v>
      </c>
      <c r="G206" s="10" t="s">
        <v>93</v>
      </c>
      <c r="H206" s="10" t="s">
        <v>99</v>
      </c>
      <c r="I206" s="10" t="s">
        <v>96</v>
      </c>
      <c r="J206" s="10" t="s">
        <v>118</v>
      </c>
      <c r="K206" s="38">
        <v>21276</v>
      </c>
      <c r="L206" s="38">
        <v>59064</v>
      </c>
      <c r="M206" s="41">
        <v>34.35</v>
      </c>
      <c r="N206" s="38">
        <v>178</v>
      </c>
      <c r="O206" s="41">
        <f t="shared" si="7"/>
        <v>0.19297752808988766</v>
      </c>
      <c r="P206" s="38">
        <v>12352</v>
      </c>
      <c r="Q206" s="38">
        <v>82</v>
      </c>
      <c r="R206" s="27">
        <v>3.0136800758499257E-3</v>
      </c>
      <c r="S206" s="27" t="s">
        <v>431</v>
      </c>
      <c r="T206" s="68">
        <f t="shared" si="6"/>
        <v>1</v>
      </c>
      <c r="U206" s="27">
        <v>0.20912908031965327</v>
      </c>
      <c r="V206" s="10" t="s">
        <v>482</v>
      </c>
      <c r="W206" s="38">
        <v>12499</v>
      </c>
      <c r="X206" s="70">
        <v>12759</v>
      </c>
      <c r="Y206" s="68">
        <v>0.21601991060544495</v>
      </c>
    </row>
    <row r="207" spans="1:25" x14ac:dyDescent="0.5">
      <c r="A207" t="s">
        <v>452</v>
      </c>
      <c r="B207" s="10" t="s">
        <v>152</v>
      </c>
      <c r="C207" s="24" t="s">
        <v>93</v>
      </c>
      <c r="D207" s="24" t="s">
        <v>460</v>
      </c>
      <c r="E207" s="24" t="s">
        <v>412</v>
      </c>
      <c r="F207" s="38">
        <v>61</v>
      </c>
      <c r="G207" s="10" t="s">
        <v>93</v>
      </c>
      <c r="H207" s="10" t="s">
        <v>99</v>
      </c>
      <c r="I207" s="10" t="s">
        <v>96</v>
      </c>
      <c r="J207" s="10" t="s">
        <v>120</v>
      </c>
      <c r="K207" s="38">
        <v>36088</v>
      </c>
      <c r="L207" s="38">
        <v>56645</v>
      </c>
      <c r="M207" s="41">
        <v>14.27</v>
      </c>
      <c r="N207" s="38">
        <v>170</v>
      </c>
      <c r="O207" s="41">
        <f t="shared" si="7"/>
        <v>8.3941176470588227E-2</v>
      </c>
      <c r="P207" s="38">
        <v>1822</v>
      </c>
      <c r="Q207" s="38">
        <v>71</v>
      </c>
      <c r="R207" s="27">
        <v>3.0011474975726012E-3</v>
      </c>
      <c r="S207" s="27" t="s">
        <v>431</v>
      </c>
      <c r="T207" s="68">
        <f t="shared" si="6"/>
        <v>1</v>
      </c>
      <c r="U207" s="27">
        <v>3.2165239650454584E-2</v>
      </c>
      <c r="V207" s="10" t="s">
        <v>482</v>
      </c>
      <c r="W207" s="38">
        <v>1835</v>
      </c>
      <c r="X207" s="70">
        <v>2076</v>
      </c>
      <c r="Y207" s="68">
        <v>3.6649307088004235E-2</v>
      </c>
    </row>
    <row r="208" spans="1:25" x14ac:dyDescent="0.5">
      <c r="A208" t="s">
        <v>452</v>
      </c>
      <c r="B208" s="10" t="s">
        <v>152</v>
      </c>
      <c r="C208" s="24" t="s">
        <v>93</v>
      </c>
      <c r="D208" s="24" t="s">
        <v>459</v>
      </c>
      <c r="E208" s="24" t="s">
        <v>412</v>
      </c>
      <c r="F208" s="38">
        <v>30</v>
      </c>
      <c r="G208" s="10" t="s">
        <v>93</v>
      </c>
      <c r="H208" s="10" t="s">
        <v>100</v>
      </c>
      <c r="I208" s="10" t="s">
        <v>96</v>
      </c>
      <c r="J208" s="10" t="s">
        <v>118</v>
      </c>
      <c r="K208" s="38">
        <v>153249</v>
      </c>
      <c r="L208" s="38">
        <v>580815</v>
      </c>
      <c r="M208" s="41">
        <v>264.85000000000002</v>
      </c>
      <c r="N208" s="38">
        <v>1741</v>
      </c>
      <c r="O208" s="41">
        <f t="shared" si="7"/>
        <v>0.15212521539345206</v>
      </c>
      <c r="P208" s="38">
        <v>102494</v>
      </c>
      <c r="Q208" s="38">
        <v>2314</v>
      </c>
      <c r="R208" s="27">
        <v>2.997512116594785E-3</v>
      </c>
      <c r="S208" s="27" t="s">
        <v>431</v>
      </c>
      <c r="T208" s="68">
        <f t="shared" si="6"/>
        <v>1</v>
      </c>
      <c r="U208" s="27">
        <v>0.17646582818969897</v>
      </c>
      <c r="V208" s="10" t="s">
        <v>482</v>
      </c>
      <c r="W208" s="38">
        <v>103529</v>
      </c>
      <c r="X208" s="70">
        <v>107584</v>
      </c>
      <c r="Y208" s="68">
        <v>0.18522937596308636</v>
      </c>
    </row>
    <row r="209" spans="1:25" x14ac:dyDescent="0.5">
      <c r="A209" t="s">
        <v>452</v>
      </c>
      <c r="B209" s="10" t="s">
        <v>92</v>
      </c>
      <c r="C209" s="29" t="s">
        <v>161</v>
      </c>
      <c r="D209" s="24" t="s">
        <v>456</v>
      </c>
      <c r="E209" s="29" t="s">
        <v>420</v>
      </c>
      <c r="F209" s="38">
        <v>60</v>
      </c>
      <c r="G209" s="10" t="s">
        <v>161</v>
      </c>
      <c r="H209" s="10" t="s">
        <v>100</v>
      </c>
      <c r="I209" s="10" t="s">
        <v>96</v>
      </c>
      <c r="J209" s="10" t="s">
        <v>120</v>
      </c>
      <c r="K209" s="39">
        <v>10435</v>
      </c>
      <c r="L209" s="39">
        <v>16456</v>
      </c>
      <c r="M209" s="42">
        <v>7.95</v>
      </c>
      <c r="N209" s="39">
        <v>49</v>
      </c>
      <c r="O209" s="41">
        <f t="shared" si="7"/>
        <v>0.16224489795918368</v>
      </c>
      <c r="P209" s="39">
        <v>353</v>
      </c>
      <c r="Q209" s="39">
        <v>15</v>
      </c>
      <c r="R209" s="27">
        <v>2.9776373359261059E-3</v>
      </c>
      <c r="S209" s="27" t="s">
        <v>431</v>
      </c>
      <c r="T209" s="68">
        <f t="shared" si="6"/>
        <v>1</v>
      </c>
      <c r="U209" s="27">
        <v>2.1451142440447254E-2</v>
      </c>
      <c r="V209" s="10" t="s">
        <v>482</v>
      </c>
      <c r="W209" s="43">
        <v>366</v>
      </c>
      <c r="X209" s="70">
        <v>430</v>
      </c>
      <c r="Y209" s="68">
        <v>2.613028682547399E-2</v>
      </c>
    </row>
    <row r="210" spans="1:25" x14ac:dyDescent="0.5">
      <c r="A210" t="s">
        <v>452</v>
      </c>
      <c r="B210" s="10" t="s">
        <v>115</v>
      </c>
      <c r="C210" s="24" t="s">
        <v>93</v>
      </c>
      <c r="D210" s="24" t="s">
        <v>456</v>
      </c>
      <c r="E210" s="24" t="s">
        <v>412</v>
      </c>
      <c r="F210" s="38">
        <v>60</v>
      </c>
      <c r="G210" s="10" t="s">
        <v>93</v>
      </c>
      <c r="H210" s="10" t="s">
        <v>100</v>
      </c>
      <c r="I210" s="10" t="s">
        <v>96</v>
      </c>
      <c r="J210" s="10" t="s">
        <v>120</v>
      </c>
      <c r="K210" s="38">
        <v>22323</v>
      </c>
      <c r="L210" s="38">
        <v>42431</v>
      </c>
      <c r="M210" s="41">
        <v>11.38</v>
      </c>
      <c r="N210" s="38">
        <v>126</v>
      </c>
      <c r="O210" s="41">
        <f t="shared" si="7"/>
        <v>9.0317460317460324E-2</v>
      </c>
      <c r="P210" s="38">
        <v>1482</v>
      </c>
      <c r="Q210" s="38">
        <v>68</v>
      </c>
      <c r="R210" s="27">
        <v>2.9695269967712286E-3</v>
      </c>
      <c r="S210" s="27" t="s">
        <v>431</v>
      </c>
      <c r="T210" s="68">
        <f t="shared" si="6"/>
        <v>1</v>
      </c>
      <c r="U210" s="27">
        <v>3.4927293723928263E-2</v>
      </c>
      <c r="V210" s="10" t="s">
        <v>482</v>
      </c>
      <c r="W210" s="38">
        <v>1503</v>
      </c>
      <c r="X210" s="70">
        <v>1697</v>
      </c>
      <c r="Y210" s="68">
        <v>3.9994343758101389E-2</v>
      </c>
    </row>
    <row r="211" spans="1:25" x14ac:dyDescent="0.5">
      <c r="A211" t="s">
        <v>452</v>
      </c>
      <c r="B211" s="10" t="s">
        <v>150</v>
      </c>
      <c r="C211" s="24" t="s">
        <v>93</v>
      </c>
      <c r="D211" s="24" t="s">
        <v>460</v>
      </c>
      <c r="E211" s="24" t="s">
        <v>412</v>
      </c>
      <c r="F211" s="38">
        <v>45</v>
      </c>
      <c r="G211" s="10" t="s">
        <v>93</v>
      </c>
      <c r="H211" s="10" t="s">
        <v>100</v>
      </c>
      <c r="I211" s="10" t="s">
        <v>96</v>
      </c>
      <c r="J211" s="10" t="s">
        <v>120</v>
      </c>
      <c r="K211" s="38">
        <v>325566</v>
      </c>
      <c r="L211" s="38">
        <v>1054459</v>
      </c>
      <c r="M211" s="41">
        <v>362.25</v>
      </c>
      <c r="N211" s="38">
        <v>3112</v>
      </c>
      <c r="O211" s="41">
        <f t="shared" si="7"/>
        <v>0.11640424164524421</v>
      </c>
      <c r="P211" s="38">
        <v>43765</v>
      </c>
      <c r="Q211" s="38">
        <v>1865</v>
      </c>
      <c r="R211" s="27">
        <v>2.9512764365423405E-3</v>
      </c>
      <c r="S211" s="27" t="s">
        <v>431</v>
      </c>
      <c r="T211" s="68">
        <f t="shared" si="6"/>
        <v>1</v>
      </c>
      <c r="U211" s="27">
        <v>4.1504695772903451E-2</v>
      </c>
      <c r="V211" s="10" t="s">
        <v>482</v>
      </c>
      <c r="W211" s="38">
        <v>44847</v>
      </c>
      <c r="X211" s="70">
        <v>49824</v>
      </c>
      <c r="Y211" s="68">
        <v>4.7250770300220304E-2</v>
      </c>
    </row>
    <row r="212" spans="1:25" x14ac:dyDescent="0.5">
      <c r="A212" t="s">
        <v>452</v>
      </c>
      <c r="B212" s="10" t="s">
        <v>115</v>
      </c>
      <c r="C212" s="24" t="s">
        <v>93</v>
      </c>
      <c r="D212" s="24" t="s">
        <v>455</v>
      </c>
      <c r="E212" s="24" t="s">
        <v>412</v>
      </c>
      <c r="F212" s="38">
        <v>60</v>
      </c>
      <c r="G212" s="10" t="s">
        <v>93</v>
      </c>
      <c r="H212" s="10" t="s">
        <v>100</v>
      </c>
      <c r="I212" s="10" t="s">
        <v>96</v>
      </c>
      <c r="J212" s="10" t="s">
        <v>118</v>
      </c>
      <c r="K212" s="38">
        <v>54686</v>
      </c>
      <c r="L212" s="38">
        <v>128492</v>
      </c>
      <c r="M212" s="41">
        <v>35.21</v>
      </c>
      <c r="N212" s="38">
        <v>378</v>
      </c>
      <c r="O212" s="41">
        <f t="shared" si="7"/>
        <v>9.3148148148148147E-2</v>
      </c>
      <c r="P212" s="38">
        <v>5532</v>
      </c>
      <c r="Q212" s="38">
        <v>193</v>
      </c>
      <c r="R212" s="27">
        <v>2.9418173894094576E-3</v>
      </c>
      <c r="S212" s="27" t="s">
        <v>431</v>
      </c>
      <c r="T212" s="68">
        <f t="shared" si="6"/>
        <v>1</v>
      </c>
      <c r="U212" s="27">
        <v>4.3053264016436818E-2</v>
      </c>
      <c r="V212" s="10" t="s">
        <v>483</v>
      </c>
      <c r="W212" s="38">
        <v>5567</v>
      </c>
      <c r="X212" s="70">
        <v>6138</v>
      </c>
      <c r="Y212" s="68">
        <v>4.7769510942315477E-2</v>
      </c>
    </row>
    <row r="213" spans="1:25" x14ac:dyDescent="0.5">
      <c r="A213" t="s">
        <v>452</v>
      </c>
      <c r="B213" s="10" t="s">
        <v>151</v>
      </c>
      <c r="C213" s="24" t="s">
        <v>93</v>
      </c>
      <c r="D213" s="24" t="s">
        <v>459</v>
      </c>
      <c r="E213" s="24" t="s">
        <v>412</v>
      </c>
      <c r="F213" s="38">
        <v>45</v>
      </c>
      <c r="G213" s="10" t="s">
        <v>93</v>
      </c>
      <c r="H213" s="10" t="s">
        <v>99</v>
      </c>
      <c r="I213" s="10" t="s">
        <v>124</v>
      </c>
      <c r="J213" s="10" t="s">
        <v>120</v>
      </c>
      <c r="K213" s="38">
        <v>256449</v>
      </c>
      <c r="L213" s="38">
        <v>836397</v>
      </c>
      <c r="M213" s="41">
        <v>164.97</v>
      </c>
      <c r="N213" s="38">
        <v>2419</v>
      </c>
      <c r="O213" s="41">
        <f t="shared" si="7"/>
        <v>6.8197602315006198E-2</v>
      </c>
      <c r="P213" s="38">
        <v>0</v>
      </c>
      <c r="Q213" s="38">
        <v>0</v>
      </c>
      <c r="R213" s="27">
        <v>2.8921672363722011E-3</v>
      </c>
      <c r="S213" s="27" t="s">
        <v>431</v>
      </c>
      <c r="T213" s="68">
        <f t="shared" si="6"/>
        <v>1</v>
      </c>
      <c r="U213" s="27">
        <v>0</v>
      </c>
      <c r="V213" s="10" t="s">
        <v>482</v>
      </c>
      <c r="W213" s="38">
        <v>1634</v>
      </c>
      <c r="X213" s="70">
        <v>4053</v>
      </c>
      <c r="Y213" s="68">
        <v>4.8457849561870736E-3</v>
      </c>
    </row>
    <row r="214" spans="1:25" x14ac:dyDescent="0.5">
      <c r="A214" t="s">
        <v>452</v>
      </c>
      <c r="B214" s="10" t="s">
        <v>150</v>
      </c>
      <c r="C214" s="24" t="s">
        <v>93</v>
      </c>
      <c r="D214" s="24" t="s">
        <v>460</v>
      </c>
      <c r="E214" s="24" t="s">
        <v>412</v>
      </c>
      <c r="F214" s="38">
        <v>30</v>
      </c>
      <c r="G214" s="10" t="s">
        <v>93</v>
      </c>
      <c r="H214" s="10" t="s">
        <v>100</v>
      </c>
      <c r="I214" s="10" t="s">
        <v>96</v>
      </c>
      <c r="J214" s="10" t="s">
        <v>118</v>
      </c>
      <c r="K214" s="38">
        <v>145185</v>
      </c>
      <c r="L214" s="38">
        <v>516329</v>
      </c>
      <c r="M214" s="41">
        <v>244.29</v>
      </c>
      <c r="N214" s="38">
        <v>1492</v>
      </c>
      <c r="O214" s="41">
        <f t="shared" si="7"/>
        <v>0.1637332439678284</v>
      </c>
      <c r="P214" s="38">
        <v>72873</v>
      </c>
      <c r="Q214" s="38">
        <v>2380</v>
      </c>
      <c r="R214" s="27">
        <v>2.889630448802992E-3</v>
      </c>
      <c r="S214" s="27" t="s">
        <v>431</v>
      </c>
      <c r="T214" s="68">
        <f t="shared" si="6"/>
        <v>1</v>
      </c>
      <c r="U214" s="27">
        <v>0.14113675582816382</v>
      </c>
      <c r="V214" s="10" t="s">
        <v>482</v>
      </c>
      <c r="W214" s="38">
        <v>73755</v>
      </c>
      <c r="X214" s="70">
        <v>77627</v>
      </c>
      <c r="Y214" s="68">
        <v>0.15034406357186988</v>
      </c>
    </row>
    <row r="215" spans="1:25" x14ac:dyDescent="0.5">
      <c r="A215" t="s">
        <v>452</v>
      </c>
      <c r="B215" s="10" t="s">
        <v>92</v>
      </c>
      <c r="C215" s="29" t="s">
        <v>161</v>
      </c>
      <c r="D215" s="24" t="s">
        <v>459</v>
      </c>
      <c r="E215" s="29" t="s">
        <v>420</v>
      </c>
      <c r="F215" s="38">
        <v>61</v>
      </c>
      <c r="G215" s="10" t="s">
        <v>161</v>
      </c>
      <c r="H215" s="10" t="s">
        <v>99</v>
      </c>
      <c r="I215" s="10" t="s">
        <v>96</v>
      </c>
      <c r="J215" s="10" t="s">
        <v>118</v>
      </c>
      <c r="K215" s="39">
        <v>8550</v>
      </c>
      <c r="L215" s="39">
        <v>13881</v>
      </c>
      <c r="M215" s="42">
        <v>6.57</v>
      </c>
      <c r="N215" s="39">
        <v>40</v>
      </c>
      <c r="O215" s="41">
        <f t="shared" si="7"/>
        <v>0.16425000000000001</v>
      </c>
      <c r="P215" s="39">
        <v>582</v>
      </c>
      <c r="Q215" s="39">
        <v>20</v>
      </c>
      <c r="R215" s="27">
        <v>2.8816367696851814E-3</v>
      </c>
      <c r="S215" s="27" t="s">
        <v>431</v>
      </c>
      <c r="T215" s="68">
        <f t="shared" si="6"/>
        <v>1</v>
      </c>
      <c r="U215" s="27">
        <v>4.1927814998919385E-2</v>
      </c>
      <c r="V215" s="10" t="s">
        <v>482</v>
      </c>
      <c r="W215" s="43">
        <v>597</v>
      </c>
      <c r="X215" s="70">
        <v>657</v>
      </c>
      <c r="Y215" s="68">
        <v>4.7330883942079099E-2</v>
      </c>
    </row>
    <row r="216" spans="1:25" x14ac:dyDescent="0.5">
      <c r="A216" t="s">
        <v>452</v>
      </c>
      <c r="B216" s="10" t="s">
        <v>115</v>
      </c>
      <c r="C216" s="24" t="s">
        <v>93</v>
      </c>
      <c r="D216" s="24" t="s">
        <v>459</v>
      </c>
      <c r="E216" s="24" t="s">
        <v>412</v>
      </c>
      <c r="F216" s="38">
        <v>30</v>
      </c>
      <c r="G216" s="10" t="s">
        <v>93</v>
      </c>
      <c r="H216" s="10" t="s">
        <v>100</v>
      </c>
      <c r="I216" s="10" t="s">
        <v>96</v>
      </c>
      <c r="J216" s="10" t="s">
        <v>118</v>
      </c>
      <c r="K216" s="38">
        <v>27480</v>
      </c>
      <c r="L216" s="38">
        <v>47601</v>
      </c>
      <c r="M216" s="41">
        <v>12.72</v>
      </c>
      <c r="N216" s="38">
        <v>137</v>
      </c>
      <c r="O216" s="41">
        <f t="shared" si="7"/>
        <v>9.2846715328467153E-2</v>
      </c>
      <c r="P216" s="38">
        <v>2915</v>
      </c>
      <c r="Q216" s="38">
        <v>120</v>
      </c>
      <c r="R216" s="27">
        <v>2.8780907964118399E-3</v>
      </c>
      <c r="S216" s="27" t="s">
        <v>431</v>
      </c>
      <c r="T216" s="68">
        <f t="shared" si="6"/>
        <v>1</v>
      </c>
      <c r="U216" s="27">
        <v>6.1238209281317617E-2</v>
      </c>
      <c r="V216" s="10" t="s">
        <v>482</v>
      </c>
      <c r="W216" s="38">
        <v>2954</v>
      </c>
      <c r="X216" s="70">
        <v>3211</v>
      </c>
      <c r="Y216" s="68">
        <v>6.7456566038528606E-2</v>
      </c>
    </row>
    <row r="217" spans="1:25" x14ac:dyDescent="0.5">
      <c r="A217" t="s">
        <v>452</v>
      </c>
      <c r="B217" s="10" t="s">
        <v>90</v>
      </c>
      <c r="C217" s="24" t="s">
        <v>93</v>
      </c>
      <c r="D217" s="24" t="s">
        <v>455</v>
      </c>
      <c r="E217" s="24" t="s">
        <v>412</v>
      </c>
      <c r="F217" s="38">
        <v>60</v>
      </c>
      <c r="G217" s="10" t="s">
        <v>93</v>
      </c>
      <c r="H217" s="10" t="s">
        <v>100</v>
      </c>
      <c r="I217" s="10" t="s">
        <v>96</v>
      </c>
      <c r="J217" s="10" t="s">
        <v>120</v>
      </c>
      <c r="K217" s="38">
        <v>88016</v>
      </c>
      <c r="L217" s="38">
        <v>173380</v>
      </c>
      <c r="M217" s="41">
        <v>47.13</v>
      </c>
      <c r="N217" s="38">
        <v>499</v>
      </c>
      <c r="O217" s="41">
        <f t="shared" si="7"/>
        <v>9.4448897795591194E-2</v>
      </c>
      <c r="P217" s="38">
        <v>4785</v>
      </c>
      <c r="Q217" s="38">
        <v>215</v>
      </c>
      <c r="R217" s="27">
        <v>2.8780712884992504E-3</v>
      </c>
      <c r="S217" s="27" t="s">
        <v>431</v>
      </c>
      <c r="T217" s="68">
        <f t="shared" si="6"/>
        <v>1</v>
      </c>
      <c r="U217" s="27">
        <v>2.7598338908755335E-2</v>
      </c>
      <c r="V217" s="10" t="s">
        <v>483</v>
      </c>
      <c r="W217" s="38">
        <v>4830</v>
      </c>
      <c r="X217" s="70">
        <v>5544</v>
      </c>
      <c r="Y217" s="68">
        <v>3.1976006459799283E-2</v>
      </c>
    </row>
    <row r="218" spans="1:25" x14ac:dyDescent="0.5">
      <c r="A218" t="s">
        <v>452</v>
      </c>
      <c r="B218" s="10" t="s">
        <v>90</v>
      </c>
      <c r="C218" s="24" t="s">
        <v>93</v>
      </c>
      <c r="D218" s="24" t="s">
        <v>460</v>
      </c>
      <c r="E218" s="24" t="s">
        <v>412</v>
      </c>
      <c r="F218" s="38">
        <v>61</v>
      </c>
      <c r="G218" s="10" t="s">
        <v>93</v>
      </c>
      <c r="H218" s="10" t="s">
        <v>99</v>
      </c>
      <c r="I218" s="10" t="s">
        <v>96</v>
      </c>
      <c r="J218" s="10" t="s">
        <v>118</v>
      </c>
      <c r="K218" s="38">
        <v>51725</v>
      </c>
      <c r="L218" s="38">
        <v>95231</v>
      </c>
      <c r="M218" s="41">
        <v>26.54</v>
      </c>
      <c r="N218" s="38">
        <v>274</v>
      </c>
      <c r="O218" s="41">
        <f t="shared" si="7"/>
        <v>9.686131386861313E-2</v>
      </c>
      <c r="P218" s="38">
        <v>3854</v>
      </c>
      <c r="Q218" s="38">
        <v>97</v>
      </c>
      <c r="R218" s="27">
        <v>2.877214352469259E-3</v>
      </c>
      <c r="S218" s="27" t="s">
        <v>431</v>
      </c>
      <c r="T218" s="68">
        <f t="shared" si="6"/>
        <v>1</v>
      </c>
      <c r="U218" s="27">
        <v>4.0470015016118702E-2</v>
      </c>
      <c r="V218" s="10" t="s">
        <v>482</v>
      </c>
      <c r="W218" s="38">
        <v>3914</v>
      </c>
      <c r="X218" s="70">
        <v>4285</v>
      </c>
      <c r="Y218" s="68">
        <v>4.4995852190988228E-2</v>
      </c>
    </row>
    <row r="219" spans="1:25" x14ac:dyDescent="0.5">
      <c r="A219" t="s">
        <v>452</v>
      </c>
      <c r="B219" s="10" t="s">
        <v>150</v>
      </c>
      <c r="C219" s="24" t="s">
        <v>93</v>
      </c>
      <c r="D219" s="24" t="s">
        <v>460</v>
      </c>
      <c r="E219" s="24" t="s">
        <v>412</v>
      </c>
      <c r="F219" s="38">
        <v>60</v>
      </c>
      <c r="G219" s="10" t="s">
        <v>93</v>
      </c>
      <c r="H219" s="10" t="s">
        <v>100</v>
      </c>
      <c r="I219" s="10" t="s">
        <v>96</v>
      </c>
      <c r="J219" s="10" t="s">
        <v>120</v>
      </c>
      <c r="K219" s="38">
        <v>109983</v>
      </c>
      <c r="L219" s="38">
        <v>248920</v>
      </c>
      <c r="M219" s="41">
        <v>82.04</v>
      </c>
      <c r="N219" s="38">
        <v>716</v>
      </c>
      <c r="O219" s="41">
        <f t="shared" si="7"/>
        <v>0.11458100558659219</v>
      </c>
      <c r="P219" s="38">
        <v>8081</v>
      </c>
      <c r="Q219" s="38">
        <v>355</v>
      </c>
      <c r="R219" s="27">
        <v>2.8764261610155872E-3</v>
      </c>
      <c r="S219" s="27" t="s">
        <v>431</v>
      </c>
      <c r="T219" s="68">
        <f t="shared" si="6"/>
        <v>1</v>
      </c>
      <c r="U219" s="27">
        <v>3.246424554073598E-2</v>
      </c>
      <c r="V219" s="10" t="s">
        <v>482</v>
      </c>
      <c r="W219" s="38">
        <v>8140</v>
      </c>
      <c r="X219" s="70">
        <v>9211</v>
      </c>
      <c r="Y219" s="68">
        <v>3.7003856660774548E-2</v>
      </c>
    </row>
    <row r="220" spans="1:25" x14ac:dyDescent="0.5">
      <c r="A220" t="s">
        <v>452</v>
      </c>
      <c r="B220" s="10" t="s">
        <v>152</v>
      </c>
      <c r="C220" s="24" t="s">
        <v>93</v>
      </c>
      <c r="D220" s="24" t="s">
        <v>461</v>
      </c>
      <c r="E220" s="24" t="s">
        <v>412</v>
      </c>
      <c r="F220" s="38">
        <v>61</v>
      </c>
      <c r="G220" s="10" t="s">
        <v>93</v>
      </c>
      <c r="H220" s="10" t="s">
        <v>100</v>
      </c>
      <c r="I220" s="10" t="s">
        <v>124</v>
      </c>
      <c r="J220" s="10" t="s">
        <v>120</v>
      </c>
      <c r="K220" s="38">
        <v>25560</v>
      </c>
      <c r="L220" s="38">
        <v>57561</v>
      </c>
      <c r="M220" s="41">
        <v>15.16</v>
      </c>
      <c r="N220" s="38">
        <v>164</v>
      </c>
      <c r="O220" s="41">
        <f t="shared" si="7"/>
        <v>9.2439024390243901E-2</v>
      </c>
      <c r="P220" s="38">
        <v>0</v>
      </c>
      <c r="Q220" s="38">
        <v>0</v>
      </c>
      <c r="R220" s="27">
        <v>2.8491513351053665E-3</v>
      </c>
      <c r="S220" s="27" t="s">
        <v>431</v>
      </c>
      <c r="T220" s="68">
        <f t="shared" si="6"/>
        <v>1</v>
      </c>
      <c r="U220" s="27">
        <v>0</v>
      </c>
      <c r="V220" s="10" t="s">
        <v>482</v>
      </c>
      <c r="W220" s="38">
        <v>105</v>
      </c>
      <c r="X220" s="70">
        <v>269</v>
      </c>
      <c r="Y220" s="68">
        <v>4.6733031045325824E-3</v>
      </c>
    </row>
    <row r="221" spans="1:25" x14ac:dyDescent="0.5">
      <c r="A221" t="s">
        <v>452</v>
      </c>
      <c r="B221" s="10" t="s">
        <v>152</v>
      </c>
      <c r="C221" s="24" t="s">
        <v>93</v>
      </c>
      <c r="D221" s="24" t="s">
        <v>455</v>
      </c>
      <c r="E221" s="24" t="s">
        <v>412</v>
      </c>
      <c r="F221" s="38">
        <v>61</v>
      </c>
      <c r="G221" s="10" t="s">
        <v>93</v>
      </c>
      <c r="H221" s="10" t="s">
        <v>99</v>
      </c>
      <c r="I221" s="10" t="s">
        <v>96</v>
      </c>
      <c r="J221" s="10" t="s">
        <v>118</v>
      </c>
      <c r="K221" s="38">
        <v>51344</v>
      </c>
      <c r="L221" s="38">
        <v>158990</v>
      </c>
      <c r="M221" s="41">
        <v>86.98</v>
      </c>
      <c r="N221" s="38">
        <v>452</v>
      </c>
      <c r="O221" s="41">
        <f t="shared" si="7"/>
        <v>0.19243362831858407</v>
      </c>
      <c r="P221" s="38">
        <v>30800</v>
      </c>
      <c r="Q221" s="38">
        <v>179</v>
      </c>
      <c r="R221" s="27">
        <v>2.8429460972388201E-3</v>
      </c>
      <c r="S221" s="27" t="s">
        <v>431</v>
      </c>
      <c r="T221" s="68">
        <f t="shared" si="6"/>
        <v>1</v>
      </c>
      <c r="U221" s="27">
        <v>0.19372287565255678</v>
      </c>
      <c r="V221" s="10" t="s">
        <v>483</v>
      </c>
      <c r="W221" s="38">
        <v>31104</v>
      </c>
      <c r="X221" s="70">
        <v>31735</v>
      </c>
      <c r="Y221" s="68">
        <v>0.19960374866343794</v>
      </c>
    </row>
    <row r="222" spans="1:25" x14ac:dyDescent="0.5">
      <c r="A222" t="s">
        <v>452</v>
      </c>
      <c r="B222" s="10" t="s">
        <v>92</v>
      </c>
      <c r="C222" s="29" t="s">
        <v>93</v>
      </c>
      <c r="D222" s="24" t="s">
        <v>456</v>
      </c>
      <c r="E222" s="29" t="s">
        <v>420</v>
      </c>
      <c r="F222" s="38">
        <v>45</v>
      </c>
      <c r="G222" s="10" t="s">
        <v>93</v>
      </c>
      <c r="H222" s="10" t="s">
        <v>100</v>
      </c>
      <c r="I222" s="10" t="s">
        <v>96</v>
      </c>
      <c r="J222" s="10" t="s">
        <v>118</v>
      </c>
      <c r="K222" s="39">
        <v>112957</v>
      </c>
      <c r="L222" s="39">
        <v>202733</v>
      </c>
      <c r="M222" s="42">
        <v>85.96</v>
      </c>
      <c r="N222" s="39">
        <v>576</v>
      </c>
      <c r="O222" s="41">
        <f t="shared" si="7"/>
        <v>0.1492361111111111</v>
      </c>
      <c r="P222" s="39">
        <v>8255</v>
      </c>
      <c r="Q222" s="39">
        <v>244</v>
      </c>
      <c r="R222" s="27">
        <v>2.8411753389926651E-3</v>
      </c>
      <c r="S222" s="27" t="s">
        <v>431</v>
      </c>
      <c r="T222" s="68">
        <f t="shared" si="6"/>
        <v>1</v>
      </c>
      <c r="U222" s="27">
        <v>4.0718580596153561E-2</v>
      </c>
      <c r="V222" s="10" t="s">
        <v>482</v>
      </c>
      <c r="W222" s="43">
        <v>8479</v>
      </c>
      <c r="X222" s="70">
        <v>9299</v>
      </c>
      <c r="Y222" s="68">
        <v>4.5868210898077764E-2</v>
      </c>
    </row>
    <row r="223" spans="1:25" x14ac:dyDescent="0.5">
      <c r="A223" t="s">
        <v>452</v>
      </c>
      <c r="B223" s="10" t="s">
        <v>150</v>
      </c>
      <c r="C223" s="24" t="s">
        <v>93</v>
      </c>
      <c r="D223" s="24" t="s">
        <v>457</v>
      </c>
      <c r="E223" s="24" t="s">
        <v>412</v>
      </c>
      <c r="F223" s="38">
        <v>45</v>
      </c>
      <c r="G223" s="10" t="s">
        <v>93</v>
      </c>
      <c r="H223" s="10" t="s">
        <v>99</v>
      </c>
      <c r="I223" s="10" t="s">
        <v>124</v>
      </c>
      <c r="J223" s="10" t="s">
        <v>120</v>
      </c>
      <c r="K223" s="38">
        <v>230653</v>
      </c>
      <c r="L223" s="38">
        <v>930094</v>
      </c>
      <c r="M223" s="41">
        <v>310.16000000000003</v>
      </c>
      <c r="N223" s="38">
        <v>2632</v>
      </c>
      <c r="O223" s="41">
        <f t="shared" si="7"/>
        <v>0.1178419452887538</v>
      </c>
      <c r="P223" s="38">
        <v>0</v>
      </c>
      <c r="Q223" s="38">
        <v>0</v>
      </c>
      <c r="R223" s="27">
        <v>2.8298215019127099E-3</v>
      </c>
      <c r="S223" s="27" t="s">
        <v>431</v>
      </c>
      <c r="T223" s="68">
        <f t="shared" si="6"/>
        <v>1</v>
      </c>
      <c r="U223" s="27">
        <v>0</v>
      </c>
      <c r="V223" s="10" t="s">
        <v>483</v>
      </c>
      <c r="W223" s="38">
        <v>1627</v>
      </c>
      <c r="X223" s="70">
        <v>4259</v>
      </c>
      <c r="Y223" s="68">
        <v>4.5791070579962881E-3</v>
      </c>
    </row>
    <row r="224" spans="1:25" x14ac:dyDescent="0.5">
      <c r="A224" t="s">
        <v>452</v>
      </c>
      <c r="B224" s="10" t="s">
        <v>92</v>
      </c>
      <c r="C224" s="29" t="s">
        <v>93</v>
      </c>
      <c r="D224" s="24" t="s">
        <v>461</v>
      </c>
      <c r="E224" s="29" t="s">
        <v>420</v>
      </c>
      <c r="F224" s="38">
        <v>45</v>
      </c>
      <c r="G224" s="10" t="s">
        <v>93</v>
      </c>
      <c r="H224" s="10" t="s">
        <v>99</v>
      </c>
      <c r="I224" s="10" t="s">
        <v>124</v>
      </c>
      <c r="J224" s="10" t="s">
        <v>120</v>
      </c>
      <c r="K224" s="39">
        <v>564092</v>
      </c>
      <c r="L224" s="39">
        <v>1547845</v>
      </c>
      <c r="M224" s="42">
        <v>637.48</v>
      </c>
      <c r="N224" s="39">
        <v>4359</v>
      </c>
      <c r="O224" s="41">
        <f t="shared" si="7"/>
        <v>0.14624455150263824</v>
      </c>
      <c r="P224" s="38">
        <v>0</v>
      </c>
      <c r="Q224" s="38">
        <v>0</v>
      </c>
      <c r="R224" s="27">
        <v>2.8161734540603227E-3</v>
      </c>
      <c r="S224" s="27" t="s">
        <v>431</v>
      </c>
      <c r="T224" s="68">
        <f t="shared" si="6"/>
        <v>1</v>
      </c>
      <c r="U224" s="27">
        <v>0</v>
      </c>
      <c r="V224" s="10" t="s">
        <v>482</v>
      </c>
      <c r="W224" s="43">
        <v>2913</v>
      </c>
      <c r="X224" s="70">
        <v>7272</v>
      </c>
      <c r="Y224" s="68">
        <v>4.6981448400841173E-3</v>
      </c>
    </row>
    <row r="225" spans="1:25" x14ac:dyDescent="0.5">
      <c r="A225" t="s">
        <v>452</v>
      </c>
      <c r="B225" s="10" t="s">
        <v>90</v>
      </c>
      <c r="C225" s="24" t="s">
        <v>93</v>
      </c>
      <c r="D225" s="24" t="s">
        <v>460</v>
      </c>
      <c r="E225" s="24" t="s">
        <v>412</v>
      </c>
      <c r="F225" s="38">
        <v>60</v>
      </c>
      <c r="G225" s="10" t="s">
        <v>93</v>
      </c>
      <c r="H225" s="10" t="s">
        <v>100</v>
      </c>
      <c r="I225" s="10" t="s">
        <v>124</v>
      </c>
      <c r="J225" s="10" t="s">
        <v>120</v>
      </c>
      <c r="K225" s="38">
        <v>70528</v>
      </c>
      <c r="L225" s="38">
        <v>143711</v>
      </c>
      <c r="M225" s="41">
        <v>42.08</v>
      </c>
      <c r="N225" s="38">
        <v>404</v>
      </c>
      <c r="O225" s="41">
        <f t="shared" si="7"/>
        <v>0.10415841584158415</v>
      </c>
      <c r="P225" s="38">
        <v>0</v>
      </c>
      <c r="Q225" s="38">
        <v>0</v>
      </c>
      <c r="R225" s="27">
        <v>2.8111974727056386E-3</v>
      </c>
      <c r="S225" s="27" t="s">
        <v>431</v>
      </c>
      <c r="T225" s="68">
        <f t="shared" si="6"/>
        <v>1</v>
      </c>
      <c r="U225" s="27">
        <v>0</v>
      </c>
      <c r="V225" s="10" t="s">
        <v>482</v>
      </c>
      <c r="W225" s="38">
        <v>261</v>
      </c>
      <c r="X225" s="70">
        <v>665</v>
      </c>
      <c r="Y225" s="68">
        <v>4.6273423746268551E-3</v>
      </c>
    </row>
    <row r="226" spans="1:25" x14ac:dyDescent="0.5">
      <c r="A226" t="s">
        <v>452</v>
      </c>
      <c r="B226" s="10" t="s">
        <v>90</v>
      </c>
      <c r="C226" s="24" t="s">
        <v>93</v>
      </c>
      <c r="D226" s="24" t="s">
        <v>455</v>
      </c>
      <c r="E226" s="24" t="s">
        <v>412</v>
      </c>
      <c r="F226" s="38">
        <v>45</v>
      </c>
      <c r="G226" s="10" t="s">
        <v>93</v>
      </c>
      <c r="H226" s="10" t="s">
        <v>99</v>
      </c>
      <c r="I226" s="10" t="s">
        <v>124</v>
      </c>
      <c r="J226" s="10" t="s">
        <v>120</v>
      </c>
      <c r="K226" s="38">
        <v>331260</v>
      </c>
      <c r="L226" s="38">
        <v>1102753</v>
      </c>
      <c r="M226" s="41">
        <v>308.31</v>
      </c>
      <c r="N226" s="38">
        <v>3087</v>
      </c>
      <c r="O226" s="41">
        <f t="shared" si="7"/>
        <v>9.9873663751214772E-2</v>
      </c>
      <c r="P226" s="38">
        <v>0</v>
      </c>
      <c r="Q226" s="38">
        <v>0</v>
      </c>
      <c r="R226" s="27">
        <v>2.7993576077326473E-3</v>
      </c>
      <c r="S226" s="27" t="s">
        <v>431</v>
      </c>
      <c r="T226" s="68">
        <f t="shared" si="6"/>
        <v>1</v>
      </c>
      <c r="U226" s="27">
        <v>0</v>
      </c>
      <c r="V226" s="10" t="s">
        <v>483</v>
      </c>
      <c r="W226" s="38">
        <v>2006</v>
      </c>
      <c r="X226" s="70">
        <v>5093</v>
      </c>
      <c r="Y226" s="68">
        <v>4.6184413009985013E-3</v>
      </c>
    </row>
    <row r="227" spans="1:25" x14ac:dyDescent="0.5">
      <c r="A227" t="s">
        <v>452</v>
      </c>
      <c r="B227" s="10" t="s">
        <v>92</v>
      </c>
      <c r="C227" s="29" t="s">
        <v>161</v>
      </c>
      <c r="D227" s="24" t="s">
        <v>455</v>
      </c>
      <c r="E227" s="29" t="s">
        <v>420</v>
      </c>
      <c r="F227" s="38">
        <v>60</v>
      </c>
      <c r="G227" s="10" t="s">
        <v>161</v>
      </c>
      <c r="H227" s="10" t="s">
        <v>100</v>
      </c>
      <c r="I227" s="10" t="s">
        <v>96</v>
      </c>
      <c r="J227" s="10" t="s">
        <v>118</v>
      </c>
      <c r="K227" s="39">
        <v>25511</v>
      </c>
      <c r="L227" s="39">
        <v>56641</v>
      </c>
      <c r="M227" s="42">
        <v>27.12</v>
      </c>
      <c r="N227" s="39">
        <v>158</v>
      </c>
      <c r="O227" s="41">
        <f t="shared" si="7"/>
        <v>0.17164556962025318</v>
      </c>
      <c r="P227" s="39">
        <v>2259</v>
      </c>
      <c r="Q227" s="39">
        <v>94</v>
      </c>
      <c r="R227" s="27">
        <v>2.7894987729736409E-3</v>
      </c>
      <c r="S227" s="27" t="s">
        <v>431</v>
      </c>
      <c r="T227" s="68">
        <f t="shared" si="6"/>
        <v>1</v>
      </c>
      <c r="U227" s="27">
        <v>3.9882770431313004E-2</v>
      </c>
      <c r="V227" s="10" t="s">
        <v>483</v>
      </c>
      <c r="W227" s="43">
        <v>2296</v>
      </c>
      <c r="X227" s="70">
        <v>2548</v>
      </c>
      <c r="Y227" s="68">
        <v>4.4985081478081251E-2</v>
      </c>
    </row>
    <row r="228" spans="1:25" x14ac:dyDescent="0.5">
      <c r="A228" t="s">
        <v>452</v>
      </c>
      <c r="B228" s="10" t="s">
        <v>115</v>
      </c>
      <c r="C228" s="24" t="s">
        <v>93</v>
      </c>
      <c r="D228" s="24" t="s">
        <v>455</v>
      </c>
      <c r="E228" s="24" t="s">
        <v>412</v>
      </c>
      <c r="F228" s="38">
        <v>30</v>
      </c>
      <c r="G228" s="10" t="s">
        <v>93</v>
      </c>
      <c r="H228" s="10" t="s">
        <v>99</v>
      </c>
      <c r="I228" s="10" t="s">
        <v>96</v>
      </c>
      <c r="J228" s="10" t="s">
        <v>118</v>
      </c>
      <c r="K228" s="38">
        <v>27600</v>
      </c>
      <c r="L228" s="38">
        <v>57045</v>
      </c>
      <c r="M228" s="41">
        <v>15.63</v>
      </c>
      <c r="N228" s="38">
        <v>157</v>
      </c>
      <c r="O228" s="41">
        <f t="shared" si="7"/>
        <v>9.9554140127388543E-2</v>
      </c>
      <c r="P228" s="38">
        <v>3350</v>
      </c>
      <c r="Q228" s="38">
        <v>134</v>
      </c>
      <c r="R228" s="27">
        <v>2.7522131650451398E-3</v>
      </c>
      <c r="S228" s="27" t="s">
        <v>431</v>
      </c>
      <c r="T228" s="68">
        <f t="shared" si="6"/>
        <v>1</v>
      </c>
      <c r="U228" s="27">
        <v>5.8725567534402667E-2</v>
      </c>
      <c r="V228" s="10" t="s">
        <v>482</v>
      </c>
      <c r="W228" s="38">
        <v>3383</v>
      </c>
      <c r="X228" s="70">
        <v>3674</v>
      </c>
      <c r="Y228" s="68">
        <v>6.4405294066088178E-2</v>
      </c>
    </row>
    <row r="229" spans="1:25" x14ac:dyDescent="0.5">
      <c r="A229" t="s">
        <v>452</v>
      </c>
      <c r="B229" s="10" t="s">
        <v>92</v>
      </c>
      <c r="C229" s="29" t="s">
        <v>93</v>
      </c>
      <c r="D229" s="24" t="s">
        <v>455</v>
      </c>
      <c r="E229" s="29" t="s">
        <v>420</v>
      </c>
      <c r="F229" s="38">
        <v>45</v>
      </c>
      <c r="G229" s="10" t="s">
        <v>93</v>
      </c>
      <c r="H229" s="10" t="s">
        <v>100</v>
      </c>
      <c r="I229" s="10" t="s">
        <v>96</v>
      </c>
      <c r="J229" s="10" t="s">
        <v>118</v>
      </c>
      <c r="K229" s="39">
        <v>37856</v>
      </c>
      <c r="L229" s="39">
        <v>72241</v>
      </c>
      <c r="M229" s="42">
        <v>54.4</v>
      </c>
      <c r="N229" s="39">
        <v>198</v>
      </c>
      <c r="O229" s="41">
        <f t="shared" si="7"/>
        <v>0.27474747474747474</v>
      </c>
      <c r="P229" s="39">
        <v>13629</v>
      </c>
      <c r="Q229" s="39">
        <v>165</v>
      </c>
      <c r="R229" s="27">
        <v>2.7408258468182888E-3</v>
      </c>
      <c r="S229" s="27" t="s">
        <v>431</v>
      </c>
      <c r="T229" s="68">
        <f t="shared" si="6"/>
        <v>1</v>
      </c>
      <c r="U229" s="27">
        <v>0.18866017912265887</v>
      </c>
      <c r="V229" s="10" t="s">
        <v>483</v>
      </c>
      <c r="W229" s="43">
        <v>13750</v>
      </c>
      <c r="X229" s="70">
        <v>14113</v>
      </c>
      <c r="Y229" s="68">
        <v>0.19535997563710358</v>
      </c>
    </row>
    <row r="230" spans="1:25" x14ac:dyDescent="0.5">
      <c r="A230" t="s">
        <v>452</v>
      </c>
      <c r="B230" s="10" t="s">
        <v>90</v>
      </c>
      <c r="C230" s="24" t="s">
        <v>93</v>
      </c>
      <c r="D230" s="24" t="s">
        <v>461</v>
      </c>
      <c r="E230" s="24" t="s">
        <v>412</v>
      </c>
      <c r="F230" s="38">
        <v>45</v>
      </c>
      <c r="G230" s="10" t="s">
        <v>93</v>
      </c>
      <c r="H230" s="10" t="s">
        <v>100</v>
      </c>
      <c r="I230" s="10" t="s">
        <v>124</v>
      </c>
      <c r="J230" s="10" t="s">
        <v>120</v>
      </c>
      <c r="K230" s="38">
        <v>162048</v>
      </c>
      <c r="L230" s="38">
        <v>303640</v>
      </c>
      <c r="M230" s="41">
        <v>88.64</v>
      </c>
      <c r="N230" s="38">
        <v>829</v>
      </c>
      <c r="O230" s="41">
        <f t="shared" si="7"/>
        <v>0.10692400482509047</v>
      </c>
      <c r="P230" s="38">
        <v>0</v>
      </c>
      <c r="Q230" s="38">
        <v>0</v>
      </c>
      <c r="R230" s="27">
        <v>2.7302068238703727E-3</v>
      </c>
      <c r="S230" s="27" t="s">
        <v>431</v>
      </c>
      <c r="T230" s="68">
        <f t="shared" si="6"/>
        <v>1</v>
      </c>
      <c r="U230" s="27">
        <v>0</v>
      </c>
      <c r="V230" s="10" t="s">
        <v>482</v>
      </c>
      <c r="W230" s="38">
        <v>562</v>
      </c>
      <c r="X230" s="70">
        <v>1391</v>
      </c>
      <c r="Y230" s="68">
        <v>4.581082861283098E-3</v>
      </c>
    </row>
    <row r="231" spans="1:25" x14ac:dyDescent="0.5">
      <c r="A231" t="s">
        <v>452</v>
      </c>
      <c r="B231" s="10" t="s">
        <v>150</v>
      </c>
      <c r="C231" s="24" t="s">
        <v>93</v>
      </c>
      <c r="D231" s="24" t="s">
        <v>460</v>
      </c>
      <c r="E231" s="24" t="s">
        <v>412</v>
      </c>
      <c r="F231" s="38">
        <v>30</v>
      </c>
      <c r="G231" s="10" t="s">
        <v>93</v>
      </c>
      <c r="H231" s="10" t="s">
        <v>99</v>
      </c>
      <c r="I231" s="10" t="s">
        <v>96</v>
      </c>
      <c r="J231" s="10" t="s">
        <v>118</v>
      </c>
      <c r="K231" s="38">
        <v>35120</v>
      </c>
      <c r="L231" s="38">
        <v>63700</v>
      </c>
      <c r="M231" s="41">
        <v>22</v>
      </c>
      <c r="N231" s="38">
        <v>173</v>
      </c>
      <c r="O231" s="41">
        <f t="shared" si="7"/>
        <v>0.12716763005780346</v>
      </c>
      <c r="P231" s="38">
        <v>3610</v>
      </c>
      <c r="Q231" s="38">
        <v>163</v>
      </c>
      <c r="R231" s="27">
        <v>2.71585557299843E-3</v>
      </c>
      <c r="S231" s="27" t="s">
        <v>431</v>
      </c>
      <c r="T231" s="68">
        <f t="shared" si="6"/>
        <v>1</v>
      </c>
      <c r="U231" s="27">
        <v>5.6671899529042384E-2</v>
      </c>
      <c r="V231" s="10" t="s">
        <v>482</v>
      </c>
      <c r="W231" s="38">
        <v>3669</v>
      </c>
      <c r="X231" s="70">
        <v>4005</v>
      </c>
      <c r="Y231" s="68">
        <v>6.2872841444270022E-2</v>
      </c>
    </row>
    <row r="232" spans="1:25" x14ac:dyDescent="0.5">
      <c r="A232" t="s">
        <v>452</v>
      </c>
      <c r="B232" s="10" t="s">
        <v>150</v>
      </c>
      <c r="C232" s="24" t="s">
        <v>93</v>
      </c>
      <c r="D232" s="24" t="s">
        <v>459</v>
      </c>
      <c r="E232" s="24" t="s">
        <v>412</v>
      </c>
      <c r="F232" s="38">
        <v>61</v>
      </c>
      <c r="G232" s="10" t="s">
        <v>93</v>
      </c>
      <c r="H232" s="10" t="s">
        <v>99</v>
      </c>
      <c r="I232" s="10" t="s">
        <v>96</v>
      </c>
      <c r="J232" s="10" t="s">
        <v>120</v>
      </c>
      <c r="K232" s="38">
        <v>254</v>
      </c>
      <c r="L232" s="38">
        <v>369</v>
      </c>
      <c r="M232" s="41">
        <v>0.14000000000000001</v>
      </c>
      <c r="N232" s="38">
        <v>1</v>
      </c>
      <c r="O232" s="41">
        <f t="shared" si="7"/>
        <v>0.14000000000000001</v>
      </c>
      <c r="P232" s="38">
        <v>42</v>
      </c>
      <c r="Q232" s="38">
        <v>43</v>
      </c>
      <c r="R232" s="27">
        <v>2.7100271002710027E-3</v>
      </c>
      <c r="S232" s="27" t="s">
        <v>431</v>
      </c>
      <c r="T232" s="68">
        <f t="shared" si="6"/>
        <v>1</v>
      </c>
      <c r="U232" s="27">
        <v>0.11382113821138211</v>
      </c>
      <c r="V232" s="10" t="s">
        <v>482</v>
      </c>
      <c r="W232" s="38">
        <v>43</v>
      </c>
      <c r="X232" s="70">
        <v>87</v>
      </c>
      <c r="Y232" s="68">
        <v>0.23577235772357724</v>
      </c>
    </row>
    <row r="233" spans="1:25" x14ac:dyDescent="0.5">
      <c r="A233" t="s">
        <v>452</v>
      </c>
      <c r="B233" s="10" t="s">
        <v>86</v>
      </c>
      <c r="C233" s="24" t="s">
        <v>93</v>
      </c>
      <c r="D233" s="24" t="s">
        <v>459</v>
      </c>
      <c r="E233" s="24" t="s">
        <v>419</v>
      </c>
      <c r="F233" s="38">
        <v>61</v>
      </c>
      <c r="G233" s="10" t="s">
        <v>93</v>
      </c>
      <c r="H233" s="10" t="s">
        <v>99</v>
      </c>
      <c r="I233" s="10" t="s">
        <v>96</v>
      </c>
      <c r="J233" s="10" t="s">
        <v>118</v>
      </c>
      <c r="K233" s="38">
        <v>153185</v>
      </c>
      <c r="L233" s="38">
        <v>1020810</v>
      </c>
      <c r="M233" s="41">
        <v>774.33</v>
      </c>
      <c r="N233" s="38">
        <v>2761</v>
      </c>
      <c r="O233" s="41">
        <f t="shared" si="7"/>
        <v>0.28045273451647956</v>
      </c>
      <c r="P233" s="38">
        <v>170898</v>
      </c>
      <c r="Q233" s="38">
        <v>1612</v>
      </c>
      <c r="R233" s="27">
        <v>2.7047148832789647E-3</v>
      </c>
      <c r="S233" s="27" t="s">
        <v>431</v>
      </c>
      <c r="T233" s="68">
        <f t="shared" si="6"/>
        <v>1</v>
      </c>
      <c r="U233" s="27">
        <v>0.16741411232256737</v>
      </c>
      <c r="V233" s="10" t="s">
        <v>482</v>
      </c>
      <c r="W233" s="38">
        <v>172555</v>
      </c>
      <c r="X233" s="70">
        <v>176928</v>
      </c>
      <c r="Y233" s="68">
        <v>0.17332118611690717</v>
      </c>
    </row>
    <row r="234" spans="1:25" x14ac:dyDescent="0.5">
      <c r="A234" t="s">
        <v>452</v>
      </c>
      <c r="B234" s="10" t="s">
        <v>90</v>
      </c>
      <c r="C234" s="24" t="s">
        <v>93</v>
      </c>
      <c r="D234" s="24" t="s">
        <v>459</v>
      </c>
      <c r="E234" s="24" t="s">
        <v>412</v>
      </c>
      <c r="F234" s="38">
        <v>61</v>
      </c>
      <c r="G234" s="10" t="s">
        <v>93</v>
      </c>
      <c r="H234" s="10" t="s">
        <v>99</v>
      </c>
      <c r="I234" s="10" t="s">
        <v>96</v>
      </c>
      <c r="J234" s="10" t="s">
        <v>118</v>
      </c>
      <c r="K234" s="38">
        <v>49026</v>
      </c>
      <c r="L234" s="38">
        <v>156769</v>
      </c>
      <c r="M234" s="41">
        <v>83.69</v>
      </c>
      <c r="N234" s="38">
        <v>422</v>
      </c>
      <c r="O234" s="41">
        <f t="shared" si="7"/>
        <v>0.19831753554502368</v>
      </c>
      <c r="P234" s="38">
        <v>27351</v>
      </c>
      <c r="Q234" s="38">
        <v>207</v>
      </c>
      <c r="R234" s="27">
        <v>2.6918587220687764E-3</v>
      </c>
      <c r="S234" s="27" t="s">
        <v>431</v>
      </c>
      <c r="T234" s="68">
        <f t="shared" si="6"/>
        <v>1</v>
      </c>
      <c r="U234" s="27">
        <v>0.17446689077559976</v>
      </c>
      <c r="V234" s="10" t="s">
        <v>482</v>
      </c>
      <c r="W234" s="38">
        <v>27611</v>
      </c>
      <c r="X234" s="70">
        <v>28240</v>
      </c>
      <c r="Y234" s="68">
        <v>0.18013765476592949</v>
      </c>
    </row>
    <row r="235" spans="1:25" x14ac:dyDescent="0.5">
      <c r="A235" t="s">
        <v>452</v>
      </c>
      <c r="B235" s="10" t="s">
        <v>151</v>
      </c>
      <c r="C235" s="24" t="s">
        <v>93</v>
      </c>
      <c r="D235" s="24" t="s">
        <v>455</v>
      </c>
      <c r="E235" s="24" t="s">
        <v>412</v>
      </c>
      <c r="F235" s="38">
        <v>61</v>
      </c>
      <c r="G235" s="10" t="s">
        <v>93</v>
      </c>
      <c r="H235" s="10" t="s">
        <v>100</v>
      </c>
      <c r="I235" s="10" t="s">
        <v>96</v>
      </c>
      <c r="J235" s="10" t="s">
        <v>120</v>
      </c>
      <c r="K235" s="38">
        <v>969</v>
      </c>
      <c r="L235" s="38">
        <v>1115</v>
      </c>
      <c r="M235" s="41">
        <v>0.42</v>
      </c>
      <c r="N235" s="38">
        <v>3</v>
      </c>
      <c r="O235" s="41">
        <f t="shared" si="7"/>
        <v>0.13999999999999999</v>
      </c>
      <c r="P235" s="38">
        <v>232</v>
      </c>
      <c r="Q235" s="38">
        <v>194</v>
      </c>
      <c r="R235" s="27">
        <v>2.6905829596412557E-3</v>
      </c>
      <c r="S235" s="27" t="s">
        <v>431</v>
      </c>
      <c r="T235" s="68">
        <f t="shared" si="6"/>
        <v>1</v>
      </c>
      <c r="U235" s="27">
        <v>0.20807174887892377</v>
      </c>
      <c r="V235" s="10" t="s">
        <v>483</v>
      </c>
      <c r="W235" s="38">
        <v>233</v>
      </c>
      <c r="X235" s="70">
        <v>430</v>
      </c>
      <c r="Y235" s="68">
        <v>0.38565022421524664</v>
      </c>
    </row>
    <row r="236" spans="1:25" x14ac:dyDescent="0.5">
      <c r="A236" t="s">
        <v>452</v>
      </c>
      <c r="B236" s="10" t="s">
        <v>92</v>
      </c>
      <c r="C236" s="29" t="s">
        <v>93</v>
      </c>
      <c r="D236" s="24" t="s">
        <v>461</v>
      </c>
      <c r="E236" s="29" t="s">
        <v>420</v>
      </c>
      <c r="F236" s="38">
        <v>45</v>
      </c>
      <c r="G236" s="10" t="s">
        <v>93</v>
      </c>
      <c r="H236" s="10" t="s">
        <v>99</v>
      </c>
      <c r="I236" s="10" t="s">
        <v>124</v>
      </c>
      <c r="J236" s="10" t="s">
        <v>120</v>
      </c>
      <c r="K236" s="39">
        <v>98974</v>
      </c>
      <c r="L236" s="39">
        <v>198163</v>
      </c>
      <c r="M236" s="42">
        <v>90.03</v>
      </c>
      <c r="N236" s="39">
        <v>533</v>
      </c>
      <c r="O236" s="41">
        <f t="shared" si="7"/>
        <v>0.16891181988742965</v>
      </c>
      <c r="P236" s="38">
        <v>0</v>
      </c>
      <c r="Q236" s="38">
        <v>0</v>
      </c>
      <c r="R236" s="27">
        <v>2.6897049398727311E-3</v>
      </c>
      <c r="S236" s="27" t="s">
        <v>431</v>
      </c>
      <c r="T236" s="68">
        <f t="shared" si="6"/>
        <v>1</v>
      </c>
      <c r="U236" s="27">
        <v>0</v>
      </c>
      <c r="V236" s="10" t="s">
        <v>482</v>
      </c>
      <c r="W236" s="43">
        <v>347</v>
      </c>
      <c r="X236" s="70">
        <v>880</v>
      </c>
      <c r="Y236" s="68">
        <v>4.4407886436923141E-3</v>
      </c>
    </row>
    <row r="237" spans="1:25" x14ac:dyDescent="0.5">
      <c r="A237" t="s">
        <v>452</v>
      </c>
      <c r="B237" s="10" t="s">
        <v>150</v>
      </c>
      <c r="C237" s="24" t="s">
        <v>93</v>
      </c>
      <c r="D237" s="24" t="s">
        <v>461</v>
      </c>
      <c r="E237" s="24" t="s">
        <v>412</v>
      </c>
      <c r="F237" s="38">
        <v>60</v>
      </c>
      <c r="G237" s="10" t="s">
        <v>93</v>
      </c>
      <c r="H237" s="10" t="s">
        <v>100</v>
      </c>
      <c r="I237" s="10" t="s">
        <v>96</v>
      </c>
      <c r="J237" s="10" t="s">
        <v>118</v>
      </c>
      <c r="K237" s="38">
        <v>62751</v>
      </c>
      <c r="L237" s="38">
        <v>129422</v>
      </c>
      <c r="M237" s="41">
        <v>42.56</v>
      </c>
      <c r="N237" s="38">
        <v>347</v>
      </c>
      <c r="O237" s="41">
        <f t="shared" si="7"/>
        <v>0.12265129682997118</v>
      </c>
      <c r="P237" s="38">
        <v>5325</v>
      </c>
      <c r="Q237" s="38">
        <v>200</v>
      </c>
      <c r="R237" s="27">
        <v>2.6811515816476334E-3</v>
      </c>
      <c r="S237" s="27" t="s">
        <v>431</v>
      </c>
      <c r="T237" s="68">
        <f t="shared" si="6"/>
        <v>1</v>
      </c>
      <c r="U237" s="27">
        <v>4.114447311894423E-2</v>
      </c>
      <c r="V237" s="10" t="s">
        <v>482</v>
      </c>
      <c r="W237" s="38">
        <v>5382</v>
      </c>
      <c r="X237" s="70">
        <v>5929</v>
      </c>
      <c r="Y237" s="68">
        <v>4.5811376736567197E-2</v>
      </c>
    </row>
    <row r="238" spans="1:25" x14ac:dyDescent="0.5">
      <c r="A238" t="s">
        <v>452</v>
      </c>
      <c r="B238" s="10" t="s">
        <v>152</v>
      </c>
      <c r="C238" s="24" t="s">
        <v>93</v>
      </c>
      <c r="D238" s="24" t="s">
        <v>456</v>
      </c>
      <c r="E238" s="24" t="s">
        <v>412</v>
      </c>
      <c r="F238" s="38">
        <v>60</v>
      </c>
      <c r="G238" s="10" t="s">
        <v>93</v>
      </c>
      <c r="H238" s="10" t="s">
        <v>100</v>
      </c>
      <c r="I238" s="10" t="s">
        <v>96</v>
      </c>
      <c r="J238" s="10" t="s">
        <v>118</v>
      </c>
      <c r="K238" s="38">
        <v>33128</v>
      </c>
      <c r="L238" s="38">
        <v>71372</v>
      </c>
      <c r="M238" s="41">
        <v>18.41</v>
      </c>
      <c r="N238" s="38">
        <v>191</v>
      </c>
      <c r="O238" s="41">
        <f t="shared" si="7"/>
        <v>9.6387434554973825E-2</v>
      </c>
      <c r="P238" s="38">
        <v>2100</v>
      </c>
      <c r="Q238" s="38">
        <v>62</v>
      </c>
      <c r="R238" s="27">
        <v>2.6761194866334135E-3</v>
      </c>
      <c r="S238" s="27" t="s">
        <v>431</v>
      </c>
      <c r="T238" s="68">
        <f t="shared" si="6"/>
        <v>1</v>
      </c>
      <c r="U238" s="27">
        <v>2.9423303256178895E-2</v>
      </c>
      <c r="V238" s="10" t="s">
        <v>482</v>
      </c>
      <c r="W238" s="38">
        <v>2142</v>
      </c>
      <c r="X238" s="70">
        <v>2395</v>
      </c>
      <c r="Y238" s="68">
        <v>3.3556576808832596E-2</v>
      </c>
    </row>
    <row r="239" spans="1:25" x14ac:dyDescent="0.5">
      <c r="A239" t="s">
        <v>452</v>
      </c>
      <c r="B239" s="10" t="s">
        <v>92</v>
      </c>
      <c r="C239" s="29" t="s">
        <v>161</v>
      </c>
      <c r="D239" s="24" t="s">
        <v>455</v>
      </c>
      <c r="E239" s="29" t="s">
        <v>420</v>
      </c>
      <c r="F239" s="38">
        <v>45</v>
      </c>
      <c r="G239" s="10" t="s">
        <v>161</v>
      </c>
      <c r="H239" s="10" t="s">
        <v>99</v>
      </c>
      <c r="I239" s="10" t="s">
        <v>124</v>
      </c>
      <c r="J239" s="10" t="s">
        <v>120</v>
      </c>
      <c r="K239" s="39">
        <v>100097</v>
      </c>
      <c r="L239" s="39">
        <v>202377</v>
      </c>
      <c r="M239" s="42">
        <v>90.35</v>
      </c>
      <c r="N239" s="39">
        <v>536</v>
      </c>
      <c r="O239" s="41">
        <f t="shared" si="7"/>
        <v>0.1685634328358209</v>
      </c>
      <c r="P239" s="38">
        <v>0</v>
      </c>
      <c r="Q239" s="38">
        <v>0</v>
      </c>
      <c r="R239" s="27">
        <v>2.6485223123180993E-3</v>
      </c>
      <c r="S239" s="27" t="s">
        <v>431</v>
      </c>
      <c r="T239" s="68">
        <f t="shared" si="6"/>
        <v>1</v>
      </c>
      <c r="U239" s="27">
        <v>0</v>
      </c>
      <c r="V239" s="10" t="s">
        <v>482</v>
      </c>
      <c r="W239" s="43">
        <v>351</v>
      </c>
      <c r="X239" s="70">
        <v>887</v>
      </c>
      <c r="Y239" s="68">
        <v>4.382909125048795E-3</v>
      </c>
    </row>
    <row r="240" spans="1:25" x14ac:dyDescent="0.5">
      <c r="A240" t="s">
        <v>452</v>
      </c>
      <c r="B240" s="10" t="s">
        <v>151</v>
      </c>
      <c r="C240" s="24" t="s">
        <v>93</v>
      </c>
      <c r="D240" s="24" t="s">
        <v>456</v>
      </c>
      <c r="E240" s="24" t="s">
        <v>412</v>
      </c>
      <c r="F240" s="38">
        <v>30</v>
      </c>
      <c r="G240" s="10" t="s">
        <v>93</v>
      </c>
      <c r="H240" s="10" t="s">
        <v>99</v>
      </c>
      <c r="I240" s="10" t="s">
        <v>96</v>
      </c>
      <c r="J240" s="10" t="s">
        <v>118</v>
      </c>
      <c r="K240" s="38">
        <v>26999</v>
      </c>
      <c r="L240" s="38">
        <v>38773</v>
      </c>
      <c r="M240" s="41">
        <v>7.19</v>
      </c>
      <c r="N240" s="38">
        <v>102</v>
      </c>
      <c r="O240" s="41">
        <f t="shared" si="7"/>
        <v>7.0490196078431377E-2</v>
      </c>
      <c r="P240" s="38">
        <v>1858</v>
      </c>
      <c r="Q240" s="38">
        <v>61</v>
      </c>
      <c r="R240" s="27">
        <v>2.6306966187811106E-3</v>
      </c>
      <c r="S240" s="27" t="s">
        <v>431</v>
      </c>
      <c r="T240" s="68">
        <f t="shared" si="6"/>
        <v>1</v>
      </c>
      <c r="U240" s="27">
        <v>4.7919944291130424E-2</v>
      </c>
      <c r="V240" s="10" t="s">
        <v>482</v>
      </c>
      <c r="W240" s="38">
        <v>1897</v>
      </c>
      <c r="X240" s="70">
        <v>2060</v>
      </c>
      <c r="Y240" s="68">
        <v>5.3129755242049881E-2</v>
      </c>
    </row>
    <row r="241" spans="1:25" x14ac:dyDescent="0.5">
      <c r="A241" t="s">
        <v>452</v>
      </c>
      <c r="B241" s="10" t="s">
        <v>152</v>
      </c>
      <c r="C241" s="24" t="s">
        <v>93</v>
      </c>
      <c r="D241" s="24" t="s">
        <v>455</v>
      </c>
      <c r="E241" s="24" t="s">
        <v>412</v>
      </c>
      <c r="F241" s="38">
        <v>61</v>
      </c>
      <c r="G241" s="10" t="s">
        <v>93</v>
      </c>
      <c r="H241" s="10" t="s">
        <v>99</v>
      </c>
      <c r="I241" s="10" t="s">
        <v>96</v>
      </c>
      <c r="J241" s="10" t="s">
        <v>118</v>
      </c>
      <c r="K241" s="38">
        <v>39215</v>
      </c>
      <c r="L241" s="38">
        <v>68617</v>
      </c>
      <c r="M241" s="41">
        <v>17.329999999999998</v>
      </c>
      <c r="N241" s="38">
        <v>180</v>
      </c>
      <c r="O241" s="41">
        <f t="shared" si="7"/>
        <v>9.6277777777777768E-2</v>
      </c>
      <c r="P241" s="38">
        <v>2665</v>
      </c>
      <c r="Q241" s="38">
        <v>68</v>
      </c>
      <c r="R241" s="27">
        <v>2.6232566273663963E-3</v>
      </c>
      <c r="S241" s="27" t="s">
        <v>431</v>
      </c>
      <c r="T241" s="68">
        <f t="shared" si="6"/>
        <v>1</v>
      </c>
      <c r="U241" s="27">
        <v>3.8838771732952478E-2</v>
      </c>
      <c r="V241" s="10" t="s">
        <v>483</v>
      </c>
      <c r="W241" s="38">
        <v>2680</v>
      </c>
      <c r="X241" s="70">
        <v>2928</v>
      </c>
      <c r="Y241" s="68">
        <v>4.267164113849338E-2</v>
      </c>
    </row>
    <row r="242" spans="1:25" x14ac:dyDescent="0.5">
      <c r="A242" t="s">
        <v>452</v>
      </c>
      <c r="B242" s="10" t="s">
        <v>92</v>
      </c>
      <c r="C242" s="29" t="s">
        <v>93</v>
      </c>
      <c r="D242" s="24" t="s">
        <v>457</v>
      </c>
      <c r="E242" s="29" t="s">
        <v>420</v>
      </c>
      <c r="F242" s="38">
        <v>30</v>
      </c>
      <c r="G242" s="10" t="s">
        <v>93</v>
      </c>
      <c r="H242" s="10" t="s">
        <v>100</v>
      </c>
      <c r="I242" s="10" t="s">
        <v>124</v>
      </c>
      <c r="J242" s="10" t="s">
        <v>120</v>
      </c>
      <c r="K242" s="39">
        <v>878461</v>
      </c>
      <c r="L242" s="39">
        <v>2684060</v>
      </c>
      <c r="M242" s="42">
        <v>1042.46</v>
      </c>
      <c r="N242" s="39">
        <v>7019</v>
      </c>
      <c r="O242" s="41">
        <f t="shared" si="7"/>
        <v>0.14851973215557773</v>
      </c>
      <c r="P242" s="38">
        <v>0</v>
      </c>
      <c r="Q242" s="38">
        <v>0</v>
      </c>
      <c r="R242" s="27">
        <v>2.6150682175510235E-3</v>
      </c>
      <c r="S242" s="27" t="s">
        <v>431</v>
      </c>
      <c r="T242" s="68">
        <f t="shared" si="6"/>
        <v>1</v>
      </c>
      <c r="U242" s="27">
        <v>0</v>
      </c>
      <c r="V242" s="10" t="s">
        <v>483</v>
      </c>
      <c r="W242" s="43">
        <v>4587</v>
      </c>
      <c r="X242" s="70">
        <v>11606</v>
      </c>
      <c r="Y242" s="68">
        <v>4.3240464073083318E-3</v>
      </c>
    </row>
    <row r="243" spans="1:25" x14ac:dyDescent="0.5">
      <c r="A243" t="s">
        <v>452</v>
      </c>
      <c r="B243" s="10" t="s">
        <v>92</v>
      </c>
      <c r="C243" s="29" t="s">
        <v>161</v>
      </c>
      <c r="D243" s="24" t="s">
        <v>455</v>
      </c>
      <c r="E243" s="29" t="s">
        <v>420</v>
      </c>
      <c r="F243" s="38">
        <v>45</v>
      </c>
      <c r="G243" s="10" t="s">
        <v>161</v>
      </c>
      <c r="H243" s="10" t="s">
        <v>99</v>
      </c>
      <c r="I243" s="10" t="s">
        <v>96</v>
      </c>
      <c r="J243" s="10" t="s">
        <v>120</v>
      </c>
      <c r="K243" s="39">
        <v>8952</v>
      </c>
      <c r="L243" s="39">
        <v>13427</v>
      </c>
      <c r="M243" s="42">
        <v>6.71</v>
      </c>
      <c r="N243" s="39">
        <v>35</v>
      </c>
      <c r="O243" s="41">
        <f t="shared" si="7"/>
        <v>0.19171428571428573</v>
      </c>
      <c r="P243" s="39">
        <v>451</v>
      </c>
      <c r="Q243" s="39">
        <v>20</v>
      </c>
      <c r="R243" s="27">
        <v>2.6066880166828034E-3</v>
      </c>
      <c r="S243" s="27" t="s">
        <v>431</v>
      </c>
      <c r="T243" s="68">
        <f t="shared" si="6"/>
        <v>1</v>
      </c>
      <c r="U243" s="27">
        <v>3.358903701496984E-2</v>
      </c>
      <c r="V243" s="10" t="s">
        <v>482</v>
      </c>
      <c r="W243" s="43">
        <v>462</v>
      </c>
      <c r="X243" s="70">
        <v>517</v>
      </c>
      <c r="Y243" s="68">
        <v>3.8504505846428838E-2</v>
      </c>
    </row>
    <row r="244" spans="1:25" x14ac:dyDescent="0.5">
      <c r="A244" t="s">
        <v>452</v>
      </c>
      <c r="B244" s="10" t="s">
        <v>92</v>
      </c>
      <c r="C244" s="29" t="s">
        <v>161</v>
      </c>
      <c r="D244" s="24" t="s">
        <v>461</v>
      </c>
      <c r="E244" s="29" t="s">
        <v>420</v>
      </c>
      <c r="F244" s="38">
        <v>30</v>
      </c>
      <c r="G244" s="10" t="s">
        <v>161</v>
      </c>
      <c r="H244" s="10" t="s">
        <v>100</v>
      </c>
      <c r="I244" s="10" t="s">
        <v>124</v>
      </c>
      <c r="J244" s="10" t="s">
        <v>120</v>
      </c>
      <c r="K244" s="39">
        <v>24736</v>
      </c>
      <c r="L244" s="39">
        <v>36396</v>
      </c>
      <c r="M244" s="42">
        <v>15.85</v>
      </c>
      <c r="N244" s="39">
        <v>94</v>
      </c>
      <c r="O244" s="41">
        <f t="shared" si="7"/>
        <v>0.16861702127659575</v>
      </c>
      <c r="P244" s="38">
        <v>0</v>
      </c>
      <c r="Q244" s="38">
        <v>0</v>
      </c>
      <c r="R244" s="27">
        <v>2.5827013957577757E-3</v>
      </c>
      <c r="S244" s="27" t="s">
        <v>431</v>
      </c>
      <c r="T244" s="68">
        <f t="shared" si="6"/>
        <v>1</v>
      </c>
      <c r="U244" s="27">
        <v>0</v>
      </c>
      <c r="V244" s="10" t="s">
        <v>482</v>
      </c>
      <c r="W244" s="43">
        <v>49</v>
      </c>
      <c r="X244" s="70">
        <v>143</v>
      </c>
      <c r="Y244" s="68">
        <v>3.9290031871634249E-3</v>
      </c>
    </row>
    <row r="245" spans="1:25" x14ac:dyDescent="0.5">
      <c r="A245" t="s">
        <v>452</v>
      </c>
      <c r="B245" s="10" t="s">
        <v>115</v>
      </c>
      <c r="C245" s="24" t="s">
        <v>93</v>
      </c>
      <c r="D245" s="24" t="s">
        <v>461</v>
      </c>
      <c r="E245" s="24" t="s">
        <v>412</v>
      </c>
      <c r="F245" s="38">
        <v>61</v>
      </c>
      <c r="G245" s="10" t="s">
        <v>93</v>
      </c>
      <c r="H245" s="10" t="s">
        <v>100</v>
      </c>
      <c r="I245" s="10" t="s">
        <v>96</v>
      </c>
      <c r="J245" s="10" t="s">
        <v>120</v>
      </c>
      <c r="K245" s="38">
        <v>3126</v>
      </c>
      <c r="L245" s="38">
        <v>4267</v>
      </c>
      <c r="M245" s="41">
        <v>1.62</v>
      </c>
      <c r="N245" s="38">
        <v>11</v>
      </c>
      <c r="O245" s="41">
        <f t="shared" si="7"/>
        <v>0.14727272727272728</v>
      </c>
      <c r="P245" s="38">
        <v>831</v>
      </c>
      <c r="Q245" s="38">
        <v>704</v>
      </c>
      <c r="R245" s="27">
        <v>2.5779235997187718E-3</v>
      </c>
      <c r="S245" s="27" t="s">
        <v>431</v>
      </c>
      <c r="T245" s="68">
        <f t="shared" si="6"/>
        <v>1</v>
      </c>
      <c r="U245" s="27">
        <v>0.19475041012420904</v>
      </c>
      <c r="V245" s="10" t="s">
        <v>482</v>
      </c>
      <c r="W245" s="38">
        <v>832</v>
      </c>
      <c r="X245" s="70">
        <v>1547</v>
      </c>
      <c r="Y245" s="68">
        <v>0.36254980079681276</v>
      </c>
    </row>
    <row r="246" spans="1:25" x14ac:dyDescent="0.5">
      <c r="A246" t="s">
        <v>452</v>
      </c>
      <c r="B246" s="10" t="s">
        <v>152</v>
      </c>
      <c r="C246" s="24" t="s">
        <v>93</v>
      </c>
      <c r="D246" s="24" t="s">
        <v>455</v>
      </c>
      <c r="E246" s="24" t="s">
        <v>412</v>
      </c>
      <c r="F246" s="38">
        <v>30</v>
      </c>
      <c r="G246" s="10" t="s">
        <v>93</v>
      </c>
      <c r="H246" s="10" t="s">
        <v>99</v>
      </c>
      <c r="I246" s="10" t="s">
        <v>96</v>
      </c>
      <c r="J246" s="10" t="s">
        <v>118</v>
      </c>
      <c r="K246" s="38">
        <v>31183</v>
      </c>
      <c r="L246" s="38">
        <v>49744</v>
      </c>
      <c r="M246" s="41">
        <v>12.67</v>
      </c>
      <c r="N246" s="38">
        <v>128</v>
      </c>
      <c r="O246" s="41">
        <f t="shared" si="7"/>
        <v>9.8984374999999999E-2</v>
      </c>
      <c r="P246" s="38">
        <v>2265</v>
      </c>
      <c r="Q246" s="38">
        <v>95</v>
      </c>
      <c r="R246" s="27">
        <v>2.5731746542296558E-3</v>
      </c>
      <c r="S246" s="27" t="s">
        <v>431</v>
      </c>
      <c r="T246" s="68">
        <f t="shared" si="6"/>
        <v>1</v>
      </c>
      <c r="U246" s="27">
        <v>4.5533129623673209E-2</v>
      </c>
      <c r="V246" s="10" t="s">
        <v>482</v>
      </c>
      <c r="W246" s="38">
        <v>2288</v>
      </c>
      <c r="X246" s="70">
        <v>2511</v>
      </c>
      <c r="Y246" s="68">
        <v>5.047844966227083E-2</v>
      </c>
    </row>
    <row r="247" spans="1:25" x14ac:dyDescent="0.5">
      <c r="A247" t="s">
        <v>452</v>
      </c>
      <c r="B247" s="10" t="s">
        <v>150</v>
      </c>
      <c r="C247" s="24" t="s">
        <v>93</v>
      </c>
      <c r="D247" s="24" t="s">
        <v>455</v>
      </c>
      <c r="E247" s="24" t="s">
        <v>412</v>
      </c>
      <c r="F247" s="38">
        <v>61</v>
      </c>
      <c r="G247" s="10" t="s">
        <v>93</v>
      </c>
      <c r="H247" s="10" t="s">
        <v>99</v>
      </c>
      <c r="I247" s="10" t="s">
        <v>96</v>
      </c>
      <c r="J247" s="10" t="s">
        <v>118</v>
      </c>
      <c r="K247" s="38">
        <v>52349</v>
      </c>
      <c r="L247" s="38">
        <v>124241</v>
      </c>
      <c r="M247" s="41">
        <v>41.75</v>
      </c>
      <c r="N247" s="38">
        <v>318</v>
      </c>
      <c r="O247" s="41">
        <f t="shared" si="7"/>
        <v>0.13128930817610063</v>
      </c>
      <c r="P247" s="38">
        <v>6374</v>
      </c>
      <c r="Q247" s="38">
        <v>183</v>
      </c>
      <c r="R247" s="27">
        <v>2.559541536207854E-3</v>
      </c>
      <c r="S247" s="27" t="s">
        <v>431</v>
      </c>
      <c r="T247" s="68">
        <f t="shared" si="6"/>
        <v>1</v>
      </c>
      <c r="U247" s="27">
        <v>5.1303514942732269E-2</v>
      </c>
      <c r="V247" s="10" t="s">
        <v>482</v>
      </c>
      <c r="W247" s="38">
        <v>6445</v>
      </c>
      <c r="X247" s="70">
        <v>6946</v>
      </c>
      <c r="Y247" s="68">
        <v>5.5907470158804262E-2</v>
      </c>
    </row>
    <row r="248" spans="1:25" x14ac:dyDescent="0.5">
      <c r="A248" t="s">
        <v>452</v>
      </c>
      <c r="B248" s="10" t="s">
        <v>115</v>
      </c>
      <c r="C248" s="24" t="s">
        <v>93</v>
      </c>
      <c r="D248" s="24" t="s">
        <v>455</v>
      </c>
      <c r="E248" s="24" t="s">
        <v>412</v>
      </c>
      <c r="F248" s="38">
        <v>61</v>
      </c>
      <c r="G248" s="10" t="s">
        <v>93</v>
      </c>
      <c r="H248" s="10" t="s">
        <v>99</v>
      </c>
      <c r="I248" s="10" t="s">
        <v>124</v>
      </c>
      <c r="J248" s="10" t="s">
        <v>120</v>
      </c>
      <c r="K248" s="38">
        <v>126972</v>
      </c>
      <c r="L248" s="38">
        <v>476494</v>
      </c>
      <c r="M248" s="41">
        <v>129.66999999999999</v>
      </c>
      <c r="N248" s="38">
        <v>1212</v>
      </c>
      <c r="O248" s="41">
        <f t="shared" si="7"/>
        <v>0.10698844884488448</v>
      </c>
      <c r="P248" s="38">
        <v>0</v>
      </c>
      <c r="Q248" s="38">
        <v>0</v>
      </c>
      <c r="R248" s="27">
        <v>2.5435787229220095E-3</v>
      </c>
      <c r="S248" s="27" t="s">
        <v>431</v>
      </c>
      <c r="T248" s="68">
        <f t="shared" si="6"/>
        <v>1</v>
      </c>
      <c r="U248" s="27">
        <v>0</v>
      </c>
      <c r="V248" s="10" t="s">
        <v>482</v>
      </c>
      <c r="W248" s="38">
        <v>701</v>
      </c>
      <c r="X248" s="70">
        <v>1913</v>
      </c>
      <c r="Y248" s="68">
        <v>4.0147410040839967E-3</v>
      </c>
    </row>
    <row r="249" spans="1:25" x14ac:dyDescent="0.5">
      <c r="A249" t="s">
        <v>452</v>
      </c>
      <c r="B249" s="10" t="s">
        <v>92</v>
      </c>
      <c r="C249" s="29" t="s">
        <v>93</v>
      </c>
      <c r="D249" s="24" t="s">
        <v>460</v>
      </c>
      <c r="E249" s="29" t="s">
        <v>420</v>
      </c>
      <c r="F249" s="38">
        <v>60</v>
      </c>
      <c r="G249" s="10" t="s">
        <v>93</v>
      </c>
      <c r="H249" s="10" t="s">
        <v>100</v>
      </c>
      <c r="I249" s="10" t="s">
        <v>96</v>
      </c>
      <c r="J249" s="10" t="s">
        <v>118</v>
      </c>
      <c r="K249" s="39">
        <v>7452</v>
      </c>
      <c r="L249" s="39">
        <v>12246</v>
      </c>
      <c r="M249" s="42">
        <v>10.29</v>
      </c>
      <c r="N249" s="39">
        <v>31</v>
      </c>
      <c r="O249" s="41">
        <f t="shared" si="7"/>
        <v>0.33193548387096772</v>
      </c>
      <c r="P249" s="39">
        <v>2643</v>
      </c>
      <c r="Q249" s="39">
        <v>10</v>
      </c>
      <c r="R249" s="27">
        <v>2.5314388371713214E-3</v>
      </c>
      <c r="S249" s="27" t="s">
        <v>431</v>
      </c>
      <c r="T249" s="68">
        <f t="shared" si="6"/>
        <v>1</v>
      </c>
      <c r="U249" s="27">
        <v>0.21582557569818717</v>
      </c>
      <c r="V249" s="10" t="s">
        <v>482</v>
      </c>
      <c r="W249" s="43">
        <v>2667</v>
      </c>
      <c r="X249" s="70">
        <v>2708</v>
      </c>
      <c r="Y249" s="68">
        <v>0.22113343132451413</v>
      </c>
    </row>
    <row r="250" spans="1:25" x14ac:dyDescent="0.5">
      <c r="A250" t="s">
        <v>452</v>
      </c>
      <c r="B250" s="10" t="s">
        <v>150</v>
      </c>
      <c r="C250" s="24" t="s">
        <v>93</v>
      </c>
      <c r="D250" s="24" t="s">
        <v>461</v>
      </c>
      <c r="E250" s="24" t="s">
        <v>412</v>
      </c>
      <c r="F250" s="38">
        <v>30</v>
      </c>
      <c r="G250" s="10" t="s">
        <v>93</v>
      </c>
      <c r="H250" s="10" t="s">
        <v>100</v>
      </c>
      <c r="I250" s="10" t="s">
        <v>124</v>
      </c>
      <c r="J250" s="10" t="s">
        <v>120</v>
      </c>
      <c r="K250" s="38">
        <v>37209</v>
      </c>
      <c r="L250" s="38">
        <v>66661</v>
      </c>
      <c r="M250" s="41">
        <v>21.93</v>
      </c>
      <c r="N250" s="38">
        <v>168</v>
      </c>
      <c r="O250" s="41">
        <f t="shared" si="7"/>
        <v>0.13053571428571428</v>
      </c>
      <c r="P250" s="38">
        <v>0</v>
      </c>
      <c r="Q250" s="38">
        <v>0</v>
      </c>
      <c r="R250" s="27">
        <v>2.5202142182085478E-3</v>
      </c>
      <c r="S250" s="27" t="s">
        <v>431</v>
      </c>
      <c r="T250" s="68">
        <f t="shared" si="6"/>
        <v>1</v>
      </c>
      <c r="U250" s="27">
        <v>0</v>
      </c>
      <c r="V250" s="10" t="s">
        <v>482</v>
      </c>
      <c r="W250" s="38">
        <v>104</v>
      </c>
      <c r="X250" s="70">
        <v>272</v>
      </c>
      <c r="Y250" s="68">
        <v>4.0803468294805054E-3</v>
      </c>
    </row>
    <row r="251" spans="1:25" x14ac:dyDescent="0.5">
      <c r="A251" t="s">
        <v>452</v>
      </c>
      <c r="B251" s="10" t="s">
        <v>152</v>
      </c>
      <c r="C251" s="24" t="s">
        <v>93</v>
      </c>
      <c r="D251" s="24" t="s">
        <v>455</v>
      </c>
      <c r="E251" s="24" t="s">
        <v>412</v>
      </c>
      <c r="F251" s="38">
        <v>45</v>
      </c>
      <c r="G251" s="10" t="s">
        <v>93</v>
      </c>
      <c r="H251" s="10" t="s">
        <v>99</v>
      </c>
      <c r="I251" s="10" t="s">
        <v>124</v>
      </c>
      <c r="J251" s="10" t="s">
        <v>120</v>
      </c>
      <c r="K251" s="38">
        <v>360056</v>
      </c>
      <c r="L251" s="38">
        <v>1438856</v>
      </c>
      <c r="M251" s="41">
        <v>379.39</v>
      </c>
      <c r="N251" s="38">
        <v>3591</v>
      </c>
      <c r="O251" s="41">
        <f t="shared" si="7"/>
        <v>0.10565023670286827</v>
      </c>
      <c r="P251" s="38">
        <v>0</v>
      </c>
      <c r="Q251" s="38">
        <v>0</v>
      </c>
      <c r="R251" s="27">
        <v>2.4957327209950129E-3</v>
      </c>
      <c r="S251" s="27" t="s">
        <v>431</v>
      </c>
      <c r="T251" s="68">
        <f t="shared" si="6"/>
        <v>1</v>
      </c>
      <c r="U251" s="27">
        <v>0</v>
      </c>
      <c r="V251" s="10" t="s">
        <v>483</v>
      </c>
      <c r="W251" s="38">
        <v>2354</v>
      </c>
      <c r="X251" s="70">
        <v>5945</v>
      </c>
      <c r="Y251" s="68">
        <v>4.1317546717670149E-3</v>
      </c>
    </row>
    <row r="252" spans="1:25" x14ac:dyDescent="0.5">
      <c r="A252" t="s">
        <v>452</v>
      </c>
      <c r="B252" s="10" t="s">
        <v>90</v>
      </c>
      <c r="C252" s="24" t="s">
        <v>161</v>
      </c>
      <c r="D252" s="24" t="s">
        <v>456</v>
      </c>
      <c r="E252" s="24" t="s">
        <v>412</v>
      </c>
      <c r="F252" s="38">
        <v>61</v>
      </c>
      <c r="G252" s="10" t="s">
        <v>161</v>
      </c>
      <c r="H252" s="10" t="s">
        <v>99</v>
      </c>
      <c r="I252" s="10" t="s">
        <v>96</v>
      </c>
      <c r="J252" s="10" t="s">
        <v>120</v>
      </c>
      <c r="K252" s="38">
        <v>255</v>
      </c>
      <c r="L252" s="38">
        <v>404</v>
      </c>
      <c r="M252" s="41">
        <v>0.92</v>
      </c>
      <c r="N252" s="38">
        <v>1</v>
      </c>
      <c r="O252" s="41">
        <f t="shared" si="7"/>
        <v>0.92</v>
      </c>
      <c r="P252" s="38">
        <v>87</v>
      </c>
      <c r="Q252" s="38">
        <v>74</v>
      </c>
      <c r="R252" s="27">
        <v>2.4752475247524753E-3</v>
      </c>
      <c r="S252" s="27" t="s">
        <v>431</v>
      </c>
      <c r="T252" s="68">
        <f t="shared" si="6"/>
        <v>1</v>
      </c>
      <c r="U252" s="27">
        <v>0.21534653465346534</v>
      </c>
      <c r="V252" s="10" t="s">
        <v>482</v>
      </c>
      <c r="W252" s="38">
        <v>88</v>
      </c>
      <c r="X252" s="70">
        <v>163</v>
      </c>
      <c r="Y252" s="68">
        <v>0.40346534653465349</v>
      </c>
    </row>
    <row r="253" spans="1:25" x14ac:dyDescent="0.5">
      <c r="A253" t="s">
        <v>452</v>
      </c>
      <c r="B253" s="10" t="s">
        <v>151</v>
      </c>
      <c r="C253" s="24" t="s">
        <v>93</v>
      </c>
      <c r="D253" s="24" t="s">
        <v>460</v>
      </c>
      <c r="E253" s="24" t="s">
        <v>412</v>
      </c>
      <c r="F253" s="38">
        <v>45</v>
      </c>
      <c r="G253" s="10" t="s">
        <v>93</v>
      </c>
      <c r="H253" s="10" t="s">
        <v>99</v>
      </c>
      <c r="I253" s="10" t="s">
        <v>124</v>
      </c>
      <c r="J253" s="10" t="s">
        <v>120</v>
      </c>
      <c r="K253" s="38">
        <v>80462</v>
      </c>
      <c r="L253" s="38">
        <v>164052</v>
      </c>
      <c r="M253" s="41">
        <v>31.82</v>
      </c>
      <c r="N253" s="38">
        <v>406</v>
      </c>
      <c r="O253" s="41">
        <f t="shared" si="7"/>
        <v>7.837438423645321E-2</v>
      </c>
      <c r="P253" s="38">
        <v>0</v>
      </c>
      <c r="Q253" s="38">
        <v>0</v>
      </c>
      <c r="R253" s="27">
        <v>2.4748250554702169E-3</v>
      </c>
      <c r="S253" s="27" t="s">
        <v>431</v>
      </c>
      <c r="T253" s="68">
        <f t="shared" si="6"/>
        <v>1</v>
      </c>
      <c r="U253" s="27">
        <v>0</v>
      </c>
      <c r="V253" s="10" t="s">
        <v>482</v>
      </c>
      <c r="W253" s="38">
        <v>291</v>
      </c>
      <c r="X253" s="70">
        <v>697</v>
      </c>
      <c r="Y253" s="68">
        <v>4.2486528661643871E-3</v>
      </c>
    </row>
    <row r="254" spans="1:25" x14ac:dyDescent="0.5">
      <c r="A254" t="s">
        <v>452</v>
      </c>
      <c r="B254" s="10" t="s">
        <v>92</v>
      </c>
      <c r="C254" s="29" t="s">
        <v>161</v>
      </c>
      <c r="D254" s="24" t="s">
        <v>455</v>
      </c>
      <c r="E254" s="29" t="s">
        <v>420</v>
      </c>
      <c r="F254" s="38">
        <v>45</v>
      </c>
      <c r="G254" s="10" t="s">
        <v>161</v>
      </c>
      <c r="H254" s="10" t="s">
        <v>100</v>
      </c>
      <c r="I254" s="10" t="s">
        <v>124</v>
      </c>
      <c r="J254" s="10" t="s">
        <v>120</v>
      </c>
      <c r="K254" s="39">
        <v>180510</v>
      </c>
      <c r="L254" s="39">
        <v>449694</v>
      </c>
      <c r="M254" s="42">
        <v>195.9</v>
      </c>
      <c r="N254" s="39">
        <v>1077</v>
      </c>
      <c r="O254" s="41">
        <f t="shared" si="7"/>
        <v>0.1818941504178273</v>
      </c>
      <c r="P254" s="38">
        <v>0</v>
      </c>
      <c r="Q254" s="38">
        <v>0</v>
      </c>
      <c r="R254" s="27">
        <v>2.3949619074303862E-3</v>
      </c>
      <c r="S254" s="27" t="s">
        <v>431</v>
      </c>
      <c r="T254" s="68">
        <f t="shared" si="6"/>
        <v>1</v>
      </c>
      <c r="U254" s="27">
        <v>0</v>
      </c>
      <c r="V254" s="10" t="s">
        <v>483</v>
      </c>
      <c r="W254" s="43">
        <v>671</v>
      </c>
      <c r="X254" s="70">
        <v>1748</v>
      </c>
      <c r="Y254" s="68">
        <v>3.8870876640560025E-3</v>
      </c>
    </row>
    <row r="255" spans="1:25" x14ac:dyDescent="0.5">
      <c r="A255" t="s">
        <v>452</v>
      </c>
      <c r="B255" s="10" t="s">
        <v>115</v>
      </c>
      <c r="C255" s="24" t="s">
        <v>93</v>
      </c>
      <c r="D255" s="24" t="s">
        <v>455</v>
      </c>
      <c r="E255" s="24" t="s">
        <v>412</v>
      </c>
      <c r="F255" s="38">
        <v>30</v>
      </c>
      <c r="G255" s="10" t="s">
        <v>93</v>
      </c>
      <c r="H255" s="10" t="s">
        <v>99</v>
      </c>
      <c r="I255" s="10" t="s">
        <v>96</v>
      </c>
      <c r="J255" s="10" t="s">
        <v>120</v>
      </c>
      <c r="K255" s="38">
        <v>55777</v>
      </c>
      <c r="L255" s="38">
        <v>102987</v>
      </c>
      <c r="M255" s="41">
        <v>28.39</v>
      </c>
      <c r="N255" s="38">
        <v>246</v>
      </c>
      <c r="O255" s="41">
        <f t="shared" si="7"/>
        <v>0.11540650406504065</v>
      </c>
      <c r="P255" s="38">
        <v>5387</v>
      </c>
      <c r="Q255" s="38">
        <v>228</v>
      </c>
      <c r="R255" s="27">
        <v>2.3886509947857498E-3</v>
      </c>
      <c r="S255" s="27" t="s">
        <v>431</v>
      </c>
      <c r="T255" s="68">
        <f t="shared" si="6"/>
        <v>1</v>
      </c>
      <c r="U255" s="27">
        <v>5.2307572800450543E-2</v>
      </c>
      <c r="V255" s="10" t="s">
        <v>483</v>
      </c>
      <c r="W255" s="38">
        <v>5438</v>
      </c>
      <c r="X255" s="70">
        <v>5912</v>
      </c>
      <c r="Y255" s="68">
        <v>5.7405303582005497E-2</v>
      </c>
    </row>
    <row r="256" spans="1:25" x14ac:dyDescent="0.5">
      <c r="A256" t="s">
        <v>452</v>
      </c>
      <c r="B256" s="10" t="s">
        <v>115</v>
      </c>
      <c r="C256" s="24" t="s">
        <v>93</v>
      </c>
      <c r="D256" s="24" t="s">
        <v>456</v>
      </c>
      <c r="E256" s="24" t="s">
        <v>412</v>
      </c>
      <c r="F256" s="38">
        <v>45</v>
      </c>
      <c r="G256" s="10" t="s">
        <v>93</v>
      </c>
      <c r="H256" s="10" t="s">
        <v>99</v>
      </c>
      <c r="I256" s="10" t="s">
        <v>96</v>
      </c>
      <c r="J256" s="10" t="s">
        <v>120</v>
      </c>
      <c r="K256" s="38">
        <v>103800</v>
      </c>
      <c r="L256" s="38">
        <v>246369</v>
      </c>
      <c r="M256" s="41">
        <v>72.27</v>
      </c>
      <c r="N256" s="38">
        <v>588</v>
      </c>
      <c r="O256" s="41">
        <f t="shared" si="7"/>
        <v>0.12290816326530611</v>
      </c>
      <c r="P256" s="38">
        <v>7223</v>
      </c>
      <c r="Q256" s="38">
        <v>6199</v>
      </c>
      <c r="R256" s="27">
        <v>2.3866639065791557E-3</v>
      </c>
      <c r="S256" s="27" t="s">
        <v>431</v>
      </c>
      <c r="T256" s="68">
        <f t="shared" si="6"/>
        <v>1</v>
      </c>
      <c r="U256" s="27">
        <v>2.9317811900036125E-2</v>
      </c>
      <c r="V256" s="10" t="s">
        <v>482</v>
      </c>
      <c r="W256" s="38">
        <v>7257</v>
      </c>
      <c r="X256" s="70">
        <v>14044</v>
      </c>
      <c r="Y256" s="68">
        <v>5.7003925006798746E-2</v>
      </c>
    </row>
    <row r="257" spans="1:25" x14ac:dyDescent="0.5">
      <c r="A257" t="s">
        <v>452</v>
      </c>
      <c r="B257" s="10" t="s">
        <v>90</v>
      </c>
      <c r="C257" s="24" t="s">
        <v>93</v>
      </c>
      <c r="D257" s="24" t="s">
        <v>460</v>
      </c>
      <c r="E257" s="24" t="s">
        <v>412</v>
      </c>
      <c r="F257" s="38">
        <v>60</v>
      </c>
      <c r="G257" s="10" t="s">
        <v>93</v>
      </c>
      <c r="H257" s="10" t="s">
        <v>100</v>
      </c>
      <c r="I257" s="10" t="s">
        <v>124</v>
      </c>
      <c r="J257" s="10" t="s">
        <v>120</v>
      </c>
      <c r="K257" s="38">
        <v>50080</v>
      </c>
      <c r="L257" s="38">
        <v>83528</v>
      </c>
      <c r="M257" s="41">
        <v>24.48</v>
      </c>
      <c r="N257" s="38">
        <v>198</v>
      </c>
      <c r="O257" s="41">
        <f t="shared" si="7"/>
        <v>0.12363636363636364</v>
      </c>
      <c r="P257" s="38">
        <v>0</v>
      </c>
      <c r="Q257" s="38">
        <v>0</v>
      </c>
      <c r="R257" s="27">
        <v>2.3704625993678768E-3</v>
      </c>
      <c r="S257" s="27" t="s">
        <v>431</v>
      </c>
      <c r="T257" s="68">
        <f t="shared" si="6"/>
        <v>1</v>
      </c>
      <c r="U257" s="27">
        <v>0</v>
      </c>
      <c r="V257" s="10" t="s">
        <v>482</v>
      </c>
      <c r="W257" s="38">
        <v>130</v>
      </c>
      <c r="X257" s="70">
        <v>328</v>
      </c>
      <c r="Y257" s="68">
        <v>3.9268269322861793E-3</v>
      </c>
    </row>
    <row r="258" spans="1:25" x14ac:dyDescent="0.5">
      <c r="A258" t="s">
        <v>452</v>
      </c>
      <c r="B258" s="10" t="s">
        <v>92</v>
      </c>
      <c r="C258" s="29" t="s">
        <v>161</v>
      </c>
      <c r="D258" s="24" t="s">
        <v>455</v>
      </c>
      <c r="E258" s="29" t="s">
        <v>420</v>
      </c>
      <c r="F258" s="38">
        <v>30</v>
      </c>
      <c r="G258" s="10" t="s">
        <v>161</v>
      </c>
      <c r="H258" s="10" t="s">
        <v>100</v>
      </c>
      <c r="I258" s="10" t="s">
        <v>96</v>
      </c>
      <c r="J258" s="10" t="s">
        <v>120</v>
      </c>
      <c r="K258" s="39">
        <v>9954</v>
      </c>
      <c r="L258" s="39">
        <v>14376</v>
      </c>
      <c r="M258" s="42">
        <v>7.27</v>
      </c>
      <c r="N258" s="39">
        <v>34</v>
      </c>
      <c r="O258" s="41">
        <f t="shared" si="7"/>
        <v>0.21382352941176469</v>
      </c>
      <c r="P258" s="39">
        <v>422</v>
      </c>
      <c r="Q258" s="39">
        <v>21</v>
      </c>
      <c r="R258" s="27">
        <v>2.3650528658875902E-3</v>
      </c>
      <c r="S258" s="27" t="s">
        <v>431</v>
      </c>
      <c r="T258" s="68">
        <f t="shared" ref="T258:T321" si="8" xml:space="preserve"> IF(S258="Good", (COUNTIF(S258:S683, "Good") / COUNTA(S258:S683)),IF(S258="Average", (COUNTIF(S258:S683, "Average") / COUNTA(S258:S683)),IF(S258="Bad", (COUNTIF(S258:S683, "Bad") / COUNTA(S258:S683)))))</f>
        <v>1</v>
      </c>
      <c r="U258" s="27">
        <v>2.9354479688369503E-2</v>
      </c>
      <c r="V258" s="10" t="s">
        <v>483</v>
      </c>
      <c r="W258" s="43">
        <v>441</v>
      </c>
      <c r="X258" s="70">
        <v>496</v>
      </c>
      <c r="Y258" s="68">
        <v>3.450194769059544E-2</v>
      </c>
    </row>
    <row r="259" spans="1:25" x14ac:dyDescent="0.5">
      <c r="A259" t="s">
        <v>452</v>
      </c>
      <c r="B259" s="10" t="s">
        <v>92</v>
      </c>
      <c r="C259" s="29" t="s">
        <v>161</v>
      </c>
      <c r="D259" s="24" t="s">
        <v>455</v>
      </c>
      <c r="E259" s="29" t="s">
        <v>420</v>
      </c>
      <c r="F259" s="38">
        <v>61</v>
      </c>
      <c r="G259" s="10" t="s">
        <v>161</v>
      </c>
      <c r="H259" s="10" t="s">
        <v>99</v>
      </c>
      <c r="I259" s="10" t="s">
        <v>96</v>
      </c>
      <c r="J259" s="10" t="s">
        <v>120</v>
      </c>
      <c r="K259" s="39">
        <v>11071</v>
      </c>
      <c r="L259" s="39">
        <v>17779</v>
      </c>
      <c r="M259" s="42">
        <v>9.68</v>
      </c>
      <c r="N259" s="39">
        <v>42</v>
      </c>
      <c r="O259" s="41">
        <f t="shared" ref="O259:O322" si="9">IFERROR(M259/N259, 0)</f>
        <v>0.23047619047619047</v>
      </c>
      <c r="P259" s="39">
        <v>605</v>
      </c>
      <c r="Q259" s="39">
        <v>18</v>
      </c>
      <c r="R259" s="27">
        <v>2.3623375892907364E-3</v>
      </c>
      <c r="S259" s="27" t="s">
        <v>431</v>
      </c>
      <c r="T259" s="68">
        <f t="shared" si="8"/>
        <v>1</v>
      </c>
      <c r="U259" s="27">
        <v>3.4028910512402269E-2</v>
      </c>
      <c r="V259" s="10" t="s">
        <v>482</v>
      </c>
      <c r="W259" s="43">
        <v>613</v>
      </c>
      <c r="X259" s="70">
        <v>673</v>
      </c>
      <c r="Y259" s="68">
        <v>3.7853647561730132E-2</v>
      </c>
    </row>
    <row r="260" spans="1:25" x14ac:dyDescent="0.5">
      <c r="A260" t="s">
        <v>452</v>
      </c>
      <c r="B260" s="10" t="s">
        <v>92</v>
      </c>
      <c r="C260" s="29" t="s">
        <v>93</v>
      </c>
      <c r="D260" s="24" t="s">
        <v>460</v>
      </c>
      <c r="E260" s="29" t="s">
        <v>420</v>
      </c>
      <c r="F260" s="38">
        <v>30</v>
      </c>
      <c r="G260" s="10" t="s">
        <v>93</v>
      </c>
      <c r="H260" s="10" t="s">
        <v>100</v>
      </c>
      <c r="I260" s="10" t="s">
        <v>124</v>
      </c>
      <c r="J260" s="10" t="s">
        <v>120</v>
      </c>
      <c r="K260" s="39">
        <v>41111</v>
      </c>
      <c r="L260" s="39">
        <v>74935</v>
      </c>
      <c r="M260" s="42">
        <v>31.35</v>
      </c>
      <c r="N260" s="39">
        <v>177</v>
      </c>
      <c r="O260" s="41">
        <f t="shared" si="9"/>
        <v>0.17711864406779662</v>
      </c>
      <c r="P260" s="38">
        <v>0</v>
      </c>
      <c r="Q260" s="38">
        <v>0</v>
      </c>
      <c r="R260" s="27">
        <v>2.3620471074931606E-3</v>
      </c>
      <c r="S260" s="27" t="s">
        <v>431</v>
      </c>
      <c r="T260" s="68">
        <f t="shared" si="8"/>
        <v>1</v>
      </c>
      <c r="U260" s="27">
        <v>0</v>
      </c>
      <c r="V260" s="10" t="s">
        <v>482</v>
      </c>
      <c r="W260" s="43">
        <v>124</v>
      </c>
      <c r="X260" s="70">
        <v>301</v>
      </c>
      <c r="Y260" s="68">
        <v>4.0168145726296126E-3</v>
      </c>
    </row>
    <row r="261" spans="1:25" x14ac:dyDescent="0.5">
      <c r="A261" t="s">
        <v>452</v>
      </c>
      <c r="B261" s="10" t="s">
        <v>151</v>
      </c>
      <c r="C261" s="24" t="s">
        <v>93</v>
      </c>
      <c r="D261" s="24" t="s">
        <v>457</v>
      </c>
      <c r="E261" s="24" t="s">
        <v>412</v>
      </c>
      <c r="F261" s="38">
        <v>61</v>
      </c>
      <c r="G261" s="10" t="s">
        <v>93</v>
      </c>
      <c r="H261" s="10" t="s">
        <v>100</v>
      </c>
      <c r="I261" s="10" t="s">
        <v>124</v>
      </c>
      <c r="J261" s="10" t="s">
        <v>120</v>
      </c>
      <c r="K261" s="38">
        <v>48577</v>
      </c>
      <c r="L261" s="38">
        <v>83062</v>
      </c>
      <c r="M261" s="41">
        <v>16.7</v>
      </c>
      <c r="N261" s="38">
        <v>196</v>
      </c>
      <c r="O261" s="41">
        <f t="shared" si="9"/>
        <v>8.5204081632653056E-2</v>
      </c>
      <c r="P261" s="38">
        <v>0</v>
      </c>
      <c r="Q261" s="38">
        <v>0</v>
      </c>
      <c r="R261" s="27">
        <v>2.3596831282656329E-3</v>
      </c>
      <c r="S261" s="27" t="s">
        <v>431</v>
      </c>
      <c r="T261" s="68">
        <f t="shared" si="8"/>
        <v>1</v>
      </c>
      <c r="U261" s="27">
        <v>0</v>
      </c>
      <c r="V261" s="10" t="s">
        <v>482</v>
      </c>
      <c r="W261" s="38">
        <v>126</v>
      </c>
      <c r="X261" s="70">
        <v>322</v>
      </c>
      <c r="Y261" s="68">
        <v>3.8766222821506827E-3</v>
      </c>
    </row>
    <row r="262" spans="1:25" x14ac:dyDescent="0.5">
      <c r="A262" t="s">
        <v>452</v>
      </c>
      <c r="B262" s="10" t="s">
        <v>92</v>
      </c>
      <c r="C262" s="29" t="s">
        <v>161</v>
      </c>
      <c r="D262" s="24" t="s">
        <v>455</v>
      </c>
      <c r="E262" s="29" t="s">
        <v>420</v>
      </c>
      <c r="F262" s="38">
        <v>45</v>
      </c>
      <c r="G262" s="10" t="s">
        <v>161</v>
      </c>
      <c r="H262" s="10" t="s">
        <v>99</v>
      </c>
      <c r="I262" s="10" t="s">
        <v>96</v>
      </c>
      <c r="J262" s="10" t="s">
        <v>118</v>
      </c>
      <c r="K262" s="39">
        <v>11469</v>
      </c>
      <c r="L262" s="39">
        <v>19209</v>
      </c>
      <c r="M262" s="42">
        <v>9.34</v>
      </c>
      <c r="N262" s="39">
        <v>45</v>
      </c>
      <c r="O262" s="41">
        <f t="shared" si="9"/>
        <v>0.20755555555555555</v>
      </c>
      <c r="P262" s="39">
        <v>937</v>
      </c>
      <c r="Q262" s="39">
        <v>28</v>
      </c>
      <c r="R262" s="27">
        <v>2.342651881930345E-3</v>
      </c>
      <c r="S262" s="27" t="s">
        <v>431</v>
      </c>
      <c r="T262" s="68">
        <f t="shared" si="8"/>
        <v>1</v>
      </c>
      <c r="U262" s="27">
        <v>4.8779218074860742E-2</v>
      </c>
      <c r="V262" s="10" t="s">
        <v>483</v>
      </c>
      <c r="W262" s="43">
        <v>957</v>
      </c>
      <c r="X262" s="70">
        <v>1030</v>
      </c>
      <c r="Y262" s="68">
        <v>5.3620698630850124E-2</v>
      </c>
    </row>
    <row r="263" spans="1:25" x14ac:dyDescent="0.5">
      <c r="A263" t="s">
        <v>452</v>
      </c>
      <c r="B263" s="10" t="s">
        <v>90</v>
      </c>
      <c r="C263" s="24" t="s">
        <v>93</v>
      </c>
      <c r="D263" s="24" t="s">
        <v>455</v>
      </c>
      <c r="E263" s="24" t="s">
        <v>412</v>
      </c>
      <c r="F263" s="38">
        <v>61</v>
      </c>
      <c r="G263" s="10" t="s">
        <v>93</v>
      </c>
      <c r="H263" s="10" t="s">
        <v>99</v>
      </c>
      <c r="I263" s="10" t="s">
        <v>96</v>
      </c>
      <c r="J263" s="10" t="s">
        <v>120</v>
      </c>
      <c r="K263" s="38">
        <v>776</v>
      </c>
      <c r="L263" s="38">
        <v>1281</v>
      </c>
      <c r="M263" s="41">
        <v>0.62</v>
      </c>
      <c r="N263" s="38">
        <v>3</v>
      </c>
      <c r="O263" s="41">
        <f t="shared" si="9"/>
        <v>0.20666666666666667</v>
      </c>
      <c r="P263" s="38">
        <v>185</v>
      </c>
      <c r="Q263" s="38">
        <v>175</v>
      </c>
      <c r="R263" s="27">
        <v>2.34192037470726E-3</v>
      </c>
      <c r="S263" s="27" t="s">
        <v>431</v>
      </c>
      <c r="T263" s="68">
        <f t="shared" si="8"/>
        <v>1</v>
      </c>
      <c r="U263" s="27">
        <v>0.14441842310694769</v>
      </c>
      <c r="V263" s="10" t="s">
        <v>483</v>
      </c>
      <c r="W263" s="38">
        <v>186</v>
      </c>
      <c r="X263" s="70">
        <v>364</v>
      </c>
      <c r="Y263" s="68">
        <v>0.28415300546448086</v>
      </c>
    </row>
    <row r="264" spans="1:25" x14ac:dyDescent="0.5">
      <c r="A264" t="s">
        <v>452</v>
      </c>
      <c r="B264" s="10" t="s">
        <v>152</v>
      </c>
      <c r="C264" s="24" t="s">
        <v>93</v>
      </c>
      <c r="D264" s="24" t="s">
        <v>455</v>
      </c>
      <c r="E264" s="24" t="s">
        <v>412</v>
      </c>
      <c r="F264" s="38">
        <v>61</v>
      </c>
      <c r="G264" s="10" t="s">
        <v>93</v>
      </c>
      <c r="H264" s="10" t="s">
        <v>99</v>
      </c>
      <c r="I264" s="10" t="s">
        <v>124</v>
      </c>
      <c r="J264" s="10" t="s">
        <v>120</v>
      </c>
      <c r="K264" s="38">
        <v>138463</v>
      </c>
      <c r="L264" s="38">
        <v>311567</v>
      </c>
      <c r="M264" s="41">
        <v>83.68</v>
      </c>
      <c r="N264" s="38">
        <v>728</v>
      </c>
      <c r="O264" s="41">
        <f t="shared" si="9"/>
        <v>0.11494505494505496</v>
      </c>
      <c r="P264" s="38">
        <v>0</v>
      </c>
      <c r="Q264" s="38">
        <v>0</v>
      </c>
      <c r="R264" s="27">
        <v>2.336576081549073E-3</v>
      </c>
      <c r="S264" s="27" t="s">
        <v>431</v>
      </c>
      <c r="T264" s="68">
        <f t="shared" si="8"/>
        <v>1</v>
      </c>
      <c r="U264" s="27">
        <v>0</v>
      </c>
      <c r="V264" s="10" t="s">
        <v>482</v>
      </c>
      <c r="W264" s="38">
        <v>480</v>
      </c>
      <c r="X264" s="70">
        <v>1208</v>
      </c>
      <c r="Y264" s="68">
        <v>3.8771756957572527E-3</v>
      </c>
    </row>
    <row r="265" spans="1:25" x14ac:dyDescent="0.5">
      <c r="A265" t="s">
        <v>452</v>
      </c>
      <c r="B265" s="10" t="s">
        <v>150</v>
      </c>
      <c r="C265" s="24" t="s">
        <v>93</v>
      </c>
      <c r="D265" s="24" t="s">
        <v>461</v>
      </c>
      <c r="E265" s="24" t="s">
        <v>412</v>
      </c>
      <c r="F265" s="38">
        <v>45</v>
      </c>
      <c r="G265" s="10" t="s">
        <v>93</v>
      </c>
      <c r="H265" s="10" t="s">
        <v>100</v>
      </c>
      <c r="I265" s="10" t="s">
        <v>96</v>
      </c>
      <c r="J265" s="10" t="s">
        <v>120</v>
      </c>
      <c r="K265" s="38">
        <v>43942</v>
      </c>
      <c r="L265" s="38">
        <v>124219</v>
      </c>
      <c r="M265" s="41">
        <v>41.35</v>
      </c>
      <c r="N265" s="38">
        <v>290</v>
      </c>
      <c r="O265" s="41">
        <f t="shared" si="9"/>
        <v>0.14258620689655174</v>
      </c>
      <c r="P265" s="38">
        <v>2324</v>
      </c>
      <c r="Q265" s="38">
        <v>2133</v>
      </c>
      <c r="R265" s="27">
        <v>2.3345864964296925E-3</v>
      </c>
      <c r="S265" s="27" t="s">
        <v>431</v>
      </c>
      <c r="T265" s="68">
        <f t="shared" si="8"/>
        <v>1</v>
      </c>
      <c r="U265" s="27">
        <v>1.8708893164491744E-2</v>
      </c>
      <c r="V265" s="10" t="s">
        <v>482</v>
      </c>
      <c r="W265" s="38">
        <v>2394</v>
      </c>
      <c r="X265" s="70">
        <v>4817</v>
      </c>
      <c r="Y265" s="68">
        <v>3.8778286735523554E-2</v>
      </c>
    </row>
    <row r="266" spans="1:25" x14ac:dyDescent="0.5">
      <c r="A266" t="s">
        <v>452</v>
      </c>
      <c r="B266" s="10" t="s">
        <v>152</v>
      </c>
      <c r="C266" s="24" t="s">
        <v>93</v>
      </c>
      <c r="D266" s="24" t="s">
        <v>461</v>
      </c>
      <c r="E266" s="24" t="s">
        <v>412</v>
      </c>
      <c r="F266" s="38">
        <v>30</v>
      </c>
      <c r="G266" s="10" t="s">
        <v>93</v>
      </c>
      <c r="H266" s="10" t="s">
        <v>100</v>
      </c>
      <c r="I266" s="10" t="s">
        <v>124</v>
      </c>
      <c r="J266" s="10" t="s">
        <v>120</v>
      </c>
      <c r="K266" s="38">
        <v>280577</v>
      </c>
      <c r="L266" s="38">
        <v>837278</v>
      </c>
      <c r="M266" s="41">
        <v>228.24</v>
      </c>
      <c r="N266" s="38">
        <v>1948</v>
      </c>
      <c r="O266" s="41">
        <f t="shared" si="9"/>
        <v>0.11716632443531828</v>
      </c>
      <c r="P266" s="38">
        <v>0</v>
      </c>
      <c r="Q266" s="38">
        <v>0</v>
      </c>
      <c r="R266" s="27">
        <v>2.326586868399743E-3</v>
      </c>
      <c r="S266" s="27" t="s">
        <v>431</v>
      </c>
      <c r="T266" s="68">
        <f t="shared" si="8"/>
        <v>1</v>
      </c>
      <c r="U266" s="27">
        <v>0</v>
      </c>
      <c r="V266" s="10" t="s">
        <v>482</v>
      </c>
      <c r="W266" s="38">
        <v>1251</v>
      </c>
      <c r="X266" s="70">
        <v>3199</v>
      </c>
      <c r="Y266" s="68">
        <v>3.8207142669459846E-3</v>
      </c>
    </row>
    <row r="267" spans="1:25" x14ac:dyDescent="0.5">
      <c r="A267" t="s">
        <v>452</v>
      </c>
      <c r="B267" s="10" t="s">
        <v>92</v>
      </c>
      <c r="C267" s="29" t="s">
        <v>93</v>
      </c>
      <c r="D267" s="24" t="s">
        <v>455</v>
      </c>
      <c r="E267" s="29" t="s">
        <v>420</v>
      </c>
      <c r="F267" s="38">
        <v>45</v>
      </c>
      <c r="G267" s="10" t="s">
        <v>93</v>
      </c>
      <c r="H267" s="10" t="s">
        <v>99</v>
      </c>
      <c r="I267" s="10" t="s">
        <v>124</v>
      </c>
      <c r="J267" s="10" t="s">
        <v>120</v>
      </c>
      <c r="K267" s="39">
        <v>274687</v>
      </c>
      <c r="L267" s="39">
        <v>590534</v>
      </c>
      <c r="M267" s="42">
        <v>279.02999999999997</v>
      </c>
      <c r="N267" s="39">
        <v>1373</v>
      </c>
      <c r="O267" s="41">
        <f t="shared" si="9"/>
        <v>0.20322651128914784</v>
      </c>
      <c r="P267" s="38">
        <v>0</v>
      </c>
      <c r="Q267" s="38">
        <v>0</v>
      </c>
      <c r="R267" s="27">
        <v>2.3250143090829656E-3</v>
      </c>
      <c r="S267" s="27" t="s">
        <v>431</v>
      </c>
      <c r="T267" s="68">
        <f t="shared" si="8"/>
        <v>1</v>
      </c>
      <c r="U267" s="27">
        <v>0</v>
      </c>
      <c r="V267" s="10" t="s">
        <v>483</v>
      </c>
      <c r="W267" s="43">
        <v>899</v>
      </c>
      <c r="X267" s="70">
        <v>2272</v>
      </c>
      <c r="Y267" s="68">
        <v>3.8473652660134727E-3</v>
      </c>
    </row>
    <row r="268" spans="1:25" x14ac:dyDescent="0.5">
      <c r="A268" t="s">
        <v>452</v>
      </c>
      <c r="B268" s="10" t="s">
        <v>151</v>
      </c>
      <c r="C268" s="24" t="s">
        <v>93</v>
      </c>
      <c r="D268" s="24" t="s">
        <v>456</v>
      </c>
      <c r="E268" s="24" t="s">
        <v>412</v>
      </c>
      <c r="F268" s="38">
        <v>0</v>
      </c>
      <c r="G268" s="10" t="s">
        <v>93</v>
      </c>
      <c r="H268" s="10" t="s">
        <v>99</v>
      </c>
      <c r="I268" s="10" t="s">
        <v>144</v>
      </c>
      <c r="J268" s="10" t="s">
        <v>120</v>
      </c>
      <c r="K268" s="38">
        <v>23520</v>
      </c>
      <c r="L268" s="38">
        <v>33987</v>
      </c>
      <c r="M268" s="41">
        <v>7.29</v>
      </c>
      <c r="N268" s="38">
        <v>79</v>
      </c>
      <c r="O268" s="41">
        <f t="shared" si="9"/>
        <v>9.2278481012658231E-2</v>
      </c>
      <c r="P268" s="38">
        <v>1089</v>
      </c>
      <c r="Q268" s="38">
        <v>1124</v>
      </c>
      <c r="R268" s="27">
        <v>2.3244181598846619E-3</v>
      </c>
      <c r="S268" s="27" t="s">
        <v>431</v>
      </c>
      <c r="T268" s="68">
        <f t="shared" si="8"/>
        <v>1</v>
      </c>
      <c r="U268" s="27">
        <v>3.2041662988789833E-2</v>
      </c>
      <c r="V268" s="10" t="s">
        <v>482</v>
      </c>
      <c r="W268" s="38">
        <v>1136</v>
      </c>
      <c r="X268" s="70">
        <v>2339</v>
      </c>
      <c r="Y268" s="68">
        <v>6.8820431341395233E-2</v>
      </c>
    </row>
    <row r="269" spans="1:25" x14ac:dyDescent="0.5">
      <c r="A269" t="s">
        <v>452</v>
      </c>
      <c r="B269" s="10" t="s">
        <v>151</v>
      </c>
      <c r="C269" s="24" t="s">
        <v>93</v>
      </c>
      <c r="D269" s="24" t="s">
        <v>460</v>
      </c>
      <c r="E269" s="24" t="s">
        <v>412</v>
      </c>
      <c r="F269" s="38">
        <v>60</v>
      </c>
      <c r="G269" s="10" t="s">
        <v>93</v>
      </c>
      <c r="H269" s="10" t="s">
        <v>100</v>
      </c>
      <c r="I269" s="10" t="s">
        <v>124</v>
      </c>
      <c r="J269" s="10" t="s">
        <v>120</v>
      </c>
      <c r="K269" s="38">
        <v>48718</v>
      </c>
      <c r="L269" s="38">
        <v>98421</v>
      </c>
      <c r="M269" s="41">
        <v>18.920000000000002</v>
      </c>
      <c r="N269" s="38">
        <v>228</v>
      </c>
      <c r="O269" s="41">
        <f t="shared" si="9"/>
        <v>8.298245614035088E-2</v>
      </c>
      <c r="P269" s="38">
        <v>0</v>
      </c>
      <c r="Q269" s="38">
        <v>0</v>
      </c>
      <c r="R269" s="27">
        <v>2.3165787789191333E-3</v>
      </c>
      <c r="S269" s="27" t="s">
        <v>431</v>
      </c>
      <c r="T269" s="68">
        <f t="shared" si="8"/>
        <v>1</v>
      </c>
      <c r="U269" s="27">
        <v>0</v>
      </c>
      <c r="V269" s="10" t="s">
        <v>482</v>
      </c>
      <c r="W269" s="38">
        <v>135</v>
      </c>
      <c r="X269" s="70">
        <v>363</v>
      </c>
      <c r="Y269" s="68">
        <v>3.6882372664370409E-3</v>
      </c>
    </row>
    <row r="270" spans="1:25" x14ac:dyDescent="0.5">
      <c r="A270" t="s">
        <v>452</v>
      </c>
      <c r="B270" s="10" t="s">
        <v>90</v>
      </c>
      <c r="C270" s="24" t="s">
        <v>161</v>
      </c>
      <c r="D270" s="24" t="s">
        <v>455</v>
      </c>
      <c r="E270" s="24" t="s">
        <v>412</v>
      </c>
      <c r="F270" s="38">
        <v>0</v>
      </c>
      <c r="G270" s="10" t="s">
        <v>161</v>
      </c>
      <c r="H270" s="10" t="s">
        <v>99</v>
      </c>
      <c r="I270" s="10" t="s">
        <v>144</v>
      </c>
      <c r="J270" s="10" t="s">
        <v>120</v>
      </c>
      <c r="K270" s="38">
        <v>1038</v>
      </c>
      <c r="L270" s="38">
        <v>3032</v>
      </c>
      <c r="M270" s="41">
        <v>5.38</v>
      </c>
      <c r="N270" s="38">
        <v>7</v>
      </c>
      <c r="O270" s="41">
        <f t="shared" si="9"/>
        <v>0.76857142857142857</v>
      </c>
      <c r="P270" s="38">
        <v>227</v>
      </c>
      <c r="Q270" s="38">
        <v>281</v>
      </c>
      <c r="R270" s="27">
        <v>2.3087071240105541E-3</v>
      </c>
      <c r="S270" s="27" t="s">
        <v>431</v>
      </c>
      <c r="T270" s="68">
        <f t="shared" si="8"/>
        <v>1</v>
      </c>
      <c r="U270" s="27">
        <v>7.4868073878627969E-2</v>
      </c>
      <c r="V270" s="10" t="s">
        <v>483</v>
      </c>
      <c r="W270" s="38">
        <v>232</v>
      </c>
      <c r="X270" s="70">
        <v>520</v>
      </c>
      <c r="Y270" s="68">
        <v>0.17150395778364116</v>
      </c>
    </row>
    <row r="271" spans="1:25" x14ac:dyDescent="0.5">
      <c r="A271" t="s">
        <v>452</v>
      </c>
      <c r="B271" s="10" t="s">
        <v>151</v>
      </c>
      <c r="C271" s="24" t="s">
        <v>93</v>
      </c>
      <c r="D271" s="24" t="s">
        <v>461</v>
      </c>
      <c r="E271" s="24" t="s">
        <v>412</v>
      </c>
      <c r="F271" s="38">
        <v>30</v>
      </c>
      <c r="G271" s="10" t="s">
        <v>93</v>
      </c>
      <c r="H271" s="10" t="s">
        <v>99</v>
      </c>
      <c r="I271" s="10" t="s">
        <v>124</v>
      </c>
      <c r="J271" s="10" t="s">
        <v>120</v>
      </c>
      <c r="K271" s="38">
        <v>139156</v>
      </c>
      <c r="L271" s="38">
        <v>298669</v>
      </c>
      <c r="M271" s="41">
        <v>56.98</v>
      </c>
      <c r="N271" s="38">
        <v>689</v>
      </c>
      <c r="O271" s="41">
        <f t="shared" si="9"/>
        <v>8.2699564586357036E-2</v>
      </c>
      <c r="P271" s="38">
        <v>0</v>
      </c>
      <c r="Q271" s="38">
        <v>0</v>
      </c>
      <c r="R271" s="27">
        <v>2.3069016201882351E-3</v>
      </c>
      <c r="S271" s="27" t="s">
        <v>431</v>
      </c>
      <c r="T271" s="68">
        <f t="shared" si="8"/>
        <v>1</v>
      </c>
      <c r="U271" s="27">
        <v>0</v>
      </c>
      <c r="V271" s="10" t="s">
        <v>482</v>
      </c>
      <c r="W271" s="38">
        <v>468</v>
      </c>
      <c r="X271" s="70">
        <v>1157</v>
      </c>
      <c r="Y271" s="68">
        <v>3.8738536640896778E-3</v>
      </c>
    </row>
    <row r="272" spans="1:25" x14ac:dyDescent="0.5">
      <c r="A272" t="s">
        <v>452</v>
      </c>
      <c r="B272" s="10" t="s">
        <v>151</v>
      </c>
      <c r="C272" s="24" t="s">
        <v>93</v>
      </c>
      <c r="D272" s="24" t="s">
        <v>461</v>
      </c>
      <c r="E272" s="24" t="s">
        <v>412</v>
      </c>
      <c r="F272" s="38">
        <v>60</v>
      </c>
      <c r="G272" s="10" t="s">
        <v>93</v>
      </c>
      <c r="H272" s="10" t="s">
        <v>100</v>
      </c>
      <c r="I272" s="10" t="s">
        <v>96</v>
      </c>
      <c r="J272" s="10" t="s">
        <v>118</v>
      </c>
      <c r="K272" s="38">
        <v>37920</v>
      </c>
      <c r="L272" s="38">
        <v>60724</v>
      </c>
      <c r="M272" s="41">
        <v>11.17</v>
      </c>
      <c r="N272" s="38">
        <v>135</v>
      </c>
      <c r="O272" s="41">
        <f t="shared" si="9"/>
        <v>8.274074074074074E-2</v>
      </c>
      <c r="P272" s="38">
        <v>1882</v>
      </c>
      <c r="Q272" s="38">
        <v>43</v>
      </c>
      <c r="R272" s="27">
        <v>2.2231737039720705E-3</v>
      </c>
      <c r="S272" s="27" t="s">
        <v>431</v>
      </c>
      <c r="T272" s="68">
        <f t="shared" si="8"/>
        <v>1</v>
      </c>
      <c r="U272" s="27">
        <v>3.0992688228706936E-2</v>
      </c>
      <c r="V272" s="10" t="s">
        <v>482</v>
      </c>
      <c r="W272" s="38">
        <v>1915</v>
      </c>
      <c r="X272" s="70">
        <v>2093</v>
      </c>
      <c r="Y272" s="68">
        <v>3.446742638824847E-2</v>
      </c>
    </row>
    <row r="273" spans="1:25" x14ac:dyDescent="0.5">
      <c r="A273" t="s">
        <v>452</v>
      </c>
      <c r="B273" s="10" t="s">
        <v>150</v>
      </c>
      <c r="C273" s="24" t="s">
        <v>93</v>
      </c>
      <c r="D273" s="24" t="s">
        <v>460</v>
      </c>
      <c r="E273" s="24" t="s">
        <v>412</v>
      </c>
      <c r="F273" s="38">
        <v>45</v>
      </c>
      <c r="G273" s="10" t="s">
        <v>93</v>
      </c>
      <c r="H273" s="10" t="s">
        <v>100</v>
      </c>
      <c r="I273" s="10" t="s">
        <v>124</v>
      </c>
      <c r="J273" s="10" t="s">
        <v>120</v>
      </c>
      <c r="K273" s="38">
        <v>30784</v>
      </c>
      <c r="L273" s="38">
        <v>57765</v>
      </c>
      <c r="M273" s="41">
        <v>20.86</v>
      </c>
      <c r="N273" s="38">
        <v>128</v>
      </c>
      <c r="O273" s="41">
        <f t="shared" si="9"/>
        <v>0.16296875</v>
      </c>
      <c r="P273" s="38">
        <v>0</v>
      </c>
      <c r="Q273" s="38">
        <v>0</v>
      </c>
      <c r="R273" s="27">
        <v>2.2158746645892843E-3</v>
      </c>
      <c r="S273" s="27" t="s">
        <v>431</v>
      </c>
      <c r="T273" s="68">
        <f t="shared" si="8"/>
        <v>1</v>
      </c>
      <c r="U273" s="27">
        <v>0</v>
      </c>
      <c r="V273" s="10" t="s">
        <v>482</v>
      </c>
      <c r="W273" s="38">
        <v>76</v>
      </c>
      <c r="X273" s="70">
        <v>204</v>
      </c>
      <c r="Y273" s="68">
        <v>3.5315502466891717E-3</v>
      </c>
    </row>
    <row r="274" spans="1:25" x14ac:dyDescent="0.5">
      <c r="A274" t="s">
        <v>452</v>
      </c>
      <c r="B274" s="10" t="s">
        <v>92</v>
      </c>
      <c r="C274" s="29" t="s">
        <v>93</v>
      </c>
      <c r="D274" s="24" t="s">
        <v>455</v>
      </c>
      <c r="E274" s="29" t="s">
        <v>420</v>
      </c>
      <c r="F274" s="38">
        <v>45</v>
      </c>
      <c r="G274" s="10" t="s">
        <v>93</v>
      </c>
      <c r="H274" s="10" t="s">
        <v>100</v>
      </c>
      <c r="I274" s="10" t="s">
        <v>124</v>
      </c>
      <c r="J274" s="10" t="s">
        <v>120</v>
      </c>
      <c r="K274" s="39">
        <v>69551</v>
      </c>
      <c r="L274" s="39">
        <v>111983</v>
      </c>
      <c r="M274" s="42">
        <v>46.65</v>
      </c>
      <c r="N274" s="39">
        <v>246</v>
      </c>
      <c r="O274" s="41">
        <f t="shared" si="9"/>
        <v>0.18963414634146342</v>
      </c>
      <c r="P274" s="38">
        <v>0</v>
      </c>
      <c r="Q274" s="38">
        <v>0</v>
      </c>
      <c r="R274" s="27">
        <v>2.1967620085191503E-3</v>
      </c>
      <c r="S274" s="27" t="s">
        <v>431</v>
      </c>
      <c r="T274" s="68">
        <f t="shared" si="8"/>
        <v>1</v>
      </c>
      <c r="U274" s="27">
        <v>0</v>
      </c>
      <c r="V274" s="10" t="s">
        <v>483</v>
      </c>
      <c r="W274" s="43">
        <v>158</v>
      </c>
      <c r="X274" s="70">
        <v>404</v>
      </c>
      <c r="Y274" s="68">
        <v>3.6076904530151898E-3</v>
      </c>
    </row>
    <row r="275" spans="1:25" x14ac:dyDescent="0.5">
      <c r="A275" t="s">
        <v>452</v>
      </c>
      <c r="B275" s="10" t="s">
        <v>92</v>
      </c>
      <c r="C275" s="29" t="s">
        <v>93</v>
      </c>
      <c r="D275" s="24" t="s">
        <v>455</v>
      </c>
      <c r="E275" s="29" t="s">
        <v>420</v>
      </c>
      <c r="F275" s="38">
        <v>45</v>
      </c>
      <c r="G275" s="10" t="s">
        <v>93</v>
      </c>
      <c r="H275" s="10" t="s">
        <v>99</v>
      </c>
      <c r="I275" s="10" t="s">
        <v>96</v>
      </c>
      <c r="J275" s="10" t="s">
        <v>120</v>
      </c>
      <c r="K275" s="39">
        <v>46720</v>
      </c>
      <c r="L275" s="39">
        <v>109820</v>
      </c>
      <c r="M275" s="42">
        <v>48.55</v>
      </c>
      <c r="N275" s="39">
        <v>240</v>
      </c>
      <c r="O275" s="41">
        <f t="shared" si="9"/>
        <v>0.20229166666666665</v>
      </c>
      <c r="P275" s="39">
        <v>1571</v>
      </c>
      <c r="Q275" s="39">
        <v>1370</v>
      </c>
      <c r="R275" s="27">
        <v>2.1853942815516299E-3</v>
      </c>
      <c r="S275" s="27" t="s">
        <v>431</v>
      </c>
      <c r="T275" s="68">
        <f t="shared" si="8"/>
        <v>1</v>
      </c>
      <c r="U275" s="27">
        <v>1.4305226734656711E-2</v>
      </c>
      <c r="V275" s="10" t="s">
        <v>483</v>
      </c>
      <c r="W275" s="43">
        <v>1645</v>
      </c>
      <c r="X275" s="70">
        <v>3255</v>
      </c>
      <c r="Y275" s="68">
        <v>2.9639409943543981E-2</v>
      </c>
    </row>
    <row r="276" spans="1:25" x14ac:dyDescent="0.5">
      <c r="A276" t="s">
        <v>452</v>
      </c>
      <c r="B276" s="10" t="s">
        <v>92</v>
      </c>
      <c r="C276" s="29" t="s">
        <v>93</v>
      </c>
      <c r="D276" s="24" t="s">
        <v>460</v>
      </c>
      <c r="E276" s="29" t="s">
        <v>420</v>
      </c>
      <c r="F276" s="38">
        <v>60</v>
      </c>
      <c r="G276" s="10" t="s">
        <v>93</v>
      </c>
      <c r="H276" s="10" t="s">
        <v>100</v>
      </c>
      <c r="I276" s="10" t="s">
        <v>96</v>
      </c>
      <c r="J276" s="10" t="s">
        <v>118</v>
      </c>
      <c r="K276" s="39">
        <v>34601</v>
      </c>
      <c r="L276" s="39">
        <v>55864</v>
      </c>
      <c r="M276" s="42">
        <v>25.69</v>
      </c>
      <c r="N276" s="39">
        <v>122</v>
      </c>
      <c r="O276" s="41">
        <f t="shared" si="9"/>
        <v>0.21057377049180329</v>
      </c>
      <c r="P276" s="39">
        <v>1703</v>
      </c>
      <c r="Q276" s="39">
        <v>33</v>
      </c>
      <c r="R276" s="27">
        <v>2.1838751253043104E-3</v>
      </c>
      <c r="S276" s="27" t="s">
        <v>431</v>
      </c>
      <c r="T276" s="68">
        <f t="shared" si="8"/>
        <v>1</v>
      </c>
      <c r="U276" s="27">
        <v>3.0484748675354431E-2</v>
      </c>
      <c r="V276" s="10" t="s">
        <v>482</v>
      </c>
      <c r="W276" s="43">
        <v>1732</v>
      </c>
      <c r="X276" s="70">
        <v>1887</v>
      </c>
      <c r="Y276" s="68">
        <v>3.3778461979092081E-2</v>
      </c>
    </row>
    <row r="277" spans="1:25" x14ac:dyDescent="0.5">
      <c r="A277" t="s">
        <v>452</v>
      </c>
      <c r="B277" s="10" t="s">
        <v>150</v>
      </c>
      <c r="C277" s="24" t="s">
        <v>93</v>
      </c>
      <c r="D277" s="24" t="s">
        <v>461</v>
      </c>
      <c r="E277" s="24" t="s">
        <v>412</v>
      </c>
      <c r="F277" s="38">
        <v>45</v>
      </c>
      <c r="G277" s="10" t="s">
        <v>93</v>
      </c>
      <c r="H277" s="10" t="s">
        <v>99</v>
      </c>
      <c r="I277" s="10" t="s">
        <v>124</v>
      </c>
      <c r="J277" s="10" t="s">
        <v>120</v>
      </c>
      <c r="K277" s="38">
        <v>261952</v>
      </c>
      <c r="L277" s="38">
        <v>787533</v>
      </c>
      <c r="M277" s="41">
        <v>269.08</v>
      </c>
      <c r="N277" s="38">
        <v>1716</v>
      </c>
      <c r="O277" s="41">
        <f t="shared" si="9"/>
        <v>0.15680652680652679</v>
      </c>
      <c r="P277" s="38">
        <v>0</v>
      </c>
      <c r="Q277" s="38">
        <v>0</v>
      </c>
      <c r="R277" s="27">
        <v>2.178956310402231E-3</v>
      </c>
      <c r="S277" s="27" t="s">
        <v>431</v>
      </c>
      <c r="T277" s="68">
        <f t="shared" si="8"/>
        <v>1</v>
      </c>
      <c r="U277" s="27">
        <v>0</v>
      </c>
      <c r="V277" s="10" t="s">
        <v>482</v>
      </c>
      <c r="W277" s="38">
        <v>1145</v>
      </c>
      <c r="X277" s="70">
        <v>2861</v>
      </c>
      <c r="Y277" s="68">
        <v>3.6328636387300594E-3</v>
      </c>
    </row>
    <row r="278" spans="1:25" x14ac:dyDescent="0.5">
      <c r="A278" t="s">
        <v>452</v>
      </c>
      <c r="B278" s="10" t="s">
        <v>115</v>
      </c>
      <c r="C278" s="24" t="s">
        <v>93</v>
      </c>
      <c r="D278" s="24" t="s">
        <v>460</v>
      </c>
      <c r="E278" s="24" t="s">
        <v>412</v>
      </c>
      <c r="F278" s="38">
        <v>61</v>
      </c>
      <c r="G278" s="10" t="s">
        <v>93</v>
      </c>
      <c r="H278" s="10" t="s">
        <v>99</v>
      </c>
      <c r="I278" s="10" t="s">
        <v>96</v>
      </c>
      <c r="J278" s="10" t="s">
        <v>118</v>
      </c>
      <c r="K278" s="38">
        <v>30973</v>
      </c>
      <c r="L278" s="38">
        <v>51496</v>
      </c>
      <c r="M278" s="41">
        <v>14.02</v>
      </c>
      <c r="N278" s="38">
        <v>112</v>
      </c>
      <c r="O278" s="41">
        <f t="shared" si="9"/>
        <v>0.12517857142857142</v>
      </c>
      <c r="P278" s="38">
        <v>2260</v>
      </c>
      <c r="Q278" s="38">
        <v>47</v>
      </c>
      <c r="R278" s="27">
        <v>2.1749262078608047E-3</v>
      </c>
      <c r="S278" s="27" t="s">
        <v>431</v>
      </c>
      <c r="T278" s="68">
        <f t="shared" si="8"/>
        <v>1</v>
      </c>
      <c r="U278" s="27">
        <v>4.3886903837191238E-2</v>
      </c>
      <c r="V278" s="10" t="s">
        <v>482</v>
      </c>
      <c r="W278" s="38">
        <v>2285</v>
      </c>
      <c r="X278" s="70">
        <v>2444</v>
      </c>
      <c r="Y278" s="68">
        <v>4.7459996892962562E-2</v>
      </c>
    </row>
    <row r="279" spans="1:25" x14ac:dyDescent="0.5">
      <c r="A279" t="s">
        <v>452</v>
      </c>
      <c r="B279" s="10" t="s">
        <v>115</v>
      </c>
      <c r="C279" s="24" t="s">
        <v>93</v>
      </c>
      <c r="D279" s="24" t="s">
        <v>456</v>
      </c>
      <c r="E279" s="24" t="s">
        <v>412</v>
      </c>
      <c r="F279" s="38">
        <v>61</v>
      </c>
      <c r="G279" s="10" t="s">
        <v>93</v>
      </c>
      <c r="H279" s="10" t="s">
        <v>100</v>
      </c>
      <c r="I279" s="10" t="s">
        <v>124</v>
      </c>
      <c r="J279" s="10" t="s">
        <v>120</v>
      </c>
      <c r="K279" s="38">
        <v>74736</v>
      </c>
      <c r="L279" s="38">
        <v>175079</v>
      </c>
      <c r="M279" s="41">
        <v>49.94</v>
      </c>
      <c r="N279" s="38">
        <v>380</v>
      </c>
      <c r="O279" s="41">
        <f t="shared" si="9"/>
        <v>0.13142105263157894</v>
      </c>
      <c r="P279" s="38">
        <v>0</v>
      </c>
      <c r="Q279" s="38">
        <v>0</v>
      </c>
      <c r="R279" s="27">
        <v>2.1704487688414945E-3</v>
      </c>
      <c r="S279" s="27" t="s">
        <v>431</v>
      </c>
      <c r="T279" s="68">
        <f t="shared" si="8"/>
        <v>1</v>
      </c>
      <c r="U279" s="27">
        <v>0</v>
      </c>
      <c r="V279" s="10" t="s">
        <v>482</v>
      </c>
      <c r="W279" s="38">
        <v>247</v>
      </c>
      <c r="X279" s="70">
        <v>627</v>
      </c>
      <c r="Y279" s="68">
        <v>3.5812404685884656E-3</v>
      </c>
    </row>
    <row r="280" spans="1:25" x14ac:dyDescent="0.5">
      <c r="A280" t="s">
        <v>452</v>
      </c>
      <c r="B280" s="10" t="s">
        <v>150</v>
      </c>
      <c r="C280" s="24" t="s">
        <v>93</v>
      </c>
      <c r="D280" s="24" t="s">
        <v>457</v>
      </c>
      <c r="E280" s="24" t="s">
        <v>412</v>
      </c>
      <c r="F280" s="38">
        <v>30</v>
      </c>
      <c r="G280" s="10" t="s">
        <v>93</v>
      </c>
      <c r="H280" s="10" t="s">
        <v>100</v>
      </c>
      <c r="I280" s="10" t="s">
        <v>124</v>
      </c>
      <c r="J280" s="10" t="s">
        <v>120</v>
      </c>
      <c r="K280" s="38">
        <v>168096</v>
      </c>
      <c r="L280" s="38">
        <v>406893</v>
      </c>
      <c r="M280" s="41">
        <v>140.93</v>
      </c>
      <c r="N280" s="38">
        <v>879</v>
      </c>
      <c r="O280" s="41">
        <f t="shared" si="9"/>
        <v>0.16032992036405005</v>
      </c>
      <c r="P280" s="38">
        <v>0</v>
      </c>
      <c r="Q280" s="38">
        <v>0</v>
      </c>
      <c r="R280" s="27">
        <v>2.1602730939092097E-3</v>
      </c>
      <c r="S280" s="27" t="s">
        <v>431</v>
      </c>
      <c r="T280" s="68">
        <f t="shared" si="8"/>
        <v>1</v>
      </c>
      <c r="U280" s="27">
        <v>0</v>
      </c>
      <c r="V280" s="10" t="s">
        <v>483</v>
      </c>
      <c r="W280" s="38">
        <v>525</v>
      </c>
      <c r="X280" s="70">
        <v>1404</v>
      </c>
      <c r="Y280" s="68">
        <v>3.4505385936843347E-3</v>
      </c>
    </row>
    <row r="281" spans="1:25" x14ac:dyDescent="0.5">
      <c r="A281" t="s">
        <v>452</v>
      </c>
      <c r="B281" s="10" t="s">
        <v>152</v>
      </c>
      <c r="C281" s="24" t="s">
        <v>93</v>
      </c>
      <c r="D281" s="24" t="s">
        <v>455</v>
      </c>
      <c r="E281" s="24" t="s">
        <v>412</v>
      </c>
      <c r="F281" s="38">
        <v>0</v>
      </c>
      <c r="G281" s="10" t="s">
        <v>93</v>
      </c>
      <c r="H281" s="10" t="s">
        <v>100</v>
      </c>
      <c r="I281" s="10" t="s">
        <v>144</v>
      </c>
      <c r="J281" s="10" t="s">
        <v>120</v>
      </c>
      <c r="K281" s="38">
        <v>27576</v>
      </c>
      <c r="L281" s="38">
        <v>45942</v>
      </c>
      <c r="M281" s="41">
        <v>12.32</v>
      </c>
      <c r="N281" s="38">
        <v>99</v>
      </c>
      <c r="O281" s="41">
        <f t="shared" si="9"/>
        <v>0.12444444444444444</v>
      </c>
      <c r="P281" s="38">
        <v>2060</v>
      </c>
      <c r="Q281" s="38">
        <v>2027</v>
      </c>
      <c r="R281" s="27">
        <v>2.1548909494580122E-3</v>
      </c>
      <c r="S281" s="27" t="s">
        <v>431</v>
      </c>
      <c r="T281" s="68">
        <f t="shared" si="8"/>
        <v>1</v>
      </c>
      <c r="U281" s="27">
        <v>4.4839145008924296E-2</v>
      </c>
      <c r="V281" s="10" t="s">
        <v>483</v>
      </c>
      <c r="W281" s="38">
        <v>2114</v>
      </c>
      <c r="X281" s="70">
        <v>4240</v>
      </c>
      <c r="Y281" s="68">
        <v>9.2290279047494664E-2</v>
      </c>
    </row>
    <row r="282" spans="1:25" x14ac:dyDescent="0.5">
      <c r="A282" t="s">
        <v>452</v>
      </c>
      <c r="B282" s="10" t="s">
        <v>92</v>
      </c>
      <c r="C282" s="29" t="s">
        <v>161</v>
      </c>
      <c r="D282" s="24" t="s">
        <v>461</v>
      </c>
      <c r="E282" s="29" t="s">
        <v>420</v>
      </c>
      <c r="F282" s="38">
        <v>30</v>
      </c>
      <c r="G282" s="10" t="s">
        <v>161</v>
      </c>
      <c r="H282" s="10" t="s">
        <v>99</v>
      </c>
      <c r="I282" s="10" t="s">
        <v>124</v>
      </c>
      <c r="J282" s="10" t="s">
        <v>120</v>
      </c>
      <c r="K282" s="39">
        <v>42864</v>
      </c>
      <c r="L282" s="39">
        <v>67488</v>
      </c>
      <c r="M282" s="42">
        <v>33.479999999999997</v>
      </c>
      <c r="N282" s="39">
        <v>145</v>
      </c>
      <c r="O282" s="41">
        <f t="shared" si="9"/>
        <v>0.23089655172413792</v>
      </c>
      <c r="P282" s="38">
        <v>0</v>
      </c>
      <c r="Q282" s="38">
        <v>0</v>
      </c>
      <c r="R282" s="27">
        <v>2.148530109056425E-3</v>
      </c>
      <c r="S282" s="27" t="s">
        <v>431</v>
      </c>
      <c r="T282" s="68">
        <f t="shared" si="8"/>
        <v>1</v>
      </c>
      <c r="U282" s="27">
        <v>0</v>
      </c>
      <c r="V282" s="10" t="s">
        <v>482</v>
      </c>
      <c r="W282" s="43">
        <v>82</v>
      </c>
      <c r="X282" s="70">
        <v>227</v>
      </c>
      <c r="Y282" s="68">
        <v>3.3635609293504029E-3</v>
      </c>
    </row>
    <row r="283" spans="1:25" x14ac:dyDescent="0.5">
      <c r="A283" t="s">
        <v>452</v>
      </c>
      <c r="B283" s="10" t="s">
        <v>92</v>
      </c>
      <c r="C283" s="29" t="s">
        <v>93</v>
      </c>
      <c r="D283" s="24" t="s">
        <v>455</v>
      </c>
      <c r="E283" s="29" t="s">
        <v>420</v>
      </c>
      <c r="F283" s="38">
        <v>45</v>
      </c>
      <c r="G283" s="10" t="s">
        <v>93</v>
      </c>
      <c r="H283" s="10" t="s">
        <v>100</v>
      </c>
      <c r="I283" s="10" t="s">
        <v>96</v>
      </c>
      <c r="J283" s="10" t="s">
        <v>120</v>
      </c>
      <c r="K283" s="39">
        <v>89901</v>
      </c>
      <c r="L283" s="39">
        <v>197582</v>
      </c>
      <c r="M283" s="42">
        <v>94.43</v>
      </c>
      <c r="N283" s="39">
        <v>422</v>
      </c>
      <c r="O283" s="41">
        <f t="shared" si="9"/>
        <v>0.22376777251184835</v>
      </c>
      <c r="P283" s="39">
        <v>3422</v>
      </c>
      <c r="Q283" s="39">
        <v>2974</v>
      </c>
      <c r="R283" s="27">
        <v>2.1358220890566955E-3</v>
      </c>
      <c r="S283" s="27" t="s">
        <v>431</v>
      </c>
      <c r="T283" s="68">
        <f t="shared" si="8"/>
        <v>1</v>
      </c>
      <c r="U283" s="27">
        <v>1.7319391442540313E-2</v>
      </c>
      <c r="V283" s="10" t="s">
        <v>482</v>
      </c>
      <c r="W283" s="43">
        <v>3432</v>
      </c>
      <c r="X283" s="70">
        <v>6828</v>
      </c>
      <c r="Y283" s="68">
        <v>3.4557803848528711E-2</v>
      </c>
    </row>
    <row r="284" spans="1:25" x14ac:dyDescent="0.5">
      <c r="A284" t="s">
        <v>452</v>
      </c>
      <c r="B284" s="10" t="s">
        <v>90</v>
      </c>
      <c r="C284" s="24" t="s">
        <v>93</v>
      </c>
      <c r="D284" s="24" t="s">
        <v>455</v>
      </c>
      <c r="E284" s="24" t="s">
        <v>412</v>
      </c>
      <c r="F284" s="38">
        <v>60</v>
      </c>
      <c r="G284" s="10" t="s">
        <v>93</v>
      </c>
      <c r="H284" s="10" t="s">
        <v>99</v>
      </c>
      <c r="I284" s="10" t="s">
        <v>144</v>
      </c>
      <c r="J284" s="10" t="s">
        <v>120</v>
      </c>
      <c r="K284" s="38">
        <v>48112</v>
      </c>
      <c r="L284" s="38">
        <v>72350</v>
      </c>
      <c r="M284" s="41">
        <v>23.57</v>
      </c>
      <c r="N284" s="38">
        <v>150</v>
      </c>
      <c r="O284" s="41">
        <f t="shared" si="9"/>
        <v>0.15713333333333335</v>
      </c>
      <c r="P284" s="38">
        <v>2556</v>
      </c>
      <c r="Q284" s="38">
        <v>2657</v>
      </c>
      <c r="R284" s="27">
        <v>2.0732550103662751E-3</v>
      </c>
      <c r="S284" s="27" t="s">
        <v>431</v>
      </c>
      <c r="T284" s="68">
        <f t="shared" si="8"/>
        <v>1</v>
      </c>
      <c r="U284" s="27">
        <v>3.5328265376641327E-2</v>
      </c>
      <c r="V284" s="10" t="s">
        <v>483</v>
      </c>
      <c r="W284" s="38">
        <v>2638</v>
      </c>
      <c r="X284" s="70">
        <v>5445</v>
      </c>
      <c r="Y284" s="68">
        <v>7.525915687629578E-2</v>
      </c>
    </row>
    <row r="285" spans="1:25" x14ac:dyDescent="0.5">
      <c r="A285" t="s">
        <v>452</v>
      </c>
      <c r="B285" s="10" t="s">
        <v>150</v>
      </c>
      <c r="C285" s="24" t="s">
        <v>93</v>
      </c>
      <c r="D285" s="24" t="s">
        <v>455</v>
      </c>
      <c r="E285" s="24" t="s">
        <v>412</v>
      </c>
      <c r="F285" s="38">
        <v>60</v>
      </c>
      <c r="G285" s="10" t="s">
        <v>93</v>
      </c>
      <c r="H285" s="10" t="s">
        <v>99</v>
      </c>
      <c r="I285" s="10" t="s">
        <v>96</v>
      </c>
      <c r="J285" s="10" t="s">
        <v>120</v>
      </c>
      <c r="K285" s="38">
        <v>53006</v>
      </c>
      <c r="L285" s="38">
        <v>101052</v>
      </c>
      <c r="M285" s="41">
        <v>33.08</v>
      </c>
      <c r="N285" s="38">
        <v>209</v>
      </c>
      <c r="O285" s="41">
        <f t="shared" si="9"/>
        <v>0.15827751196172249</v>
      </c>
      <c r="P285" s="38">
        <v>2129</v>
      </c>
      <c r="Q285" s="38">
        <v>1836</v>
      </c>
      <c r="R285" s="27">
        <v>2.0682420931797492E-3</v>
      </c>
      <c r="S285" s="27" t="s">
        <v>431</v>
      </c>
      <c r="T285" s="68">
        <f t="shared" si="8"/>
        <v>1</v>
      </c>
      <c r="U285" s="27">
        <v>2.1068360843921941E-2</v>
      </c>
      <c r="V285" s="10" t="s">
        <v>482</v>
      </c>
      <c r="W285" s="38">
        <v>2188</v>
      </c>
      <c r="X285" s="70">
        <v>4233</v>
      </c>
      <c r="Y285" s="68">
        <v>4.1889324308276923E-2</v>
      </c>
    </row>
    <row r="286" spans="1:25" x14ac:dyDescent="0.5">
      <c r="A286" t="s">
        <v>452</v>
      </c>
      <c r="B286" s="10" t="s">
        <v>151</v>
      </c>
      <c r="C286" s="24" t="s">
        <v>93</v>
      </c>
      <c r="D286" s="24" t="s">
        <v>459</v>
      </c>
      <c r="E286" s="24" t="s">
        <v>412</v>
      </c>
      <c r="F286" s="38">
        <v>61</v>
      </c>
      <c r="G286" s="10" t="s">
        <v>93</v>
      </c>
      <c r="H286" s="10" t="s">
        <v>99</v>
      </c>
      <c r="I286" s="10" t="s">
        <v>96</v>
      </c>
      <c r="J286" s="10" t="s">
        <v>118</v>
      </c>
      <c r="K286" s="38">
        <v>28208</v>
      </c>
      <c r="L286" s="38">
        <v>44517</v>
      </c>
      <c r="M286" s="41">
        <v>8.36</v>
      </c>
      <c r="N286" s="38">
        <v>92</v>
      </c>
      <c r="O286" s="41">
        <f t="shared" si="9"/>
        <v>9.0869565217391299E-2</v>
      </c>
      <c r="P286" s="38">
        <v>1550</v>
      </c>
      <c r="Q286" s="38">
        <v>36</v>
      </c>
      <c r="R286" s="27">
        <v>2.066626232675158E-3</v>
      </c>
      <c r="S286" s="27" t="s">
        <v>431</v>
      </c>
      <c r="T286" s="68">
        <f t="shared" si="8"/>
        <v>1</v>
      </c>
      <c r="U286" s="27">
        <v>3.4818159354853204E-2</v>
      </c>
      <c r="V286" s="10" t="s">
        <v>482</v>
      </c>
      <c r="W286" s="38">
        <v>1573</v>
      </c>
      <c r="X286" s="70">
        <v>1701</v>
      </c>
      <c r="Y286" s="68">
        <v>3.8210121975874388E-2</v>
      </c>
    </row>
    <row r="287" spans="1:25" x14ac:dyDescent="0.5">
      <c r="A287" t="s">
        <v>452</v>
      </c>
      <c r="B287" s="10" t="s">
        <v>152</v>
      </c>
      <c r="C287" s="24" t="s">
        <v>93</v>
      </c>
      <c r="D287" s="24" t="s">
        <v>461</v>
      </c>
      <c r="E287" s="24" t="s">
        <v>412</v>
      </c>
      <c r="F287" s="38">
        <v>45</v>
      </c>
      <c r="G287" s="10" t="s">
        <v>93</v>
      </c>
      <c r="H287" s="10" t="s">
        <v>99</v>
      </c>
      <c r="I287" s="10" t="s">
        <v>124</v>
      </c>
      <c r="J287" s="10" t="s">
        <v>120</v>
      </c>
      <c r="K287" s="38">
        <v>40014</v>
      </c>
      <c r="L287" s="38">
        <v>77493</v>
      </c>
      <c r="M287" s="41">
        <v>20.41</v>
      </c>
      <c r="N287" s="38">
        <v>160</v>
      </c>
      <c r="O287" s="41">
        <f t="shared" si="9"/>
        <v>0.1275625</v>
      </c>
      <c r="P287" s="38">
        <v>0</v>
      </c>
      <c r="Q287" s="38">
        <v>0</v>
      </c>
      <c r="R287" s="27">
        <v>2.0647026183010079E-3</v>
      </c>
      <c r="S287" s="27" t="s">
        <v>431</v>
      </c>
      <c r="T287" s="68">
        <f t="shared" si="8"/>
        <v>1</v>
      </c>
      <c r="U287" s="27">
        <v>0</v>
      </c>
      <c r="V287" s="10" t="s">
        <v>482</v>
      </c>
      <c r="W287" s="38">
        <v>108</v>
      </c>
      <c r="X287" s="70">
        <v>268</v>
      </c>
      <c r="Y287" s="68">
        <v>3.458376885654188E-3</v>
      </c>
    </row>
    <row r="288" spans="1:25" x14ac:dyDescent="0.5">
      <c r="A288" t="s">
        <v>452</v>
      </c>
      <c r="B288" s="10" t="s">
        <v>90</v>
      </c>
      <c r="C288" s="24" t="s">
        <v>93</v>
      </c>
      <c r="D288" s="24" t="s">
        <v>459</v>
      </c>
      <c r="E288" s="24" t="s">
        <v>412</v>
      </c>
      <c r="F288" s="38">
        <v>30</v>
      </c>
      <c r="G288" s="10" t="s">
        <v>93</v>
      </c>
      <c r="H288" s="10" t="s">
        <v>99</v>
      </c>
      <c r="I288" s="10" t="s">
        <v>96</v>
      </c>
      <c r="J288" s="10" t="s">
        <v>120</v>
      </c>
      <c r="K288" s="38">
        <v>80319</v>
      </c>
      <c r="L288" s="38">
        <v>173235</v>
      </c>
      <c r="M288" s="41">
        <v>47.21</v>
      </c>
      <c r="N288" s="38">
        <v>356</v>
      </c>
      <c r="O288" s="41">
        <f t="shared" si="9"/>
        <v>0.1326123595505618</v>
      </c>
      <c r="P288" s="38">
        <v>3521</v>
      </c>
      <c r="Q288" s="38">
        <v>3045</v>
      </c>
      <c r="R288" s="27">
        <v>2.0550119779490289E-3</v>
      </c>
      <c r="S288" s="27" t="s">
        <v>431</v>
      </c>
      <c r="T288" s="68">
        <f t="shared" si="8"/>
        <v>1</v>
      </c>
      <c r="U288" s="27">
        <v>2.0324992062804862E-2</v>
      </c>
      <c r="V288" s="10" t="s">
        <v>482</v>
      </c>
      <c r="W288" s="38">
        <v>3606</v>
      </c>
      <c r="X288" s="70">
        <v>7007</v>
      </c>
      <c r="Y288" s="68">
        <v>4.0447946431148442E-2</v>
      </c>
    </row>
    <row r="289" spans="1:25" x14ac:dyDescent="0.5">
      <c r="A289" t="s">
        <v>452</v>
      </c>
      <c r="B289" s="10" t="s">
        <v>115</v>
      </c>
      <c r="C289" s="24" t="s">
        <v>93</v>
      </c>
      <c r="D289" s="24" t="s">
        <v>456</v>
      </c>
      <c r="E289" s="24" t="s">
        <v>412</v>
      </c>
      <c r="F289" s="38">
        <v>60</v>
      </c>
      <c r="G289" s="10" t="s">
        <v>93</v>
      </c>
      <c r="H289" s="10" t="s">
        <v>99</v>
      </c>
      <c r="I289" s="10" t="s">
        <v>124</v>
      </c>
      <c r="J289" s="10" t="s">
        <v>120</v>
      </c>
      <c r="K289" s="38">
        <v>43544</v>
      </c>
      <c r="L289" s="38">
        <v>87119</v>
      </c>
      <c r="M289" s="41">
        <v>24.89</v>
      </c>
      <c r="N289" s="38">
        <v>179</v>
      </c>
      <c r="O289" s="41">
        <f t="shared" si="9"/>
        <v>0.13905027932960895</v>
      </c>
      <c r="P289" s="38">
        <v>0</v>
      </c>
      <c r="Q289" s="38">
        <v>0</v>
      </c>
      <c r="R289" s="27">
        <v>2.0546608661715583E-3</v>
      </c>
      <c r="S289" s="27" t="s">
        <v>431</v>
      </c>
      <c r="T289" s="68">
        <f t="shared" si="8"/>
        <v>1</v>
      </c>
      <c r="U289" s="27">
        <v>0</v>
      </c>
      <c r="V289" s="10" t="s">
        <v>482</v>
      </c>
      <c r="W289" s="38">
        <v>126</v>
      </c>
      <c r="X289" s="70">
        <v>305</v>
      </c>
      <c r="Y289" s="68">
        <v>3.5009584591191357E-3</v>
      </c>
    </row>
    <row r="290" spans="1:25" x14ac:dyDescent="0.5">
      <c r="A290" t="s">
        <v>452</v>
      </c>
      <c r="B290" s="10" t="s">
        <v>115</v>
      </c>
      <c r="C290" s="24" t="s">
        <v>93</v>
      </c>
      <c r="D290" s="24" t="s">
        <v>456</v>
      </c>
      <c r="E290" s="24" t="s">
        <v>412</v>
      </c>
      <c r="F290" s="38">
        <v>45</v>
      </c>
      <c r="G290" s="10" t="s">
        <v>93</v>
      </c>
      <c r="H290" s="10" t="s">
        <v>100</v>
      </c>
      <c r="I290" s="10" t="s">
        <v>124</v>
      </c>
      <c r="J290" s="10" t="s">
        <v>120</v>
      </c>
      <c r="K290" s="38">
        <v>26736</v>
      </c>
      <c r="L290" s="38">
        <v>46831</v>
      </c>
      <c r="M290" s="41">
        <v>13.24</v>
      </c>
      <c r="N290" s="38">
        <v>96</v>
      </c>
      <c r="O290" s="41">
        <f t="shared" si="9"/>
        <v>0.13791666666666666</v>
      </c>
      <c r="P290" s="38">
        <v>0</v>
      </c>
      <c r="Q290" s="38">
        <v>0</v>
      </c>
      <c r="R290" s="27">
        <v>2.04992419551152E-3</v>
      </c>
      <c r="S290" s="27" t="s">
        <v>431</v>
      </c>
      <c r="T290" s="68">
        <f t="shared" si="8"/>
        <v>1</v>
      </c>
      <c r="U290" s="27">
        <v>0</v>
      </c>
      <c r="V290" s="10" t="s">
        <v>482</v>
      </c>
      <c r="W290" s="38">
        <v>60</v>
      </c>
      <c r="X290" s="70">
        <v>156</v>
      </c>
      <c r="Y290" s="68">
        <v>3.3311268177062202E-3</v>
      </c>
    </row>
    <row r="291" spans="1:25" x14ac:dyDescent="0.5">
      <c r="A291" t="s">
        <v>452</v>
      </c>
      <c r="B291" s="10" t="s">
        <v>90</v>
      </c>
      <c r="C291" s="24" t="s">
        <v>93</v>
      </c>
      <c r="D291" s="24" t="s">
        <v>456</v>
      </c>
      <c r="E291" s="24" t="s">
        <v>412</v>
      </c>
      <c r="F291" s="38">
        <v>30</v>
      </c>
      <c r="G291" s="10" t="s">
        <v>93</v>
      </c>
      <c r="H291" s="10" t="s">
        <v>100</v>
      </c>
      <c r="I291" s="10" t="s">
        <v>96</v>
      </c>
      <c r="J291" s="10" t="s">
        <v>120</v>
      </c>
      <c r="K291" s="38">
        <v>34991</v>
      </c>
      <c r="L291" s="38">
        <v>80209</v>
      </c>
      <c r="M291" s="41">
        <v>22.21</v>
      </c>
      <c r="N291" s="38">
        <v>164</v>
      </c>
      <c r="O291" s="41">
        <f t="shared" si="9"/>
        <v>0.13542682926829269</v>
      </c>
      <c r="P291" s="38">
        <v>1297</v>
      </c>
      <c r="Q291" s="38">
        <v>1129</v>
      </c>
      <c r="R291" s="27">
        <v>2.0446583301125809E-3</v>
      </c>
      <c r="S291" s="27" t="s">
        <v>431</v>
      </c>
      <c r="T291" s="68">
        <f t="shared" si="8"/>
        <v>1</v>
      </c>
      <c r="U291" s="27">
        <v>1.61702552082684E-2</v>
      </c>
      <c r="V291" s="10" t="s">
        <v>482</v>
      </c>
      <c r="W291" s="38">
        <v>1332</v>
      </c>
      <c r="X291" s="70">
        <v>2625</v>
      </c>
      <c r="Y291" s="68">
        <v>3.2727000710643446E-2</v>
      </c>
    </row>
    <row r="292" spans="1:25" x14ac:dyDescent="0.5">
      <c r="A292" t="s">
        <v>452</v>
      </c>
      <c r="B292" s="10" t="s">
        <v>152</v>
      </c>
      <c r="C292" s="24" t="s">
        <v>93</v>
      </c>
      <c r="D292" s="24" t="s">
        <v>460</v>
      </c>
      <c r="E292" s="24" t="s">
        <v>412</v>
      </c>
      <c r="F292" s="38">
        <v>0</v>
      </c>
      <c r="G292" s="10" t="s">
        <v>93</v>
      </c>
      <c r="H292" s="10" t="s">
        <v>99</v>
      </c>
      <c r="I292" s="10" t="s">
        <v>144</v>
      </c>
      <c r="J292" s="10" t="s">
        <v>120</v>
      </c>
      <c r="K292" s="38">
        <v>23376</v>
      </c>
      <c r="L292" s="38">
        <v>33887</v>
      </c>
      <c r="M292" s="41">
        <v>9.2200000000000006</v>
      </c>
      <c r="N292" s="38">
        <v>69</v>
      </c>
      <c r="O292" s="41">
        <f t="shared" si="9"/>
        <v>0.13362318840579712</v>
      </c>
      <c r="P292" s="38">
        <v>1130</v>
      </c>
      <c r="Q292" s="38">
        <v>1159</v>
      </c>
      <c r="R292" s="27">
        <v>2.0361790657184172E-3</v>
      </c>
      <c r="S292" s="27" t="s">
        <v>431</v>
      </c>
      <c r="T292" s="68">
        <f t="shared" si="8"/>
        <v>1</v>
      </c>
      <c r="U292" s="27">
        <v>3.3346120931330596E-2</v>
      </c>
      <c r="V292" s="10" t="s">
        <v>482</v>
      </c>
      <c r="W292" s="38">
        <v>1167</v>
      </c>
      <c r="X292" s="70">
        <v>2395</v>
      </c>
      <c r="Y292" s="68">
        <v>7.0676070469501584E-2</v>
      </c>
    </row>
    <row r="293" spans="1:25" x14ac:dyDescent="0.5">
      <c r="A293" t="s">
        <v>452</v>
      </c>
      <c r="B293" s="10" t="s">
        <v>92</v>
      </c>
      <c r="C293" s="29" t="s">
        <v>161</v>
      </c>
      <c r="D293" s="24" t="s">
        <v>461</v>
      </c>
      <c r="E293" s="29" t="s">
        <v>420</v>
      </c>
      <c r="F293" s="38">
        <v>61</v>
      </c>
      <c r="G293" s="10" t="s">
        <v>161</v>
      </c>
      <c r="H293" s="10" t="s">
        <v>100</v>
      </c>
      <c r="I293" s="10" t="s">
        <v>124</v>
      </c>
      <c r="J293" s="10" t="s">
        <v>120</v>
      </c>
      <c r="K293" s="39">
        <v>26215</v>
      </c>
      <c r="L293" s="39">
        <v>41863</v>
      </c>
      <c r="M293" s="42">
        <v>17.09</v>
      </c>
      <c r="N293" s="39">
        <v>85</v>
      </c>
      <c r="O293" s="41">
        <f t="shared" si="9"/>
        <v>0.20105882352941176</v>
      </c>
      <c r="P293" s="38">
        <v>0</v>
      </c>
      <c r="Q293" s="38">
        <v>0</v>
      </c>
      <c r="R293" s="27">
        <v>2.0304326015813485E-3</v>
      </c>
      <c r="S293" s="27" t="s">
        <v>431</v>
      </c>
      <c r="T293" s="68">
        <f t="shared" si="8"/>
        <v>1</v>
      </c>
      <c r="U293" s="27">
        <v>0</v>
      </c>
      <c r="V293" s="10" t="s">
        <v>482</v>
      </c>
      <c r="W293" s="43">
        <v>45</v>
      </c>
      <c r="X293" s="70">
        <v>130</v>
      </c>
      <c r="Y293" s="68">
        <v>3.1053675083008861E-3</v>
      </c>
    </row>
    <row r="294" spans="1:25" x14ac:dyDescent="0.5">
      <c r="A294" t="s">
        <v>452</v>
      </c>
      <c r="B294" s="10" t="s">
        <v>152</v>
      </c>
      <c r="C294" s="24" t="s">
        <v>93</v>
      </c>
      <c r="D294" s="24" t="s">
        <v>461</v>
      </c>
      <c r="E294" s="24" t="s">
        <v>412</v>
      </c>
      <c r="F294" s="38">
        <v>30</v>
      </c>
      <c r="G294" s="10" t="s">
        <v>93</v>
      </c>
      <c r="H294" s="10" t="s">
        <v>100</v>
      </c>
      <c r="I294" s="10" t="s">
        <v>96</v>
      </c>
      <c r="J294" s="10" t="s">
        <v>120</v>
      </c>
      <c r="K294" s="38">
        <v>38712</v>
      </c>
      <c r="L294" s="38">
        <v>105503</v>
      </c>
      <c r="M294" s="41">
        <v>28.35</v>
      </c>
      <c r="N294" s="38">
        <v>214</v>
      </c>
      <c r="O294" s="41">
        <f t="shared" si="9"/>
        <v>0.1324766355140187</v>
      </c>
      <c r="P294" s="38">
        <v>1596</v>
      </c>
      <c r="Q294" s="38">
        <v>1395</v>
      </c>
      <c r="R294" s="27">
        <v>2.0283783399524186E-3</v>
      </c>
      <c r="S294" s="27" t="s">
        <v>431</v>
      </c>
      <c r="T294" s="68">
        <f t="shared" si="8"/>
        <v>1</v>
      </c>
      <c r="U294" s="27">
        <v>1.5127531918523644E-2</v>
      </c>
      <c r="V294" s="10" t="s">
        <v>482</v>
      </c>
      <c r="W294" s="38">
        <v>1680</v>
      </c>
      <c r="X294" s="70">
        <v>3289</v>
      </c>
      <c r="Y294" s="68">
        <v>3.117446897244628E-2</v>
      </c>
    </row>
    <row r="295" spans="1:25" x14ac:dyDescent="0.5">
      <c r="A295" t="s">
        <v>452</v>
      </c>
      <c r="B295" s="10" t="s">
        <v>152</v>
      </c>
      <c r="C295" s="24" t="s">
        <v>93</v>
      </c>
      <c r="D295" s="24" t="s">
        <v>461</v>
      </c>
      <c r="E295" s="24" t="s">
        <v>412</v>
      </c>
      <c r="F295" s="38">
        <v>61</v>
      </c>
      <c r="G295" s="10" t="s">
        <v>93</v>
      </c>
      <c r="H295" s="10" t="s">
        <v>100</v>
      </c>
      <c r="I295" s="10" t="s">
        <v>124</v>
      </c>
      <c r="J295" s="10" t="s">
        <v>120</v>
      </c>
      <c r="K295" s="38">
        <v>47389</v>
      </c>
      <c r="L295" s="38">
        <v>98011</v>
      </c>
      <c r="M295" s="41">
        <v>25.7</v>
      </c>
      <c r="N295" s="38">
        <v>198</v>
      </c>
      <c r="O295" s="41">
        <f t="shared" si="9"/>
        <v>0.1297979797979798</v>
      </c>
      <c r="P295" s="38">
        <v>0</v>
      </c>
      <c r="Q295" s="38">
        <v>0</v>
      </c>
      <c r="R295" s="27">
        <v>2.0201814082092826E-3</v>
      </c>
      <c r="S295" s="27" t="s">
        <v>431</v>
      </c>
      <c r="T295" s="68">
        <f t="shared" si="8"/>
        <v>1</v>
      </c>
      <c r="U295" s="27">
        <v>0</v>
      </c>
      <c r="V295" s="10" t="s">
        <v>482</v>
      </c>
      <c r="W295" s="38">
        <v>122</v>
      </c>
      <c r="X295" s="70">
        <v>320</v>
      </c>
      <c r="Y295" s="68">
        <v>3.2649396496311637E-3</v>
      </c>
    </row>
    <row r="296" spans="1:25" x14ac:dyDescent="0.5">
      <c r="A296" t="s">
        <v>452</v>
      </c>
      <c r="B296" s="10" t="s">
        <v>92</v>
      </c>
      <c r="C296" s="29" t="s">
        <v>161</v>
      </c>
      <c r="D296" s="24" t="s">
        <v>461</v>
      </c>
      <c r="E296" s="29" t="s">
        <v>420</v>
      </c>
      <c r="F296" s="38">
        <v>60</v>
      </c>
      <c r="G296" s="10" t="s">
        <v>161</v>
      </c>
      <c r="H296" s="10" t="s">
        <v>99</v>
      </c>
      <c r="I296" s="10" t="s">
        <v>124</v>
      </c>
      <c r="J296" s="10" t="s">
        <v>120</v>
      </c>
      <c r="K296" s="39">
        <v>35632</v>
      </c>
      <c r="L296" s="39">
        <v>58768</v>
      </c>
      <c r="M296" s="42">
        <v>25.24</v>
      </c>
      <c r="N296" s="39">
        <v>116</v>
      </c>
      <c r="O296" s="41">
        <f t="shared" si="9"/>
        <v>0.2175862068965517</v>
      </c>
      <c r="P296" s="38">
        <v>0</v>
      </c>
      <c r="Q296" s="38">
        <v>0</v>
      </c>
      <c r="R296" s="27">
        <v>1.9738633269806697E-3</v>
      </c>
      <c r="S296" s="27" t="s">
        <v>431</v>
      </c>
      <c r="T296" s="68">
        <f t="shared" si="8"/>
        <v>1</v>
      </c>
      <c r="U296" s="27">
        <v>0</v>
      </c>
      <c r="V296" s="10" t="s">
        <v>482</v>
      </c>
      <c r="W296" s="43">
        <v>73</v>
      </c>
      <c r="X296" s="70">
        <v>189</v>
      </c>
      <c r="Y296" s="68">
        <v>3.2160359379254017E-3</v>
      </c>
    </row>
    <row r="297" spans="1:25" x14ac:dyDescent="0.5">
      <c r="A297" t="s">
        <v>452</v>
      </c>
      <c r="B297" s="10" t="s">
        <v>151</v>
      </c>
      <c r="C297" s="24" t="s">
        <v>93</v>
      </c>
      <c r="D297" s="24" t="s">
        <v>460</v>
      </c>
      <c r="E297" s="24" t="s">
        <v>412</v>
      </c>
      <c r="F297" s="38">
        <v>0</v>
      </c>
      <c r="G297" s="10" t="s">
        <v>93</v>
      </c>
      <c r="H297" s="10" t="s">
        <v>100</v>
      </c>
      <c r="I297" s="10" t="s">
        <v>144</v>
      </c>
      <c r="J297" s="10" t="s">
        <v>120</v>
      </c>
      <c r="K297" s="38">
        <v>17124</v>
      </c>
      <c r="L297" s="38">
        <v>23110</v>
      </c>
      <c r="M297" s="41">
        <v>4.78</v>
      </c>
      <c r="N297" s="38">
        <v>43</v>
      </c>
      <c r="O297" s="41">
        <f t="shared" si="9"/>
        <v>0.11116279069767443</v>
      </c>
      <c r="P297" s="38">
        <v>827</v>
      </c>
      <c r="Q297" s="38">
        <v>851</v>
      </c>
      <c r="R297" s="27">
        <v>1.8606663781912591E-3</v>
      </c>
      <c r="S297" s="27" t="s">
        <v>431</v>
      </c>
      <c r="T297" s="68">
        <f t="shared" si="8"/>
        <v>1</v>
      </c>
      <c r="U297" s="27">
        <v>3.5785374296841192E-2</v>
      </c>
      <c r="V297" s="10" t="s">
        <v>482</v>
      </c>
      <c r="W297" s="38">
        <v>847</v>
      </c>
      <c r="X297" s="70">
        <v>1741</v>
      </c>
      <c r="Y297" s="68">
        <v>7.5335352661185628E-2</v>
      </c>
    </row>
    <row r="298" spans="1:25" x14ac:dyDescent="0.5">
      <c r="A298" t="s">
        <v>452</v>
      </c>
      <c r="B298" s="10" t="s">
        <v>152</v>
      </c>
      <c r="C298" s="24" t="s">
        <v>93</v>
      </c>
      <c r="D298" s="24" t="s">
        <v>460</v>
      </c>
      <c r="E298" s="24" t="s">
        <v>412</v>
      </c>
      <c r="F298" s="38">
        <v>61</v>
      </c>
      <c r="G298" s="10" t="s">
        <v>93</v>
      </c>
      <c r="H298" s="10" t="s">
        <v>99</v>
      </c>
      <c r="I298" s="10" t="s">
        <v>96</v>
      </c>
      <c r="J298" s="10" t="s">
        <v>120</v>
      </c>
      <c r="K298" s="38">
        <v>27455</v>
      </c>
      <c r="L298" s="38">
        <v>54314</v>
      </c>
      <c r="M298" s="41">
        <v>13.8</v>
      </c>
      <c r="N298" s="38">
        <v>101</v>
      </c>
      <c r="O298" s="41">
        <f t="shared" si="9"/>
        <v>0.13663366336633664</v>
      </c>
      <c r="P298" s="38">
        <v>823</v>
      </c>
      <c r="Q298" s="38">
        <v>712</v>
      </c>
      <c r="R298" s="27">
        <v>1.8595573885186139E-3</v>
      </c>
      <c r="S298" s="27" t="s">
        <v>431</v>
      </c>
      <c r="T298" s="68">
        <f t="shared" si="8"/>
        <v>1</v>
      </c>
      <c r="U298" s="27">
        <v>1.5152630997532864E-2</v>
      </c>
      <c r="V298" s="10" t="s">
        <v>482</v>
      </c>
      <c r="W298" s="38">
        <v>847</v>
      </c>
      <c r="X298" s="70">
        <v>1660</v>
      </c>
      <c r="Y298" s="68">
        <v>3.0563022425157418E-2</v>
      </c>
    </row>
    <row r="299" spans="1:25" x14ac:dyDescent="0.5">
      <c r="A299" t="s">
        <v>452</v>
      </c>
      <c r="B299" s="10" t="s">
        <v>115</v>
      </c>
      <c r="C299" s="24" t="s">
        <v>93</v>
      </c>
      <c r="D299" s="24" t="s">
        <v>460</v>
      </c>
      <c r="E299" s="24" t="s">
        <v>412</v>
      </c>
      <c r="F299" s="38">
        <v>61</v>
      </c>
      <c r="G299" s="10" t="s">
        <v>93</v>
      </c>
      <c r="H299" s="10" t="s">
        <v>99</v>
      </c>
      <c r="I299" s="10" t="s">
        <v>144</v>
      </c>
      <c r="J299" s="10" t="s">
        <v>120</v>
      </c>
      <c r="K299" s="38">
        <v>7830</v>
      </c>
      <c r="L299" s="38">
        <v>11301</v>
      </c>
      <c r="M299" s="41">
        <v>3.37</v>
      </c>
      <c r="N299" s="38">
        <v>21</v>
      </c>
      <c r="O299" s="41">
        <f t="shared" si="9"/>
        <v>0.16047619047619049</v>
      </c>
      <c r="P299" s="38">
        <v>449</v>
      </c>
      <c r="Q299" s="38">
        <v>483</v>
      </c>
      <c r="R299" s="27">
        <v>1.8582426333952748E-3</v>
      </c>
      <c r="S299" s="27" t="s">
        <v>431</v>
      </c>
      <c r="T299" s="68">
        <f t="shared" si="8"/>
        <v>1</v>
      </c>
      <c r="U299" s="27">
        <v>3.9730997256879924E-2</v>
      </c>
      <c r="V299" s="10" t="s">
        <v>482</v>
      </c>
      <c r="W299" s="38">
        <v>462</v>
      </c>
      <c r="X299" s="70">
        <v>966</v>
      </c>
      <c r="Y299" s="68">
        <v>8.5479161136182633E-2</v>
      </c>
    </row>
    <row r="300" spans="1:25" x14ac:dyDescent="0.5">
      <c r="A300" t="s">
        <v>452</v>
      </c>
      <c r="B300" s="10" t="s">
        <v>115</v>
      </c>
      <c r="C300" s="24" t="s">
        <v>93</v>
      </c>
      <c r="D300" s="24" t="s">
        <v>460</v>
      </c>
      <c r="E300" s="24" t="s">
        <v>412</v>
      </c>
      <c r="F300" s="38">
        <v>60</v>
      </c>
      <c r="G300" s="10" t="s">
        <v>93</v>
      </c>
      <c r="H300" s="10" t="s">
        <v>100</v>
      </c>
      <c r="I300" s="10" t="s">
        <v>96</v>
      </c>
      <c r="J300" s="10" t="s">
        <v>120</v>
      </c>
      <c r="K300" s="38">
        <v>36360</v>
      </c>
      <c r="L300" s="38">
        <v>85579</v>
      </c>
      <c r="M300" s="41">
        <v>24.11</v>
      </c>
      <c r="N300" s="38">
        <v>154</v>
      </c>
      <c r="O300" s="41">
        <f t="shared" si="9"/>
        <v>0.15655844155844156</v>
      </c>
      <c r="P300" s="38">
        <v>2442</v>
      </c>
      <c r="Q300" s="38">
        <v>2086</v>
      </c>
      <c r="R300" s="27">
        <v>1.7995068883721473E-3</v>
      </c>
      <c r="S300" s="27" t="s">
        <v>431</v>
      </c>
      <c r="T300" s="68">
        <f t="shared" si="8"/>
        <v>1</v>
      </c>
      <c r="U300" s="27">
        <v>2.8535037801329766E-2</v>
      </c>
      <c r="V300" s="10" t="s">
        <v>482</v>
      </c>
      <c r="W300" s="38">
        <v>2451</v>
      </c>
      <c r="X300" s="70">
        <v>4691</v>
      </c>
      <c r="Y300" s="68">
        <v>5.4814849437361972E-2</v>
      </c>
    </row>
    <row r="301" spans="1:25" x14ac:dyDescent="0.5">
      <c r="A301" t="s">
        <v>452</v>
      </c>
      <c r="B301" s="10" t="s">
        <v>151</v>
      </c>
      <c r="C301" s="24" t="s">
        <v>93</v>
      </c>
      <c r="D301" s="24" t="s">
        <v>460</v>
      </c>
      <c r="E301" s="24" t="s">
        <v>412</v>
      </c>
      <c r="F301" s="38">
        <v>30</v>
      </c>
      <c r="G301" s="10" t="s">
        <v>93</v>
      </c>
      <c r="H301" s="10" t="s">
        <v>99</v>
      </c>
      <c r="I301" s="10" t="s">
        <v>96</v>
      </c>
      <c r="J301" s="10" t="s">
        <v>120</v>
      </c>
      <c r="K301" s="38">
        <v>77953</v>
      </c>
      <c r="L301" s="38">
        <v>146290</v>
      </c>
      <c r="M301" s="41">
        <v>27.67</v>
      </c>
      <c r="N301" s="38">
        <v>263</v>
      </c>
      <c r="O301" s="41">
        <f t="shared" si="9"/>
        <v>0.10520912547528517</v>
      </c>
      <c r="P301" s="38">
        <v>3962</v>
      </c>
      <c r="Q301" s="38">
        <v>3238</v>
      </c>
      <c r="R301" s="27">
        <v>1.7977988926105681E-3</v>
      </c>
      <c r="S301" s="27" t="s">
        <v>431</v>
      </c>
      <c r="T301" s="68">
        <f t="shared" si="8"/>
        <v>1</v>
      </c>
      <c r="U301" s="27">
        <v>2.7083190922140954E-2</v>
      </c>
      <c r="V301" s="10" t="s">
        <v>482</v>
      </c>
      <c r="W301" s="38">
        <v>4032</v>
      </c>
      <c r="X301" s="70">
        <v>7533</v>
      </c>
      <c r="Y301" s="68">
        <v>5.1493608585685968E-2</v>
      </c>
    </row>
    <row r="302" spans="1:25" x14ac:dyDescent="0.5">
      <c r="A302" t="s">
        <v>452</v>
      </c>
      <c r="B302" s="10" t="s">
        <v>151</v>
      </c>
      <c r="C302" s="24" t="s">
        <v>93</v>
      </c>
      <c r="D302" s="24" t="s">
        <v>455</v>
      </c>
      <c r="E302" s="24" t="s">
        <v>412</v>
      </c>
      <c r="F302" s="38">
        <v>60</v>
      </c>
      <c r="G302" s="10" t="s">
        <v>93</v>
      </c>
      <c r="H302" s="10" t="s">
        <v>100</v>
      </c>
      <c r="I302" s="10" t="s">
        <v>96</v>
      </c>
      <c r="J302" s="10" t="s">
        <v>120</v>
      </c>
      <c r="K302" s="38">
        <v>46006</v>
      </c>
      <c r="L302" s="38">
        <v>99290</v>
      </c>
      <c r="M302" s="41">
        <v>18.84</v>
      </c>
      <c r="N302" s="38">
        <v>177</v>
      </c>
      <c r="O302" s="41">
        <f t="shared" si="9"/>
        <v>0.1064406779661017</v>
      </c>
      <c r="P302" s="38">
        <v>1874</v>
      </c>
      <c r="Q302" s="38">
        <v>1627</v>
      </c>
      <c r="R302" s="27">
        <v>1.7826568637325008E-3</v>
      </c>
      <c r="S302" s="27" t="s">
        <v>431</v>
      </c>
      <c r="T302" s="68">
        <f t="shared" si="8"/>
        <v>1</v>
      </c>
      <c r="U302" s="27">
        <v>1.8874005438614162E-2</v>
      </c>
      <c r="V302" s="10" t="s">
        <v>483</v>
      </c>
      <c r="W302" s="38">
        <v>1913</v>
      </c>
      <c r="X302" s="70">
        <v>3717</v>
      </c>
      <c r="Y302" s="68">
        <v>3.7435794138382515E-2</v>
      </c>
    </row>
    <row r="303" spans="1:25" x14ac:dyDescent="0.5">
      <c r="A303" t="s">
        <v>452</v>
      </c>
      <c r="B303" s="10" t="s">
        <v>92</v>
      </c>
      <c r="C303" s="29" t="s">
        <v>161</v>
      </c>
      <c r="D303" s="24" t="s">
        <v>455</v>
      </c>
      <c r="E303" s="29" t="s">
        <v>420</v>
      </c>
      <c r="F303" s="38">
        <v>30</v>
      </c>
      <c r="G303" s="10" t="s">
        <v>161</v>
      </c>
      <c r="H303" s="10" t="s">
        <v>100</v>
      </c>
      <c r="I303" s="10" t="s">
        <v>96</v>
      </c>
      <c r="J303" s="10" t="s">
        <v>120</v>
      </c>
      <c r="K303" s="39">
        <v>7006</v>
      </c>
      <c r="L303" s="39">
        <v>10316</v>
      </c>
      <c r="M303" s="42">
        <v>5.22</v>
      </c>
      <c r="N303" s="39">
        <v>18</v>
      </c>
      <c r="O303" s="41">
        <f t="shared" si="9"/>
        <v>0.28999999999999998</v>
      </c>
      <c r="P303" s="39">
        <v>207</v>
      </c>
      <c r="Q303" s="39">
        <v>172</v>
      </c>
      <c r="R303" s="27">
        <v>1.7448623497479643E-3</v>
      </c>
      <c r="S303" s="27" t="s">
        <v>431</v>
      </c>
      <c r="T303" s="68">
        <f t="shared" si="8"/>
        <v>1</v>
      </c>
      <c r="U303" s="27">
        <v>2.006591702210159E-2</v>
      </c>
      <c r="V303" s="10" t="s">
        <v>483</v>
      </c>
      <c r="W303" s="43">
        <v>214</v>
      </c>
      <c r="X303" s="70">
        <v>404</v>
      </c>
      <c r="Y303" s="68">
        <v>3.9162466072120976E-2</v>
      </c>
    </row>
    <row r="304" spans="1:25" x14ac:dyDescent="0.5">
      <c r="A304" t="s">
        <v>452</v>
      </c>
      <c r="B304" s="10" t="s">
        <v>92</v>
      </c>
      <c r="C304" s="29" t="s">
        <v>93</v>
      </c>
      <c r="D304" s="24" t="s">
        <v>455</v>
      </c>
      <c r="E304" s="29" t="s">
        <v>420</v>
      </c>
      <c r="F304" s="38">
        <v>45</v>
      </c>
      <c r="G304" s="10" t="s">
        <v>93</v>
      </c>
      <c r="H304" s="10" t="s">
        <v>100</v>
      </c>
      <c r="I304" s="10" t="s">
        <v>144</v>
      </c>
      <c r="J304" s="10" t="s">
        <v>120</v>
      </c>
      <c r="K304" s="39">
        <v>50961</v>
      </c>
      <c r="L304" s="39">
        <v>80911</v>
      </c>
      <c r="M304" s="42">
        <v>38.81</v>
      </c>
      <c r="N304" s="39">
        <v>140</v>
      </c>
      <c r="O304" s="41">
        <f t="shared" si="9"/>
        <v>0.27721428571428575</v>
      </c>
      <c r="P304" s="39">
        <v>2584</v>
      </c>
      <c r="Q304" s="39">
        <v>2642</v>
      </c>
      <c r="R304" s="27">
        <v>1.7302962514367639E-3</v>
      </c>
      <c r="S304" s="27" t="s">
        <v>431</v>
      </c>
      <c r="T304" s="68">
        <f t="shared" si="8"/>
        <v>1</v>
      </c>
      <c r="U304" s="27">
        <v>3.1936325097947124E-2</v>
      </c>
      <c r="V304" s="10" t="s">
        <v>483</v>
      </c>
      <c r="W304" s="43">
        <v>2654</v>
      </c>
      <c r="X304" s="70">
        <v>5436</v>
      </c>
      <c r="Y304" s="68">
        <v>6.7184931591501768E-2</v>
      </c>
    </row>
    <row r="305" spans="1:25" x14ac:dyDescent="0.5">
      <c r="A305" t="s">
        <v>452</v>
      </c>
      <c r="B305" s="10" t="s">
        <v>90</v>
      </c>
      <c r="C305" s="24" t="s">
        <v>93</v>
      </c>
      <c r="D305" s="24" t="s">
        <v>455</v>
      </c>
      <c r="E305" s="24" t="s">
        <v>412</v>
      </c>
      <c r="F305" s="38">
        <v>60</v>
      </c>
      <c r="G305" s="10" t="s">
        <v>93</v>
      </c>
      <c r="H305" s="10" t="s">
        <v>100</v>
      </c>
      <c r="I305" s="10" t="s">
        <v>144</v>
      </c>
      <c r="J305" s="10" t="s">
        <v>120</v>
      </c>
      <c r="K305" s="38">
        <v>33904</v>
      </c>
      <c r="L305" s="38">
        <v>49199</v>
      </c>
      <c r="M305" s="41">
        <v>15.25</v>
      </c>
      <c r="N305" s="38">
        <v>84</v>
      </c>
      <c r="O305" s="41">
        <f t="shared" si="9"/>
        <v>0.18154761904761904</v>
      </c>
      <c r="P305" s="38">
        <v>1836</v>
      </c>
      <c r="Q305" s="38">
        <v>1865</v>
      </c>
      <c r="R305" s="27">
        <v>1.7073517754425903E-3</v>
      </c>
      <c r="S305" s="27" t="s">
        <v>431</v>
      </c>
      <c r="T305" s="68">
        <f t="shared" si="8"/>
        <v>1</v>
      </c>
      <c r="U305" s="27">
        <v>3.7317831663245191E-2</v>
      </c>
      <c r="V305" s="10" t="s">
        <v>483</v>
      </c>
      <c r="W305" s="38">
        <v>1880</v>
      </c>
      <c r="X305" s="70">
        <v>3829</v>
      </c>
      <c r="Y305" s="68">
        <v>7.7826785097258072E-2</v>
      </c>
    </row>
    <row r="306" spans="1:25" x14ac:dyDescent="0.5">
      <c r="A306" t="s">
        <v>452</v>
      </c>
      <c r="B306" s="10" t="s">
        <v>115</v>
      </c>
      <c r="C306" s="24" t="s">
        <v>93</v>
      </c>
      <c r="D306" s="24" t="s">
        <v>455</v>
      </c>
      <c r="E306" s="24" t="s">
        <v>412</v>
      </c>
      <c r="F306" s="38">
        <v>61</v>
      </c>
      <c r="G306" s="10" t="s">
        <v>93</v>
      </c>
      <c r="H306" s="10" t="s">
        <v>99</v>
      </c>
      <c r="I306" s="10" t="s">
        <v>96</v>
      </c>
      <c r="J306" s="10" t="s">
        <v>120</v>
      </c>
      <c r="K306" s="38">
        <v>3286</v>
      </c>
      <c r="L306" s="38">
        <v>4762</v>
      </c>
      <c r="M306" s="41">
        <v>1.88</v>
      </c>
      <c r="N306" s="38">
        <v>8</v>
      </c>
      <c r="O306" s="41">
        <f t="shared" si="9"/>
        <v>0.23499999999999999</v>
      </c>
      <c r="P306" s="38">
        <v>1049</v>
      </c>
      <c r="Q306" s="38">
        <v>906</v>
      </c>
      <c r="R306" s="27">
        <v>1.6799664006719867E-3</v>
      </c>
      <c r="S306" s="27" t="s">
        <v>431</v>
      </c>
      <c r="T306" s="68">
        <f t="shared" si="8"/>
        <v>1</v>
      </c>
      <c r="U306" s="27">
        <v>0.22028559428811423</v>
      </c>
      <c r="V306" s="10" t="s">
        <v>483</v>
      </c>
      <c r="W306" s="38">
        <v>1057</v>
      </c>
      <c r="X306" s="70">
        <v>1971</v>
      </c>
      <c r="Y306" s="68">
        <v>0.41390172196556069</v>
      </c>
    </row>
    <row r="307" spans="1:25" x14ac:dyDescent="0.5">
      <c r="A307" t="s">
        <v>452</v>
      </c>
      <c r="B307" s="10" t="s">
        <v>90</v>
      </c>
      <c r="C307" s="24" t="s">
        <v>161</v>
      </c>
      <c r="D307" s="24" t="s">
        <v>455</v>
      </c>
      <c r="E307" s="24" t="s">
        <v>412</v>
      </c>
      <c r="F307" s="38">
        <v>0</v>
      </c>
      <c r="G307" s="10" t="s">
        <v>161</v>
      </c>
      <c r="H307" s="10" t="s">
        <v>100</v>
      </c>
      <c r="I307" s="10" t="s">
        <v>144</v>
      </c>
      <c r="J307" s="10" t="s">
        <v>120</v>
      </c>
      <c r="K307" s="38">
        <v>1733</v>
      </c>
      <c r="L307" s="38">
        <v>4787</v>
      </c>
      <c r="M307" s="41">
        <v>8.7100000000000009</v>
      </c>
      <c r="N307" s="38">
        <v>8</v>
      </c>
      <c r="O307" s="41">
        <f t="shared" si="9"/>
        <v>1.0887500000000001</v>
      </c>
      <c r="P307" s="38">
        <v>363</v>
      </c>
      <c r="Q307" s="38">
        <v>422</v>
      </c>
      <c r="R307" s="27">
        <v>1.6711928138709003E-3</v>
      </c>
      <c r="S307" s="27" t="s">
        <v>431</v>
      </c>
      <c r="T307" s="68">
        <f t="shared" si="8"/>
        <v>1</v>
      </c>
      <c r="U307" s="27">
        <v>7.5830373929392098E-2</v>
      </c>
      <c r="V307" s="10" t="s">
        <v>482</v>
      </c>
      <c r="W307" s="38">
        <v>369</v>
      </c>
      <c r="X307" s="70">
        <v>799</v>
      </c>
      <c r="Y307" s="68">
        <v>0.16691038228535618</v>
      </c>
    </row>
    <row r="308" spans="1:25" x14ac:dyDescent="0.5">
      <c r="A308" t="s">
        <v>452</v>
      </c>
      <c r="B308" s="10" t="s">
        <v>92</v>
      </c>
      <c r="C308" s="29" t="s">
        <v>161</v>
      </c>
      <c r="D308" s="24" t="s">
        <v>455</v>
      </c>
      <c r="E308" s="29" t="s">
        <v>420</v>
      </c>
      <c r="F308" s="38">
        <v>45</v>
      </c>
      <c r="G308" s="10" t="s">
        <v>161</v>
      </c>
      <c r="H308" s="10" t="s">
        <v>100</v>
      </c>
      <c r="I308" s="10" t="s">
        <v>144</v>
      </c>
      <c r="J308" s="10" t="s">
        <v>120</v>
      </c>
      <c r="K308" s="39">
        <v>2804</v>
      </c>
      <c r="L308" s="39">
        <v>4196</v>
      </c>
      <c r="M308" s="42">
        <v>1.82</v>
      </c>
      <c r="N308" s="39">
        <v>7</v>
      </c>
      <c r="O308" s="41">
        <f t="shared" si="9"/>
        <v>0.26</v>
      </c>
      <c r="P308" s="39">
        <v>197</v>
      </c>
      <c r="Q308" s="39">
        <v>195</v>
      </c>
      <c r="R308" s="27">
        <v>1.6682554814108675E-3</v>
      </c>
      <c r="S308" s="27" t="s">
        <v>431</v>
      </c>
      <c r="T308" s="68">
        <f t="shared" si="8"/>
        <v>1</v>
      </c>
      <c r="U308" s="27">
        <v>4.6949475691134411E-2</v>
      </c>
      <c r="V308" s="10" t="s">
        <v>482</v>
      </c>
      <c r="W308" s="43">
        <v>200</v>
      </c>
      <c r="X308" s="70">
        <v>402</v>
      </c>
      <c r="Y308" s="68">
        <v>9.5805529075309814E-2</v>
      </c>
    </row>
    <row r="309" spans="1:25" x14ac:dyDescent="0.5">
      <c r="A309" t="s">
        <v>452</v>
      </c>
      <c r="B309" s="10" t="s">
        <v>115</v>
      </c>
      <c r="C309" s="24" t="s">
        <v>93</v>
      </c>
      <c r="D309" s="24" t="s">
        <v>455</v>
      </c>
      <c r="E309" s="24" t="s">
        <v>412</v>
      </c>
      <c r="F309" s="38">
        <v>45</v>
      </c>
      <c r="G309" s="10" t="s">
        <v>93</v>
      </c>
      <c r="H309" s="10" t="s">
        <v>100</v>
      </c>
      <c r="I309" s="10" t="s">
        <v>124</v>
      </c>
      <c r="J309" s="10" t="s">
        <v>120</v>
      </c>
      <c r="K309" s="38">
        <v>36344</v>
      </c>
      <c r="L309" s="38">
        <v>64790</v>
      </c>
      <c r="M309" s="41">
        <v>17.510000000000002</v>
      </c>
      <c r="N309" s="38">
        <v>104</v>
      </c>
      <c r="O309" s="41">
        <f t="shared" si="9"/>
        <v>0.16836538461538464</v>
      </c>
      <c r="P309" s="38">
        <v>0</v>
      </c>
      <c r="Q309" s="38">
        <v>0</v>
      </c>
      <c r="R309" s="27">
        <v>1.6051859854915881E-3</v>
      </c>
      <c r="S309" s="27" t="s">
        <v>431</v>
      </c>
      <c r="T309" s="68">
        <f t="shared" si="8"/>
        <v>1</v>
      </c>
      <c r="U309" s="27">
        <v>0</v>
      </c>
      <c r="V309" s="10" t="s">
        <v>482</v>
      </c>
      <c r="W309" s="38">
        <v>55</v>
      </c>
      <c r="X309" s="70">
        <v>159</v>
      </c>
      <c r="Y309" s="68">
        <v>2.4540824201265627E-3</v>
      </c>
    </row>
    <row r="310" spans="1:25" x14ac:dyDescent="0.5">
      <c r="A310" t="s">
        <v>452</v>
      </c>
      <c r="B310" s="10" t="s">
        <v>150</v>
      </c>
      <c r="C310" s="24" t="s">
        <v>93</v>
      </c>
      <c r="D310" s="24" t="s">
        <v>455</v>
      </c>
      <c r="E310" s="24" t="s">
        <v>412</v>
      </c>
      <c r="F310" s="38">
        <v>45</v>
      </c>
      <c r="G310" s="10" t="s">
        <v>93</v>
      </c>
      <c r="H310" s="10" t="s">
        <v>99</v>
      </c>
      <c r="I310" s="10" t="s">
        <v>144</v>
      </c>
      <c r="J310" s="10" t="s">
        <v>120</v>
      </c>
      <c r="K310" s="38">
        <v>50753</v>
      </c>
      <c r="L310" s="38">
        <v>76392</v>
      </c>
      <c r="M310" s="41">
        <v>31.65</v>
      </c>
      <c r="N310" s="38">
        <v>118</v>
      </c>
      <c r="O310" s="41">
        <f t="shared" si="9"/>
        <v>0.26822033898305081</v>
      </c>
      <c r="P310" s="38">
        <v>3291</v>
      </c>
      <c r="Q310" s="38">
        <v>3489</v>
      </c>
      <c r="R310" s="27">
        <v>1.5446643627604986E-3</v>
      </c>
      <c r="S310" s="27" t="s">
        <v>431</v>
      </c>
      <c r="T310" s="68">
        <f t="shared" si="8"/>
        <v>1</v>
      </c>
      <c r="U310" s="27">
        <v>4.3080427269871192E-2</v>
      </c>
      <c r="V310" s="10" t="s">
        <v>482</v>
      </c>
      <c r="W310" s="38">
        <v>3350</v>
      </c>
      <c r="X310" s="70">
        <v>6957</v>
      </c>
      <c r="Y310" s="68">
        <v>9.1069745523091425E-2</v>
      </c>
    </row>
    <row r="311" spans="1:25" x14ac:dyDescent="0.5">
      <c r="A311" t="s">
        <v>452</v>
      </c>
      <c r="B311" s="10" t="s">
        <v>150</v>
      </c>
      <c r="C311" s="24" t="s">
        <v>93</v>
      </c>
      <c r="D311" s="24" t="s">
        <v>456</v>
      </c>
      <c r="E311" s="24" t="s">
        <v>412</v>
      </c>
      <c r="F311" s="38">
        <v>0</v>
      </c>
      <c r="G311" s="10" t="s">
        <v>93</v>
      </c>
      <c r="H311" s="10" t="s">
        <v>100</v>
      </c>
      <c r="I311" s="10" t="s">
        <v>150</v>
      </c>
      <c r="J311" s="10" t="s">
        <v>120</v>
      </c>
      <c r="K311" s="38">
        <v>14640</v>
      </c>
      <c r="L311" s="38">
        <v>21731</v>
      </c>
      <c r="M311" s="41">
        <v>8.14</v>
      </c>
      <c r="N311" s="38">
        <v>33</v>
      </c>
      <c r="O311" s="41">
        <f t="shared" si="9"/>
        <v>0.24666666666666667</v>
      </c>
      <c r="P311" s="38">
        <v>976</v>
      </c>
      <c r="Q311" s="38">
        <v>1014</v>
      </c>
      <c r="R311" s="27">
        <v>1.5185679444112098E-3</v>
      </c>
      <c r="S311" s="27" t="s">
        <v>431</v>
      </c>
      <c r="T311" s="68">
        <f t="shared" si="8"/>
        <v>1</v>
      </c>
      <c r="U311" s="27">
        <v>4.4912797386222447E-2</v>
      </c>
      <c r="V311" s="10" t="s">
        <v>482</v>
      </c>
      <c r="W311" s="38">
        <v>989</v>
      </c>
      <c r="X311" s="70">
        <v>2036</v>
      </c>
      <c r="Y311" s="68">
        <v>9.3691040449127974E-2</v>
      </c>
    </row>
    <row r="312" spans="1:25" x14ac:dyDescent="0.5">
      <c r="A312" t="s">
        <v>452</v>
      </c>
      <c r="B312" s="10" t="s">
        <v>92</v>
      </c>
      <c r="C312" s="29" t="s">
        <v>161</v>
      </c>
      <c r="D312" s="24" t="s">
        <v>456</v>
      </c>
      <c r="E312" s="29" t="s">
        <v>420</v>
      </c>
      <c r="F312" s="38">
        <v>60</v>
      </c>
      <c r="G312" s="10" t="s">
        <v>161</v>
      </c>
      <c r="H312" s="10" t="s">
        <v>99</v>
      </c>
      <c r="I312" s="10" t="s">
        <v>96</v>
      </c>
      <c r="J312" s="10" t="s">
        <v>120</v>
      </c>
      <c r="K312" s="39">
        <v>12979</v>
      </c>
      <c r="L312" s="39">
        <v>24467</v>
      </c>
      <c r="M312" s="42">
        <v>12.17</v>
      </c>
      <c r="N312" s="39">
        <v>35</v>
      </c>
      <c r="O312" s="41">
        <f t="shared" si="9"/>
        <v>0.3477142857142857</v>
      </c>
      <c r="P312" s="39">
        <v>448</v>
      </c>
      <c r="Q312" s="39">
        <v>380</v>
      </c>
      <c r="R312" s="27">
        <v>1.4304982220950668E-3</v>
      </c>
      <c r="S312" s="27" t="s">
        <v>431</v>
      </c>
      <c r="T312" s="68">
        <f t="shared" si="8"/>
        <v>1</v>
      </c>
      <c r="U312" s="27">
        <v>1.8310377242816856E-2</v>
      </c>
      <c r="V312" s="10" t="s">
        <v>482</v>
      </c>
      <c r="W312" s="43">
        <v>455</v>
      </c>
      <c r="X312" s="70">
        <v>870</v>
      </c>
      <c r="Y312" s="68">
        <v>3.5558098663505948E-2</v>
      </c>
    </row>
    <row r="313" spans="1:25" x14ac:dyDescent="0.5">
      <c r="A313" t="s">
        <v>452</v>
      </c>
      <c r="B313" s="10" t="s">
        <v>92</v>
      </c>
      <c r="C313" s="29" t="s">
        <v>93</v>
      </c>
      <c r="D313" s="24" t="s">
        <v>456</v>
      </c>
      <c r="E313" s="29" t="s">
        <v>420</v>
      </c>
      <c r="F313" s="38">
        <v>30</v>
      </c>
      <c r="G313" s="10" t="s">
        <v>93</v>
      </c>
      <c r="H313" s="10" t="s">
        <v>99</v>
      </c>
      <c r="I313" s="10" t="s">
        <v>144</v>
      </c>
      <c r="J313" s="10" t="s">
        <v>120</v>
      </c>
      <c r="K313" s="39">
        <v>9862</v>
      </c>
      <c r="L313" s="39">
        <v>12336</v>
      </c>
      <c r="M313" s="42">
        <v>6.07</v>
      </c>
      <c r="N313" s="39">
        <v>17</v>
      </c>
      <c r="O313" s="41">
        <f t="shared" si="9"/>
        <v>0.35705882352941176</v>
      </c>
      <c r="P313" s="39">
        <v>390</v>
      </c>
      <c r="Q313" s="39">
        <v>400</v>
      </c>
      <c r="R313" s="27">
        <v>1.3780804150453957E-3</v>
      </c>
      <c r="S313" s="27" t="s">
        <v>431</v>
      </c>
      <c r="T313" s="68">
        <f t="shared" si="8"/>
        <v>1</v>
      </c>
      <c r="U313" s="27">
        <v>3.1614785992217898E-2</v>
      </c>
      <c r="V313" s="10" t="s">
        <v>482</v>
      </c>
      <c r="W313" s="43">
        <v>398</v>
      </c>
      <c r="X313" s="70">
        <v>815</v>
      </c>
      <c r="Y313" s="68">
        <v>6.606679636835279E-2</v>
      </c>
    </row>
    <row r="314" spans="1:25" x14ac:dyDescent="0.5">
      <c r="A314" t="s">
        <v>452</v>
      </c>
      <c r="B314" s="10" t="s">
        <v>90</v>
      </c>
      <c r="C314" s="24" t="s">
        <v>161</v>
      </c>
      <c r="D314" s="24" t="s">
        <v>456</v>
      </c>
      <c r="E314" s="24" t="s">
        <v>412</v>
      </c>
      <c r="F314" s="38">
        <v>30</v>
      </c>
      <c r="G314" s="10" t="s">
        <v>161</v>
      </c>
      <c r="H314" s="10" t="s">
        <v>100</v>
      </c>
      <c r="I314" s="10" t="s">
        <v>96</v>
      </c>
      <c r="J314" s="10" t="s">
        <v>97</v>
      </c>
      <c r="K314" s="38">
        <v>1522</v>
      </c>
      <c r="L314" s="38">
        <v>2951</v>
      </c>
      <c r="M314" s="41">
        <v>5.27</v>
      </c>
      <c r="N314" s="38">
        <v>4</v>
      </c>
      <c r="O314" s="41">
        <f t="shared" si="9"/>
        <v>1.3174999999999999</v>
      </c>
      <c r="P314" s="38">
        <v>208</v>
      </c>
      <c r="Q314" s="38">
        <v>12</v>
      </c>
      <c r="R314" s="27">
        <v>1.3554727211114877E-3</v>
      </c>
      <c r="S314" s="27" t="s">
        <v>431</v>
      </c>
      <c r="T314" s="68">
        <f t="shared" si="8"/>
        <v>1</v>
      </c>
      <c r="U314" s="27">
        <v>7.0484581497797363E-2</v>
      </c>
      <c r="V314" s="10" t="s">
        <v>482</v>
      </c>
      <c r="W314" s="38">
        <v>210</v>
      </c>
      <c r="X314" s="70">
        <v>226</v>
      </c>
      <c r="Y314" s="68">
        <v>7.6584208742799045E-2</v>
      </c>
    </row>
    <row r="315" spans="1:25" x14ac:dyDescent="0.5">
      <c r="A315" t="s">
        <v>452</v>
      </c>
      <c r="B315" s="10" t="s">
        <v>115</v>
      </c>
      <c r="C315" s="24" t="s">
        <v>93</v>
      </c>
      <c r="D315" s="24" t="s">
        <v>456</v>
      </c>
      <c r="E315" s="24" t="s">
        <v>412</v>
      </c>
      <c r="F315" s="38">
        <v>0</v>
      </c>
      <c r="G315" s="10" t="s">
        <v>93</v>
      </c>
      <c r="H315" s="10" t="s">
        <v>100</v>
      </c>
      <c r="I315" s="10" t="s">
        <v>144</v>
      </c>
      <c r="J315" s="10" t="s">
        <v>120</v>
      </c>
      <c r="K315" s="38">
        <v>22296</v>
      </c>
      <c r="L315" s="38">
        <v>33841</v>
      </c>
      <c r="M315" s="41">
        <v>10.19</v>
      </c>
      <c r="N315" s="38">
        <v>39</v>
      </c>
      <c r="O315" s="41">
        <f t="shared" si="9"/>
        <v>0.26128205128205129</v>
      </c>
      <c r="P315" s="38">
        <v>1690</v>
      </c>
      <c r="Q315" s="38">
        <v>1708</v>
      </c>
      <c r="R315" s="27">
        <v>1.1524482137052687E-3</v>
      </c>
      <c r="S315" s="27" t="s">
        <v>431</v>
      </c>
      <c r="T315" s="68">
        <f t="shared" si="8"/>
        <v>1</v>
      </c>
      <c r="U315" s="27">
        <v>4.9939422593894979E-2</v>
      </c>
      <c r="V315" s="10" t="s">
        <v>482</v>
      </c>
      <c r="W315" s="38">
        <v>1706</v>
      </c>
      <c r="X315" s="70">
        <v>3453</v>
      </c>
      <c r="Y315" s="68">
        <v>0.10203599184421264</v>
      </c>
    </row>
    <row r="316" spans="1:25" x14ac:dyDescent="0.5">
      <c r="A316" t="s">
        <v>452</v>
      </c>
      <c r="B316" s="10" t="s">
        <v>92</v>
      </c>
      <c r="C316" s="29" t="s">
        <v>161</v>
      </c>
      <c r="D316" s="24" t="s">
        <v>456</v>
      </c>
      <c r="E316" s="29" t="s">
        <v>420</v>
      </c>
      <c r="F316" s="38">
        <v>61</v>
      </c>
      <c r="G316" s="10" t="s">
        <v>161</v>
      </c>
      <c r="H316" s="10" t="s">
        <v>99</v>
      </c>
      <c r="I316" s="10" t="s">
        <v>144</v>
      </c>
      <c r="J316" s="10" t="s">
        <v>144</v>
      </c>
      <c r="K316" s="39">
        <v>698</v>
      </c>
      <c r="L316" s="39">
        <v>890</v>
      </c>
      <c r="M316" s="42">
        <v>0.32</v>
      </c>
      <c r="N316" s="39">
        <v>1</v>
      </c>
      <c r="O316" s="41">
        <f t="shared" si="9"/>
        <v>0.32</v>
      </c>
      <c r="P316" s="39">
        <v>43</v>
      </c>
      <c r="Q316" s="39">
        <v>40</v>
      </c>
      <c r="R316" s="27">
        <v>1.1235955056179776E-3</v>
      </c>
      <c r="S316" s="27" t="s">
        <v>431</v>
      </c>
      <c r="T316" s="68">
        <f t="shared" si="8"/>
        <v>1</v>
      </c>
      <c r="U316" s="27">
        <v>4.8314606741573035E-2</v>
      </c>
      <c r="V316" s="10" t="s">
        <v>482</v>
      </c>
      <c r="W316" s="43">
        <v>43</v>
      </c>
      <c r="X316" s="70">
        <v>84</v>
      </c>
      <c r="Y316" s="68">
        <v>9.4382022471910118E-2</v>
      </c>
    </row>
    <row r="317" spans="1:25" x14ac:dyDescent="0.5">
      <c r="A317" t="s">
        <v>452</v>
      </c>
      <c r="B317" s="10" t="s">
        <v>90</v>
      </c>
      <c r="C317" s="24" t="s">
        <v>93</v>
      </c>
      <c r="D317" s="24" t="s">
        <v>461</v>
      </c>
      <c r="E317" s="24" t="s">
        <v>412</v>
      </c>
      <c r="F317" s="38">
        <v>30</v>
      </c>
      <c r="G317" s="10" t="s">
        <v>93</v>
      </c>
      <c r="H317" s="10" t="s">
        <v>99</v>
      </c>
      <c r="I317" s="10" t="s">
        <v>96</v>
      </c>
      <c r="J317" s="10" t="s">
        <v>97</v>
      </c>
      <c r="K317" s="38">
        <v>23827</v>
      </c>
      <c r="L317" s="38">
        <v>26209</v>
      </c>
      <c r="M317" s="41">
        <v>7.42</v>
      </c>
      <c r="N317" s="38">
        <v>27</v>
      </c>
      <c r="O317" s="41">
        <f t="shared" si="9"/>
        <v>0.27481481481481479</v>
      </c>
      <c r="P317" s="38">
        <v>2068</v>
      </c>
      <c r="Q317" s="38">
        <v>60</v>
      </c>
      <c r="R317" s="27">
        <v>1.0301804723568239E-3</v>
      </c>
      <c r="S317" s="27" t="s">
        <v>431</v>
      </c>
      <c r="T317" s="68">
        <f t="shared" si="8"/>
        <v>1</v>
      </c>
      <c r="U317" s="27">
        <v>7.8904193216070811E-2</v>
      </c>
      <c r="V317" s="10" t="s">
        <v>482</v>
      </c>
      <c r="W317" s="38">
        <v>2094</v>
      </c>
      <c r="X317" s="70">
        <v>2181</v>
      </c>
      <c r="Y317" s="68">
        <v>8.3215689267045673E-2</v>
      </c>
    </row>
    <row r="318" spans="1:25" x14ac:dyDescent="0.5">
      <c r="A318" t="s">
        <v>452</v>
      </c>
      <c r="B318" s="10" t="s">
        <v>152</v>
      </c>
      <c r="C318" s="24" t="s">
        <v>93</v>
      </c>
      <c r="D318" s="24" t="s">
        <v>461</v>
      </c>
      <c r="E318" s="24" t="s">
        <v>412</v>
      </c>
      <c r="F318" s="38">
        <v>45</v>
      </c>
      <c r="G318" s="10" t="s">
        <v>93</v>
      </c>
      <c r="H318" s="10" t="s">
        <v>99</v>
      </c>
      <c r="I318" s="10" t="s">
        <v>96</v>
      </c>
      <c r="J318" s="10" t="s">
        <v>97</v>
      </c>
      <c r="K318" s="38">
        <v>74593</v>
      </c>
      <c r="L318" s="38">
        <v>117023</v>
      </c>
      <c r="M318" s="41">
        <v>30.72</v>
      </c>
      <c r="N318" s="38">
        <v>113</v>
      </c>
      <c r="O318" s="41">
        <f t="shared" si="9"/>
        <v>0.27185840707964598</v>
      </c>
      <c r="P318" s="38">
        <v>6608</v>
      </c>
      <c r="Q318" s="38">
        <v>91</v>
      </c>
      <c r="R318" s="27">
        <v>9.6562214265571728E-4</v>
      </c>
      <c r="S318" s="27" t="s">
        <v>431</v>
      </c>
      <c r="T318" s="68">
        <f t="shared" si="8"/>
        <v>1</v>
      </c>
      <c r="U318" s="27">
        <v>5.6467532023619288E-2</v>
      </c>
      <c r="V318" s="10" t="s">
        <v>482</v>
      </c>
      <c r="W318" s="38">
        <v>6697</v>
      </c>
      <c r="X318" s="70">
        <v>6901</v>
      </c>
      <c r="Y318" s="68">
        <v>5.8971313331567299E-2</v>
      </c>
    </row>
    <row r="319" spans="1:25" x14ac:dyDescent="0.5">
      <c r="A319" t="s">
        <v>452</v>
      </c>
      <c r="B319" s="10" t="s">
        <v>90</v>
      </c>
      <c r="C319" s="24" t="s">
        <v>93</v>
      </c>
      <c r="D319" s="24" t="s">
        <v>459</v>
      </c>
      <c r="E319" s="24" t="s">
        <v>412</v>
      </c>
      <c r="F319" s="38">
        <v>30</v>
      </c>
      <c r="G319" s="10" t="s">
        <v>93</v>
      </c>
      <c r="H319" s="10" t="s">
        <v>100</v>
      </c>
      <c r="I319" s="10" t="s">
        <v>96</v>
      </c>
      <c r="J319" s="10" t="s">
        <v>97</v>
      </c>
      <c r="K319" s="38">
        <v>14490</v>
      </c>
      <c r="L319" s="38">
        <v>17344</v>
      </c>
      <c r="M319" s="41">
        <v>5.19</v>
      </c>
      <c r="N319" s="38">
        <v>16</v>
      </c>
      <c r="O319" s="41">
        <f t="shared" si="9"/>
        <v>0.32437500000000002</v>
      </c>
      <c r="P319" s="38">
        <v>891</v>
      </c>
      <c r="Q319" s="38">
        <v>34</v>
      </c>
      <c r="R319" s="27">
        <v>9.225092250922509E-4</v>
      </c>
      <c r="S319" s="27" t="s">
        <v>431</v>
      </c>
      <c r="T319" s="68">
        <f t="shared" si="8"/>
        <v>1</v>
      </c>
      <c r="U319" s="27">
        <v>5.1372232472324725E-2</v>
      </c>
      <c r="V319" s="10" t="s">
        <v>482</v>
      </c>
      <c r="W319" s="38">
        <v>906</v>
      </c>
      <c r="X319" s="70">
        <v>956</v>
      </c>
      <c r="Y319" s="68">
        <v>5.5119926199261995E-2</v>
      </c>
    </row>
    <row r="320" spans="1:25" x14ac:dyDescent="0.5">
      <c r="A320" t="s">
        <v>452</v>
      </c>
      <c r="B320" s="10" t="s">
        <v>150</v>
      </c>
      <c r="C320" s="24" t="s">
        <v>93</v>
      </c>
      <c r="D320" s="24" t="s">
        <v>459</v>
      </c>
      <c r="E320" s="24" t="s">
        <v>412</v>
      </c>
      <c r="F320" s="38">
        <v>30</v>
      </c>
      <c r="G320" s="10" t="s">
        <v>93</v>
      </c>
      <c r="H320" s="10" t="s">
        <v>99</v>
      </c>
      <c r="I320" s="10" t="s">
        <v>96</v>
      </c>
      <c r="J320" s="10" t="s">
        <v>97</v>
      </c>
      <c r="K320" s="38">
        <v>15360</v>
      </c>
      <c r="L320" s="38">
        <v>21740</v>
      </c>
      <c r="M320" s="41">
        <v>6.83</v>
      </c>
      <c r="N320" s="38">
        <v>19</v>
      </c>
      <c r="O320" s="41">
        <f t="shared" si="9"/>
        <v>0.35947368421052633</v>
      </c>
      <c r="P320" s="38">
        <v>1729</v>
      </c>
      <c r="Q320" s="38">
        <v>53</v>
      </c>
      <c r="R320" s="27">
        <v>8.7396504139834405E-4</v>
      </c>
      <c r="S320" s="27" t="s">
        <v>431</v>
      </c>
      <c r="T320" s="68">
        <f t="shared" si="8"/>
        <v>1</v>
      </c>
      <c r="U320" s="27">
        <v>7.9530818767249309E-2</v>
      </c>
      <c r="V320" s="10" t="s">
        <v>482</v>
      </c>
      <c r="W320" s="38">
        <v>1744</v>
      </c>
      <c r="X320" s="70">
        <v>1816</v>
      </c>
      <c r="Y320" s="68">
        <v>8.3532658693652256E-2</v>
      </c>
    </row>
    <row r="321" spans="1:25" x14ac:dyDescent="0.5">
      <c r="A321" t="s">
        <v>452</v>
      </c>
      <c r="B321" s="10" t="s">
        <v>150</v>
      </c>
      <c r="C321" s="24" t="s">
        <v>93</v>
      </c>
      <c r="D321" s="24" t="s">
        <v>459</v>
      </c>
      <c r="E321" s="24" t="s">
        <v>412</v>
      </c>
      <c r="F321" s="38">
        <v>45</v>
      </c>
      <c r="G321" s="10" t="s">
        <v>93</v>
      </c>
      <c r="H321" s="10" t="s">
        <v>100</v>
      </c>
      <c r="I321" s="10" t="s">
        <v>96</v>
      </c>
      <c r="J321" s="10" t="s">
        <v>97</v>
      </c>
      <c r="K321" s="38">
        <v>83839</v>
      </c>
      <c r="L321" s="38">
        <v>128655</v>
      </c>
      <c r="M321" s="41">
        <v>40.26</v>
      </c>
      <c r="N321" s="38">
        <v>109</v>
      </c>
      <c r="O321" s="41">
        <f t="shared" si="9"/>
        <v>0.36935779816513759</v>
      </c>
      <c r="P321" s="38">
        <v>7910</v>
      </c>
      <c r="Q321" s="38">
        <v>147</v>
      </c>
      <c r="R321" s="27">
        <v>8.4722708017566362E-4</v>
      </c>
      <c r="S321" s="27" t="s">
        <v>431</v>
      </c>
      <c r="T321" s="68">
        <f t="shared" si="8"/>
        <v>1</v>
      </c>
      <c r="U321" s="27">
        <v>6.1482258754032099E-2</v>
      </c>
      <c r="V321" s="10" t="s">
        <v>482</v>
      </c>
      <c r="W321" s="38">
        <v>8014</v>
      </c>
      <c r="X321" s="70">
        <v>8270</v>
      </c>
      <c r="Y321" s="68">
        <v>6.4280439936263645E-2</v>
      </c>
    </row>
    <row r="322" spans="1:25" x14ac:dyDescent="0.5">
      <c r="A322" t="s">
        <v>452</v>
      </c>
      <c r="B322" s="10" t="s">
        <v>152</v>
      </c>
      <c r="C322" s="24" t="s">
        <v>93</v>
      </c>
      <c r="D322" s="24" t="s">
        <v>459</v>
      </c>
      <c r="E322" s="24" t="s">
        <v>412</v>
      </c>
      <c r="F322" s="38">
        <v>30</v>
      </c>
      <c r="G322" s="10" t="s">
        <v>93</v>
      </c>
      <c r="H322" s="10" t="s">
        <v>99</v>
      </c>
      <c r="I322" s="10" t="s">
        <v>96</v>
      </c>
      <c r="J322" s="10" t="s">
        <v>97</v>
      </c>
      <c r="K322" s="38">
        <v>70653</v>
      </c>
      <c r="L322" s="38">
        <v>105138</v>
      </c>
      <c r="M322" s="41">
        <v>27.69</v>
      </c>
      <c r="N322" s="38">
        <v>87</v>
      </c>
      <c r="O322" s="41">
        <f t="shared" si="9"/>
        <v>0.31827586206896552</v>
      </c>
      <c r="P322" s="38">
        <v>8240</v>
      </c>
      <c r="Q322" s="38">
        <v>192</v>
      </c>
      <c r="R322" s="27">
        <v>8.27483878331336E-4</v>
      </c>
      <c r="S322" s="27" t="s">
        <v>431</v>
      </c>
      <c r="T322" s="68">
        <f t="shared" ref="T322:T385" si="10" xml:space="preserve"> IF(S322="Good", (COUNTIF(S322:S747, "Good") / COUNTA(S322:S747)),IF(S322="Average", (COUNTIF(S322:S747, "Average") / COUNTA(S322:S747)),IF(S322="Bad", (COUNTIF(S322:S747, "Bad") / COUNTA(S322:S747)))))</f>
        <v>1</v>
      </c>
      <c r="U322" s="27">
        <v>7.8373185717818483E-2</v>
      </c>
      <c r="V322" s="10" t="s">
        <v>482</v>
      </c>
      <c r="W322" s="38">
        <v>8310</v>
      </c>
      <c r="X322" s="70">
        <v>8589</v>
      </c>
      <c r="Y322" s="68">
        <v>8.1692632540090168E-2</v>
      </c>
    </row>
    <row r="323" spans="1:25" x14ac:dyDescent="0.5">
      <c r="A323" t="s">
        <v>452</v>
      </c>
      <c r="B323" s="10" t="s">
        <v>150</v>
      </c>
      <c r="C323" s="24" t="s">
        <v>93</v>
      </c>
      <c r="D323" s="24" t="s">
        <v>459</v>
      </c>
      <c r="E323" s="24" t="s">
        <v>412</v>
      </c>
      <c r="F323" s="38">
        <v>30</v>
      </c>
      <c r="G323" s="10" t="s">
        <v>93</v>
      </c>
      <c r="H323" s="10" t="s">
        <v>100</v>
      </c>
      <c r="I323" s="10" t="s">
        <v>96</v>
      </c>
      <c r="J323" s="10" t="s">
        <v>97</v>
      </c>
      <c r="K323" s="38">
        <v>76368</v>
      </c>
      <c r="L323" s="38">
        <v>121193</v>
      </c>
      <c r="M323" s="41">
        <v>38.4</v>
      </c>
      <c r="N323" s="38">
        <v>100</v>
      </c>
      <c r="O323" s="41">
        <f t="shared" ref="O323:O386" si="11">IFERROR(M323/N323, 0)</f>
        <v>0.38400000000000001</v>
      </c>
      <c r="P323" s="38">
        <v>8582</v>
      </c>
      <c r="Q323" s="38">
        <v>259</v>
      </c>
      <c r="R323" s="27">
        <v>8.2513016428341574E-4</v>
      </c>
      <c r="S323" s="27" t="s">
        <v>431</v>
      </c>
      <c r="T323" s="68">
        <f t="shared" si="10"/>
        <v>1</v>
      </c>
      <c r="U323" s="27">
        <v>7.0812670698802732E-2</v>
      </c>
      <c r="V323" s="10" t="s">
        <v>482</v>
      </c>
      <c r="W323" s="38">
        <v>8657</v>
      </c>
      <c r="X323" s="70">
        <v>9016</v>
      </c>
      <c r="Y323" s="68">
        <v>7.4393735611792758E-2</v>
      </c>
    </row>
    <row r="324" spans="1:25" x14ac:dyDescent="0.5">
      <c r="A324" t="s">
        <v>452</v>
      </c>
      <c r="B324" s="10" t="s">
        <v>152</v>
      </c>
      <c r="C324" s="24" t="s">
        <v>93</v>
      </c>
      <c r="D324" s="24" t="s">
        <v>457</v>
      </c>
      <c r="E324" s="24" t="s">
        <v>412</v>
      </c>
      <c r="F324" s="38">
        <v>60</v>
      </c>
      <c r="G324" s="10" t="s">
        <v>93</v>
      </c>
      <c r="H324" s="10" t="s">
        <v>99</v>
      </c>
      <c r="I324" s="10" t="s">
        <v>96</v>
      </c>
      <c r="J324" s="10" t="s">
        <v>97</v>
      </c>
      <c r="K324" s="38">
        <v>43855</v>
      </c>
      <c r="L324" s="38">
        <v>52325</v>
      </c>
      <c r="M324" s="41">
        <v>12.92</v>
      </c>
      <c r="N324" s="38">
        <v>42</v>
      </c>
      <c r="O324" s="41">
        <f t="shared" si="11"/>
        <v>0.30761904761904763</v>
      </c>
      <c r="P324" s="38">
        <v>2688</v>
      </c>
      <c r="Q324" s="38">
        <v>18</v>
      </c>
      <c r="R324" s="27">
        <v>8.0267558528428098E-4</v>
      </c>
      <c r="S324" s="27" t="s">
        <v>431</v>
      </c>
      <c r="T324" s="68">
        <f t="shared" si="10"/>
        <v>1</v>
      </c>
      <c r="U324" s="27">
        <v>5.1371237458193983E-2</v>
      </c>
      <c r="V324" s="10" t="s">
        <v>483</v>
      </c>
      <c r="W324" s="38">
        <v>2726</v>
      </c>
      <c r="X324" s="70">
        <v>2786</v>
      </c>
      <c r="Y324" s="68">
        <v>5.3244147157190634E-2</v>
      </c>
    </row>
    <row r="325" spans="1:25" x14ac:dyDescent="0.5">
      <c r="A325" t="s">
        <v>452</v>
      </c>
      <c r="B325" s="10" t="s">
        <v>152</v>
      </c>
      <c r="C325" s="24" t="s">
        <v>93</v>
      </c>
      <c r="D325" s="24" t="s">
        <v>457</v>
      </c>
      <c r="E325" s="24" t="s">
        <v>412</v>
      </c>
      <c r="F325" s="38">
        <v>30</v>
      </c>
      <c r="G325" s="10" t="s">
        <v>93</v>
      </c>
      <c r="H325" s="10" t="s">
        <v>100</v>
      </c>
      <c r="I325" s="10" t="s">
        <v>96</v>
      </c>
      <c r="J325" s="10" t="s">
        <v>97</v>
      </c>
      <c r="K325" s="38">
        <v>44033</v>
      </c>
      <c r="L325" s="38">
        <v>58612</v>
      </c>
      <c r="M325" s="41">
        <v>14.91</v>
      </c>
      <c r="N325" s="38">
        <v>47</v>
      </c>
      <c r="O325" s="41">
        <f t="shared" si="11"/>
        <v>0.31723404255319149</v>
      </c>
      <c r="P325" s="38">
        <v>3700</v>
      </c>
      <c r="Q325" s="38">
        <v>117</v>
      </c>
      <c r="R325" s="27">
        <v>8.018835733296936E-4</v>
      </c>
      <c r="S325" s="27" t="s">
        <v>431</v>
      </c>
      <c r="T325" s="68">
        <f t="shared" si="10"/>
        <v>1</v>
      </c>
      <c r="U325" s="27">
        <v>6.3127004708933329E-2</v>
      </c>
      <c r="V325" s="10" t="s">
        <v>482</v>
      </c>
      <c r="W325" s="38">
        <v>3740</v>
      </c>
      <c r="X325" s="70">
        <v>3904</v>
      </c>
      <c r="Y325" s="68">
        <v>6.6607520644236681E-2</v>
      </c>
    </row>
    <row r="326" spans="1:25" x14ac:dyDescent="0.5">
      <c r="A326" t="s">
        <v>452</v>
      </c>
      <c r="B326" s="10" t="s">
        <v>86</v>
      </c>
      <c r="C326" s="24" t="s">
        <v>93</v>
      </c>
      <c r="D326" s="24" t="s">
        <v>457</v>
      </c>
      <c r="E326" s="24" t="s">
        <v>419</v>
      </c>
      <c r="F326" s="38">
        <v>45</v>
      </c>
      <c r="G326" s="10" t="s">
        <v>93</v>
      </c>
      <c r="H326" s="10" t="s">
        <v>99</v>
      </c>
      <c r="I326" s="10" t="s">
        <v>96</v>
      </c>
      <c r="J326" s="10" t="s">
        <v>97</v>
      </c>
      <c r="K326" s="38">
        <v>160759</v>
      </c>
      <c r="L326" s="38">
        <v>337379</v>
      </c>
      <c r="M326" s="41">
        <v>161.22999999999999</v>
      </c>
      <c r="N326" s="38">
        <v>269</v>
      </c>
      <c r="O326" s="41">
        <f t="shared" si="11"/>
        <v>0.59936802973977688</v>
      </c>
      <c r="P326" s="38">
        <v>28240</v>
      </c>
      <c r="Q326" s="38">
        <v>398</v>
      </c>
      <c r="R326" s="27">
        <v>7.97322892059079E-4</v>
      </c>
      <c r="S326" s="27" t="s">
        <v>431</v>
      </c>
      <c r="T326" s="68">
        <f t="shared" si="10"/>
        <v>1</v>
      </c>
      <c r="U326" s="27">
        <v>8.3704083538098106E-2</v>
      </c>
      <c r="V326" s="10" t="s">
        <v>482</v>
      </c>
      <c r="W326" s="38">
        <v>28456</v>
      </c>
      <c r="X326" s="70">
        <v>29123</v>
      </c>
      <c r="Y326" s="68">
        <v>8.6321318161474189E-2</v>
      </c>
    </row>
    <row r="327" spans="1:25" x14ac:dyDescent="0.5">
      <c r="A327" t="s">
        <v>452</v>
      </c>
      <c r="B327" s="10" t="s">
        <v>151</v>
      </c>
      <c r="C327" s="24" t="s">
        <v>93</v>
      </c>
      <c r="D327" s="24" t="s">
        <v>457</v>
      </c>
      <c r="E327" s="24" t="s">
        <v>412</v>
      </c>
      <c r="F327" s="38">
        <v>30</v>
      </c>
      <c r="G327" s="10" t="s">
        <v>93</v>
      </c>
      <c r="H327" s="10" t="s">
        <v>100</v>
      </c>
      <c r="I327" s="10" t="s">
        <v>96</v>
      </c>
      <c r="J327" s="10" t="s">
        <v>97</v>
      </c>
      <c r="K327" s="38">
        <v>39672</v>
      </c>
      <c r="L327" s="38">
        <v>52086</v>
      </c>
      <c r="M327" s="41">
        <v>10.29</v>
      </c>
      <c r="N327" s="38">
        <v>35</v>
      </c>
      <c r="O327" s="41">
        <f t="shared" si="11"/>
        <v>0.29399999999999998</v>
      </c>
      <c r="P327" s="38">
        <v>2679</v>
      </c>
      <c r="Q327" s="38">
        <v>62</v>
      </c>
      <c r="R327" s="27">
        <v>6.7196559536151753E-4</v>
      </c>
      <c r="S327" s="27" t="s">
        <v>431</v>
      </c>
      <c r="T327" s="68">
        <f t="shared" si="10"/>
        <v>1</v>
      </c>
      <c r="U327" s="27">
        <v>5.1434166570671583E-2</v>
      </c>
      <c r="V327" s="10" t="s">
        <v>482</v>
      </c>
      <c r="W327" s="38">
        <v>2710</v>
      </c>
      <c r="X327" s="70">
        <v>2807</v>
      </c>
      <c r="Y327" s="68">
        <v>5.3891640747993699E-2</v>
      </c>
    </row>
    <row r="328" spans="1:25" x14ac:dyDescent="0.5">
      <c r="A328" t="s">
        <v>452</v>
      </c>
      <c r="B328" s="10" t="s">
        <v>90</v>
      </c>
      <c r="C328" s="24" t="s">
        <v>93</v>
      </c>
      <c r="D328" s="24" t="s">
        <v>462</v>
      </c>
      <c r="E328" s="24" t="s">
        <v>412</v>
      </c>
      <c r="F328" s="38">
        <v>60</v>
      </c>
      <c r="G328" s="10" t="s">
        <v>93</v>
      </c>
      <c r="H328" s="10" t="s">
        <v>99</v>
      </c>
      <c r="I328" s="10" t="s">
        <v>96</v>
      </c>
      <c r="J328" s="10" t="s">
        <v>97</v>
      </c>
      <c r="K328" s="38">
        <v>21113</v>
      </c>
      <c r="L328" s="38">
        <v>25375</v>
      </c>
      <c r="M328" s="41">
        <v>7.13</v>
      </c>
      <c r="N328" s="38">
        <v>17</v>
      </c>
      <c r="O328" s="41">
        <f t="shared" si="11"/>
        <v>0.41941176470588237</v>
      </c>
      <c r="P328" s="38">
        <v>980</v>
      </c>
      <c r="Q328" s="38">
        <v>15</v>
      </c>
      <c r="R328" s="27">
        <v>6.6995073891625619E-4</v>
      </c>
      <c r="S328" s="27" t="s">
        <v>431</v>
      </c>
      <c r="T328" s="68">
        <f t="shared" si="10"/>
        <v>1</v>
      </c>
      <c r="U328" s="27">
        <v>3.8620689655172416E-2</v>
      </c>
      <c r="V328" s="10" t="s">
        <v>482</v>
      </c>
      <c r="W328" s="38">
        <v>995</v>
      </c>
      <c r="X328" s="70">
        <v>1027</v>
      </c>
      <c r="Y328" s="68">
        <v>4.0472906403940884E-2</v>
      </c>
    </row>
    <row r="329" spans="1:25" x14ac:dyDescent="0.5">
      <c r="A329" t="s">
        <v>452</v>
      </c>
      <c r="B329" s="10" t="s">
        <v>150</v>
      </c>
      <c r="C329" s="24" t="s">
        <v>93</v>
      </c>
      <c r="D329" s="24" t="s">
        <v>462</v>
      </c>
      <c r="E329" s="24" t="s">
        <v>412</v>
      </c>
      <c r="F329" s="38">
        <v>45</v>
      </c>
      <c r="G329" s="10" t="s">
        <v>93</v>
      </c>
      <c r="H329" s="10" t="s">
        <v>99</v>
      </c>
      <c r="I329" s="10" t="s">
        <v>96</v>
      </c>
      <c r="J329" s="10" t="s">
        <v>97</v>
      </c>
      <c r="K329" s="38">
        <v>30575</v>
      </c>
      <c r="L329" s="38">
        <v>43771</v>
      </c>
      <c r="M329" s="41">
        <v>13.73</v>
      </c>
      <c r="N329" s="38">
        <v>28</v>
      </c>
      <c r="O329" s="41">
        <f t="shared" si="11"/>
        <v>0.49035714285714288</v>
      </c>
      <c r="P329" s="38">
        <v>2805</v>
      </c>
      <c r="Q329" s="38">
        <v>40</v>
      </c>
      <c r="R329" s="27">
        <v>6.3969294738525507E-4</v>
      </c>
      <c r="S329" s="27" t="s">
        <v>431</v>
      </c>
      <c r="T329" s="68">
        <f t="shared" si="10"/>
        <v>1</v>
      </c>
      <c r="U329" s="27">
        <v>6.4083525621987159E-2</v>
      </c>
      <c r="V329" s="10" t="s">
        <v>482</v>
      </c>
      <c r="W329" s="38">
        <v>2830</v>
      </c>
      <c r="X329" s="70">
        <v>2898</v>
      </c>
      <c r="Y329" s="68">
        <v>6.6208220054373906E-2</v>
      </c>
    </row>
    <row r="330" spans="1:25" x14ac:dyDescent="0.5">
      <c r="A330" t="s">
        <v>452</v>
      </c>
      <c r="B330" s="10" t="s">
        <v>92</v>
      </c>
      <c r="C330" s="29" t="s">
        <v>161</v>
      </c>
      <c r="D330" s="24" t="s">
        <v>462</v>
      </c>
      <c r="E330" s="29" t="s">
        <v>420</v>
      </c>
      <c r="F330" s="38">
        <v>45</v>
      </c>
      <c r="G330" s="10" t="s">
        <v>161</v>
      </c>
      <c r="H330" s="10" t="s">
        <v>100</v>
      </c>
      <c r="I330" s="10" t="s">
        <v>96</v>
      </c>
      <c r="J330" s="10" t="s">
        <v>97</v>
      </c>
      <c r="K330" s="39">
        <v>4957</v>
      </c>
      <c r="L330" s="39">
        <v>6369</v>
      </c>
      <c r="M330" s="42">
        <v>2.99</v>
      </c>
      <c r="N330" s="39">
        <v>4</v>
      </c>
      <c r="O330" s="41">
        <f t="shared" si="11"/>
        <v>0.74750000000000005</v>
      </c>
      <c r="P330" s="39">
        <v>213</v>
      </c>
      <c r="Q330" s="39">
        <v>3</v>
      </c>
      <c r="R330" s="27">
        <v>6.2804207881928084E-4</v>
      </c>
      <c r="S330" s="27" t="s">
        <v>431</v>
      </c>
      <c r="T330" s="68">
        <f t="shared" si="10"/>
        <v>1</v>
      </c>
      <c r="U330" s="27">
        <v>3.344324069712671E-2</v>
      </c>
      <c r="V330" s="10" t="s">
        <v>482</v>
      </c>
      <c r="W330" s="43">
        <v>216</v>
      </c>
      <c r="X330" s="70">
        <v>223</v>
      </c>
      <c r="Y330" s="68">
        <v>3.5013345894174909E-2</v>
      </c>
    </row>
    <row r="331" spans="1:25" x14ac:dyDescent="0.5">
      <c r="A331" t="s">
        <v>452</v>
      </c>
      <c r="B331" s="10" t="s">
        <v>152</v>
      </c>
      <c r="C331" s="24" t="s">
        <v>93</v>
      </c>
      <c r="D331" s="24" t="s">
        <v>462</v>
      </c>
      <c r="E331" s="24" t="s">
        <v>412</v>
      </c>
      <c r="F331" s="38">
        <v>60</v>
      </c>
      <c r="G331" s="10" t="s">
        <v>93</v>
      </c>
      <c r="H331" s="10" t="s">
        <v>100</v>
      </c>
      <c r="I331" s="10" t="s">
        <v>96</v>
      </c>
      <c r="J331" s="10" t="s">
        <v>97</v>
      </c>
      <c r="K331" s="38">
        <v>44072</v>
      </c>
      <c r="L331" s="38">
        <v>59902</v>
      </c>
      <c r="M331" s="41">
        <v>15.52</v>
      </c>
      <c r="N331" s="38">
        <v>35</v>
      </c>
      <c r="O331" s="41">
        <f t="shared" si="11"/>
        <v>0.44342857142857139</v>
      </c>
      <c r="P331" s="38">
        <v>2361</v>
      </c>
      <c r="Q331" s="38">
        <v>31</v>
      </c>
      <c r="R331" s="27">
        <v>5.842876698607726E-4</v>
      </c>
      <c r="S331" s="27" t="s">
        <v>431</v>
      </c>
      <c r="T331" s="68">
        <f t="shared" si="10"/>
        <v>1</v>
      </c>
      <c r="U331" s="27">
        <v>3.9414376815465259E-2</v>
      </c>
      <c r="V331" s="10" t="s">
        <v>482</v>
      </c>
      <c r="W331" s="38">
        <v>2393</v>
      </c>
      <c r="X331" s="70">
        <v>2459</v>
      </c>
      <c r="Y331" s="68">
        <v>4.1050382291075424E-2</v>
      </c>
    </row>
    <row r="332" spans="1:25" x14ac:dyDescent="0.5">
      <c r="A332" t="s">
        <v>452</v>
      </c>
      <c r="B332" s="10" t="s">
        <v>86</v>
      </c>
      <c r="C332" s="24" t="s">
        <v>93</v>
      </c>
      <c r="D332" s="24" t="s">
        <v>462</v>
      </c>
      <c r="E332" s="24" t="s">
        <v>419</v>
      </c>
      <c r="F332" s="38">
        <v>60</v>
      </c>
      <c r="G332" s="10" t="s">
        <v>93</v>
      </c>
      <c r="H332" s="10" t="s">
        <v>99</v>
      </c>
      <c r="I332" s="10" t="s">
        <v>96</v>
      </c>
      <c r="J332" s="10" t="s">
        <v>97</v>
      </c>
      <c r="K332" s="38">
        <v>131827</v>
      </c>
      <c r="L332" s="38">
        <v>241516</v>
      </c>
      <c r="M332" s="41">
        <v>111.56</v>
      </c>
      <c r="N332" s="38">
        <v>141</v>
      </c>
      <c r="O332" s="41">
        <f t="shared" si="11"/>
        <v>0.7912056737588653</v>
      </c>
      <c r="P332" s="38">
        <v>15291</v>
      </c>
      <c r="Q332" s="38">
        <v>153</v>
      </c>
      <c r="R332" s="27">
        <v>5.8381225260438236E-4</v>
      </c>
      <c r="S332" s="27" t="s">
        <v>431</v>
      </c>
      <c r="T332" s="68">
        <f t="shared" si="10"/>
        <v>1</v>
      </c>
      <c r="U332" s="27">
        <v>6.3312575564351839E-2</v>
      </c>
      <c r="V332" s="10" t="s">
        <v>482</v>
      </c>
      <c r="W332" s="38">
        <v>15407</v>
      </c>
      <c r="X332" s="70">
        <v>15701</v>
      </c>
      <c r="Y332" s="68">
        <v>6.5010185660577355E-2</v>
      </c>
    </row>
    <row r="333" spans="1:25" x14ac:dyDescent="0.5">
      <c r="A333" t="s">
        <v>452</v>
      </c>
      <c r="B333" s="10" t="s">
        <v>92</v>
      </c>
      <c r="C333" s="29" t="s">
        <v>161</v>
      </c>
      <c r="D333" s="24" t="s">
        <v>462</v>
      </c>
      <c r="E333" s="29" t="s">
        <v>420</v>
      </c>
      <c r="F333" s="38">
        <v>30</v>
      </c>
      <c r="G333" s="10" t="s">
        <v>161</v>
      </c>
      <c r="H333" s="10" t="s">
        <v>99</v>
      </c>
      <c r="I333" s="10" t="s">
        <v>96</v>
      </c>
      <c r="J333" s="10" t="s">
        <v>97</v>
      </c>
      <c r="K333" s="39">
        <v>7593</v>
      </c>
      <c r="L333" s="39">
        <v>8653</v>
      </c>
      <c r="M333" s="42">
        <v>3.45</v>
      </c>
      <c r="N333" s="39">
        <v>5</v>
      </c>
      <c r="O333" s="41">
        <f t="shared" si="11"/>
        <v>0.69000000000000006</v>
      </c>
      <c r="P333" s="39">
        <v>477</v>
      </c>
      <c r="Q333" s="39">
        <v>12</v>
      </c>
      <c r="R333" s="27">
        <v>5.7783427712931933E-4</v>
      </c>
      <c r="S333" s="27" t="s">
        <v>431</v>
      </c>
      <c r="T333" s="68">
        <f t="shared" si="10"/>
        <v>1</v>
      </c>
      <c r="U333" s="27">
        <v>5.5125390038137059E-2</v>
      </c>
      <c r="V333" s="10" t="s">
        <v>483</v>
      </c>
      <c r="W333" s="43">
        <v>479</v>
      </c>
      <c r="X333" s="70">
        <v>496</v>
      </c>
      <c r="Y333" s="68">
        <v>5.7321160291228475E-2</v>
      </c>
    </row>
    <row r="334" spans="1:25" x14ac:dyDescent="0.5">
      <c r="A334" t="s">
        <v>452</v>
      </c>
      <c r="B334" s="10" t="s">
        <v>150</v>
      </c>
      <c r="C334" s="24" t="s">
        <v>93</v>
      </c>
      <c r="D334" s="24" t="s">
        <v>462</v>
      </c>
      <c r="E334" s="24" t="s">
        <v>412</v>
      </c>
      <c r="F334" s="38">
        <v>60</v>
      </c>
      <c r="G334" s="10" t="s">
        <v>93</v>
      </c>
      <c r="H334" s="10" t="s">
        <v>99</v>
      </c>
      <c r="I334" s="10" t="s">
        <v>96</v>
      </c>
      <c r="J334" s="10" t="s">
        <v>97</v>
      </c>
      <c r="K334" s="38">
        <v>18572</v>
      </c>
      <c r="L334" s="38">
        <v>24638</v>
      </c>
      <c r="M334" s="41">
        <v>7.71</v>
      </c>
      <c r="N334" s="38">
        <v>14</v>
      </c>
      <c r="O334" s="41">
        <f t="shared" si="11"/>
        <v>0.55071428571428571</v>
      </c>
      <c r="P334" s="38">
        <v>1256</v>
      </c>
      <c r="Q334" s="38">
        <v>17</v>
      </c>
      <c r="R334" s="27">
        <v>5.6822794057959254E-4</v>
      </c>
      <c r="S334" s="27" t="s">
        <v>431</v>
      </c>
      <c r="T334" s="68">
        <f t="shared" si="10"/>
        <v>1</v>
      </c>
      <c r="U334" s="27">
        <v>5.0978163811997726E-2</v>
      </c>
      <c r="V334" s="10" t="s">
        <v>482</v>
      </c>
      <c r="W334" s="38">
        <v>1266</v>
      </c>
      <c r="X334" s="70">
        <v>1297</v>
      </c>
      <c r="Y334" s="68">
        <v>5.2642259923695103E-2</v>
      </c>
    </row>
    <row r="335" spans="1:25" x14ac:dyDescent="0.5">
      <c r="A335" t="s">
        <v>452</v>
      </c>
      <c r="B335" s="10" t="s">
        <v>92</v>
      </c>
      <c r="C335" s="29" t="s">
        <v>93</v>
      </c>
      <c r="D335" s="24" t="s">
        <v>462</v>
      </c>
      <c r="E335" s="29" t="s">
        <v>420</v>
      </c>
      <c r="F335" s="38">
        <v>45</v>
      </c>
      <c r="G335" s="10" t="s">
        <v>93</v>
      </c>
      <c r="H335" s="10" t="s">
        <v>99</v>
      </c>
      <c r="I335" s="10" t="s">
        <v>96</v>
      </c>
      <c r="J335" s="10" t="s">
        <v>97</v>
      </c>
      <c r="K335" s="39">
        <v>41544</v>
      </c>
      <c r="L335" s="39">
        <v>47723</v>
      </c>
      <c r="M335" s="42">
        <v>23.43</v>
      </c>
      <c r="N335" s="39">
        <v>27</v>
      </c>
      <c r="O335" s="41">
        <f t="shared" si="11"/>
        <v>0.86777777777777776</v>
      </c>
      <c r="P335" s="39">
        <v>2052</v>
      </c>
      <c r="Q335" s="39">
        <v>25</v>
      </c>
      <c r="R335" s="27">
        <v>5.6576493514657504E-4</v>
      </c>
      <c r="S335" s="27" t="s">
        <v>431</v>
      </c>
      <c r="T335" s="68">
        <f t="shared" si="10"/>
        <v>1</v>
      </c>
      <c r="U335" s="27">
        <v>4.2998135071139705E-2</v>
      </c>
      <c r="V335" s="10" t="s">
        <v>482</v>
      </c>
      <c r="W335" s="43">
        <v>2080</v>
      </c>
      <c r="X335" s="70">
        <v>2132</v>
      </c>
      <c r="Y335" s="68">
        <v>4.4674475619722147E-2</v>
      </c>
    </row>
    <row r="336" spans="1:25" x14ac:dyDescent="0.5">
      <c r="A336" t="s">
        <v>452</v>
      </c>
      <c r="B336" s="10" t="s">
        <v>86</v>
      </c>
      <c r="C336" s="24" t="s">
        <v>161</v>
      </c>
      <c r="D336" s="24" t="s">
        <v>462</v>
      </c>
      <c r="E336" s="24" t="s">
        <v>419</v>
      </c>
      <c r="F336" s="38">
        <v>60</v>
      </c>
      <c r="G336" s="10" t="s">
        <v>161</v>
      </c>
      <c r="H336" s="10" t="s">
        <v>99</v>
      </c>
      <c r="I336" s="10" t="s">
        <v>96</v>
      </c>
      <c r="J336" s="10" t="s">
        <v>97</v>
      </c>
      <c r="K336" s="38">
        <v>3302</v>
      </c>
      <c r="L336" s="38">
        <v>8980</v>
      </c>
      <c r="M336" s="41">
        <v>15.49</v>
      </c>
      <c r="N336" s="38">
        <v>5</v>
      </c>
      <c r="O336" s="41">
        <f t="shared" si="11"/>
        <v>3.0979999999999999</v>
      </c>
      <c r="P336" s="38">
        <v>445</v>
      </c>
      <c r="Q336" s="38">
        <v>3</v>
      </c>
      <c r="R336" s="27">
        <v>5.5679287305122492E-4</v>
      </c>
      <c r="S336" s="27" t="s">
        <v>431</v>
      </c>
      <c r="T336" s="68">
        <f t="shared" si="10"/>
        <v>1</v>
      </c>
      <c r="U336" s="27">
        <v>4.9554565701559021E-2</v>
      </c>
      <c r="V336" s="10" t="s">
        <v>482</v>
      </c>
      <c r="W336" s="38">
        <v>449</v>
      </c>
      <c r="X336" s="70">
        <v>457</v>
      </c>
      <c r="Y336" s="68">
        <v>5.0890868596881959E-2</v>
      </c>
    </row>
    <row r="337" spans="1:25" x14ac:dyDescent="0.5">
      <c r="A337" t="s">
        <v>452</v>
      </c>
      <c r="B337" s="10" t="s">
        <v>92</v>
      </c>
      <c r="C337" s="29" t="s">
        <v>93</v>
      </c>
      <c r="D337" s="24" t="s">
        <v>462</v>
      </c>
      <c r="E337" s="29" t="s">
        <v>420</v>
      </c>
      <c r="F337" s="38">
        <v>30</v>
      </c>
      <c r="G337" s="10" t="s">
        <v>93</v>
      </c>
      <c r="H337" s="10" t="s">
        <v>99</v>
      </c>
      <c r="I337" s="10" t="s">
        <v>96</v>
      </c>
      <c r="J337" s="10" t="s">
        <v>97</v>
      </c>
      <c r="K337" s="39">
        <v>52224</v>
      </c>
      <c r="L337" s="39">
        <v>59574</v>
      </c>
      <c r="M337" s="42">
        <v>28.78</v>
      </c>
      <c r="N337" s="39">
        <v>33</v>
      </c>
      <c r="O337" s="41">
        <f t="shared" si="11"/>
        <v>0.87212121212121219</v>
      </c>
      <c r="P337" s="39">
        <v>3099</v>
      </c>
      <c r="Q337" s="39">
        <v>69</v>
      </c>
      <c r="R337" s="27">
        <v>5.5393292375868666E-4</v>
      </c>
      <c r="S337" s="27" t="s">
        <v>431</v>
      </c>
      <c r="T337" s="68">
        <f t="shared" si="10"/>
        <v>1</v>
      </c>
      <c r="U337" s="27">
        <v>5.2019337294793029E-2</v>
      </c>
      <c r="V337" s="10" t="s">
        <v>483</v>
      </c>
      <c r="W337" s="43">
        <v>3130</v>
      </c>
      <c r="X337" s="70">
        <v>3232</v>
      </c>
      <c r="Y337" s="68">
        <v>5.4251854836002283E-2</v>
      </c>
    </row>
    <row r="338" spans="1:25" x14ac:dyDescent="0.5">
      <c r="A338" t="s">
        <v>452</v>
      </c>
      <c r="B338" s="10" t="s">
        <v>90</v>
      </c>
      <c r="C338" s="24" t="s">
        <v>161</v>
      </c>
      <c r="D338" s="24" t="s">
        <v>462</v>
      </c>
      <c r="E338" s="24" t="s">
        <v>412</v>
      </c>
      <c r="F338" s="38">
        <v>30</v>
      </c>
      <c r="G338" s="10" t="s">
        <v>161</v>
      </c>
      <c r="H338" s="10" t="s">
        <v>99</v>
      </c>
      <c r="I338" s="10" t="s">
        <v>96</v>
      </c>
      <c r="J338" s="10" t="s">
        <v>97</v>
      </c>
      <c r="K338" s="38">
        <v>1081</v>
      </c>
      <c r="L338" s="38">
        <v>1873</v>
      </c>
      <c r="M338" s="41">
        <v>3.19</v>
      </c>
      <c r="N338" s="38">
        <v>1</v>
      </c>
      <c r="O338" s="41">
        <f t="shared" si="11"/>
        <v>3.19</v>
      </c>
      <c r="P338" s="38">
        <v>177</v>
      </c>
      <c r="Q338" s="38">
        <v>3</v>
      </c>
      <c r="R338" s="27">
        <v>5.339028296849973E-4</v>
      </c>
      <c r="S338" s="27" t="s">
        <v>431</v>
      </c>
      <c r="T338" s="68">
        <f t="shared" si="10"/>
        <v>1</v>
      </c>
      <c r="U338" s="27">
        <v>9.4500800854244532E-2</v>
      </c>
      <c r="V338" s="10" t="s">
        <v>482</v>
      </c>
      <c r="W338" s="38">
        <v>178</v>
      </c>
      <c r="X338" s="70">
        <v>182</v>
      </c>
      <c r="Y338" s="68">
        <v>9.7170315002669511E-2</v>
      </c>
    </row>
    <row r="339" spans="1:25" x14ac:dyDescent="0.5">
      <c r="A339" t="s">
        <v>452</v>
      </c>
      <c r="B339" s="10" t="s">
        <v>86</v>
      </c>
      <c r="C339" s="24" t="s">
        <v>93</v>
      </c>
      <c r="D339" s="24" t="s">
        <v>462</v>
      </c>
      <c r="E339" s="24" t="s">
        <v>419</v>
      </c>
      <c r="F339" s="38">
        <v>30</v>
      </c>
      <c r="G339" s="10" t="s">
        <v>93</v>
      </c>
      <c r="H339" s="10" t="s">
        <v>99</v>
      </c>
      <c r="I339" s="10" t="s">
        <v>96</v>
      </c>
      <c r="J339" s="10" t="s">
        <v>97</v>
      </c>
      <c r="K339" s="38">
        <v>87541</v>
      </c>
      <c r="L339" s="38">
        <v>140618</v>
      </c>
      <c r="M339" s="41">
        <v>65.87</v>
      </c>
      <c r="N339" s="38">
        <v>72</v>
      </c>
      <c r="O339" s="41">
        <f t="shared" si="11"/>
        <v>0.91486111111111112</v>
      </c>
      <c r="P339" s="38">
        <v>11730</v>
      </c>
      <c r="Q339" s="38">
        <v>324</v>
      </c>
      <c r="R339" s="27">
        <v>5.1202548749093287E-4</v>
      </c>
      <c r="S339" s="27" t="s">
        <v>431</v>
      </c>
      <c r="T339" s="68">
        <f t="shared" si="10"/>
        <v>1</v>
      </c>
      <c r="U339" s="27">
        <v>8.341748567039782E-2</v>
      </c>
      <c r="V339" s="10" t="s">
        <v>482</v>
      </c>
      <c r="W339" s="38">
        <v>11794</v>
      </c>
      <c r="X339" s="70">
        <v>12190</v>
      </c>
      <c r="Y339" s="68">
        <v>8.6688759618256547E-2</v>
      </c>
    </row>
    <row r="340" spans="1:25" x14ac:dyDescent="0.5">
      <c r="A340" t="s">
        <v>452</v>
      </c>
      <c r="B340" s="10" t="s">
        <v>150</v>
      </c>
      <c r="C340" s="24" t="s">
        <v>93</v>
      </c>
      <c r="D340" s="24" t="s">
        <v>462</v>
      </c>
      <c r="E340" s="24" t="s">
        <v>412</v>
      </c>
      <c r="F340" s="38">
        <v>60</v>
      </c>
      <c r="G340" s="10" t="s">
        <v>93</v>
      </c>
      <c r="H340" s="10" t="s">
        <v>100</v>
      </c>
      <c r="I340" s="10" t="s">
        <v>96</v>
      </c>
      <c r="J340" s="10" t="s">
        <v>97</v>
      </c>
      <c r="K340" s="38">
        <v>22416</v>
      </c>
      <c r="L340" s="38">
        <v>34165</v>
      </c>
      <c r="M340" s="41">
        <v>10.77</v>
      </c>
      <c r="N340" s="38">
        <v>17</v>
      </c>
      <c r="O340" s="41">
        <f t="shared" si="11"/>
        <v>0.6335294117647059</v>
      </c>
      <c r="P340" s="38">
        <v>1298</v>
      </c>
      <c r="Q340" s="38">
        <v>16</v>
      </c>
      <c r="R340" s="27">
        <v>4.9758524806088101E-4</v>
      </c>
      <c r="S340" s="27" t="s">
        <v>431</v>
      </c>
      <c r="T340" s="68">
        <f t="shared" si="10"/>
        <v>1</v>
      </c>
      <c r="U340" s="27">
        <v>3.7992097175471973E-2</v>
      </c>
      <c r="V340" s="10" t="s">
        <v>482</v>
      </c>
      <c r="W340" s="38">
        <v>1316</v>
      </c>
      <c r="X340" s="70">
        <v>1349</v>
      </c>
      <c r="Y340" s="68">
        <v>3.9484852919654617E-2</v>
      </c>
    </row>
    <row r="341" spans="1:25" x14ac:dyDescent="0.5">
      <c r="A341" t="s">
        <v>452</v>
      </c>
      <c r="B341" s="10" t="s">
        <v>86</v>
      </c>
      <c r="C341" s="24" t="s">
        <v>161</v>
      </c>
      <c r="D341" s="24" t="s">
        <v>462</v>
      </c>
      <c r="E341" s="24" t="s">
        <v>419</v>
      </c>
      <c r="F341" s="38">
        <v>45</v>
      </c>
      <c r="G341" s="10" t="s">
        <v>161</v>
      </c>
      <c r="H341" s="10" t="s">
        <v>99</v>
      </c>
      <c r="I341" s="10" t="s">
        <v>96</v>
      </c>
      <c r="J341" s="10" t="s">
        <v>97</v>
      </c>
      <c r="K341" s="38">
        <v>2331</v>
      </c>
      <c r="L341" s="38">
        <v>6184</v>
      </c>
      <c r="M341" s="41">
        <v>10.69</v>
      </c>
      <c r="N341" s="38">
        <v>3</v>
      </c>
      <c r="O341" s="41">
        <f t="shared" si="11"/>
        <v>3.563333333333333</v>
      </c>
      <c r="P341" s="38">
        <v>424</v>
      </c>
      <c r="Q341" s="38">
        <v>8</v>
      </c>
      <c r="R341" s="27">
        <v>4.8512289780077621E-4</v>
      </c>
      <c r="S341" s="27" t="s">
        <v>431</v>
      </c>
      <c r="T341" s="68">
        <f t="shared" si="10"/>
        <v>1</v>
      </c>
      <c r="U341" s="27">
        <v>6.85640362225097E-2</v>
      </c>
      <c r="V341" s="10" t="s">
        <v>483</v>
      </c>
      <c r="W341" s="38">
        <v>426</v>
      </c>
      <c r="X341" s="70">
        <v>437</v>
      </c>
      <c r="Y341" s="68">
        <v>7.0666235446313064E-2</v>
      </c>
    </row>
    <row r="342" spans="1:25" x14ac:dyDescent="0.5">
      <c r="A342" t="s">
        <v>452</v>
      </c>
      <c r="B342" s="10" t="s">
        <v>90</v>
      </c>
      <c r="C342" s="24" t="s">
        <v>161</v>
      </c>
      <c r="D342" s="24" t="s">
        <v>462</v>
      </c>
      <c r="E342" s="24" t="s">
        <v>412</v>
      </c>
      <c r="F342" s="38">
        <v>60</v>
      </c>
      <c r="G342" s="10" t="s">
        <v>161</v>
      </c>
      <c r="H342" s="10" t="s">
        <v>100</v>
      </c>
      <c r="I342" s="10" t="s">
        <v>96</v>
      </c>
      <c r="J342" s="10" t="s">
        <v>97</v>
      </c>
      <c r="K342" s="38">
        <v>2238</v>
      </c>
      <c r="L342" s="38">
        <v>6416</v>
      </c>
      <c r="M342" s="41">
        <v>11.41</v>
      </c>
      <c r="N342" s="38">
        <v>3</v>
      </c>
      <c r="O342" s="41">
        <f t="shared" si="11"/>
        <v>3.8033333333333332</v>
      </c>
      <c r="P342" s="38">
        <v>275</v>
      </c>
      <c r="Q342" s="38">
        <v>4</v>
      </c>
      <c r="R342" s="27">
        <v>4.6758104738154612E-4</v>
      </c>
      <c r="S342" s="27" t="s">
        <v>431</v>
      </c>
      <c r="T342" s="68">
        <f t="shared" si="10"/>
        <v>1</v>
      </c>
      <c r="U342" s="27">
        <v>4.2861596009975064E-2</v>
      </c>
      <c r="V342" s="10" t="s">
        <v>482</v>
      </c>
      <c r="W342" s="38">
        <v>281</v>
      </c>
      <c r="X342" s="70">
        <v>288</v>
      </c>
      <c r="Y342" s="68">
        <v>4.488778054862843E-2</v>
      </c>
    </row>
    <row r="343" spans="1:25" x14ac:dyDescent="0.5">
      <c r="A343" t="s">
        <v>452</v>
      </c>
      <c r="B343" s="10" t="s">
        <v>115</v>
      </c>
      <c r="C343" s="24" t="s">
        <v>93</v>
      </c>
      <c r="D343" s="24" t="s">
        <v>462</v>
      </c>
      <c r="E343" s="24" t="s">
        <v>412</v>
      </c>
      <c r="F343" s="38">
        <v>45</v>
      </c>
      <c r="G343" s="10" t="s">
        <v>93</v>
      </c>
      <c r="H343" s="10" t="s">
        <v>99</v>
      </c>
      <c r="I343" s="10" t="s">
        <v>96</v>
      </c>
      <c r="J343" s="10" t="s">
        <v>97</v>
      </c>
      <c r="K343" s="38">
        <v>16319</v>
      </c>
      <c r="L343" s="38">
        <v>34405</v>
      </c>
      <c r="M343" s="41">
        <v>9.4600000000000009</v>
      </c>
      <c r="N343" s="38">
        <v>16</v>
      </c>
      <c r="O343" s="41">
        <f t="shared" si="11"/>
        <v>0.59125000000000005</v>
      </c>
      <c r="P343" s="38">
        <v>1832</v>
      </c>
      <c r="Q343" s="38">
        <v>11</v>
      </c>
      <c r="R343" s="27">
        <v>4.6504868478418836E-4</v>
      </c>
      <c r="S343" s="27" t="s">
        <v>431</v>
      </c>
      <c r="T343" s="68">
        <f t="shared" si="10"/>
        <v>1</v>
      </c>
      <c r="U343" s="27">
        <v>5.3248074407789565E-2</v>
      </c>
      <c r="V343" s="10" t="s">
        <v>482</v>
      </c>
      <c r="W343" s="38">
        <v>1845</v>
      </c>
      <c r="X343" s="70">
        <v>1872</v>
      </c>
      <c r="Y343" s="68">
        <v>5.4410696119750038E-2</v>
      </c>
    </row>
    <row r="344" spans="1:25" x14ac:dyDescent="0.5">
      <c r="A344" t="s">
        <v>452</v>
      </c>
      <c r="B344" s="10" t="s">
        <v>90</v>
      </c>
      <c r="C344" s="24" t="s">
        <v>161</v>
      </c>
      <c r="D344" s="24" t="s">
        <v>462</v>
      </c>
      <c r="E344" s="24" t="s">
        <v>412</v>
      </c>
      <c r="F344" s="38">
        <v>45</v>
      </c>
      <c r="G344" s="10" t="s">
        <v>161</v>
      </c>
      <c r="H344" s="10" t="s">
        <v>99</v>
      </c>
      <c r="I344" s="10" t="s">
        <v>96</v>
      </c>
      <c r="J344" s="10" t="s">
        <v>97</v>
      </c>
      <c r="K344" s="38">
        <v>965</v>
      </c>
      <c r="L344" s="38">
        <v>2239</v>
      </c>
      <c r="M344" s="41">
        <v>3.8</v>
      </c>
      <c r="N344" s="38">
        <v>1</v>
      </c>
      <c r="O344" s="41">
        <f t="shared" si="11"/>
        <v>3.8</v>
      </c>
      <c r="P344" s="38">
        <v>153</v>
      </c>
      <c r="Q344" s="38">
        <v>2</v>
      </c>
      <c r="R344" s="27">
        <v>4.4662795891022776E-4</v>
      </c>
      <c r="S344" s="27" t="s">
        <v>431</v>
      </c>
      <c r="T344" s="68">
        <f t="shared" si="10"/>
        <v>1</v>
      </c>
      <c r="U344" s="27">
        <v>6.8334077713264857E-2</v>
      </c>
      <c r="V344" s="10" t="s">
        <v>483</v>
      </c>
      <c r="W344" s="38">
        <v>155</v>
      </c>
      <c r="X344" s="70">
        <v>158</v>
      </c>
      <c r="Y344" s="68">
        <v>7.0567217507815985E-2</v>
      </c>
    </row>
    <row r="345" spans="1:25" x14ac:dyDescent="0.5">
      <c r="A345" t="s">
        <v>452</v>
      </c>
      <c r="B345" s="10" t="s">
        <v>86</v>
      </c>
      <c r="C345" s="24" t="s">
        <v>161</v>
      </c>
      <c r="D345" s="24" t="s">
        <v>462</v>
      </c>
      <c r="E345" s="24" t="s">
        <v>419</v>
      </c>
      <c r="F345" s="38">
        <v>30</v>
      </c>
      <c r="G345" s="10" t="s">
        <v>161</v>
      </c>
      <c r="H345" s="10" t="s">
        <v>99</v>
      </c>
      <c r="I345" s="10" t="s">
        <v>96</v>
      </c>
      <c r="J345" s="10" t="s">
        <v>97</v>
      </c>
      <c r="K345" s="38">
        <v>2103</v>
      </c>
      <c r="L345" s="38">
        <v>4494</v>
      </c>
      <c r="M345" s="41">
        <v>7.48</v>
      </c>
      <c r="N345" s="38">
        <v>2</v>
      </c>
      <c r="O345" s="41">
        <f t="shared" si="11"/>
        <v>3.74</v>
      </c>
      <c r="P345" s="38">
        <v>344</v>
      </c>
      <c r="Q345" s="38">
        <v>13</v>
      </c>
      <c r="R345" s="27">
        <v>4.450378282153983E-4</v>
      </c>
      <c r="S345" s="27" t="s">
        <v>431</v>
      </c>
      <c r="T345" s="68">
        <f t="shared" si="10"/>
        <v>1</v>
      </c>
      <c r="U345" s="27">
        <v>7.6546506453048516E-2</v>
      </c>
      <c r="V345" s="10" t="s">
        <v>482</v>
      </c>
      <c r="W345" s="38">
        <v>347</v>
      </c>
      <c r="X345" s="70">
        <v>362</v>
      </c>
      <c r="Y345" s="68">
        <v>8.0551846906987093E-2</v>
      </c>
    </row>
    <row r="346" spans="1:25" x14ac:dyDescent="0.5">
      <c r="A346" t="s">
        <v>452</v>
      </c>
      <c r="B346" s="10" t="s">
        <v>151</v>
      </c>
      <c r="C346" s="24" t="s">
        <v>93</v>
      </c>
      <c r="D346" s="24" t="s">
        <v>462</v>
      </c>
      <c r="E346" s="24" t="s">
        <v>412</v>
      </c>
      <c r="F346" s="38">
        <v>30</v>
      </c>
      <c r="G346" s="10" t="s">
        <v>93</v>
      </c>
      <c r="H346" s="10" t="s">
        <v>99</v>
      </c>
      <c r="I346" s="10" t="s">
        <v>96</v>
      </c>
      <c r="J346" s="10" t="s">
        <v>97</v>
      </c>
      <c r="K346" s="38">
        <v>31575</v>
      </c>
      <c r="L346" s="38">
        <v>45649</v>
      </c>
      <c r="M346" s="41">
        <v>8.51</v>
      </c>
      <c r="N346" s="38">
        <v>20</v>
      </c>
      <c r="O346" s="41">
        <f t="shared" si="11"/>
        <v>0.42549999999999999</v>
      </c>
      <c r="P346" s="38">
        <v>2600</v>
      </c>
      <c r="Q346" s="38">
        <v>57</v>
      </c>
      <c r="R346" s="27">
        <v>4.381256982628316E-4</v>
      </c>
      <c r="S346" s="27" t="s">
        <v>431</v>
      </c>
      <c r="T346" s="68">
        <f t="shared" si="10"/>
        <v>1</v>
      </c>
      <c r="U346" s="27">
        <v>5.6956340774168106E-2</v>
      </c>
      <c r="V346" s="10" t="s">
        <v>482</v>
      </c>
      <c r="W346" s="38">
        <v>2625</v>
      </c>
      <c r="X346" s="70">
        <v>2702</v>
      </c>
      <c r="Y346" s="68">
        <v>5.9190781835308549E-2</v>
      </c>
    </row>
    <row r="347" spans="1:25" x14ac:dyDescent="0.5">
      <c r="A347" t="s">
        <v>452</v>
      </c>
      <c r="B347" s="10" t="s">
        <v>92</v>
      </c>
      <c r="C347" s="29" t="s">
        <v>161</v>
      </c>
      <c r="D347" s="24" t="s">
        <v>462</v>
      </c>
      <c r="E347" s="29" t="s">
        <v>420</v>
      </c>
      <c r="F347" s="38">
        <v>30</v>
      </c>
      <c r="G347" s="10" t="s">
        <v>161</v>
      </c>
      <c r="H347" s="10" t="s">
        <v>100</v>
      </c>
      <c r="I347" s="10" t="s">
        <v>96</v>
      </c>
      <c r="J347" s="10" t="s">
        <v>97</v>
      </c>
      <c r="K347" s="39">
        <v>7266</v>
      </c>
      <c r="L347" s="39">
        <v>9418</v>
      </c>
      <c r="M347" s="42">
        <v>4.09</v>
      </c>
      <c r="N347" s="39">
        <v>4</v>
      </c>
      <c r="O347" s="41">
        <f t="shared" si="11"/>
        <v>1.0225</v>
      </c>
      <c r="P347" s="39">
        <v>375</v>
      </c>
      <c r="Q347" s="39">
        <v>10</v>
      </c>
      <c r="R347" s="27">
        <v>4.2471862391165854E-4</v>
      </c>
      <c r="S347" s="27" t="s">
        <v>431</v>
      </c>
      <c r="T347" s="68">
        <f t="shared" si="10"/>
        <v>1</v>
      </c>
      <c r="U347" s="27">
        <v>3.981737099171799E-2</v>
      </c>
      <c r="V347" s="10" t="s">
        <v>482</v>
      </c>
      <c r="W347" s="43">
        <v>380</v>
      </c>
      <c r="X347" s="70">
        <v>394</v>
      </c>
      <c r="Y347" s="68">
        <v>4.1834784455298361E-2</v>
      </c>
    </row>
    <row r="348" spans="1:25" x14ac:dyDescent="0.5">
      <c r="A348" t="s">
        <v>452</v>
      </c>
      <c r="B348" s="10" t="s">
        <v>152</v>
      </c>
      <c r="C348" s="24" t="s">
        <v>93</v>
      </c>
      <c r="D348" s="24" t="s">
        <v>462</v>
      </c>
      <c r="E348" s="24" t="s">
        <v>412</v>
      </c>
      <c r="F348" s="38">
        <v>45</v>
      </c>
      <c r="G348" s="10" t="s">
        <v>93</v>
      </c>
      <c r="H348" s="10" t="s">
        <v>100</v>
      </c>
      <c r="I348" s="10" t="s">
        <v>96</v>
      </c>
      <c r="J348" s="10" t="s">
        <v>97</v>
      </c>
      <c r="K348" s="38">
        <v>57041</v>
      </c>
      <c r="L348" s="38">
        <v>91545</v>
      </c>
      <c r="M348" s="41">
        <v>24.08</v>
      </c>
      <c r="N348" s="38">
        <v>38</v>
      </c>
      <c r="O348" s="41">
        <f t="shared" si="11"/>
        <v>0.63368421052631574</v>
      </c>
      <c r="P348" s="38">
        <v>4525</v>
      </c>
      <c r="Q348" s="38">
        <v>64</v>
      </c>
      <c r="R348" s="27">
        <v>4.1509640067726253E-4</v>
      </c>
      <c r="S348" s="27" t="s">
        <v>431</v>
      </c>
      <c r="T348" s="68">
        <f t="shared" si="10"/>
        <v>1</v>
      </c>
      <c r="U348" s="27">
        <v>4.9429242449068767E-2</v>
      </c>
      <c r="V348" s="10" t="s">
        <v>482</v>
      </c>
      <c r="W348" s="38">
        <v>4561</v>
      </c>
      <c r="X348" s="70">
        <v>4663</v>
      </c>
      <c r="Y348" s="68">
        <v>5.0936697798896716E-2</v>
      </c>
    </row>
    <row r="349" spans="1:25" x14ac:dyDescent="0.5">
      <c r="A349" t="s">
        <v>452</v>
      </c>
      <c r="B349" s="10" t="s">
        <v>90</v>
      </c>
      <c r="C349" s="24" t="s">
        <v>93</v>
      </c>
      <c r="D349" s="24" t="s">
        <v>462</v>
      </c>
      <c r="E349" s="24" t="s">
        <v>412</v>
      </c>
      <c r="F349" s="38">
        <v>45</v>
      </c>
      <c r="G349" s="10" t="s">
        <v>93</v>
      </c>
      <c r="H349" s="10" t="s">
        <v>100</v>
      </c>
      <c r="I349" s="10" t="s">
        <v>96</v>
      </c>
      <c r="J349" s="10" t="s">
        <v>97</v>
      </c>
      <c r="K349" s="38">
        <v>48929</v>
      </c>
      <c r="L349" s="38">
        <v>62862</v>
      </c>
      <c r="M349" s="41">
        <v>18.02</v>
      </c>
      <c r="N349" s="38">
        <v>26</v>
      </c>
      <c r="O349" s="41">
        <f t="shared" si="11"/>
        <v>0.69307692307692303</v>
      </c>
      <c r="P349" s="38">
        <v>3348</v>
      </c>
      <c r="Q349" s="38">
        <v>48</v>
      </c>
      <c r="R349" s="27">
        <v>4.1360440329610894E-4</v>
      </c>
      <c r="S349" s="27" t="s">
        <v>431</v>
      </c>
      <c r="T349" s="68">
        <f t="shared" si="10"/>
        <v>1</v>
      </c>
      <c r="U349" s="27">
        <v>5.3259520855206646E-2</v>
      </c>
      <c r="V349" s="10" t="s">
        <v>482</v>
      </c>
      <c r="W349" s="38">
        <v>3375</v>
      </c>
      <c r="X349" s="70">
        <v>3449</v>
      </c>
      <c r="Y349" s="68">
        <v>5.4866214883395374E-2</v>
      </c>
    </row>
    <row r="350" spans="1:25" x14ac:dyDescent="0.5">
      <c r="A350" t="s">
        <v>452</v>
      </c>
      <c r="B350" s="10" t="s">
        <v>151</v>
      </c>
      <c r="C350" s="24" t="s">
        <v>93</v>
      </c>
      <c r="D350" s="24" t="s">
        <v>462</v>
      </c>
      <c r="E350" s="24" t="s">
        <v>412</v>
      </c>
      <c r="F350" s="38">
        <v>45</v>
      </c>
      <c r="G350" s="10" t="s">
        <v>93</v>
      </c>
      <c r="H350" s="10" t="s">
        <v>99</v>
      </c>
      <c r="I350" s="10" t="s">
        <v>96</v>
      </c>
      <c r="J350" s="10" t="s">
        <v>97</v>
      </c>
      <c r="K350" s="38">
        <v>71626</v>
      </c>
      <c r="L350" s="38">
        <v>133304</v>
      </c>
      <c r="M350" s="41">
        <v>25.46</v>
      </c>
      <c r="N350" s="38">
        <v>52</v>
      </c>
      <c r="O350" s="41">
        <f t="shared" si="11"/>
        <v>0.48961538461538462</v>
      </c>
      <c r="P350" s="38">
        <v>7184</v>
      </c>
      <c r="Q350" s="38">
        <v>44</v>
      </c>
      <c r="R350" s="27">
        <v>3.9008581888015366E-4</v>
      </c>
      <c r="S350" s="27" t="s">
        <v>431</v>
      </c>
      <c r="T350" s="68">
        <f t="shared" si="10"/>
        <v>1</v>
      </c>
      <c r="U350" s="27">
        <v>5.389185620836584E-2</v>
      </c>
      <c r="V350" s="10" t="s">
        <v>482</v>
      </c>
      <c r="W350" s="38">
        <v>7244</v>
      </c>
      <c r="X350" s="70">
        <v>7340</v>
      </c>
      <c r="Y350" s="68">
        <v>5.5062113665006303E-2</v>
      </c>
    </row>
    <row r="351" spans="1:25" x14ac:dyDescent="0.5">
      <c r="A351" t="s">
        <v>452</v>
      </c>
      <c r="B351" s="10" t="s">
        <v>90</v>
      </c>
      <c r="C351" s="24" t="s">
        <v>93</v>
      </c>
      <c r="D351" s="24" t="s">
        <v>462</v>
      </c>
      <c r="E351" s="24" t="s">
        <v>412</v>
      </c>
      <c r="F351" s="38">
        <v>45</v>
      </c>
      <c r="G351" s="10" t="s">
        <v>93</v>
      </c>
      <c r="H351" s="10" t="s">
        <v>99</v>
      </c>
      <c r="I351" s="10" t="s">
        <v>96</v>
      </c>
      <c r="J351" s="10" t="s">
        <v>97</v>
      </c>
      <c r="K351" s="38">
        <v>13256</v>
      </c>
      <c r="L351" s="38">
        <v>20806</v>
      </c>
      <c r="M351" s="41">
        <v>5.84</v>
      </c>
      <c r="N351" s="38">
        <v>8</v>
      </c>
      <c r="O351" s="41">
        <f t="shared" si="11"/>
        <v>0.73</v>
      </c>
      <c r="P351" s="38">
        <v>834</v>
      </c>
      <c r="Q351" s="38">
        <v>14</v>
      </c>
      <c r="R351" s="27">
        <v>3.8450446986446215E-4</v>
      </c>
      <c r="S351" s="27" t="s">
        <v>431</v>
      </c>
      <c r="T351" s="68">
        <f t="shared" si="10"/>
        <v>1</v>
      </c>
      <c r="U351" s="27">
        <v>4.008459098337018E-2</v>
      </c>
      <c r="V351" s="10" t="s">
        <v>482</v>
      </c>
      <c r="W351" s="38">
        <v>843</v>
      </c>
      <c r="X351" s="70">
        <v>865</v>
      </c>
      <c r="Y351" s="68">
        <v>4.1574545804094976E-2</v>
      </c>
    </row>
    <row r="352" spans="1:25" x14ac:dyDescent="0.5">
      <c r="A352" t="s">
        <v>452</v>
      </c>
      <c r="B352" s="10" t="s">
        <v>115</v>
      </c>
      <c r="C352" s="24" t="s">
        <v>93</v>
      </c>
      <c r="D352" s="24" t="s">
        <v>462</v>
      </c>
      <c r="E352" s="24" t="s">
        <v>412</v>
      </c>
      <c r="F352" s="38">
        <v>30</v>
      </c>
      <c r="G352" s="10" t="s">
        <v>93</v>
      </c>
      <c r="H352" s="10" t="s">
        <v>100</v>
      </c>
      <c r="I352" s="10" t="s">
        <v>96</v>
      </c>
      <c r="J352" s="10" t="s">
        <v>97</v>
      </c>
      <c r="K352" s="38">
        <v>23088</v>
      </c>
      <c r="L352" s="38">
        <v>40191</v>
      </c>
      <c r="M352" s="41">
        <v>11.35</v>
      </c>
      <c r="N352" s="38">
        <v>15</v>
      </c>
      <c r="O352" s="41">
        <f t="shared" si="11"/>
        <v>0.7566666666666666</v>
      </c>
      <c r="P352" s="38">
        <v>2015</v>
      </c>
      <c r="Q352" s="38">
        <v>35</v>
      </c>
      <c r="R352" s="27">
        <v>3.7321788460103008E-4</v>
      </c>
      <c r="S352" s="27" t="s">
        <v>431</v>
      </c>
      <c r="T352" s="68">
        <f t="shared" si="10"/>
        <v>1</v>
      </c>
      <c r="U352" s="27">
        <v>5.013560249807171E-2</v>
      </c>
      <c r="V352" s="10" t="s">
        <v>482</v>
      </c>
      <c r="W352" s="38">
        <v>2034</v>
      </c>
      <c r="X352" s="70">
        <v>2084</v>
      </c>
      <c r="Y352" s="68">
        <v>5.1852404767236446E-2</v>
      </c>
    </row>
    <row r="353" spans="1:25" x14ac:dyDescent="0.5">
      <c r="A353" t="s">
        <v>452</v>
      </c>
      <c r="B353" s="10" t="s">
        <v>151</v>
      </c>
      <c r="C353" s="24" t="s">
        <v>93</v>
      </c>
      <c r="D353" s="24" t="s">
        <v>462</v>
      </c>
      <c r="E353" s="24" t="s">
        <v>412</v>
      </c>
      <c r="F353" s="38">
        <v>60</v>
      </c>
      <c r="G353" s="10" t="s">
        <v>93</v>
      </c>
      <c r="H353" s="10" t="s">
        <v>99</v>
      </c>
      <c r="I353" s="10" t="s">
        <v>96</v>
      </c>
      <c r="J353" s="10" t="s">
        <v>97</v>
      </c>
      <c r="K353" s="38">
        <v>61166</v>
      </c>
      <c r="L353" s="38">
        <v>102413</v>
      </c>
      <c r="M353" s="41">
        <v>19.37</v>
      </c>
      <c r="N353" s="38">
        <v>36</v>
      </c>
      <c r="O353" s="41">
        <f t="shared" si="11"/>
        <v>0.53805555555555562</v>
      </c>
      <c r="P353" s="38">
        <v>3034</v>
      </c>
      <c r="Q353" s="38">
        <v>14</v>
      </c>
      <c r="R353" s="27">
        <v>3.5151787370743949E-4</v>
      </c>
      <c r="S353" s="27" t="s">
        <v>431</v>
      </c>
      <c r="T353" s="68">
        <f t="shared" si="10"/>
        <v>1</v>
      </c>
      <c r="U353" s="27">
        <v>2.9625145245232538E-2</v>
      </c>
      <c r="V353" s="10" t="s">
        <v>482</v>
      </c>
      <c r="W353" s="38">
        <v>3060</v>
      </c>
      <c r="X353" s="70">
        <v>3110</v>
      </c>
      <c r="Y353" s="68">
        <v>3.0367238534170466E-2</v>
      </c>
    </row>
    <row r="354" spans="1:25" x14ac:dyDescent="0.5">
      <c r="A354" t="s">
        <v>452</v>
      </c>
      <c r="B354" s="10" t="s">
        <v>115</v>
      </c>
      <c r="C354" s="24" t="s">
        <v>93</v>
      </c>
      <c r="D354" s="24" t="s">
        <v>462</v>
      </c>
      <c r="E354" s="24" t="s">
        <v>412</v>
      </c>
      <c r="F354" s="38">
        <v>60</v>
      </c>
      <c r="G354" s="10" t="s">
        <v>93</v>
      </c>
      <c r="H354" s="10" t="s">
        <v>100</v>
      </c>
      <c r="I354" s="10" t="s">
        <v>96</v>
      </c>
      <c r="J354" s="10" t="s">
        <v>97</v>
      </c>
      <c r="K354" s="38">
        <v>15108</v>
      </c>
      <c r="L354" s="38">
        <v>23445</v>
      </c>
      <c r="M354" s="41">
        <v>6.61</v>
      </c>
      <c r="N354" s="38">
        <v>8</v>
      </c>
      <c r="O354" s="41">
        <f t="shared" si="11"/>
        <v>0.82625000000000004</v>
      </c>
      <c r="P354" s="38">
        <v>732</v>
      </c>
      <c r="Q354" s="38">
        <v>2</v>
      </c>
      <c r="R354" s="27">
        <v>3.4122414160801877E-4</v>
      </c>
      <c r="S354" s="27" t="s">
        <v>431</v>
      </c>
      <c r="T354" s="68">
        <f t="shared" si="10"/>
        <v>1</v>
      </c>
      <c r="U354" s="27">
        <v>3.1222008957133719E-2</v>
      </c>
      <c r="V354" s="10" t="s">
        <v>482</v>
      </c>
      <c r="W354" s="38">
        <v>739</v>
      </c>
      <c r="X354" s="70">
        <v>749</v>
      </c>
      <c r="Y354" s="68">
        <v>3.1947110258050755E-2</v>
      </c>
    </row>
    <row r="355" spans="1:25" x14ac:dyDescent="0.5">
      <c r="A355" t="s">
        <v>452</v>
      </c>
      <c r="B355" s="10" t="s">
        <v>90</v>
      </c>
      <c r="C355" s="24" t="s">
        <v>161</v>
      </c>
      <c r="D355" s="24" t="s">
        <v>462</v>
      </c>
      <c r="E355" s="24" t="s">
        <v>412</v>
      </c>
      <c r="F355" s="38">
        <v>45</v>
      </c>
      <c r="G355" s="10" t="s">
        <v>161</v>
      </c>
      <c r="H355" s="10" t="s">
        <v>100</v>
      </c>
      <c r="I355" s="10" t="s">
        <v>96</v>
      </c>
      <c r="J355" s="10" t="s">
        <v>97</v>
      </c>
      <c r="K355" s="38">
        <v>2150</v>
      </c>
      <c r="L355" s="38">
        <v>6112</v>
      </c>
      <c r="M355" s="41">
        <v>10.94</v>
      </c>
      <c r="N355" s="38">
        <v>2</v>
      </c>
      <c r="O355" s="41">
        <f t="shared" si="11"/>
        <v>5.47</v>
      </c>
      <c r="P355" s="38">
        <v>370</v>
      </c>
      <c r="Q355" s="38">
        <v>4</v>
      </c>
      <c r="R355" s="27">
        <v>3.2722513089005238E-4</v>
      </c>
      <c r="S355" s="27" t="s">
        <v>431</v>
      </c>
      <c r="T355" s="68">
        <f t="shared" si="10"/>
        <v>1</v>
      </c>
      <c r="U355" s="27">
        <v>6.0536649214659684E-2</v>
      </c>
      <c r="V355" s="10" t="s">
        <v>483</v>
      </c>
      <c r="W355" s="38">
        <v>373</v>
      </c>
      <c r="X355" s="70">
        <v>379</v>
      </c>
      <c r="Y355" s="68">
        <v>6.2009162303664919E-2</v>
      </c>
    </row>
    <row r="356" spans="1:25" x14ac:dyDescent="0.5">
      <c r="A356" t="s">
        <v>452</v>
      </c>
      <c r="B356" s="10" t="s">
        <v>92</v>
      </c>
      <c r="C356" s="29" t="s">
        <v>161</v>
      </c>
      <c r="D356" s="24" t="s">
        <v>462</v>
      </c>
      <c r="E356" s="29" t="s">
        <v>420</v>
      </c>
      <c r="F356" s="38">
        <v>60</v>
      </c>
      <c r="G356" s="10" t="s">
        <v>161</v>
      </c>
      <c r="H356" s="10" t="s">
        <v>100</v>
      </c>
      <c r="I356" s="10" t="s">
        <v>96</v>
      </c>
      <c r="J356" s="10" t="s">
        <v>97</v>
      </c>
      <c r="K356" s="39">
        <v>2670</v>
      </c>
      <c r="L356" s="39">
        <v>3208</v>
      </c>
      <c r="M356" s="42">
        <v>1.41</v>
      </c>
      <c r="N356" s="39">
        <v>1</v>
      </c>
      <c r="O356" s="41">
        <f t="shared" si="11"/>
        <v>1.41</v>
      </c>
      <c r="P356" s="39">
        <v>76</v>
      </c>
      <c r="Q356" s="39">
        <v>1</v>
      </c>
      <c r="R356" s="27">
        <v>3.1172069825436408E-4</v>
      </c>
      <c r="S356" s="27" t="s">
        <v>431</v>
      </c>
      <c r="T356" s="68">
        <f t="shared" si="10"/>
        <v>1</v>
      </c>
      <c r="U356" s="27">
        <v>2.369077306733167E-2</v>
      </c>
      <c r="V356" s="10" t="s">
        <v>482</v>
      </c>
      <c r="W356" s="43">
        <v>77</v>
      </c>
      <c r="X356" s="70">
        <v>79</v>
      </c>
      <c r="Y356" s="68">
        <v>2.4625935162094763E-2</v>
      </c>
    </row>
    <row r="357" spans="1:25" x14ac:dyDescent="0.5">
      <c r="A357" t="s">
        <v>452</v>
      </c>
      <c r="B357" s="10" t="s">
        <v>115</v>
      </c>
      <c r="C357" s="24" t="s">
        <v>93</v>
      </c>
      <c r="D357" s="24" t="s">
        <v>462</v>
      </c>
      <c r="E357" s="24" t="s">
        <v>412</v>
      </c>
      <c r="F357" s="38">
        <v>60</v>
      </c>
      <c r="G357" s="10" t="s">
        <v>93</v>
      </c>
      <c r="H357" s="10" t="s">
        <v>99</v>
      </c>
      <c r="I357" s="10" t="s">
        <v>96</v>
      </c>
      <c r="J357" s="10" t="s">
        <v>97</v>
      </c>
      <c r="K357" s="38">
        <v>21963</v>
      </c>
      <c r="L357" s="38">
        <v>55635</v>
      </c>
      <c r="M357" s="41">
        <v>15.02</v>
      </c>
      <c r="N357" s="38">
        <v>17</v>
      </c>
      <c r="O357" s="41">
        <f t="shared" si="11"/>
        <v>0.8835294117647059</v>
      </c>
      <c r="P357" s="38">
        <v>1948</v>
      </c>
      <c r="Q357" s="38">
        <v>10</v>
      </c>
      <c r="R357" s="27">
        <v>3.0556304484587041E-4</v>
      </c>
      <c r="S357" s="27" t="s">
        <v>431</v>
      </c>
      <c r="T357" s="68">
        <f t="shared" si="10"/>
        <v>1</v>
      </c>
      <c r="U357" s="27">
        <v>3.5013930079985621E-2</v>
      </c>
      <c r="V357" s="10" t="s">
        <v>482</v>
      </c>
      <c r="W357" s="38">
        <v>1971</v>
      </c>
      <c r="X357" s="70">
        <v>1998</v>
      </c>
      <c r="Y357" s="68">
        <v>3.5912644917767592E-2</v>
      </c>
    </row>
    <row r="358" spans="1:25" x14ac:dyDescent="0.5">
      <c r="A358" t="s">
        <v>452</v>
      </c>
      <c r="B358" s="10" t="s">
        <v>90</v>
      </c>
      <c r="C358" s="24" t="s">
        <v>93</v>
      </c>
      <c r="D358" s="24" t="s">
        <v>462</v>
      </c>
      <c r="E358" s="24" t="s">
        <v>412</v>
      </c>
      <c r="F358" s="38">
        <v>60</v>
      </c>
      <c r="G358" s="10" t="s">
        <v>93</v>
      </c>
      <c r="H358" s="10" t="s">
        <v>100</v>
      </c>
      <c r="I358" s="10" t="s">
        <v>96</v>
      </c>
      <c r="J358" s="10" t="s">
        <v>97</v>
      </c>
      <c r="K358" s="38">
        <v>23256</v>
      </c>
      <c r="L358" s="38">
        <v>27122</v>
      </c>
      <c r="M358" s="41">
        <v>7.75</v>
      </c>
      <c r="N358" s="38">
        <v>8</v>
      </c>
      <c r="O358" s="41">
        <f t="shared" si="11"/>
        <v>0.96875</v>
      </c>
      <c r="P358" s="38">
        <v>973</v>
      </c>
      <c r="Q358" s="38">
        <v>12</v>
      </c>
      <c r="R358" s="27">
        <v>2.9496349826708945E-4</v>
      </c>
      <c r="S358" s="27" t="s">
        <v>431</v>
      </c>
      <c r="T358" s="68">
        <f t="shared" si="10"/>
        <v>1</v>
      </c>
      <c r="U358" s="27">
        <v>3.5874935476734753E-2</v>
      </c>
      <c r="V358" s="10" t="s">
        <v>483</v>
      </c>
      <c r="W358" s="38">
        <v>981</v>
      </c>
      <c r="X358" s="70">
        <v>1001</v>
      </c>
      <c r="Y358" s="68">
        <v>3.6907307720669566E-2</v>
      </c>
    </row>
    <row r="359" spans="1:25" x14ac:dyDescent="0.5">
      <c r="A359" t="s">
        <v>452</v>
      </c>
      <c r="B359" s="10" t="s">
        <v>92</v>
      </c>
      <c r="C359" s="29" t="s">
        <v>93</v>
      </c>
      <c r="D359" s="24" t="s">
        <v>462</v>
      </c>
      <c r="E359" s="29" t="s">
        <v>420</v>
      </c>
      <c r="F359" s="38">
        <v>45</v>
      </c>
      <c r="G359" s="10" t="s">
        <v>93</v>
      </c>
      <c r="H359" s="10" t="s">
        <v>100</v>
      </c>
      <c r="I359" s="10" t="s">
        <v>96</v>
      </c>
      <c r="J359" s="10" t="s">
        <v>97</v>
      </c>
      <c r="K359" s="39">
        <v>18592</v>
      </c>
      <c r="L359" s="39">
        <v>24891</v>
      </c>
      <c r="M359" s="42">
        <v>11.42</v>
      </c>
      <c r="N359" s="39">
        <v>7</v>
      </c>
      <c r="O359" s="41">
        <f t="shared" si="11"/>
        <v>1.6314285714285715</v>
      </c>
      <c r="P359" s="39">
        <v>741</v>
      </c>
      <c r="Q359" s="39">
        <v>4</v>
      </c>
      <c r="R359" s="27">
        <v>2.8122614599654491E-4</v>
      </c>
      <c r="S359" s="27" t="s">
        <v>431</v>
      </c>
      <c r="T359" s="68">
        <f t="shared" si="10"/>
        <v>1</v>
      </c>
      <c r="U359" s="27">
        <v>2.976979631191997E-2</v>
      </c>
      <c r="V359" s="10" t="s">
        <v>482</v>
      </c>
      <c r="W359" s="43">
        <v>752</v>
      </c>
      <c r="X359" s="70">
        <v>763</v>
      </c>
      <c r="Y359" s="68">
        <v>3.0653649913623397E-2</v>
      </c>
    </row>
    <row r="360" spans="1:25" x14ac:dyDescent="0.5">
      <c r="A360" t="s">
        <v>452</v>
      </c>
      <c r="B360" s="10" t="s">
        <v>115</v>
      </c>
      <c r="C360" s="24" t="s">
        <v>93</v>
      </c>
      <c r="D360" s="24" t="s">
        <v>462</v>
      </c>
      <c r="E360" s="24" t="s">
        <v>412</v>
      </c>
      <c r="F360" s="38">
        <v>45</v>
      </c>
      <c r="G360" s="10" t="s">
        <v>93</v>
      </c>
      <c r="H360" s="10" t="s">
        <v>100</v>
      </c>
      <c r="I360" s="10" t="s">
        <v>96</v>
      </c>
      <c r="J360" s="10" t="s">
        <v>97</v>
      </c>
      <c r="K360" s="38">
        <v>32792</v>
      </c>
      <c r="L360" s="38">
        <v>94339</v>
      </c>
      <c r="M360" s="41">
        <v>26.83</v>
      </c>
      <c r="N360" s="38">
        <v>24</v>
      </c>
      <c r="O360" s="41">
        <f t="shared" si="11"/>
        <v>1.1179166666666667</v>
      </c>
      <c r="P360" s="38">
        <v>3747</v>
      </c>
      <c r="Q360" s="38">
        <v>38</v>
      </c>
      <c r="R360" s="27">
        <v>2.5440167905108171E-4</v>
      </c>
      <c r="S360" s="27" t="s">
        <v>431</v>
      </c>
      <c r="T360" s="68">
        <f t="shared" si="10"/>
        <v>1</v>
      </c>
      <c r="U360" s="27">
        <v>3.9718462141850139E-2</v>
      </c>
      <c r="V360" s="10" t="s">
        <v>482</v>
      </c>
      <c r="W360" s="38">
        <v>3792</v>
      </c>
      <c r="X360" s="70">
        <v>3854</v>
      </c>
      <c r="Y360" s="68">
        <v>4.0852669627619541E-2</v>
      </c>
    </row>
    <row r="361" spans="1:25" x14ac:dyDescent="0.5">
      <c r="A361" t="s">
        <v>452</v>
      </c>
      <c r="B361" s="10" t="s">
        <v>151</v>
      </c>
      <c r="C361" s="24" t="s">
        <v>93</v>
      </c>
      <c r="D361" s="24" t="s">
        <v>462</v>
      </c>
      <c r="E361" s="24" t="s">
        <v>412</v>
      </c>
      <c r="F361" s="38">
        <v>0</v>
      </c>
      <c r="G361" s="10" t="s">
        <v>93</v>
      </c>
      <c r="H361" s="10" t="s">
        <v>99</v>
      </c>
      <c r="I361" s="10" t="s">
        <v>144</v>
      </c>
      <c r="J361" s="10" t="s">
        <v>97</v>
      </c>
      <c r="K361" s="38">
        <v>19820</v>
      </c>
      <c r="L361" s="38">
        <v>46822</v>
      </c>
      <c r="M361" s="41">
        <v>9.48</v>
      </c>
      <c r="N361" s="38">
        <v>11</v>
      </c>
      <c r="O361" s="41">
        <f t="shared" si="11"/>
        <v>0.86181818181818182</v>
      </c>
      <c r="P361" s="38">
        <v>570</v>
      </c>
      <c r="Q361" s="38">
        <v>115</v>
      </c>
      <c r="R361" s="27">
        <v>2.3493229678356328E-4</v>
      </c>
      <c r="S361" s="27" t="s">
        <v>431</v>
      </c>
      <c r="T361" s="68">
        <f t="shared" si="10"/>
        <v>1</v>
      </c>
      <c r="U361" s="27">
        <v>1.2173764469693734E-2</v>
      </c>
      <c r="V361" s="10" t="s">
        <v>482</v>
      </c>
      <c r="W361" s="38">
        <v>578</v>
      </c>
      <c r="X361" s="70">
        <v>704</v>
      </c>
      <c r="Y361" s="68">
        <v>1.503566699414805E-2</v>
      </c>
    </row>
    <row r="362" spans="1:25" x14ac:dyDescent="0.5">
      <c r="A362" t="s">
        <v>452</v>
      </c>
      <c r="B362" s="10" t="s">
        <v>92</v>
      </c>
      <c r="C362" s="29" t="s">
        <v>161</v>
      </c>
      <c r="D362" s="24" t="s">
        <v>462</v>
      </c>
      <c r="E362" s="29" t="s">
        <v>420</v>
      </c>
      <c r="F362" s="38">
        <v>45</v>
      </c>
      <c r="G362" s="10" t="s">
        <v>161</v>
      </c>
      <c r="H362" s="10" t="s">
        <v>99</v>
      </c>
      <c r="I362" s="10" t="s">
        <v>96</v>
      </c>
      <c r="J362" s="10" t="s">
        <v>97</v>
      </c>
      <c r="K362" s="39">
        <v>3682</v>
      </c>
      <c r="L362" s="39">
        <v>4491</v>
      </c>
      <c r="M362" s="42">
        <v>1.99</v>
      </c>
      <c r="N362" s="39">
        <v>1</v>
      </c>
      <c r="O362" s="41">
        <f t="shared" si="11"/>
        <v>1.99</v>
      </c>
      <c r="P362" s="39">
        <v>170</v>
      </c>
      <c r="Q362" s="39">
        <v>1</v>
      </c>
      <c r="R362" s="27">
        <v>2.2266755733689602E-4</v>
      </c>
      <c r="S362" s="27" t="s">
        <v>431</v>
      </c>
      <c r="T362" s="68">
        <f t="shared" si="10"/>
        <v>1</v>
      </c>
      <c r="U362" s="27">
        <v>3.785348474727232E-2</v>
      </c>
      <c r="V362" s="10" t="s">
        <v>482</v>
      </c>
      <c r="W362" s="43">
        <v>171</v>
      </c>
      <c r="X362" s="70">
        <v>173</v>
      </c>
      <c r="Y362" s="68">
        <v>3.8521487419283011E-2</v>
      </c>
    </row>
    <row r="363" spans="1:25" x14ac:dyDescent="0.5">
      <c r="A363" t="s">
        <v>452</v>
      </c>
      <c r="B363" s="10" t="s">
        <v>151</v>
      </c>
      <c r="C363" s="24" t="s">
        <v>93</v>
      </c>
      <c r="D363" s="24" t="s">
        <v>462</v>
      </c>
      <c r="E363" s="24" t="s">
        <v>412</v>
      </c>
      <c r="F363" s="38">
        <v>60</v>
      </c>
      <c r="G363" s="10" t="s">
        <v>93</v>
      </c>
      <c r="H363" s="10" t="s">
        <v>100</v>
      </c>
      <c r="I363" s="10" t="s">
        <v>96</v>
      </c>
      <c r="J363" s="10" t="s">
        <v>97</v>
      </c>
      <c r="K363" s="38">
        <v>91948</v>
      </c>
      <c r="L363" s="38">
        <v>172397</v>
      </c>
      <c r="M363" s="41">
        <v>33.71</v>
      </c>
      <c r="N363" s="38">
        <v>34</v>
      </c>
      <c r="O363" s="41">
        <f t="shared" si="11"/>
        <v>0.9914705882352941</v>
      </c>
      <c r="P363" s="38">
        <v>4018</v>
      </c>
      <c r="Q363" s="38">
        <v>23</v>
      </c>
      <c r="R363" s="27">
        <v>1.9721920915097131E-4</v>
      </c>
      <c r="S363" s="27" t="s">
        <v>431</v>
      </c>
      <c r="T363" s="68">
        <f t="shared" si="10"/>
        <v>1</v>
      </c>
      <c r="U363" s="27">
        <v>2.3306670069664786E-2</v>
      </c>
      <c r="V363" s="10" t="s">
        <v>483</v>
      </c>
      <c r="W363" s="38">
        <v>4067</v>
      </c>
      <c r="X363" s="70">
        <v>4124</v>
      </c>
      <c r="Y363" s="68">
        <v>2.3921529957017813E-2</v>
      </c>
    </row>
    <row r="364" spans="1:25" x14ac:dyDescent="0.5">
      <c r="A364" t="s">
        <v>452</v>
      </c>
      <c r="B364" s="10" t="s">
        <v>151</v>
      </c>
      <c r="C364" s="24" t="s">
        <v>93</v>
      </c>
      <c r="D364" s="24" t="s">
        <v>462</v>
      </c>
      <c r="E364" s="24" t="s">
        <v>412</v>
      </c>
      <c r="F364" s="38">
        <v>45</v>
      </c>
      <c r="G364" s="10" t="s">
        <v>93</v>
      </c>
      <c r="H364" s="10" t="s">
        <v>100</v>
      </c>
      <c r="I364" s="10" t="s">
        <v>96</v>
      </c>
      <c r="J364" s="10" t="s">
        <v>97</v>
      </c>
      <c r="K364" s="38">
        <v>134491</v>
      </c>
      <c r="L364" s="38">
        <v>414195</v>
      </c>
      <c r="M364" s="41">
        <v>78.69</v>
      </c>
      <c r="N364" s="38">
        <v>78</v>
      </c>
      <c r="O364" s="41">
        <f t="shared" si="11"/>
        <v>1.0088461538461537</v>
      </c>
      <c r="P364" s="38">
        <v>11989</v>
      </c>
      <c r="Q364" s="38">
        <v>109</v>
      </c>
      <c r="R364" s="27">
        <v>1.883170970195198E-4</v>
      </c>
      <c r="S364" s="27" t="s">
        <v>431</v>
      </c>
      <c r="T364" s="68">
        <f t="shared" si="10"/>
        <v>1</v>
      </c>
      <c r="U364" s="27">
        <v>2.8945303540602856E-2</v>
      </c>
      <c r="V364" s="10" t="s">
        <v>482</v>
      </c>
      <c r="W364" s="38">
        <v>12108</v>
      </c>
      <c r="X364" s="70">
        <v>12295</v>
      </c>
      <c r="Y364" s="68">
        <v>2.9684085998140972E-2</v>
      </c>
    </row>
    <row r="365" spans="1:25" x14ac:dyDescent="0.5">
      <c r="A365" t="s">
        <v>452</v>
      </c>
      <c r="B365" s="10" t="s">
        <v>92</v>
      </c>
      <c r="C365" s="29" t="s">
        <v>93</v>
      </c>
      <c r="D365" s="24" t="s">
        <v>462</v>
      </c>
      <c r="E365" s="29" t="s">
        <v>420</v>
      </c>
      <c r="F365" s="38">
        <v>30</v>
      </c>
      <c r="G365" s="10" t="s">
        <v>93</v>
      </c>
      <c r="H365" s="10" t="s">
        <v>100</v>
      </c>
      <c r="I365" s="10" t="s">
        <v>96</v>
      </c>
      <c r="J365" s="10" t="s">
        <v>97</v>
      </c>
      <c r="K365" s="39">
        <v>13223</v>
      </c>
      <c r="L365" s="39">
        <v>21892</v>
      </c>
      <c r="M365" s="42">
        <v>9.77</v>
      </c>
      <c r="N365" s="39">
        <v>4</v>
      </c>
      <c r="O365" s="41">
        <f t="shared" si="11"/>
        <v>2.4424999999999999</v>
      </c>
      <c r="P365" s="39">
        <v>674</v>
      </c>
      <c r="Q365" s="39">
        <v>17</v>
      </c>
      <c r="R365" s="27">
        <v>1.8271514708569341E-4</v>
      </c>
      <c r="S365" s="27" t="s">
        <v>431</v>
      </c>
      <c r="T365" s="68">
        <f t="shared" si="10"/>
        <v>1</v>
      </c>
      <c r="U365" s="27">
        <v>3.0787502283939339E-2</v>
      </c>
      <c r="V365" s="10" t="s">
        <v>483</v>
      </c>
      <c r="W365" s="43">
        <v>686</v>
      </c>
      <c r="X365" s="70">
        <v>707</v>
      </c>
      <c r="Y365" s="68">
        <v>3.2294902247396312E-2</v>
      </c>
    </row>
    <row r="366" spans="1:25" x14ac:dyDescent="0.5">
      <c r="A366" t="s">
        <v>452</v>
      </c>
      <c r="B366" s="10" t="s">
        <v>115</v>
      </c>
      <c r="C366" s="24" t="s">
        <v>93</v>
      </c>
      <c r="D366" s="24" t="s">
        <v>462</v>
      </c>
      <c r="E366" s="24" t="s">
        <v>412</v>
      </c>
      <c r="F366" s="38">
        <v>30</v>
      </c>
      <c r="G366" s="10" t="s">
        <v>93</v>
      </c>
      <c r="H366" s="10" t="s">
        <v>99</v>
      </c>
      <c r="I366" s="10" t="s">
        <v>96</v>
      </c>
      <c r="J366" s="10" t="s">
        <v>97</v>
      </c>
      <c r="K366" s="38">
        <v>12720</v>
      </c>
      <c r="L366" s="38">
        <v>19993</v>
      </c>
      <c r="M366" s="41">
        <v>5.6</v>
      </c>
      <c r="N366" s="38">
        <v>3</v>
      </c>
      <c r="O366" s="41">
        <f t="shared" si="11"/>
        <v>1.8666666666666665</v>
      </c>
      <c r="P366" s="38">
        <v>1278</v>
      </c>
      <c r="Q366" s="38">
        <v>18</v>
      </c>
      <c r="R366" s="27">
        <v>1.500525183814335E-4</v>
      </c>
      <c r="S366" s="27" t="s">
        <v>431</v>
      </c>
      <c r="T366" s="68">
        <f t="shared" si="10"/>
        <v>1</v>
      </c>
      <c r="U366" s="27">
        <v>6.3922372830490667E-2</v>
      </c>
      <c r="V366" s="10" t="s">
        <v>482</v>
      </c>
      <c r="W366" s="38">
        <v>1287</v>
      </c>
      <c r="X366" s="70">
        <v>1308</v>
      </c>
      <c r="Y366" s="68">
        <v>6.5422898014305009E-2</v>
      </c>
    </row>
    <row r="367" spans="1:25" x14ac:dyDescent="0.5">
      <c r="A367" t="s">
        <v>452</v>
      </c>
      <c r="B367" s="10" t="s">
        <v>92</v>
      </c>
      <c r="C367" s="29" t="s">
        <v>93</v>
      </c>
      <c r="D367" s="24" t="s">
        <v>462</v>
      </c>
      <c r="E367" s="29" t="s">
        <v>420</v>
      </c>
      <c r="F367" s="38">
        <v>60</v>
      </c>
      <c r="G367" s="10" t="s">
        <v>93</v>
      </c>
      <c r="H367" s="10" t="s">
        <v>99</v>
      </c>
      <c r="I367" s="10" t="s">
        <v>96</v>
      </c>
      <c r="J367" s="10" t="s">
        <v>97</v>
      </c>
      <c r="K367" s="39">
        <v>18427</v>
      </c>
      <c r="L367" s="39">
        <v>29295</v>
      </c>
      <c r="M367" s="42">
        <v>13.6</v>
      </c>
      <c r="N367" s="39">
        <v>4</v>
      </c>
      <c r="O367" s="41">
        <f t="shared" si="11"/>
        <v>3.4</v>
      </c>
      <c r="P367" s="39">
        <v>644</v>
      </c>
      <c r="Q367" s="39">
        <v>4</v>
      </c>
      <c r="R367" s="27">
        <v>1.3654207202594298E-4</v>
      </c>
      <c r="S367" s="27" t="s">
        <v>431</v>
      </c>
      <c r="T367" s="68">
        <f t="shared" si="10"/>
        <v>1</v>
      </c>
      <c r="U367" s="27">
        <v>2.1983273596176821E-2</v>
      </c>
      <c r="V367" s="10" t="s">
        <v>482</v>
      </c>
      <c r="W367" s="43">
        <v>651</v>
      </c>
      <c r="X367" s="70">
        <v>659</v>
      </c>
      <c r="Y367" s="68">
        <v>2.2495306366274108E-2</v>
      </c>
    </row>
    <row r="368" spans="1:25" x14ac:dyDescent="0.5">
      <c r="A368" t="s">
        <v>452</v>
      </c>
      <c r="B368" s="10" t="s">
        <v>92</v>
      </c>
      <c r="C368" s="29" t="s">
        <v>161</v>
      </c>
      <c r="D368" s="24" t="s">
        <v>462</v>
      </c>
      <c r="E368" s="29" t="s">
        <v>420</v>
      </c>
      <c r="F368" s="38">
        <v>60</v>
      </c>
      <c r="G368" s="10" t="s">
        <v>161</v>
      </c>
      <c r="H368" s="10" t="s">
        <v>99</v>
      </c>
      <c r="I368" s="10" t="s">
        <v>96</v>
      </c>
      <c r="J368" s="10" t="s">
        <v>97</v>
      </c>
      <c r="K368" s="39">
        <v>5814</v>
      </c>
      <c r="L368" s="39">
        <v>7800</v>
      </c>
      <c r="M368" s="42">
        <v>3.58</v>
      </c>
      <c r="N368" s="39">
        <v>1</v>
      </c>
      <c r="O368" s="41">
        <f t="shared" si="11"/>
        <v>3.58</v>
      </c>
      <c r="P368" s="39">
        <v>199</v>
      </c>
      <c r="Q368" s="39">
        <v>1</v>
      </c>
      <c r="R368" s="27">
        <v>1.2820512820512821E-4</v>
      </c>
      <c r="S368" s="27" t="s">
        <v>431</v>
      </c>
      <c r="T368" s="68">
        <f t="shared" si="10"/>
        <v>1</v>
      </c>
      <c r="U368" s="27">
        <v>2.5512820512820514E-2</v>
      </c>
      <c r="V368" s="10" t="s">
        <v>483</v>
      </c>
      <c r="W368" s="43">
        <v>202</v>
      </c>
      <c r="X368" s="70">
        <v>204</v>
      </c>
      <c r="Y368" s="68">
        <v>2.6153846153846153E-2</v>
      </c>
    </row>
    <row r="369" spans="1:25" x14ac:dyDescent="0.5">
      <c r="A369" t="s">
        <v>452</v>
      </c>
      <c r="B369" s="10" t="s">
        <v>90</v>
      </c>
      <c r="C369" s="24" t="s">
        <v>93</v>
      </c>
      <c r="D369" s="24" t="s">
        <v>462</v>
      </c>
      <c r="E369" s="24" t="s">
        <v>412</v>
      </c>
      <c r="F369" s="38">
        <v>30</v>
      </c>
      <c r="G369" s="10" t="s">
        <v>93</v>
      </c>
      <c r="H369" s="10" t="s">
        <v>99</v>
      </c>
      <c r="I369" s="10" t="s">
        <v>96</v>
      </c>
      <c r="J369" s="10" t="s">
        <v>97</v>
      </c>
      <c r="K369" s="38">
        <v>1</v>
      </c>
      <c r="L369" s="38">
        <v>1</v>
      </c>
      <c r="M369" s="41">
        <v>0</v>
      </c>
      <c r="N369" s="38">
        <v>0</v>
      </c>
      <c r="O369" s="41">
        <f t="shared" si="11"/>
        <v>0</v>
      </c>
      <c r="P369" s="38">
        <v>1</v>
      </c>
      <c r="Q369" s="38">
        <v>0</v>
      </c>
      <c r="R369" s="27">
        <v>0</v>
      </c>
      <c r="S369" s="27" t="s">
        <v>431</v>
      </c>
      <c r="T369" s="68">
        <f t="shared" si="10"/>
        <v>1</v>
      </c>
      <c r="U369" s="27">
        <v>1</v>
      </c>
      <c r="V369" s="10" t="s">
        <v>483</v>
      </c>
      <c r="W369" s="38">
        <v>1</v>
      </c>
      <c r="X369" s="70">
        <v>1</v>
      </c>
      <c r="Y369" s="68">
        <v>1</v>
      </c>
    </row>
    <row r="370" spans="1:25" x14ac:dyDescent="0.5">
      <c r="A370" t="s">
        <v>452</v>
      </c>
      <c r="B370" s="10" t="s">
        <v>150</v>
      </c>
      <c r="C370" s="24" t="s">
        <v>93</v>
      </c>
      <c r="D370" s="24" t="s">
        <v>462</v>
      </c>
      <c r="E370" s="24" t="s">
        <v>412</v>
      </c>
      <c r="F370" s="38">
        <v>30</v>
      </c>
      <c r="G370" s="10" t="s">
        <v>93</v>
      </c>
      <c r="H370" s="10" t="s">
        <v>100</v>
      </c>
      <c r="I370" s="10" t="s">
        <v>96</v>
      </c>
      <c r="J370" s="10" t="s">
        <v>97</v>
      </c>
      <c r="K370" s="38">
        <v>1</v>
      </c>
      <c r="L370" s="38">
        <v>1</v>
      </c>
      <c r="M370" s="41">
        <v>0</v>
      </c>
      <c r="N370" s="38">
        <v>0</v>
      </c>
      <c r="O370" s="41">
        <f t="shared" si="11"/>
        <v>0</v>
      </c>
      <c r="P370" s="38">
        <v>1</v>
      </c>
      <c r="Q370" s="38">
        <v>0</v>
      </c>
      <c r="R370" s="27">
        <v>0</v>
      </c>
      <c r="S370" s="27" t="s">
        <v>431</v>
      </c>
      <c r="T370" s="68">
        <f t="shared" si="10"/>
        <v>1</v>
      </c>
      <c r="U370" s="27">
        <v>1</v>
      </c>
      <c r="V370" s="10" t="s">
        <v>482</v>
      </c>
      <c r="W370" s="38">
        <v>1</v>
      </c>
      <c r="X370" s="70">
        <v>1</v>
      </c>
      <c r="Y370" s="68">
        <v>1</v>
      </c>
    </row>
    <row r="371" spans="1:25" x14ac:dyDescent="0.5">
      <c r="A371" t="s">
        <v>452</v>
      </c>
      <c r="B371" s="10" t="s">
        <v>150</v>
      </c>
      <c r="C371" s="24" t="s">
        <v>93</v>
      </c>
      <c r="D371" s="24" t="s">
        <v>462</v>
      </c>
      <c r="E371" s="24" t="s">
        <v>412</v>
      </c>
      <c r="F371" s="38">
        <v>60</v>
      </c>
      <c r="G371" s="10" t="s">
        <v>93</v>
      </c>
      <c r="H371" s="10" t="s">
        <v>100</v>
      </c>
      <c r="I371" s="10" t="s">
        <v>96</v>
      </c>
      <c r="J371" s="10" t="s">
        <v>97</v>
      </c>
      <c r="K371" s="38">
        <v>1</v>
      </c>
      <c r="L371" s="38">
        <v>1</v>
      </c>
      <c r="M371" s="41">
        <v>0</v>
      </c>
      <c r="N371" s="38">
        <v>0</v>
      </c>
      <c r="O371" s="41">
        <f t="shared" si="11"/>
        <v>0</v>
      </c>
      <c r="P371" s="38">
        <v>1</v>
      </c>
      <c r="Q371" s="38">
        <v>0</v>
      </c>
      <c r="R371" s="27">
        <v>0</v>
      </c>
      <c r="S371" s="27" t="s">
        <v>431</v>
      </c>
      <c r="T371" s="68">
        <f t="shared" si="10"/>
        <v>1</v>
      </c>
      <c r="U371" s="27">
        <v>1</v>
      </c>
      <c r="V371" s="10" t="s">
        <v>482</v>
      </c>
      <c r="W371" s="38">
        <v>1</v>
      </c>
      <c r="X371" s="70">
        <v>1</v>
      </c>
      <c r="Y371" s="68">
        <v>1</v>
      </c>
    </row>
    <row r="372" spans="1:25" x14ac:dyDescent="0.5">
      <c r="A372" t="s">
        <v>452</v>
      </c>
      <c r="B372" s="10" t="s">
        <v>92</v>
      </c>
      <c r="C372" s="29" t="s">
        <v>93</v>
      </c>
      <c r="D372" s="24" t="s">
        <v>462</v>
      </c>
      <c r="E372" s="29" t="s">
        <v>420</v>
      </c>
      <c r="F372" s="38">
        <v>60</v>
      </c>
      <c r="G372" s="10" t="s">
        <v>93</v>
      </c>
      <c r="H372" s="10" t="s">
        <v>99</v>
      </c>
      <c r="I372" s="10" t="s">
        <v>96</v>
      </c>
      <c r="J372" s="10" t="s">
        <v>97</v>
      </c>
      <c r="K372" s="39">
        <v>1</v>
      </c>
      <c r="L372" s="39">
        <v>1</v>
      </c>
      <c r="M372" s="42">
        <v>0</v>
      </c>
      <c r="N372" s="39">
        <v>0</v>
      </c>
      <c r="O372" s="41">
        <f t="shared" si="11"/>
        <v>0</v>
      </c>
      <c r="P372" s="39">
        <v>1</v>
      </c>
      <c r="Q372" s="39">
        <v>0</v>
      </c>
      <c r="R372" s="27">
        <v>0</v>
      </c>
      <c r="S372" s="27" t="s">
        <v>431</v>
      </c>
      <c r="T372" s="68">
        <f t="shared" si="10"/>
        <v>1</v>
      </c>
      <c r="U372" s="27">
        <v>1</v>
      </c>
      <c r="V372" s="10" t="s">
        <v>483</v>
      </c>
      <c r="W372" s="43">
        <v>1</v>
      </c>
      <c r="X372" s="70">
        <v>1</v>
      </c>
      <c r="Y372" s="68">
        <v>1</v>
      </c>
    </row>
    <row r="373" spans="1:25" x14ac:dyDescent="0.5">
      <c r="A373" t="s">
        <v>452</v>
      </c>
      <c r="B373" s="10" t="s">
        <v>92</v>
      </c>
      <c r="C373" s="29" t="s">
        <v>93</v>
      </c>
      <c r="D373" s="24" t="s">
        <v>462</v>
      </c>
      <c r="E373" s="29" t="s">
        <v>420</v>
      </c>
      <c r="F373" s="38">
        <v>60</v>
      </c>
      <c r="G373" s="10" t="s">
        <v>93</v>
      </c>
      <c r="H373" s="10" t="s">
        <v>100</v>
      </c>
      <c r="I373" s="10" t="s">
        <v>96</v>
      </c>
      <c r="J373" s="10" t="s">
        <v>97</v>
      </c>
      <c r="K373" s="39">
        <v>1</v>
      </c>
      <c r="L373" s="39">
        <v>1</v>
      </c>
      <c r="M373" s="42">
        <v>0</v>
      </c>
      <c r="N373" s="39">
        <v>0</v>
      </c>
      <c r="O373" s="41">
        <f t="shared" si="11"/>
        <v>0</v>
      </c>
      <c r="P373" s="39">
        <v>1</v>
      </c>
      <c r="Q373" s="39">
        <v>0</v>
      </c>
      <c r="R373" s="27">
        <v>0</v>
      </c>
      <c r="S373" s="27" t="s">
        <v>431</v>
      </c>
      <c r="T373" s="68">
        <f t="shared" si="10"/>
        <v>1</v>
      </c>
      <c r="U373" s="27">
        <v>1</v>
      </c>
      <c r="V373" s="10" t="s">
        <v>483</v>
      </c>
      <c r="W373" s="43">
        <v>1</v>
      </c>
      <c r="X373" s="70">
        <v>1</v>
      </c>
      <c r="Y373" s="68">
        <v>1</v>
      </c>
    </row>
    <row r="374" spans="1:25" x14ac:dyDescent="0.5">
      <c r="A374" t="s">
        <v>452</v>
      </c>
      <c r="B374" s="10" t="s">
        <v>151</v>
      </c>
      <c r="C374" s="24" t="s">
        <v>93</v>
      </c>
      <c r="D374" s="24" t="s">
        <v>462</v>
      </c>
      <c r="E374" s="24" t="s">
        <v>412</v>
      </c>
      <c r="F374" s="38">
        <v>45</v>
      </c>
      <c r="G374" s="10" t="s">
        <v>93</v>
      </c>
      <c r="H374" s="10" t="s">
        <v>100</v>
      </c>
      <c r="I374" s="10" t="s">
        <v>96</v>
      </c>
      <c r="J374" s="10" t="s">
        <v>97</v>
      </c>
      <c r="K374" s="38">
        <v>42</v>
      </c>
      <c r="L374" s="38">
        <v>57</v>
      </c>
      <c r="M374" s="41">
        <v>0.02</v>
      </c>
      <c r="N374" s="38">
        <v>0</v>
      </c>
      <c r="O374" s="41">
        <f t="shared" si="11"/>
        <v>0</v>
      </c>
      <c r="P374" s="38">
        <v>31</v>
      </c>
      <c r="Q374" s="38">
        <v>0</v>
      </c>
      <c r="R374" s="27">
        <v>0</v>
      </c>
      <c r="S374" s="27" t="s">
        <v>431</v>
      </c>
      <c r="T374" s="68">
        <f t="shared" si="10"/>
        <v>1</v>
      </c>
      <c r="U374" s="27">
        <v>0.54385964912280704</v>
      </c>
      <c r="V374" s="10" t="s">
        <v>483</v>
      </c>
      <c r="W374" s="38">
        <v>31</v>
      </c>
      <c r="X374" s="70">
        <v>31</v>
      </c>
      <c r="Y374" s="68">
        <v>0.54385964912280704</v>
      </c>
    </row>
    <row r="375" spans="1:25" x14ac:dyDescent="0.5">
      <c r="A375" t="s">
        <v>452</v>
      </c>
      <c r="B375" s="10" t="s">
        <v>92</v>
      </c>
      <c r="C375" s="29" t="s">
        <v>93</v>
      </c>
      <c r="D375" s="24" t="s">
        <v>462</v>
      </c>
      <c r="E375" s="29" t="s">
        <v>420</v>
      </c>
      <c r="F375" s="38">
        <v>45</v>
      </c>
      <c r="G375" s="10" t="s">
        <v>93</v>
      </c>
      <c r="H375" s="10" t="s">
        <v>100</v>
      </c>
      <c r="I375" s="10" t="s">
        <v>96</v>
      </c>
      <c r="J375" s="10" t="s">
        <v>97</v>
      </c>
      <c r="K375" s="39">
        <v>2</v>
      </c>
      <c r="L375" s="39">
        <v>2</v>
      </c>
      <c r="M375" s="42">
        <v>0.02</v>
      </c>
      <c r="N375" s="39">
        <v>0</v>
      </c>
      <c r="O375" s="41">
        <f t="shared" si="11"/>
        <v>0</v>
      </c>
      <c r="P375" s="39">
        <v>1</v>
      </c>
      <c r="Q375" s="39">
        <v>0</v>
      </c>
      <c r="R375" s="27">
        <v>0</v>
      </c>
      <c r="S375" s="27" t="s">
        <v>431</v>
      </c>
      <c r="T375" s="68">
        <f t="shared" si="10"/>
        <v>1</v>
      </c>
      <c r="U375" s="27">
        <v>0.5</v>
      </c>
      <c r="V375" s="10" t="s">
        <v>482</v>
      </c>
      <c r="W375" s="43">
        <v>1</v>
      </c>
      <c r="X375" s="70">
        <v>1</v>
      </c>
      <c r="Y375" s="68">
        <v>0.5</v>
      </c>
    </row>
    <row r="376" spans="1:25" x14ac:dyDescent="0.5">
      <c r="A376" t="s">
        <v>452</v>
      </c>
      <c r="B376" s="10" t="s">
        <v>151</v>
      </c>
      <c r="C376" s="24" t="s">
        <v>93</v>
      </c>
      <c r="D376" s="24" t="s">
        <v>462</v>
      </c>
      <c r="E376" s="24" t="s">
        <v>412</v>
      </c>
      <c r="F376" s="38">
        <v>30</v>
      </c>
      <c r="G376" s="10" t="s">
        <v>93</v>
      </c>
      <c r="H376" s="10" t="s">
        <v>100</v>
      </c>
      <c r="I376" s="10" t="s">
        <v>96</v>
      </c>
      <c r="J376" s="10" t="s">
        <v>97</v>
      </c>
      <c r="K376" s="38">
        <v>34</v>
      </c>
      <c r="L376" s="38">
        <v>42</v>
      </c>
      <c r="M376" s="41">
        <v>0</v>
      </c>
      <c r="N376" s="38">
        <v>0</v>
      </c>
      <c r="O376" s="41">
        <f t="shared" si="11"/>
        <v>0</v>
      </c>
      <c r="P376" s="38">
        <v>17</v>
      </c>
      <c r="Q376" s="38">
        <v>0</v>
      </c>
      <c r="R376" s="27">
        <v>0</v>
      </c>
      <c r="S376" s="27" t="s">
        <v>431</v>
      </c>
      <c r="T376" s="68">
        <f t="shared" si="10"/>
        <v>1</v>
      </c>
      <c r="U376" s="27">
        <v>0.40476190476190477</v>
      </c>
      <c r="V376" s="10" t="s">
        <v>483</v>
      </c>
      <c r="W376" s="38">
        <v>17</v>
      </c>
      <c r="X376" s="70">
        <v>17</v>
      </c>
      <c r="Y376" s="68">
        <v>0.40476190476190477</v>
      </c>
    </row>
    <row r="377" spans="1:25" x14ac:dyDescent="0.5">
      <c r="A377" t="s">
        <v>452</v>
      </c>
      <c r="B377" s="10" t="s">
        <v>151</v>
      </c>
      <c r="C377" s="24" t="s">
        <v>93</v>
      </c>
      <c r="D377" s="24" t="s">
        <v>462</v>
      </c>
      <c r="E377" s="24" t="s">
        <v>412</v>
      </c>
      <c r="F377" s="38">
        <v>45</v>
      </c>
      <c r="G377" s="10" t="s">
        <v>93</v>
      </c>
      <c r="H377" s="10" t="s">
        <v>99</v>
      </c>
      <c r="I377" s="10" t="s">
        <v>96</v>
      </c>
      <c r="J377" s="10" t="s">
        <v>97</v>
      </c>
      <c r="K377" s="38">
        <v>64</v>
      </c>
      <c r="L377" s="38">
        <v>78</v>
      </c>
      <c r="M377" s="41">
        <v>0.01</v>
      </c>
      <c r="N377" s="38">
        <v>0</v>
      </c>
      <c r="O377" s="41">
        <f t="shared" si="11"/>
        <v>0</v>
      </c>
      <c r="P377" s="38">
        <v>27</v>
      </c>
      <c r="Q377" s="38">
        <v>0</v>
      </c>
      <c r="R377" s="27">
        <v>0</v>
      </c>
      <c r="S377" s="27" t="s">
        <v>431</v>
      </c>
      <c r="T377" s="68">
        <f t="shared" si="10"/>
        <v>1</v>
      </c>
      <c r="U377" s="27">
        <v>0.34615384615384615</v>
      </c>
      <c r="V377" s="10" t="s">
        <v>482</v>
      </c>
      <c r="W377" s="38">
        <v>27</v>
      </c>
      <c r="X377" s="70">
        <v>27</v>
      </c>
      <c r="Y377" s="68">
        <v>0.34615384615384615</v>
      </c>
    </row>
    <row r="378" spans="1:25" x14ac:dyDescent="0.5">
      <c r="A378" t="s">
        <v>452</v>
      </c>
      <c r="B378" s="10" t="s">
        <v>115</v>
      </c>
      <c r="C378" s="24" t="s">
        <v>93</v>
      </c>
      <c r="D378" s="24" t="s">
        <v>462</v>
      </c>
      <c r="E378" s="24" t="s">
        <v>412</v>
      </c>
      <c r="F378" s="38">
        <v>30</v>
      </c>
      <c r="G378" s="10" t="s">
        <v>93</v>
      </c>
      <c r="H378" s="10" t="s">
        <v>100</v>
      </c>
      <c r="I378" s="10" t="s">
        <v>96</v>
      </c>
      <c r="J378" s="10" t="s">
        <v>97</v>
      </c>
      <c r="K378" s="38">
        <v>20</v>
      </c>
      <c r="L378" s="38">
        <v>24</v>
      </c>
      <c r="M378" s="41">
        <v>0</v>
      </c>
      <c r="N378" s="38">
        <v>0</v>
      </c>
      <c r="O378" s="41">
        <f t="shared" si="11"/>
        <v>0</v>
      </c>
      <c r="P378" s="38">
        <v>8</v>
      </c>
      <c r="Q378" s="38">
        <v>0</v>
      </c>
      <c r="R378" s="27">
        <v>0</v>
      </c>
      <c r="S378" s="27" t="s">
        <v>431</v>
      </c>
      <c r="T378" s="68">
        <f t="shared" si="10"/>
        <v>1</v>
      </c>
      <c r="U378" s="27">
        <v>0.33333333333333331</v>
      </c>
      <c r="V378" s="10" t="s">
        <v>482</v>
      </c>
      <c r="W378" s="38">
        <v>8</v>
      </c>
      <c r="X378" s="70">
        <v>8</v>
      </c>
      <c r="Y378" s="68">
        <v>0.33333333333333331</v>
      </c>
    </row>
    <row r="379" spans="1:25" x14ac:dyDescent="0.5">
      <c r="A379" t="s">
        <v>452</v>
      </c>
      <c r="B379" s="10" t="s">
        <v>150</v>
      </c>
      <c r="C379" s="24" t="s">
        <v>93</v>
      </c>
      <c r="D379" s="24" t="s">
        <v>462</v>
      </c>
      <c r="E379" s="24" t="s">
        <v>412</v>
      </c>
      <c r="F379" s="38">
        <v>45</v>
      </c>
      <c r="G379" s="10" t="s">
        <v>93</v>
      </c>
      <c r="H379" s="10" t="s">
        <v>99</v>
      </c>
      <c r="I379" s="10" t="s">
        <v>96</v>
      </c>
      <c r="J379" s="10" t="s">
        <v>97</v>
      </c>
      <c r="K379" s="38">
        <v>3</v>
      </c>
      <c r="L379" s="38">
        <v>3</v>
      </c>
      <c r="M379" s="41">
        <v>0</v>
      </c>
      <c r="N379" s="38">
        <v>0</v>
      </c>
      <c r="O379" s="41">
        <f t="shared" si="11"/>
        <v>0</v>
      </c>
      <c r="P379" s="38">
        <v>1</v>
      </c>
      <c r="Q379" s="38">
        <v>0</v>
      </c>
      <c r="R379" s="27">
        <v>0</v>
      </c>
      <c r="S379" s="27" t="s">
        <v>431</v>
      </c>
      <c r="T379" s="68">
        <f t="shared" si="10"/>
        <v>1</v>
      </c>
      <c r="U379" s="27">
        <v>0.33333333333333331</v>
      </c>
      <c r="V379" s="10" t="s">
        <v>482</v>
      </c>
      <c r="W379" s="38">
        <v>1</v>
      </c>
      <c r="X379" s="70">
        <v>1</v>
      </c>
      <c r="Y379" s="68">
        <v>0.33333333333333331</v>
      </c>
    </row>
    <row r="380" spans="1:25" x14ac:dyDescent="0.5">
      <c r="A380" t="s">
        <v>452</v>
      </c>
      <c r="B380" s="10" t="s">
        <v>92</v>
      </c>
      <c r="C380" s="29" t="s">
        <v>93</v>
      </c>
      <c r="D380" s="24" t="s">
        <v>462</v>
      </c>
      <c r="E380" s="29" t="s">
        <v>420</v>
      </c>
      <c r="F380" s="38">
        <v>45</v>
      </c>
      <c r="G380" s="10" t="s">
        <v>93</v>
      </c>
      <c r="H380" s="10" t="s">
        <v>99</v>
      </c>
      <c r="I380" s="10" t="s">
        <v>96</v>
      </c>
      <c r="J380" s="10" t="s">
        <v>97</v>
      </c>
      <c r="K380" s="39">
        <v>3</v>
      </c>
      <c r="L380" s="39">
        <v>3</v>
      </c>
      <c r="M380" s="42">
        <v>0</v>
      </c>
      <c r="N380" s="39">
        <v>0</v>
      </c>
      <c r="O380" s="41">
        <f t="shared" si="11"/>
        <v>0</v>
      </c>
      <c r="P380" s="39">
        <v>1</v>
      </c>
      <c r="Q380" s="39">
        <v>0</v>
      </c>
      <c r="R380" s="27">
        <v>0</v>
      </c>
      <c r="S380" s="27" t="s">
        <v>431</v>
      </c>
      <c r="T380" s="68">
        <f t="shared" si="10"/>
        <v>1</v>
      </c>
      <c r="U380" s="27">
        <v>0.33333333333333331</v>
      </c>
      <c r="V380" s="10" t="s">
        <v>483</v>
      </c>
      <c r="W380" s="43">
        <v>1</v>
      </c>
      <c r="X380" s="70">
        <v>1</v>
      </c>
      <c r="Y380" s="68">
        <v>0.33333333333333331</v>
      </c>
    </row>
    <row r="381" spans="1:25" x14ac:dyDescent="0.5">
      <c r="A381" t="s">
        <v>452</v>
      </c>
      <c r="B381" s="10" t="s">
        <v>151</v>
      </c>
      <c r="C381" s="24" t="s">
        <v>93</v>
      </c>
      <c r="D381" s="24" t="s">
        <v>462</v>
      </c>
      <c r="E381" s="24" t="s">
        <v>412</v>
      </c>
      <c r="F381" s="38">
        <v>30</v>
      </c>
      <c r="G381" s="10" t="s">
        <v>93</v>
      </c>
      <c r="H381" s="10" t="s">
        <v>99</v>
      </c>
      <c r="I381" s="10" t="s">
        <v>96</v>
      </c>
      <c r="J381" s="10" t="s">
        <v>97</v>
      </c>
      <c r="K381" s="38">
        <v>78</v>
      </c>
      <c r="L381" s="38">
        <v>90</v>
      </c>
      <c r="M381" s="41">
        <v>0.01</v>
      </c>
      <c r="N381" s="38">
        <v>0</v>
      </c>
      <c r="O381" s="41">
        <f t="shared" si="11"/>
        <v>0</v>
      </c>
      <c r="P381" s="38">
        <v>28</v>
      </c>
      <c r="Q381" s="38">
        <v>1</v>
      </c>
      <c r="R381" s="27">
        <v>0</v>
      </c>
      <c r="S381" s="27" t="s">
        <v>431</v>
      </c>
      <c r="T381" s="68">
        <f t="shared" si="10"/>
        <v>1</v>
      </c>
      <c r="U381" s="27">
        <v>0.31111111111111112</v>
      </c>
      <c r="V381" s="10" t="s">
        <v>483</v>
      </c>
      <c r="W381" s="38">
        <v>28</v>
      </c>
      <c r="X381" s="70">
        <v>29</v>
      </c>
      <c r="Y381" s="68">
        <v>0.32222222222222224</v>
      </c>
    </row>
    <row r="382" spans="1:25" x14ac:dyDescent="0.5">
      <c r="A382" t="s">
        <v>452</v>
      </c>
      <c r="B382" s="10" t="s">
        <v>151</v>
      </c>
      <c r="C382" s="24" t="s">
        <v>93</v>
      </c>
      <c r="D382" s="24" t="s">
        <v>462</v>
      </c>
      <c r="E382" s="24" t="s">
        <v>412</v>
      </c>
      <c r="F382" s="38">
        <v>60</v>
      </c>
      <c r="G382" s="10" t="s">
        <v>93</v>
      </c>
      <c r="H382" s="10" t="s">
        <v>99</v>
      </c>
      <c r="I382" s="10" t="s">
        <v>96</v>
      </c>
      <c r="J382" s="10" t="s">
        <v>97</v>
      </c>
      <c r="K382" s="38">
        <v>62</v>
      </c>
      <c r="L382" s="38">
        <v>73</v>
      </c>
      <c r="M382" s="41">
        <v>0.01</v>
      </c>
      <c r="N382" s="38">
        <v>0</v>
      </c>
      <c r="O382" s="41">
        <f t="shared" si="11"/>
        <v>0</v>
      </c>
      <c r="P382" s="38">
        <v>20</v>
      </c>
      <c r="Q382" s="38">
        <v>0</v>
      </c>
      <c r="R382" s="27">
        <v>0</v>
      </c>
      <c r="S382" s="27" t="s">
        <v>431</v>
      </c>
      <c r="T382" s="68">
        <f t="shared" si="10"/>
        <v>1</v>
      </c>
      <c r="U382" s="27">
        <v>0.27397260273972601</v>
      </c>
      <c r="V382" s="10" t="s">
        <v>483</v>
      </c>
      <c r="W382" s="38">
        <v>20</v>
      </c>
      <c r="X382" s="70">
        <v>20</v>
      </c>
      <c r="Y382" s="68">
        <v>0.27397260273972601</v>
      </c>
    </row>
    <row r="383" spans="1:25" x14ac:dyDescent="0.5">
      <c r="A383" t="s">
        <v>452</v>
      </c>
      <c r="B383" s="10" t="s">
        <v>90</v>
      </c>
      <c r="C383" s="24" t="s">
        <v>93</v>
      </c>
      <c r="D383" s="24" t="s">
        <v>462</v>
      </c>
      <c r="E383" s="24" t="s">
        <v>412</v>
      </c>
      <c r="F383" s="38">
        <v>45</v>
      </c>
      <c r="G383" s="10" t="s">
        <v>93</v>
      </c>
      <c r="H383" s="10" t="s">
        <v>99</v>
      </c>
      <c r="I383" s="10" t="s">
        <v>96</v>
      </c>
      <c r="J383" s="10" t="s">
        <v>97</v>
      </c>
      <c r="K383" s="38">
        <v>4</v>
      </c>
      <c r="L383" s="38">
        <v>4</v>
      </c>
      <c r="M383" s="41">
        <v>0</v>
      </c>
      <c r="N383" s="38">
        <v>0</v>
      </c>
      <c r="O383" s="41">
        <f t="shared" si="11"/>
        <v>0</v>
      </c>
      <c r="P383" s="38">
        <v>1</v>
      </c>
      <c r="Q383" s="38">
        <v>0</v>
      </c>
      <c r="R383" s="27">
        <v>0</v>
      </c>
      <c r="S383" s="27" t="s">
        <v>431</v>
      </c>
      <c r="T383" s="68">
        <f t="shared" si="10"/>
        <v>1</v>
      </c>
      <c r="U383" s="27">
        <v>0.25</v>
      </c>
      <c r="V383" s="10" t="s">
        <v>483</v>
      </c>
      <c r="W383" s="38">
        <v>1</v>
      </c>
      <c r="X383" s="70">
        <v>1</v>
      </c>
      <c r="Y383" s="68">
        <v>0.25</v>
      </c>
    </row>
    <row r="384" spans="1:25" x14ac:dyDescent="0.5">
      <c r="A384" t="s">
        <v>452</v>
      </c>
      <c r="B384" s="10" t="s">
        <v>151</v>
      </c>
      <c r="C384" s="24" t="s">
        <v>93</v>
      </c>
      <c r="D384" s="24" t="s">
        <v>462</v>
      </c>
      <c r="E384" s="24" t="s">
        <v>412</v>
      </c>
      <c r="F384" s="38">
        <v>60</v>
      </c>
      <c r="G384" s="10" t="s">
        <v>93</v>
      </c>
      <c r="H384" s="10" t="s">
        <v>100</v>
      </c>
      <c r="I384" s="10" t="s">
        <v>96</v>
      </c>
      <c r="J384" s="10" t="s">
        <v>97</v>
      </c>
      <c r="K384" s="38">
        <v>45</v>
      </c>
      <c r="L384" s="38">
        <v>55</v>
      </c>
      <c r="M384" s="41">
        <v>0</v>
      </c>
      <c r="N384" s="38">
        <v>0</v>
      </c>
      <c r="O384" s="41">
        <f t="shared" si="11"/>
        <v>0</v>
      </c>
      <c r="P384" s="38">
        <v>13</v>
      </c>
      <c r="Q384" s="38">
        <v>0</v>
      </c>
      <c r="R384" s="27">
        <v>0</v>
      </c>
      <c r="S384" s="27" t="s">
        <v>431</v>
      </c>
      <c r="T384" s="68">
        <f t="shared" si="10"/>
        <v>1</v>
      </c>
      <c r="U384" s="27">
        <v>0.23636363636363636</v>
      </c>
      <c r="V384" s="10" t="s">
        <v>483</v>
      </c>
      <c r="W384" s="38">
        <v>13</v>
      </c>
      <c r="X384" s="70">
        <v>13</v>
      </c>
      <c r="Y384" s="68">
        <v>0.23636363636363636</v>
      </c>
    </row>
    <row r="385" spans="1:25" x14ac:dyDescent="0.5">
      <c r="A385" t="s">
        <v>452</v>
      </c>
      <c r="B385" s="10" t="s">
        <v>115</v>
      </c>
      <c r="C385" s="24" t="s">
        <v>93</v>
      </c>
      <c r="D385" s="24" t="s">
        <v>462</v>
      </c>
      <c r="E385" s="24" t="s">
        <v>412</v>
      </c>
      <c r="F385" s="38">
        <v>60</v>
      </c>
      <c r="G385" s="10" t="s">
        <v>93</v>
      </c>
      <c r="H385" s="10" t="s">
        <v>100</v>
      </c>
      <c r="I385" s="10" t="s">
        <v>96</v>
      </c>
      <c r="J385" s="10" t="s">
        <v>97</v>
      </c>
      <c r="K385" s="38">
        <v>48</v>
      </c>
      <c r="L385" s="38">
        <v>57</v>
      </c>
      <c r="M385" s="41">
        <v>0.02</v>
      </c>
      <c r="N385" s="38">
        <v>0</v>
      </c>
      <c r="O385" s="41">
        <f t="shared" si="11"/>
        <v>0</v>
      </c>
      <c r="P385" s="38">
        <v>12</v>
      </c>
      <c r="Q385" s="38">
        <v>0</v>
      </c>
      <c r="R385" s="27">
        <v>0</v>
      </c>
      <c r="S385" s="27" t="s">
        <v>431</v>
      </c>
      <c r="T385" s="68">
        <f t="shared" si="10"/>
        <v>1</v>
      </c>
      <c r="U385" s="27">
        <v>0.21052631578947367</v>
      </c>
      <c r="V385" s="10" t="s">
        <v>483</v>
      </c>
      <c r="W385" s="38">
        <v>12</v>
      </c>
      <c r="X385" s="70">
        <v>12</v>
      </c>
      <c r="Y385" s="68">
        <v>0.21052631578947367</v>
      </c>
    </row>
    <row r="386" spans="1:25" x14ac:dyDescent="0.5">
      <c r="A386" t="s">
        <v>452</v>
      </c>
      <c r="B386" s="10" t="s">
        <v>115</v>
      </c>
      <c r="C386" s="24" t="s">
        <v>93</v>
      </c>
      <c r="D386" s="24" t="s">
        <v>462</v>
      </c>
      <c r="E386" s="24" t="s">
        <v>412</v>
      </c>
      <c r="F386" s="38">
        <v>45</v>
      </c>
      <c r="G386" s="10" t="s">
        <v>93</v>
      </c>
      <c r="H386" s="10" t="s">
        <v>99</v>
      </c>
      <c r="I386" s="10" t="s">
        <v>96</v>
      </c>
      <c r="J386" s="10" t="s">
        <v>97</v>
      </c>
      <c r="K386" s="38">
        <v>39</v>
      </c>
      <c r="L386" s="38">
        <v>50</v>
      </c>
      <c r="M386" s="41">
        <v>0</v>
      </c>
      <c r="N386" s="38">
        <v>0</v>
      </c>
      <c r="O386" s="41">
        <f t="shared" si="11"/>
        <v>0</v>
      </c>
      <c r="P386" s="38">
        <v>9</v>
      </c>
      <c r="Q386" s="38">
        <v>0</v>
      </c>
      <c r="R386" s="27">
        <v>0</v>
      </c>
      <c r="S386" s="27" t="s">
        <v>431</v>
      </c>
      <c r="T386" s="68">
        <f t="shared" ref="T386:T427" si="12" xml:space="preserve"> IF(S386="Good", (COUNTIF(S386:S811, "Good") / COUNTA(S386:S811)),IF(S386="Average", (COUNTIF(S386:S811, "Average") / COUNTA(S386:S811)),IF(S386="Bad", (COUNTIF(S386:S811, "Bad") / COUNTA(S386:S811)))))</f>
        <v>1</v>
      </c>
      <c r="U386" s="27">
        <v>0.18</v>
      </c>
      <c r="V386" s="10" t="s">
        <v>483</v>
      </c>
      <c r="W386" s="38">
        <v>9</v>
      </c>
      <c r="X386" s="70">
        <v>9</v>
      </c>
      <c r="Y386" s="68">
        <v>0.18</v>
      </c>
    </row>
    <row r="387" spans="1:25" x14ac:dyDescent="0.5">
      <c r="A387" t="s">
        <v>452</v>
      </c>
      <c r="B387" s="10" t="s">
        <v>92</v>
      </c>
      <c r="C387" s="29" t="s">
        <v>161</v>
      </c>
      <c r="D387" s="24" t="s">
        <v>462</v>
      </c>
      <c r="E387" s="29" t="s">
        <v>420</v>
      </c>
      <c r="F387" s="38">
        <v>30</v>
      </c>
      <c r="G387" s="10" t="s">
        <v>161</v>
      </c>
      <c r="H387" s="10" t="s">
        <v>100</v>
      </c>
      <c r="I387" s="10" t="s">
        <v>96</v>
      </c>
      <c r="J387" s="10" t="s">
        <v>120</v>
      </c>
      <c r="K387" s="39">
        <v>130</v>
      </c>
      <c r="L387" s="39">
        <v>164</v>
      </c>
      <c r="M387" s="42">
        <v>0.1</v>
      </c>
      <c r="N387" s="39">
        <v>0</v>
      </c>
      <c r="O387" s="41">
        <f t="shared" ref="O387:O427" si="13">IFERROR(M387/N387, 0)</f>
        <v>0</v>
      </c>
      <c r="P387" s="39">
        <v>25</v>
      </c>
      <c r="Q387" s="39">
        <v>20</v>
      </c>
      <c r="R387" s="27">
        <v>0</v>
      </c>
      <c r="S387" s="27" t="s">
        <v>431</v>
      </c>
      <c r="T387" s="68">
        <f t="shared" si="12"/>
        <v>1</v>
      </c>
      <c r="U387" s="27">
        <v>0.1524390243902439</v>
      </c>
      <c r="V387" s="10" t="s">
        <v>483</v>
      </c>
      <c r="W387" s="43">
        <v>25</v>
      </c>
      <c r="X387" s="70">
        <v>45</v>
      </c>
      <c r="Y387" s="68">
        <v>0.27439024390243905</v>
      </c>
    </row>
    <row r="388" spans="1:25" x14ac:dyDescent="0.5">
      <c r="A388" t="s">
        <v>452</v>
      </c>
      <c r="B388" s="10" t="s">
        <v>115</v>
      </c>
      <c r="C388" s="24" t="s">
        <v>93</v>
      </c>
      <c r="D388" s="24" t="s">
        <v>462</v>
      </c>
      <c r="E388" s="24" t="s">
        <v>412</v>
      </c>
      <c r="F388" s="38">
        <v>30</v>
      </c>
      <c r="G388" s="10" t="s">
        <v>93</v>
      </c>
      <c r="H388" s="10" t="s">
        <v>99</v>
      </c>
      <c r="I388" s="10" t="s">
        <v>96</v>
      </c>
      <c r="J388" s="10" t="s">
        <v>97</v>
      </c>
      <c r="K388" s="38">
        <v>39</v>
      </c>
      <c r="L388" s="38">
        <v>46</v>
      </c>
      <c r="M388" s="41">
        <v>0</v>
      </c>
      <c r="N388" s="38">
        <v>0</v>
      </c>
      <c r="O388" s="41">
        <f t="shared" si="13"/>
        <v>0</v>
      </c>
      <c r="P388" s="38">
        <v>7</v>
      </c>
      <c r="Q388" s="38">
        <v>0</v>
      </c>
      <c r="R388" s="27">
        <v>0</v>
      </c>
      <c r="S388" s="27" t="s">
        <v>431</v>
      </c>
      <c r="T388" s="68">
        <f t="shared" si="12"/>
        <v>1</v>
      </c>
      <c r="U388" s="27">
        <v>0.15217391304347827</v>
      </c>
      <c r="V388" s="10" t="s">
        <v>483</v>
      </c>
      <c r="W388" s="38">
        <v>7</v>
      </c>
      <c r="X388" s="70">
        <v>7</v>
      </c>
      <c r="Y388" s="68">
        <v>0.15217391304347827</v>
      </c>
    </row>
    <row r="389" spans="1:25" x14ac:dyDescent="0.5">
      <c r="A389" t="s">
        <v>452</v>
      </c>
      <c r="B389" s="10" t="s">
        <v>92</v>
      </c>
      <c r="C389" s="29" t="s">
        <v>161</v>
      </c>
      <c r="D389" s="24" t="s">
        <v>462</v>
      </c>
      <c r="E389" s="29" t="s">
        <v>420</v>
      </c>
      <c r="F389" s="38">
        <v>45</v>
      </c>
      <c r="G389" s="10" t="s">
        <v>161</v>
      </c>
      <c r="H389" s="10" t="s">
        <v>99</v>
      </c>
      <c r="I389" s="10" t="s">
        <v>96</v>
      </c>
      <c r="J389" s="10" t="s">
        <v>120</v>
      </c>
      <c r="K389" s="39">
        <v>77</v>
      </c>
      <c r="L389" s="39">
        <v>83</v>
      </c>
      <c r="M389" s="42">
        <v>0.02</v>
      </c>
      <c r="N389" s="39">
        <v>0</v>
      </c>
      <c r="O389" s="41">
        <f t="shared" si="13"/>
        <v>0</v>
      </c>
      <c r="P389" s="39">
        <v>8</v>
      </c>
      <c r="Q389" s="39">
        <v>7</v>
      </c>
      <c r="R389" s="27">
        <v>0</v>
      </c>
      <c r="S389" s="27" t="s">
        <v>431</v>
      </c>
      <c r="T389" s="68">
        <f t="shared" si="12"/>
        <v>1</v>
      </c>
      <c r="U389" s="27">
        <v>9.6385542168674704E-2</v>
      </c>
      <c r="V389" s="10" t="s">
        <v>482</v>
      </c>
      <c r="W389" s="43">
        <v>8</v>
      </c>
      <c r="X389" s="70">
        <v>15</v>
      </c>
      <c r="Y389" s="68">
        <v>0.18072289156626506</v>
      </c>
    </row>
    <row r="390" spans="1:25" x14ac:dyDescent="0.5">
      <c r="A390" t="s">
        <v>452</v>
      </c>
      <c r="B390" s="10" t="s">
        <v>115</v>
      </c>
      <c r="C390" s="24" t="s">
        <v>93</v>
      </c>
      <c r="D390" s="24" t="s">
        <v>462</v>
      </c>
      <c r="E390" s="24" t="s">
        <v>412</v>
      </c>
      <c r="F390" s="38">
        <v>45</v>
      </c>
      <c r="G390" s="10" t="s">
        <v>93</v>
      </c>
      <c r="H390" s="10" t="s">
        <v>100</v>
      </c>
      <c r="I390" s="10" t="s">
        <v>96</v>
      </c>
      <c r="J390" s="10" t="s">
        <v>97</v>
      </c>
      <c r="K390" s="38">
        <v>19</v>
      </c>
      <c r="L390" s="38">
        <v>21</v>
      </c>
      <c r="M390" s="41">
        <v>0</v>
      </c>
      <c r="N390" s="38">
        <v>0</v>
      </c>
      <c r="O390" s="41">
        <f t="shared" si="13"/>
        <v>0</v>
      </c>
      <c r="P390" s="38">
        <v>2</v>
      </c>
      <c r="Q390" s="38">
        <v>0</v>
      </c>
      <c r="R390" s="27">
        <v>0</v>
      </c>
      <c r="S390" s="27" t="s">
        <v>431</v>
      </c>
      <c r="T390" s="68">
        <f t="shared" si="12"/>
        <v>1</v>
      </c>
      <c r="U390" s="27">
        <v>9.5238095238095233E-2</v>
      </c>
      <c r="V390" s="10" t="s">
        <v>483</v>
      </c>
      <c r="W390" s="38">
        <v>2</v>
      </c>
      <c r="X390" s="70">
        <v>2</v>
      </c>
      <c r="Y390" s="68">
        <v>9.5238095238095233E-2</v>
      </c>
    </row>
    <row r="391" spans="1:25" x14ac:dyDescent="0.5">
      <c r="A391" t="s">
        <v>452</v>
      </c>
      <c r="B391" s="10" t="s">
        <v>90</v>
      </c>
      <c r="C391" s="24" t="s">
        <v>161</v>
      </c>
      <c r="D391" s="24" t="s">
        <v>462</v>
      </c>
      <c r="E391" s="24" t="s">
        <v>412</v>
      </c>
      <c r="F391" s="38">
        <v>60</v>
      </c>
      <c r="G391" s="10" t="s">
        <v>161</v>
      </c>
      <c r="H391" s="10" t="s">
        <v>99</v>
      </c>
      <c r="I391" s="10" t="s">
        <v>96</v>
      </c>
      <c r="J391" s="10" t="s">
        <v>97</v>
      </c>
      <c r="K391" s="38">
        <v>1363</v>
      </c>
      <c r="L391" s="38">
        <v>2673</v>
      </c>
      <c r="M391" s="41">
        <v>4.63</v>
      </c>
      <c r="N391" s="38">
        <v>0</v>
      </c>
      <c r="O391" s="41">
        <f t="shared" si="13"/>
        <v>0</v>
      </c>
      <c r="P391" s="38">
        <v>143</v>
      </c>
      <c r="Q391" s="38">
        <v>1</v>
      </c>
      <c r="R391" s="27">
        <v>0</v>
      </c>
      <c r="S391" s="27" t="s">
        <v>431</v>
      </c>
      <c r="T391" s="68">
        <f t="shared" si="12"/>
        <v>1</v>
      </c>
      <c r="U391" s="27">
        <v>5.3497942386831275E-2</v>
      </c>
      <c r="V391" s="10" t="s">
        <v>483</v>
      </c>
      <c r="W391" s="38">
        <v>143</v>
      </c>
      <c r="X391" s="70">
        <v>144</v>
      </c>
      <c r="Y391" s="68">
        <v>5.387205387205387E-2</v>
      </c>
    </row>
    <row r="392" spans="1:25" x14ac:dyDescent="0.5">
      <c r="A392" t="s">
        <v>452</v>
      </c>
      <c r="B392" s="10" t="s">
        <v>92</v>
      </c>
      <c r="C392" s="29" t="s">
        <v>93</v>
      </c>
      <c r="D392" s="24" t="s">
        <v>462</v>
      </c>
      <c r="E392" s="29" t="s">
        <v>420</v>
      </c>
      <c r="F392" s="38">
        <v>60</v>
      </c>
      <c r="G392" s="10" t="s">
        <v>93</v>
      </c>
      <c r="H392" s="10" t="s">
        <v>100</v>
      </c>
      <c r="I392" s="10" t="s">
        <v>96</v>
      </c>
      <c r="J392" s="10" t="s">
        <v>97</v>
      </c>
      <c r="K392" s="39">
        <v>4605</v>
      </c>
      <c r="L392" s="39">
        <v>6173</v>
      </c>
      <c r="M392" s="42">
        <v>2.8</v>
      </c>
      <c r="N392" s="39">
        <v>0</v>
      </c>
      <c r="O392" s="41">
        <f t="shared" si="13"/>
        <v>0</v>
      </c>
      <c r="P392" s="39">
        <v>133</v>
      </c>
      <c r="Q392" s="39">
        <v>0</v>
      </c>
      <c r="R392" s="27">
        <v>0</v>
      </c>
      <c r="S392" s="27" t="s">
        <v>431</v>
      </c>
      <c r="T392" s="68">
        <f t="shared" si="12"/>
        <v>1</v>
      </c>
      <c r="U392" s="27">
        <v>2.1545439818564719E-2</v>
      </c>
      <c r="V392" s="10" t="s">
        <v>483</v>
      </c>
      <c r="W392" s="43">
        <v>133</v>
      </c>
      <c r="X392" s="70">
        <v>133</v>
      </c>
      <c r="Y392" s="68">
        <v>2.1545439818564719E-2</v>
      </c>
    </row>
    <row r="393" spans="1:25" x14ac:dyDescent="0.5">
      <c r="A393" t="s">
        <v>452</v>
      </c>
      <c r="B393" s="10" t="s">
        <v>150</v>
      </c>
      <c r="C393" s="24" t="s">
        <v>93</v>
      </c>
      <c r="D393" s="24" t="s">
        <v>462</v>
      </c>
      <c r="E393" s="24" t="s">
        <v>412</v>
      </c>
      <c r="F393" s="38">
        <v>61</v>
      </c>
      <c r="G393" s="10" t="s">
        <v>93</v>
      </c>
      <c r="H393" s="10" t="s">
        <v>99</v>
      </c>
      <c r="I393" s="10" t="s">
        <v>144</v>
      </c>
      <c r="J393" s="10" t="s">
        <v>97</v>
      </c>
      <c r="K393" s="38">
        <v>332</v>
      </c>
      <c r="L393" s="38">
        <v>546</v>
      </c>
      <c r="M393" s="41">
        <v>0.15</v>
      </c>
      <c r="N393" s="38">
        <v>0</v>
      </c>
      <c r="O393" s="41">
        <f t="shared" si="13"/>
        <v>0</v>
      </c>
      <c r="P393" s="38">
        <v>6</v>
      </c>
      <c r="Q393" s="38">
        <v>1</v>
      </c>
      <c r="R393" s="27">
        <v>0</v>
      </c>
      <c r="S393" s="27" t="s">
        <v>431</v>
      </c>
      <c r="T393" s="68">
        <f t="shared" si="12"/>
        <v>1</v>
      </c>
      <c r="U393" s="27">
        <v>1.098901098901099E-2</v>
      </c>
      <c r="V393" s="10" t="s">
        <v>483</v>
      </c>
      <c r="W393" s="38">
        <v>6</v>
      </c>
      <c r="X393" s="70">
        <v>7</v>
      </c>
      <c r="Y393" s="68">
        <v>1.282051282051282E-2</v>
      </c>
    </row>
    <row r="394" spans="1:25" x14ac:dyDescent="0.5">
      <c r="A394" t="s">
        <v>452</v>
      </c>
      <c r="B394" s="10" t="s">
        <v>151</v>
      </c>
      <c r="C394" s="24" t="s">
        <v>93</v>
      </c>
      <c r="D394" s="24" t="s">
        <v>462</v>
      </c>
      <c r="E394" s="24" t="s">
        <v>412</v>
      </c>
      <c r="F394" s="38">
        <v>61</v>
      </c>
      <c r="G394" s="10" t="s">
        <v>93</v>
      </c>
      <c r="H394" s="10" t="s">
        <v>100</v>
      </c>
      <c r="I394" s="10" t="s">
        <v>144</v>
      </c>
      <c r="J394" s="10" t="s">
        <v>97</v>
      </c>
      <c r="K394" s="38">
        <v>3337</v>
      </c>
      <c r="L394" s="38">
        <v>4659</v>
      </c>
      <c r="M394" s="41">
        <v>0.89</v>
      </c>
      <c r="N394" s="38">
        <v>0</v>
      </c>
      <c r="O394" s="41">
        <f t="shared" si="13"/>
        <v>0</v>
      </c>
      <c r="P394" s="38">
        <v>37</v>
      </c>
      <c r="Q394" s="38">
        <v>8</v>
      </c>
      <c r="R394" s="27">
        <v>0</v>
      </c>
      <c r="S394" s="27" t="s">
        <v>431</v>
      </c>
      <c r="T394" s="68">
        <f t="shared" si="12"/>
        <v>1</v>
      </c>
      <c r="U394" s="27">
        <v>7.9416183730414251E-3</v>
      </c>
      <c r="V394" s="10" t="s">
        <v>483</v>
      </c>
      <c r="W394" s="38">
        <v>37</v>
      </c>
      <c r="X394" s="70">
        <v>45</v>
      </c>
      <c r="Y394" s="68">
        <v>9.658725048293626E-3</v>
      </c>
    </row>
    <row r="395" spans="1:25" x14ac:dyDescent="0.5">
      <c r="A395" t="s">
        <v>452</v>
      </c>
      <c r="B395" s="10" t="s">
        <v>150</v>
      </c>
      <c r="C395" s="24" t="s">
        <v>93</v>
      </c>
      <c r="D395" s="24" t="s">
        <v>462</v>
      </c>
      <c r="E395" s="24" t="s">
        <v>412</v>
      </c>
      <c r="F395" s="38">
        <v>61</v>
      </c>
      <c r="G395" s="10" t="s">
        <v>93</v>
      </c>
      <c r="H395" s="10" t="s">
        <v>100</v>
      </c>
      <c r="I395" s="10" t="s">
        <v>144</v>
      </c>
      <c r="J395" s="10" t="s">
        <v>97</v>
      </c>
      <c r="K395" s="38">
        <v>271</v>
      </c>
      <c r="L395" s="38">
        <v>413</v>
      </c>
      <c r="M395" s="41">
        <v>0.11</v>
      </c>
      <c r="N395" s="38">
        <v>0</v>
      </c>
      <c r="O395" s="41">
        <f t="shared" si="13"/>
        <v>0</v>
      </c>
      <c r="P395" s="38">
        <v>2</v>
      </c>
      <c r="Q395" s="38">
        <v>0</v>
      </c>
      <c r="R395" s="27">
        <v>0</v>
      </c>
      <c r="S395" s="27" t="s">
        <v>431</v>
      </c>
      <c r="T395" s="68">
        <f t="shared" si="12"/>
        <v>1</v>
      </c>
      <c r="U395" s="27">
        <v>4.8426150121065378E-3</v>
      </c>
      <c r="V395" s="10" t="s">
        <v>483</v>
      </c>
      <c r="W395" s="38">
        <v>2</v>
      </c>
      <c r="X395" s="70">
        <v>2</v>
      </c>
      <c r="Y395" s="68">
        <v>4.8426150121065378E-3</v>
      </c>
    </row>
    <row r="396" spans="1:25" x14ac:dyDescent="0.5">
      <c r="A396" t="s">
        <v>452</v>
      </c>
      <c r="B396" s="10" t="s">
        <v>115</v>
      </c>
      <c r="C396" s="24" t="s">
        <v>93</v>
      </c>
      <c r="D396" s="24" t="s">
        <v>462</v>
      </c>
      <c r="E396" s="24" t="s">
        <v>412</v>
      </c>
      <c r="F396" s="38">
        <v>60</v>
      </c>
      <c r="G396" s="10" t="s">
        <v>93</v>
      </c>
      <c r="H396" s="10" t="s">
        <v>99</v>
      </c>
      <c r="I396" s="10" t="s">
        <v>144</v>
      </c>
      <c r="J396" s="10" t="s">
        <v>97</v>
      </c>
      <c r="K396" s="38">
        <v>2</v>
      </c>
      <c r="L396" s="38">
        <v>2</v>
      </c>
      <c r="M396" s="41">
        <v>0</v>
      </c>
      <c r="N396" s="38">
        <v>0</v>
      </c>
      <c r="O396" s="41">
        <f t="shared" si="13"/>
        <v>0</v>
      </c>
      <c r="P396" s="38">
        <v>0</v>
      </c>
      <c r="Q396" s="38">
        <v>0</v>
      </c>
      <c r="R396" s="27">
        <v>0</v>
      </c>
      <c r="S396" s="27" t="s">
        <v>431</v>
      </c>
      <c r="T396" s="68">
        <f t="shared" si="12"/>
        <v>1</v>
      </c>
      <c r="U396" s="27">
        <v>0</v>
      </c>
      <c r="V396" s="10" t="s">
        <v>482</v>
      </c>
      <c r="W396" s="38">
        <v>0</v>
      </c>
      <c r="X396" s="70">
        <v>0</v>
      </c>
      <c r="Y396" s="68">
        <v>0</v>
      </c>
    </row>
    <row r="397" spans="1:25" x14ac:dyDescent="0.5">
      <c r="A397" t="s">
        <v>452</v>
      </c>
      <c r="B397" s="10" t="s">
        <v>90</v>
      </c>
      <c r="C397" s="24" t="s">
        <v>161</v>
      </c>
      <c r="D397" s="24" t="s">
        <v>462</v>
      </c>
      <c r="E397" s="24" t="s">
        <v>412</v>
      </c>
      <c r="F397" s="38">
        <v>30</v>
      </c>
      <c r="G397" s="10" t="s">
        <v>161</v>
      </c>
      <c r="H397" s="10" t="s">
        <v>99</v>
      </c>
      <c r="I397" s="10" t="s">
        <v>96</v>
      </c>
      <c r="J397" s="10" t="s">
        <v>97</v>
      </c>
      <c r="K397" s="38">
        <v>1</v>
      </c>
      <c r="L397" s="38">
        <v>1</v>
      </c>
      <c r="M397" s="41">
        <v>0</v>
      </c>
      <c r="N397" s="38">
        <v>0</v>
      </c>
      <c r="O397" s="41">
        <f t="shared" si="13"/>
        <v>0</v>
      </c>
      <c r="P397" s="38">
        <v>0</v>
      </c>
      <c r="Q397" s="38">
        <v>0</v>
      </c>
      <c r="R397" s="27">
        <v>0</v>
      </c>
      <c r="S397" s="27" t="s">
        <v>431</v>
      </c>
      <c r="T397" s="68">
        <f t="shared" si="12"/>
        <v>1</v>
      </c>
      <c r="U397" s="27">
        <v>0</v>
      </c>
      <c r="V397" s="10" t="s">
        <v>483</v>
      </c>
      <c r="W397" s="38">
        <v>0</v>
      </c>
      <c r="X397" s="70">
        <v>0</v>
      </c>
      <c r="Y397" s="68">
        <v>0</v>
      </c>
    </row>
    <row r="398" spans="1:25" x14ac:dyDescent="0.5">
      <c r="A398" t="s">
        <v>452</v>
      </c>
      <c r="B398" s="10" t="s">
        <v>90</v>
      </c>
      <c r="C398" s="24" t="s">
        <v>161</v>
      </c>
      <c r="D398" s="24" t="s">
        <v>462</v>
      </c>
      <c r="E398" s="24" t="s">
        <v>412</v>
      </c>
      <c r="F398" s="38">
        <v>60</v>
      </c>
      <c r="G398" s="10" t="s">
        <v>161</v>
      </c>
      <c r="H398" s="10" t="s">
        <v>99</v>
      </c>
      <c r="I398" s="10" t="s">
        <v>96</v>
      </c>
      <c r="J398" s="10" t="s">
        <v>97</v>
      </c>
      <c r="K398" s="38">
        <v>2</v>
      </c>
      <c r="L398" s="38">
        <v>2</v>
      </c>
      <c r="M398" s="41">
        <v>0</v>
      </c>
      <c r="N398" s="38">
        <v>0</v>
      </c>
      <c r="O398" s="41">
        <f t="shared" si="13"/>
        <v>0</v>
      </c>
      <c r="P398" s="38">
        <v>0</v>
      </c>
      <c r="Q398" s="38">
        <v>0</v>
      </c>
      <c r="R398" s="27">
        <v>0</v>
      </c>
      <c r="S398" s="27" t="s">
        <v>431</v>
      </c>
      <c r="T398" s="68">
        <f t="shared" si="12"/>
        <v>1</v>
      </c>
      <c r="U398" s="27">
        <v>0</v>
      </c>
      <c r="V398" s="10" t="s">
        <v>483</v>
      </c>
      <c r="W398" s="38">
        <v>0</v>
      </c>
      <c r="X398" s="70">
        <v>0</v>
      </c>
      <c r="Y398" s="68">
        <v>0</v>
      </c>
    </row>
    <row r="399" spans="1:25" x14ac:dyDescent="0.5">
      <c r="A399" t="s">
        <v>452</v>
      </c>
      <c r="B399" s="10" t="s">
        <v>90</v>
      </c>
      <c r="C399" s="24" t="s">
        <v>161</v>
      </c>
      <c r="D399" s="24" t="s">
        <v>462</v>
      </c>
      <c r="E399" s="24" t="s">
        <v>412</v>
      </c>
      <c r="F399" s="38">
        <v>30</v>
      </c>
      <c r="G399" s="10" t="s">
        <v>161</v>
      </c>
      <c r="H399" s="10" t="s">
        <v>100</v>
      </c>
      <c r="I399" s="10" t="s">
        <v>96</v>
      </c>
      <c r="J399" s="10" t="s">
        <v>97</v>
      </c>
      <c r="K399" s="38">
        <v>1</v>
      </c>
      <c r="L399" s="38">
        <v>2</v>
      </c>
      <c r="M399" s="41">
        <v>0</v>
      </c>
      <c r="N399" s="38">
        <v>0</v>
      </c>
      <c r="O399" s="41">
        <f t="shared" si="13"/>
        <v>0</v>
      </c>
      <c r="P399" s="38">
        <v>0</v>
      </c>
      <c r="Q399" s="38">
        <v>0</v>
      </c>
      <c r="R399" s="27">
        <v>0</v>
      </c>
      <c r="S399" s="27" t="s">
        <v>431</v>
      </c>
      <c r="T399" s="68">
        <f t="shared" si="12"/>
        <v>1</v>
      </c>
      <c r="U399" s="27">
        <v>0</v>
      </c>
      <c r="V399" s="10" t="s">
        <v>482</v>
      </c>
      <c r="W399" s="38">
        <v>0</v>
      </c>
      <c r="X399" s="70">
        <v>0</v>
      </c>
      <c r="Y399" s="68">
        <v>0</v>
      </c>
    </row>
    <row r="400" spans="1:25" x14ac:dyDescent="0.5">
      <c r="A400" t="s">
        <v>452</v>
      </c>
      <c r="B400" s="10" t="s">
        <v>90</v>
      </c>
      <c r="C400" s="24" t="s">
        <v>161</v>
      </c>
      <c r="D400" s="24" t="s">
        <v>462</v>
      </c>
      <c r="E400" s="24" t="s">
        <v>412</v>
      </c>
      <c r="F400" s="38">
        <v>45</v>
      </c>
      <c r="G400" s="10" t="s">
        <v>161</v>
      </c>
      <c r="H400" s="10" t="s">
        <v>100</v>
      </c>
      <c r="I400" s="10" t="s">
        <v>96</v>
      </c>
      <c r="J400" s="10" t="s">
        <v>97</v>
      </c>
      <c r="K400" s="38">
        <v>4</v>
      </c>
      <c r="L400" s="38">
        <v>7</v>
      </c>
      <c r="M400" s="41">
        <v>0</v>
      </c>
      <c r="N400" s="38">
        <v>0</v>
      </c>
      <c r="O400" s="41">
        <f t="shared" si="13"/>
        <v>0</v>
      </c>
      <c r="P400" s="38">
        <v>0</v>
      </c>
      <c r="Q400" s="38">
        <v>0</v>
      </c>
      <c r="R400" s="27">
        <v>0</v>
      </c>
      <c r="S400" s="27" t="s">
        <v>431</v>
      </c>
      <c r="T400" s="68">
        <f t="shared" si="12"/>
        <v>1</v>
      </c>
      <c r="U400" s="27">
        <v>0</v>
      </c>
      <c r="V400" s="10" t="s">
        <v>483</v>
      </c>
      <c r="W400" s="38">
        <v>0</v>
      </c>
      <c r="X400" s="70">
        <v>0</v>
      </c>
      <c r="Y400" s="68">
        <v>0</v>
      </c>
    </row>
    <row r="401" spans="1:25" x14ac:dyDescent="0.5">
      <c r="A401" t="s">
        <v>452</v>
      </c>
      <c r="B401" s="10" t="s">
        <v>90</v>
      </c>
      <c r="C401" s="24" t="s">
        <v>161</v>
      </c>
      <c r="D401" s="24" t="s">
        <v>462</v>
      </c>
      <c r="E401" s="24" t="s">
        <v>412</v>
      </c>
      <c r="F401" s="38">
        <v>60</v>
      </c>
      <c r="G401" s="10" t="s">
        <v>161</v>
      </c>
      <c r="H401" s="10" t="s">
        <v>100</v>
      </c>
      <c r="I401" s="10" t="s">
        <v>96</v>
      </c>
      <c r="J401" s="10" t="s">
        <v>97</v>
      </c>
      <c r="K401" s="38">
        <v>2</v>
      </c>
      <c r="L401" s="38">
        <v>4</v>
      </c>
      <c r="M401" s="41">
        <v>0</v>
      </c>
      <c r="N401" s="38">
        <v>0</v>
      </c>
      <c r="O401" s="41">
        <f t="shared" si="13"/>
        <v>0</v>
      </c>
      <c r="P401" s="38">
        <v>0</v>
      </c>
      <c r="Q401" s="38">
        <v>0</v>
      </c>
      <c r="R401" s="27">
        <v>0</v>
      </c>
      <c r="S401" s="27" t="s">
        <v>431</v>
      </c>
      <c r="T401" s="68">
        <f t="shared" si="12"/>
        <v>1</v>
      </c>
      <c r="U401" s="27">
        <v>0</v>
      </c>
      <c r="V401" s="10" t="s">
        <v>483</v>
      </c>
      <c r="W401" s="38">
        <v>0</v>
      </c>
      <c r="X401" s="70">
        <v>0</v>
      </c>
      <c r="Y401" s="68">
        <v>0</v>
      </c>
    </row>
    <row r="402" spans="1:25" x14ac:dyDescent="0.5">
      <c r="A402" t="s">
        <v>452</v>
      </c>
      <c r="B402" s="10" t="s">
        <v>90</v>
      </c>
      <c r="C402" s="24" t="s">
        <v>93</v>
      </c>
      <c r="D402" s="24" t="s">
        <v>462</v>
      </c>
      <c r="E402" s="24" t="s">
        <v>412</v>
      </c>
      <c r="F402" s="38">
        <v>60</v>
      </c>
      <c r="G402" s="10" t="s">
        <v>93</v>
      </c>
      <c r="H402" s="10" t="s">
        <v>99</v>
      </c>
      <c r="I402" s="10" t="s">
        <v>96</v>
      </c>
      <c r="J402" s="10" t="s">
        <v>97</v>
      </c>
      <c r="K402" s="38">
        <v>2</v>
      </c>
      <c r="L402" s="38">
        <v>2</v>
      </c>
      <c r="M402" s="41">
        <v>0</v>
      </c>
      <c r="N402" s="38">
        <v>0</v>
      </c>
      <c r="O402" s="41">
        <f t="shared" si="13"/>
        <v>0</v>
      </c>
      <c r="P402" s="38">
        <v>0</v>
      </c>
      <c r="Q402" s="38">
        <v>0</v>
      </c>
      <c r="R402" s="27">
        <v>0</v>
      </c>
      <c r="S402" s="27" t="s">
        <v>431</v>
      </c>
      <c r="T402" s="68">
        <f t="shared" si="12"/>
        <v>1</v>
      </c>
      <c r="U402" s="27">
        <v>0</v>
      </c>
      <c r="V402" s="10" t="s">
        <v>483</v>
      </c>
      <c r="W402" s="38">
        <v>0</v>
      </c>
      <c r="X402" s="70">
        <v>0</v>
      </c>
      <c r="Y402" s="68">
        <v>0</v>
      </c>
    </row>
    <row r="403" spans="1:25" x14ac:dyDescent="0.5">
      <c r="A403" t="s">
        <v>452</v>
      </c>
      <c r="B403" s="10" t="s">
        <v>90</v>
      </c>
      <c r="C403" s="24" t="s">
        <v>93</v>
      </c>
      <c r="D403" s="24" t="s">
        <v>462</v>
      </c>
      <c r="E403" s="24" t="s">
        <v>412</v>
      </c>
      <c r="F403" s="38">
        <v>30</v>
      </c>
      <c r="G403" s="10" t="s">
        <v>93</v>
      </c>
      <c r="H403" s="10" t="s">
        <v>100</v>
      </c>
      <c r="I403" s="10" t="s">
        <v>96</v>
      </c>
      <c r="J403" s="10" t="s">
        <v>97</v>
      </c>
      <c r="K403" s="38">
        <v>1</v>
      </c>
      <c r="L403" s="38">
        <v>1</v>
      </c>
      <c r="M403" s="41">
        <v>0</v>
      </c>
      <c r="N403" s="38">
        <v>0</v>
      </c>
      <c r="O403" s="41">
        <f t="shared" si="13"/>
        <v>0</v>
      </c>
      <c r="P403" s="38">
        <v>0</v>
      </c>
      <c r="Q403" s="38">
        <v>0</v>
      </c>
      <c r="R403" s="27">
        <v>0</v>
      </c>
      <c r="S403" s="27" t="s">
        <v>431</v>
      </c>
      <c r="T403" s="68">
        <f t="shared" si="12"/>
        <v>1</v>
      </c>
      <c r="U403" s="27">
        <v>0</v>
      </c>
      <c r="V403" s="10" t="s">
        <v>483</v>
      </c>
      <c r="W403" s="38">
        <v>0</v>
      </c>
      <c r="X403" s="70">
        <v>0</v>
      </c>
      <c r="Y403" s="68">
        <v>0</v>
      </c>
    </row>
    <row r="404" spans="1:25" x14ac:dyDescent="0.5">
      <c r="A404" t="s">
        <v>452</v>
      </c>
      <c r="B404" s="10" t="s">
        <v>150</v>
      </c>
      <c r="C404" s="24" t="s">
        <v>93</v>
      </c>
      <c r="D404" s="24" t="s">
        <v>462</v>
      </c>
      <c r="E404" s="24" t="s">
        <v>412</v>
      </c>
      <c r="F404" s="38">
        <v>30</v>
      </c>
      <c r="G404" s="10" t="s">
        <v>93</v>
      </c>
      <c r="H404" s="10" t="s">
        <v>99</v>
      </c>
      <c r="I404" s="10" t="s">
        <v>96</v>
      </c>
      <c r="J404" s="10" t="s">
        <v>97</v>
      </c>
      <c r="K404" s="38">
        <v>2</v>
      </c>
      <c r="L404" s="38">
        <v>2</v>
      </c>
      <c r="M404" s="41">
        <v>0</v>
      </c>
      <c r="N404" s="38">
        <v>0</v>
      </c>
      <c r="O404" s="41">
        <f t="shared" si="13"/>
        <v>0</v>
      </c>
      <c r="P404" s="38">
        <v>0</v>
      </c>
      <c r="Q404" s="38">
        <v>0</v>
      </c>
      <c r="R404" s="27">
        <v>0</v>
      </c>
      <c r="S404" s="27" t="s">
        <v>431</v>
      </c>
      <c r="T404" s="68">
        <f t="shared" si="12"/>
        <v>1</v>
      </c>
      <c r="U404" s="27">
        <v>0</v>
      </c>
      <c r="V404" s="10" t="s">
        <v>483</v>
      </c>
      <c r="W404" s="38">
        <v>0</v>
      </c>
      <c r="X404" s="70">
        <v>0</v>
      </c>
      <c r="Y404" s="68">
        <v>0</v>
      </c>
    </row>
    <row r="405" spans="1:25" x14ac:dyDescent="0.5">
      <c r="A405" t="s">
        <v>452</v>
      </c>
      <c r="B405" s="10" t="s">
        <v>150</v>
      </c>
      <c r="C405" s="24" t="s">
        <v>93</v>
      </c>
      <c r="D405" s="24" t="s">
        <v>462</v>
      </c>
      <c r="E405" s="24" t="s">
        <v>412</v>
      </c>
      <c r="F405" s="38">
        <v>60</v>
      </c>
      <c r="G405" s="10" t="s">
        <v>93</v>
      </c>
      <c r="H405" s="10" t="s">
        <v>99</v>
      </c>
      <c r="I405" s="10" t="s">
        <v>96</v>
      </c>
      <c r="J405" s="10" t="s">
        <v>97</v>
      </c>
      <c r="K405" s="38">
        <v>2</v>
      </c>
      <c r="L405" s="38">
        <v>2</v>
      </c>
      <c r="M405" s="41">
        <v>0</v>
      </c>
      <c r="N405" s="38">
        <v>0</v>
      </c>
      <c r="O405" s="41">
        <f t="shared" si="13"/>
        <v>0</v>
      </c>
      <c r="P405" s="38">
        <v>0</v>
      </c>
      <c r="Q405" s="38">
        <v>0</v>
      </c>
      <c r="R405" s="27">
        <v>0</v>
      </c>
      <c r="S405" s="27" t="s">
        <v>431</v>
      </c>
      <c r="T405" s="68">
        <f t="shared" si="12"/>
        <v>1</v>
      </c>
      <c r="U405" s="27">
        <v>0</v>
      </c>
      <c r="V405" s="10" t="s">
        <v>483</v>
      </c>
      <c r="W405" s="38">
        <v>0</v>
      </c>
      <c r="X405" s="70">
        <v>0</v>
      </c>
      <c r="Y405" s="68">
        <v>0</v>
      </c>
    </row>
    <row r="406" spans="1:25" x14ac:dyDescent="0.5">
      <c r="A406" t="s">
        <v>452</v>
      </c>
      <c r="B406" s="10" t="s">
        <v>150</v>
      </c>
      <c r="C406" s="24" t="s">
        <v>93</v>
      </c>
      <c r="D406" s="24" t="s">
        <v>462</v>
      </c>
      <c r="E406" s="24" t="s">
        <v>412</v>
      </c>
      <c r="F406" s="38">
        <v>45</v>
      </c>
      <c r="G406" s="10" t="s">
        <v>93</v>
      </c>
      <c r="H406" s="10" t="s">
        <v>100</v>
      </c>
      <c r="I406" s="10" t="s">
        <v>96</v>
      </c>
      <c r="J406" s="10" t="s">
        <v>97</v>
      </c>
      <c r="K406" s="38">
        <v>3</v>
      </c>
      <c r="L406" s="38">
        <v>3</v>
      </c>
      <c r="M406" s="41">
        <v>0</v>
      </c>
      <c r="N406" s="38">
        <v>0</v>
      </c>
      <c r="O406" s="41">
        <f t="shared" si="13"/>
        <v>0</v>
      </c>
      <c r="P406" s="38">
        <v>0</v>
      </c>
      <c r="Q406" s="38">
        <v>0</v>
      </c>
      <c r="R406" s="27">
        <v>0</v>
      </c>
      <c r="S406" s="27" t="s">
        <v>431</v>
      </c>
      <c r="T406" s="68">
        <f t="shared" si="12"/>
        <v>1</v>
      </c>
      <c r="U406" s="27">
        <v>0</v>
      </c>
      <c r="V406" s="10" t="s">
        <v>483</v>
      </c>
      <c r="W406" s="38">
        <v>0</v>
      </c>
      <c r="X406" s="70">
        <v>0</v>
      </c>
      <c r="Y406" s="68">
        <v>0</v>
      </c>
    </row>
    <row r="407" spans="1:25" x14ac:dyDescent="0.5">
      <c r="A407" t="s">
        <v>452</v>
      </c>
      <c r="B407" s="10" t="s">
        <v>152</v>
      </c>
      <c r="C407" s="24" t="s">
        <v>93</v>
      </c>
      <c r="D407" s="24" t="s">
        <v>462</v>
      </c>
      <c r="E407" s="24" t="s">
        <v>412</v>
      </c>
      <c r="F407" s="38">
        <v>30</v>
      </c>
      <c r="G407" s="10" t="s">
        <v>93</v>
      </c>
      <c r="H407" s="10" t="s">
        <v>99</v>
      </c>
      <c r="I407" s="10" t="s">
        <v>96</v>
      </c>
      <c r="J407" s="10" t="s">
        <v>97</v>
      </c>
      <c r="K407" s="38">
        <v>1</v>
      </c>
      <c r="L407" s="38">
        <v>1</v>
      </c>
      <c r="M407" s="41">
        <v>0</v>
      </c>
      <c r="N407" s="38">
        <v>0</v>
      </c>
      <c r="O407" s="41">
        <f t="shared" si="13"/>
        <v>0</v>
      </c>
      <c r="P407" s="38">
        <v>0</v>
      </c>
      <c r="Q407" s="38">
        <v>0</v>
      </c>
      <c r="R407" s="27">
        <v>0</v>
      </c>
      <c r="S407" s="27" t="s">
        <v>431</v>
      </c>
      <c r="T407" s="68">
        <f t="shared" si="12"/>
        <v>1</v>
      </c>
      <c r="U407" s="27">
        <v>0</v>
      </c>
      <c r="V407" s="10" t="s">
        <v>483</v>
      </c>
      <c r="W407" s="38">
        <v>0</v>
      </c>
      <c r="X407" s="70">
        <v>0</v>
      </c>
      <c r="Y407" s="68">
        <v>0</v>
      </c>
    </row>
    <row r="408" spans="1:25" x14ac:dyDescent="0.5">
      <c r="A408" t="s">
        <v>452</v>
      </c>
      <c r="B408" s="10" t="s">
        <v>152</v>
      </c>
      <c r="C408" s="24" t="s">
        <v>93</v>
      </c>
      <c r="D408" s="24" t="s">
        <v>462</v>
      </c>
      <c r="E408" s="24" t="s">
        <v>412</v>
      </c>
      <c r="F408" s="38">
        <v>45</v>
      </c>
      <c r="G408" s="10" t="s">
        <v>93</v>
      </c>
      <c r="H408" s="10" t="s">
        <v>99</v>
      </c>
      <c r="I408" s="10" t="s">
        <v>96</v>
      </c>
      <c r="J408" s="10" t="s">
        <v>97</v>
      </c>
      <c r="K408" s="38">
        <v>1</v>
      </c>
      <c r="L408" s="38">
        <v>1</v>
      </c>
      <c r="M408" s="41">
        <v>0</v>
      </c>
      <c r="N408" s="38">
        <v>0</v>
      </c>
      <c r="O408" s="41">
        <f t="shared" si="13"/>
        <v>0</v>
      </c>
      <c r="P408" s="38">
        <v>0</v>
      </c>
      <c r="Q408" s="38">
        <v>0</v>
      </c>
      <c r="R408" s="27">
        <v>0</v>
      </c>
      <c r="S408" s="27" t="s">
        <v>431</v>
      </c>
      <c r="T408" s="68">
        <f t="shared" si="12"/>
        <v>1</v>
      </c>
      <c r="U408" s="27">
        <v>0</v>
      </c>
      <c r="V408" s="10" t="s">
        <v>482</v>
      </c>
      <c r="W408" s="38">
        <v>0</v>
      </c>
      <c r="X408" s="70">
        <v>0</v>
      </c>
      <c r="Y408" s="68">
        <v>0</v>
      </c>
    </row>
    <row r="409" spans="1:25" x14ac:dyDescent="0.5">
      <c r="A409" t="s">
        <v>452</v>
      </c>
      <c r="B409" s="10" t="s">
        <v>152</v>
      </c>
      <c r="C409" s="24" t="s">
        <v>93</v>
      </c>
      <c r="D409" s="24" t="s">
        <v>462</v>
      </c>
      <c r="E409" s="24" t="s">
        <v>412</v>
      </c>
      <c r="F409" s="38">
        <v>30</v>
      </c>
      <c r="G409" s="10" t="s">
        <v>93</v>
      </c>
      <c r="H409" s="10" t="s">
        <v>100</v>
      </c>
      <c r="I409" s="10" t="s">
        <v>96</v>
      </c>
      <c r="J409" s="10" t="s">
        <v>97</v>
      </c>
      <c r="K409" s="38">
        <v>7</v>
      </c>
      <c r="L409" s="38">
        <v>7</v>
      </c>
      <c r="M409" s="41">
        <v>0</v>
      </c>
      <c r="N409" s="38">
        <v>0</v>
      </c>
      <c r="O409" s="41">
        <f t="shared" si="13"/>
        <v>0</v>
      </c>
      <c r="P409" s="38">
        <v>0</v>
      </c>
      <c r="Q409" s="38">
        <v>0</v>
      </c>
      <c r="R409" s="27">
        <v>0</v>
      </c>
      <c r="S409" s="27" t="s">
        <v>431</v>
      </c>
      <c r="T409" s="68">
        <f t="shared" si="12"/>
        <v>1</v>
      </c>
      <c r="U409" s="27">
        <v>0</v>
      </c>
      <c r="V409" s="10" t="s">
        <v>483</v>
      </c>
      <c r="W409" s="38">
        <v>0</v>
      </c>
      <c r="X409" s="70">
        <v>0</v>
      </c>
      <c r="Y409" s="68">
        <v>0</v>
      </c>
    </row>
    <row r="410" spans="1:25" x14ac:dyDescent="0.5">
      <c r="A410" t="s">
        <v>452</v>
      </c>
      <c r="B410" s="10" t="s">
        <v>152</v>
      </c>
      <c r="C410" s="24" t="s">
        <v>93</v>
      </c>
      <c r="D410" s="24" t="s">
        <v>462</v>
      </c>
      <c r="E410" s="24" t="s">
        <v>412</v>
      </c>
      <c r="F410" s="38">
        <v>45</v>
      </c>
      <c r="G410" s="10" t="s">
        <v>93</v>
      </c>
      <c r="H410" s="10" t="s">
        <v>100</v>
      </c>
      <c r="I410" s="10" t="s">
        <v>96</v>
      </c>
      <c r="J410" s="10" t="s">
        <v>97</v>
      </c>
      <c r="K410" s="38">
        <v>3</v>
      </c>
      <c r="L410" s="38">
        <v>3</v>
      </c>
      <c r="M410" s="41">
        <v>0</v>
      </c>
      <c r="N410" s="38">
        <v>0</v>
      </c>
      <c r="O410" s="41">
        <f t="shared" si="13"/>
        <v>0</v>
      </c>
      <c r="P410" s="38">
        <v>0</v>
      </c>
      <c r="Q410" s="38">
        <v>0</v>
      </c>
      <c r="R410" s="27">
        <v>0</v>
      </c>
      <c r="S410" s="27" t="s">
        <v>431</v>
      </c>
      <c r="T410" s="68">
        <f t="shared" si="12"/>
        <v>1</v>
      </c>
      <c r="U410" s="27">
        <v>0</v>
      </c>
      <c r="V410" s="10" t="s">
        <v>482</v>
      </c>
      <c r="W410" s="38">
        <v>0</v>
      </c>
      <c r="X410" s="70">
        <v>0</v>
      </c>
      <c r="Y410" s="68">
        <v>0</v>
      </c>
    </row>
    <row r="411" spans="1:25" x14ac:dyDescent="0.5">
      <c r="A411" t="s">
        <v>452</v>
      </c>
      <c r="B411" s="10" t="s">
        <v>152</v>
      </c>
      <c r="C411" s="24" t="s">
        <v>93</v>
      </c>
      <c r="D411" s="24" t="s">
        <v>462</v>
      </c>
      <c r="E411" s="24" t="s">
        <v>412</v>
      </c>
      <c r="F411" s="38">
        <v>60</v>
      </c>
      <c r="G411" s="10" t="s">
        <v>93</v>
      </c>
      <c r="H411" s="10" t="s">
        <v>100</v>
      </c>
      <c r="I411" s="10" t="s">
        <v>96</v>
      </c>
      <c r="J411" s="10" t="s">
        <v>97</v>
      </c>
      <c r="K411" s="38">
        <v>2</v>
      </c>
      <c r="L411" s="38">
        <v>2</v>
      </c>
      <c r="M411" s="41">
        <v>0</v>
      </c>
      <c r="N411" s="38">
        <v>0</v>
      </c>
      <c r="O411" s="41">
        <f t="shared" si="13"/>
        <v>0</v>
      </c>
      <c r="P411" s="38">
        <v>0</v>
      </c>
      <c r="Q411" s="38">
        <v>0</v>
      </c>
      <c r="R411" s="27">
        <v>0</v>
      </c>
      <c r="S411" s="27" t="s">
        <v>431</v>
      </c>
      <c r="T411" s="68">
        <f t="shared" si="12"/>
        <v>1</v>
      </c>
      <c r="U411" s="27">
        <v>0</v>
      </c>
      <c r="V411" s="10" t="s">
        <v>483</v>
      </c>
      <c r="W411" s="38">
        <v>0</v>
      </c>
      <c r="X411" s="70">
        <v>0</v>
      </c>
      <c r="Y411" s="68">
        <v>0</v>
      </c>
    </row>
    <row r="412" spans="1:25" x14ac:dyDescent="0.5">
      <c r="A412" t="s">
        <v>452</v>
      </c>
      <c r="B412" s="10" t="s">
        <v>86</v>
      </c>
      <c r="C412" s="24" t="s">
        <v>161</v>
      </c>
      <c r="D412" s="24" t="s">
        <v>462</v>
      </c>
      <c r="E412" s="24" t="s">
        <v>419</v>
      </c>
      <c r="F412" s="38">
        <v>30</v>
      </c>
      <c r="G412" s="10" t="s">
        <v>161</v>
      </c>
      <c r="H412" s="10" t="s">
        <v>99</v>
      </c>
      <c r="I412" s="10" t="s">
        <v>96</v>
      </c>
      <c r="J412" s="10" t="s">
        <v>97</v>
      </c>
      <c r="K412" s="38">
        <v>1</v>
      </c>
      <c r="L412" s="38">
        <v>1</v>
      </c>
      <c r="M412" s="41">
        <v>0</v>
      </c>
      <c r="N412" s="38">
        <v>0</v>
      </c>
      <c r="O412" s="41">
        <f t="shared" si="13"/>
        <v>0</v>
      </c>
      <c r="P412" s="38">
        <v>0</v>
      </c>
      <c r="Q412" s="38">
        <v>0</v>
      </c>
      <c r="R412" s="27">
        <v>0</v>
      </c>
      <c r="S412" s="27" t="s">
        <v>431</v>
      </c>
      <c r="T412" s="68">
        <f t="shared" si="12"/>
        <v>1</v>
      </c>
      <c r="U412" s="27">
        <v>0</v>
      </c>
      <c r="V412" s="10" t="s">
        <v>483</v>
      </c>
      <c r="W412" s="38">
        <v>0</v>
      </c>
      <c r="X412" s="70">
        <v>0</v>
      </c>
      <c r="Y412" s="68">
        <v>0</v>
      </c>
    </row>
    <row r="413" spans="1:25" x14ac:dyDescent="0.5">
      <c r="A413" t="s">
        <v>452</v>
      </c>
      <c r="B413" s="10" t="s">
        <v>86</v>
      </c>
      <c r="C413" s="24" t="s">
        <v>93</v>
      </c>
      <c r="D413" s="24" t="s">
        <v>462</v>
      </c>
      <c r="E413" s="24" t="s">
        <v>419</v>
      </c>
      <c r="F413" s="38">
        <v>30</v>
      </c>
      <c r="G413" s="10" t="s">
        <v>93</v>
      </c>
      <c r="H413" s="10" t="s">
        <v>99</v>
      </c>
      <c r="I413" s="10" t="s">
        <v>96</v>
      </c>
      <c r="J413" s="10" t="s">
        <v>97</v>
      </c>
      <c r="K413" s="38">
        <v>1</v>
      </c>
      <c r="L413" s="38">
        <v>1</v>
      </c>
      <c r="M413" s="41">
        <v>0</v>
      </c>
      <c r="N413" s="38">
        <v>0</v>
      </c>
      <c r="O413" s="41">
        <f t="shared" si="13"/>
        <v>0</v>
      </c>
      <c r="P413" s="38">
        <v>0</v>
      </c>
      <c r="Q413" s="38">
        <v>0</v>
      </c>
      <c r="R413" s="27">
        <v>0</v>
      </c>
      <c r="S413" s="27" t="s">
        <v>431</v>
      </c>
      <c r="T413" s="68">
        <f t="shared" si="12"/>
        <v>1</v>
      </c>
      <c r="U413" s="27">
        <v>0</v>
      </c>
      <c r="V413" s="10" t="s">
        <v>482</v>
      </c>
      <c r="W413" s="38">
        <v>0</v>
      </c>
      <c r="X413" s="70">
        <v>0</v>
      </c>
      <c r="Y413" s="68">
        <v>0</v>
      </c>
    </row>
    <row r="414" spans="1:25" x14ac:dyDescent="0.5">
      <c r="A414" t="s">
        <v>452</v>
      </c>
      <c r="B414" s="10" t="s">
        <v>86</v>
      </c>
      <c r="C414" s="24" t="s">
        <v>93</v>
      </c>
      <c r="D414" s="24" t="s">
        <v>462</v>
      </c>
      <c r="E414" s="24" t="s">
        <v>419</v>
      </c>
      <c r="F414" s="38">
        <v>45</v>
      </c>
      <c r="G414" s="10" t="s">
        <v>93</v>
      </c>
      <c r="H414" s="10" t="s">
        <v>99</v>
      </c>
      <c r="I414" s="10" t="s">
        <v>96</v>
      </c>
      <c r="J414" s="10" t="s">
        <v>97</v>
      </c>
      <c r="K414" s="38">
        <v>2</v>
      </c>
      <c r="L414" s="38">
        <v>2</v>
      </c>
      <c r="M414" s="41">
        <v>0</v>
      </c>
      <c r="N414" s="38">
        <v>0</v>
      </c>
      <c r="O414" s="41">
        <f t="shared" si="13"/>
        <v>0</v>
      </c>
      <c r="P414" s="38">
        <v>0</v>
      </c>
      <c r="Q414" s="38">
        <v>0</v>
      </c>
      <c r="R414" s="27">
        <v>0</v>
      </c>
      <c r="S414" s="27" t="s">
        <v>431</v>
      </c>
      <c r="T414" s="68">
        <f t="shared" si="12"/>
        <v>1</v>
      </c>
      <c r="U414" s="27">
        <v>0</v>
      </c>
      <c r="V414" s="10" t="s">
        <v>483</v>
      </c>
      <c r="W414" s="38">
        <v>0</v>
      </c>
      <c r="X414" s="70">
        <v>0</v>
      </c>
      <c r="Y414" s="68">
        <v>0</v>
      </c>
    </row>
    <row r="415" spans="1:25" x14ac:dyDescent="0.5">
      <c r="A415" t="s">
        <v>452</v>
      </c>
      <c r="B415" s="10" t="s">
        <v>86</v>
      </c>
      <c r="C415" s="24" t="s">
        <v>93</v>
      </c>
      <c r="D415" s="24" t="s">
        <v>462</v>
      </c>
      <c r="E415" s="24" t="s">
        <v>419</v>
      </c>
      <c r="F415" s="38">
        <v>60</v>
      </c>
      <c r="G415" s="10" t="s">
        <v>93</v>
      </c>
      <c r="H415" s="10" t="s">
        <v>99</v>
      </c>
      <c r="I415" s="10" t="s">
        <v>96</v>
      </c>
      <c r="J415" s="10" t="s">
        <v>97</v>
      </c>
      <c r="K415" s="38">
        <v>3</v>
      </c>
      <c r="L415" s="38">
        <v>3</v>
      </c>
      <c r="M415" s="41">
        <v>0</v>
      </c>
      <c r="N415" s="38">
        <v>0</v>
      </c>
      <c r="O415" s="41">
        <f t="shared" si="13"/>
        <v>0</v>
      </c>
      <c r="P415" s="38">
        <v>0</v>
      </c>
      <c r="Q415" s="38">
        <v>0</v>
      </c>
      <c r="R415" s="27">
        <v>0</v>
      </c>
      <c r="S415" s="27" t="s">
        <v>431</v>
      </c>
      <c r="T415" s="68">
        <f t="shared" si="12"/>
        <v>1</v>
      </c>
      <c r="U415" s="27">
        <v>0</v>
      </c>
      <c r="V415" s="10" t="s">
        <v>483</v>
      </c>
      <c r="W415" s="38">
        <v>0</v>
      </c>
      <c r="X415" s="70">
        <v>0</v>
      </c>
      <c r="Y415" s="68">
        <v>0</v>
      </c>
    </row>
    <row r="416" spans="1:25" x14ac:dyDescent="0.5">
      <c r="A416" t="s">
        <v>452</v>
      </c>
      <c r="B416" s="10" t="s">
        <v>92</v>
      </c>
      <c r="C416" s="29" t="s">
        <v>93</v>
      </c>
      <c r="D416" s="24" t="s">
        <v>462</v>
      </c>
      <c r="E416" s="29" t="s">
        <v>420</v>
      </c>
      <c r="F416" s="38">
        <v>30</v>
      </c>
      <c r="G416" s="10" t="s">
        <v>93</v>
      </c>
      <c r="H416" s="10" t="s">
        <v>99</v>
      </c>
      <c r="I416" s="10" t="s">
        <v>96</v>
      </c>
      <c r="J416" s="10" t="s">
        <v>97</v>
      </c>
      <c r="K416" s="39">
        <v>1</v>
      </c>
      <c r="L416" s="39">
        <v>1</v>
      </c>
      <c r="M416" s="42">
        <v>0.13</v>
      </c>
      <c r="N416" s="39">
        <v>0</v>
      </c>
      <c r="O416" s="41">
        <f t="shared" si="13"/>
        <v>0</v>
      </c>
      <c r="P416" s="39">
        <v>0</v>
      </c>
      <c r="Q416" s="39">
        <v>0</v>
      </c>
      <c r="R416" s="27">
        <v>0</v>
      </c>
      <c r="S416" s="27" t="s">
        <v>431</v>
      </c>
      <c r="T416" s="68">
        <f t="shared" si="12"/>
        <v>1</v>
      </c>
      <c r="U416" s="27">
        <v>0</v>
      </c>
      <c r="V416" s="10" t="s">
        <v>483</v>
      </c>
      <c r="W416" s="43">
        <v>0</v>
      </c>
      <c r="X416" s="70">
        <v>0</v>
      </c>
      <c r="Y416" s="68">
        <v>0</v>
      </c>
    </row>
    <row r="417" spans="1:25" x14ac:dyDescent="0.5">
      <c r="A417" t="s">
        <v>452</v>
      </c>
      <c r="B417" s="10" t="s">
        <v>92</v>
      </c>
      <c r="C417" s="29" t="s">
        <v>161</v>
      </c>
      <c r="D417" s="24" t="s">
        <v>462</v>
      </c>
      <c r="E417" s="29" t="s">
        <v>420</v>
      </c>
      <c r="F417" s="38">
        <v>30</v>
      </c>
      <c r="G417" s="10" t="s">
        <v>161</v>
      </c>
      <c r="H417" s="10" t="s">
        <v>99</v>
      </c>
      <c r="I417" s="10" t="s">
        <v>96</v>
      </c>
      <c r="J417" s="10" t="s">
        <v>97</v>
      </c>
      <c r="K417" s="39">
        <v>1</v>
      </c>
      <c r="L417" s="39">
        <v>1</v>
      </c>
      <c r="M417" s="42">
        <v>0.05</v>
      </c>
      <c r="N417" s="39">
        <v>0</v>
      </c>
      <c r="O417" s="41">
        <f t="shared" si="13"/>
        <v>0</v>
      </c>
      <c r="P417" s="39">
        <v>0</v>
      </c>
      <c r="Q417" s="39">
        <v>0</v>
      </c>
      <c r="R417" s="27">
        <v>0</v>
      </c>
      <c r="S417" s="27" t="s">
        <v>431</v>
      </c>
      <c r="T417" s="68">
        <f t="shared" si="12"/>
        <v>1</v>
      </c>
      <c r="U417" s="27">
        <v>0</v>
      </c>
      <c r="V417" s="10" t="s">
        <v>482</v>
      </c>
      <c r="W417" s="43">
        <v>0</v>
      </c>
      <c r="X417" s="70">
        <v>0</v>
      </c>
      <c r="Y417" s="68">
        <v>0</v>
      </c>
    </row>
    <row r="418" spans="1:25" x14ac:dyDescent="0.5">
      <c r="A418" t="s">
        <v>452</v>
      </c>
      <c r="B418" s="10" t="s">
        <v>92</v>
      </c>
      <c r="C418" s="29" t="s">
        <v>161</v>
      </c>
      <c r="D418" s="24" t="s">
        <v>462</v>
      </c>
      <c r="E418" s="29" t="s">
        <v>420</v>
      </c>
      <c r="F418" s="38">
        <v>45</v>
      </c>
      <c r="G418" s="10" t="s">
        <v>161</v>
      </c>
      <c r="H418" s="10" t="s">
        <v>99</v>
      </c>
      <c r="I418" s="10" t="s">
        <v>96</v>
      </c>
      <c r="J418" s="10" t="s">
        <v>97</v>
      </c>
      <c r="K418" s="39">
        <v>1</v>
      </c>
      <c r="L418" s="39">
        <v>1</v>
      </c>
      <c r="M418" s="42">
        <v>0.01</v>
      </c>
      <c r="N418" s="39">
        <v>0</v>
      </c>
      <c r="O418" s="41">
        <f t="shared" si="13"/>
        <v>0</v>
      </c>
      <c r="P418" s="39">
        <v>0</v>
      </c>
      <c r="Q418" s="39">
        <v>0</v>
      </c>
      <c r="R418" s="27">
        <v>0</v>
      </c>
      <c r="S418" s="27" t="s">
        <v>431</v>
      </c>
      <c r="T418" s="68">
        <f t="shared" si="12"/>
        <v>1</v>
      </c>
      <c r="U418" s="27">
        <v>0</v>
      </c>
      <c r="V418" s="10" t="s">
        <v>482</v>
      </c>
      <c r="W418" s="43">
        <v>0</v>
      </c>
      <c r="X418" s="70">
        <v>0</v>
      </c>
      <c r="Y418" s="68">
        <v>0</v>
      </c>
    </row>
    <row r="419" spans="1:25" x14ac:dyDescent="0.5">
      <c r="A419" t="s">
        <v>452</v>
      </c>
      <c r="B419" s="10" t="s">
        <v>92</v>
      </c>
      <c r="C419" s="29" t="s">
        <v>161</v>
      </c>
      <c r="D419" s="24" t="s">
        <v>462</v>
      </c>
      <c r="E419" s="29" t="s">
        <v>420</v>
      </c>
      <c r="F419" s="38">
        <v>45</v>
      </c>
      <c r="G419" s="10" t="s">
        <v>161</v>
      </c>
      <c r="H419" s="10" t="s">
        <v>100</v>
      </c>
      <c r="I419" s="10" t="s">
        <v>144</v>
      </c>
      <c r="J419" s="10" t="s">
        <v>97</v>
      </c>
      <c r="K419" s="39">
        <v>0</v>
      </c>
      <c r="L419" s="39">
        <v>0</v>
      </c>
      <c r="M419" s="42">
        <v>0</v>
      </c>
      <c r="N419" s="39">
        <v>0</v>
      </c>
      <c r="O419" s="41">
        <f t="shared" si="13"/>
        <v>0</v>
      </c>
      <c r="P419" s="39">
        <v>0</v>
      </c>
      <c r="Q419" s="39">
        <v>0</v>
      </c>
      <c r="R419" s="27">
        <v>0</v>
      </c>
      <c r="S419" s="27" t="s">
        <v>431</v>
      </c>
      <c r="T419" s="68">
        <f t="shared" si="12"/>
        <v>1</v>
      </c>
      <c r="U419" s="27">
        <v>0</v>
      </c>
      <c r="V419" s="10" t="s">
        <v>482</v>
      </c>
      <c r="W419" s="43">
        <v>0</v>
      </c>
      <c r="X419" s="70">
        <v>0</v>
      </c>
      <c r="Y419" s="68">
        <v>0</v>
      </c>
    </row>
    <row r="420" spans="1:25" x14ac:dyDescent="0.5">
      <c r="A420" t="s">
        <v>452</v>
      </c>
      <c r="B420" s="10" t="s">
        <v>92</v>
      </c>
      <c r="C420" s="29" t="s">
        <v>93</v>
      </c>
      <c r="D420" s="24" t="s">
        <v>462</v>
      </c>
      <c r="E420" s="29" t="s">
        <v>420</v>
      </c>
      <c r="F420" s="38">
        <v>45</v>
      </c>
      <c r="G420" s="10" t="s">
        <v>93</v>
      </c>
      <c r="H420" s="10" t="s">
        <v>100</v>
      </c>
      <c r="I420" s="10" t="s">
        <v>144</v>
      </c>
      <c r="J420" s="10" t="s">
        <v>97</v>
      </c>
      <c r="K420" s="39">
        <v>0</v>
      </c>
      <c r="L420" s="39">
        <v>0</v>
      </c>
      <c r="M420" s="42">
        <v>0</v>
      </c>
      <c r="N420" s="39">
        <v>0</v>
      </c>
      <c r="O420" s="41">
        <f t="shared" si="13"/>
        <v>0</v>
      </c>
      <c r="P420" s="39">
        <v>0</v>
      </c>
      <c r="Q420" s="39">
        <v>0</v>
      </c>
      <c r="R420" s="27">
        <v>0</v>
      </c>
      <c r="S420" s="27" t="s">
        <v>431</v>
      </c>
      <c r="T420" s="68">
        <f t="shared" si="12"/>
        <v>1</v>
      </c>
      <c r="U420" s="27">
        <v>0</v>
      </c>
      <c r="V420" s="10" t="s">
        <v>482</v>
      </c>
      <c r="W420" s="43">
        <v>0</v>
      </c>
      <c r="X420" s="70">
        <v>0</v>
      </c>
      <c r="Y420" s="68">
        <v>0</v>
      </c>
    </row>
    <row r="421" spans="1:25" x14ac:dyDescent="0.5">
      <c r="A421" t="s">
        <v>452</v>
      </c>
      <c r="B421" s="10" t="s">
        <v>92</v>
      </c>
      <c r="C421" s="29" t="s">
        <v>93</v>
      </c>
      <c r="D421" s="24" t="s">
        <v>462</v>
      </c>
      <c r="E421" s="29" t="s">
        <v>420</v>
      </c>
      <c r="F421" s="38">
        <v>30</v>
      </c>
      <c r="G421" s="10" t="s">
        <v>93</v>
      </c>
      <c r="H421" s="10" t="s">
        <v>100</v>
      </c>
      <c r="I421" s="10" t="s">
        <v>96</v>
      </c>
      <c r="J421" s="10" t="s">
        <v>97</v>
      </c>
      <c r="K421" s="39">
        <v>1</v>
      </c>
      <c r="L421" s="39">
        <v>1</v>
      </c>
      <c r="M421" s="42">
        <v>0</v>
      </c>
      <c r="N421" s="39">
        <v>0</v>
      </c>
      <c r="O421" s="41">
        <f t="shared" si="13"/>
        <v>0</v>
      </c>
      <c r="P421" s="39">
        <v>0</v>
      </c>
      <c r="Q421" s="39">
        <v>0</v>
      </c>
      <c r="R421" s="27">
        <v>0</v>
      </c>
      <c r="S421" s="27" t="s">
        <v>431</v>
      </c>
      <c r="T421" s="68">
        <f t="shared" si="12"/>
        <v>1</v>
      </c>
      <c r="U421" s="27">
        <v>0</v>
      </c>
      <c r="V421" s="10" t="s">
        <v>483</v>
      </c>
      <c r="W421" s="43">
        <v>0</v>
      </c>
      <c r="X421" s="70">
        <v>0</v>
      </c>
      <c r="Y421" s="68">
        <v>0</v>
      </c>
    </row>
    <row r="422" spans="1:25" x14ac:dyDescent="0.5">
      <c r="A422" t="s">
        <v>452</v>
      </c>
      <c r="B422" s="10" t="s">
        <v>92</v>
      </c>
      <c r="C422" s="29" t="s">
        <v>93</v>
      </c>
      <c r="D422" s="24" t="s">
        <v>462</v>
      </c>
      <c r="E422" s="29" t="s">
        <v>420</v>
      </c>
      <c r="F422" s="38">
        <v>60</v>
      </c>
      <c r="G422" s="10" t="s">
        <v>93</v>
      </c>
      <c r="H422" s="10" t="s">
        <v>99</v>
      </c>
      <c r="I422" s="10" t="s">
        <v>144</v>
      </c>
      <c r="J422" s="10" t="s">
        <v>97</v>
      </c>
      <c r="K422" s="39">
        <v>0</v>
      </c>
      <c r="L422" s="39">
        <v>0</v>
      </c>
      <c r="M422" s="42">
        <v>0</v>
      </c>
      <c r="N422" s="39">
        <v>0</v>
      </c>
      <c r="O422" s="41">
        <f t="shared" si="13"/>
        <v>0</v>
      </c>
      <c r="P422" s="39">
        <v>0</v>
      </c>
      <c r="Q422" s="39">
        <v>0</v>
      </c>
      <c r="R422" s="27">
        <v>0</v>
      </c>
      <c r="S422" s="27" t="s">
        <v>431</v>
      </c>
      <c r="T422" s="68">
        <f t="shared" si="12"/>
        <v>1</v>
      </c>
      <c r="U422" s="27">
        <v>0</v>
      </c>
      <c r="V422" s="10" t="s">
        <v>483</v>
      </c>
      <c r="W422" s="43">
        <v>0</v>
      </c>
      <c r="X422" s="70">
        <v>0</v>
      </c>
      <c r="Y422" s="68">
        <v>0</v>
      </c>
    </row>
    <row r="423" spans="1:25" x14ac:dyDescent="0.5">
      <c r="A423" t="s">
        <v>452</v>
      </c>
      <c r="B423" s="10" t="s">
        <v>92</v>
      </c>
      <c r="C423" s="29" t="s">
        <v>161</v>
      </c>
      <c r="D423" s="24" t="s">
        <v>462</v>
      </c>
      <c r="E423" s="29" t="s">
        <v>420</v>
      </c>
      <c r="F423" s="38">
        <v>60</v>
      </c>
      <c r="G423" s="10" t="s">
        <v>161</v>
      </c>
      <c r="H423" s="10" t="s">
        <v>100</v>
      </c>
      <c r="I423" s="10" t="s">
        <v>96</v>
      </c>
      <c r="J423" s="10" t="s">
        <v>97</v>
      </c>
      <c r="K423" s="39">
        <v>1</v>
      </c>
      <c r="L423" s="39">
        <v>1</v>
      </c>
      <c r="M423" s="42">
        <v>0</v>
      </c>
      <c r="N423" s="39">
        <v>0</v>
      </c>
      <c r="O423" s="41">
        <f t="shared" si="13"/>
        <v>0</v>
      </c>
      <c r="P423" s="39">
        <v>0</v>
      </c>
      <c r="Q423" s="39">
        <v>0</v>
      </c>
      <c r="R423" s="27">
        <v>0</v>
      </c>
      <c r="S423" s="27" t="s">
        <v>431</v>
      </c>
      <c r="T423" s="68">
        <f t="shared" si="12"/>
        <v>1</v>
      </c>
      <c r="U423" s="27">
        <v>0</v>
      </c>
      <c r="V423" s="10" t="s">
        <v>483</v>
      </c>
      <c r="W423" s="43">
        <v>0</v>
      </c>
      <c r="X423" s="70">
        <v>0</v>
      </c>
      <c r="Y423" s="68">
        <v>0</v>
      </c>
    </row>
    <row r="424" spans="1:25" x14ac:dyDescent="0.5">
      <c r="A424" t="s">
        <v>452</v>
      </c>
      <c r="B424" s="10" t="s">
        <v>92</v>
      </c>
      <c r="C424" s="29" t="s">
        <v>161</v>
      </c>
      <c r="D424" s="24" t="s">
        <v>462</v>
      </c>
      <c r="E424" s="29" t="s">
        <v>420</v>
      </c>
      <c r="F424" s="38">
        <v>60</v>
      </c>
      <c r="G424" s="10" t="s">
        <v>161</v>
      </c>
      <c r="H424" s="10" t="s">
        <v>99</v>
      </c>
      <c r="I424" s="10" t="s">
        <v>144</v>
      </c>
      <c r="J424" s="10" t="s">
        <v>97</v>
      </c>
      <c r="K424" s="39">
        <v>0</v>
      </c>
      <c r="L424" s="39">
        <v>0</v>
      </c>
      <c r="M424" s="42">
        <v>0</v>
      </c>
      <c r="N424" s="39">
        <v>0</v>
      </c>
      <c r="O424" s="41">
        <f t="shared" si="13"/>
        <v>0</v>
      </c>
      <c r="P424" s="39">
        <v>0</v>
      </c>
      <c r="Q424" s="39">
        <v>0</v>
      </c>
      <c r="R424" s="27">
        <v>0</v>
      </c>
      <c r="S424" s="27" t="s">
        <v>431</v>
      </c>
      <c r="T424" s="68">
        <f t="shared" si="12"/>
        <v>1</v>
      </c>
      <c r="U424" s="27">
        <v>0</v>
      </c>
      <c r="V424" s="10" t="s">
        <v>483</v>
      </c>
      <c r="W424" s="43">
        <v>0</v>
      </c>
      <c r="X424" s="70">
        <v>0</v>
      </c>
      <c r="Y424" s="68">
        <v>0</v>
      </c>
    </row>
    <row r="425" spans="1:25" x14ac:dyDescent="0.5">
      <c r="A425" t="s">
        <v>452</v>
      </c>
      <c r="B425" s="10" t="s">
        <v>92</v>
      </c>
      <c r="C425" s="29" t="s">
        <v>161</v>
      </c>
      <c r="D425" s="24" t="s">
        <v>462</v>
      </c>
      <c r="E425" s="29" t="s">
        <v>420</v>
      </c>
      <c r="F425" s="38">
        <v>30</v>
      </c>
      <c r="G425" s="10" t="s">
        <v>161</v>
      </c>
      <c r="H425" s="10" t="s">
        <v>100</v>
      </c>
      <c r="I425" s="10" t="s">
        <v>96</v>
      </c>
      <c r="J425" s="10" t="s">
        <v>97</v>
      </c>
      <c r="K425" s="39">
        <v>0</v>
      </c>
      <c r="L425" s="39">
        <v>0</v>
      </c>
      <c r="M425" s="42">
        <v>0</v>
      </c>
      <c r="N425" s="39">
        <v>0</v>
      </c>
      <c r="O425" s="41">
        <f t="shared" si="13"/>
        <v>0</v>
      </c>
      <c r="P425" s="39">
        <v>0</v>
      </c>
      <c r="Q425" s="39">
        <v>0</v>
      </c>
      <c r="R425" s="27">
        <v>0</v>
      </c>
      <c r="S425" s="27" t="s">
        <v>431</v>
      </c>
      <c r="T425" s="68">
        <f t="shared" si="12"/>
        <v>1</v>
      </c>
      <c r="U425" s="27">
        <v>0</v>
      </c>
      <c r="V425" s="10" t="s">
        <v>482</v>
      </c>
      <c r="W425" s="43">
        <v>0</v>
      </c>
      <c r="X425" s="70">
        <v>0</v>
      </c>
      <c r="Y425" s="68">
        <v>0</v>
      </c>
    </row>
    <row r="426" spans="1:25" x14ac:dyDescent="0.5">
      <c r="A426" t="s">
        <v>452</v>
      </c>
      <c r="B426" s="10" t="s">
        <v>92</v>
      </c>
      <c r="C426" s="29" t="s">
        <v>161</v>
      </c>
      <c r="D426" s="24" t="s">
        <v>462</v>
      </c>
      <c r="E426" s="29" t="s">
        <v>420</v>
      </c>
      <c r="F426" s="38">
        <v>45</v>
      </c>
      <c r="G426" s="10" t="s">
        <v>161</v>
      </c>
      <c r="H426" s="10" t="s">
        <v>100</v>
      </c>
      <c r="I426" s="10" t="s">
        <v>96</v>
      </c>
      <c r="J426" s="10" t="s">
        <v>97</v>
      </c>
      <c r="K426" s="39">
        <v>0</v>
      </c>
      <c r="L426" s="39">
        <v>0</v>
      </c>
      <c r="M426" s="42">
        <v>0</v>
      </c>
      <c r="N426" s="39">
        <v>0</v>
      </c>
      <c r="O426" s="41">
        <f t="shared" si="13"/>
        <v>0</v>
      </c>
      <c r="P426" s="39">
        <v>0</v>
      </c>
      <c r="Q426" s="39">
        <v>0</v>
      </c>
      <c r="R426" s="27">
        <v>0</v>
      </c>
      <c r="S426" s="27" t="s">
        <v>431</v>
      </c>
      <c r="T426" s="68">
        <f t="shared" si="12"/>
        <v>1</v>
      </c>
      <c r="U426" s="27">
        <v>0</v>
      </c>
      <c r="V426" s="10" t="s">
        <v>483</v>
      </c>
      <c r="W426" s="43">
        <v>0</v>
      </c>
      <c r="X426" s="70">
        <v>0</v>
      </c>
      <c r="Y426" s="68">
        <v>0</v>
      </c>
    </row>
    <row r="427" spans="1:25" x14ac:dyDescent="0.5">
      <c r="A427" t="s">
        <v>452</v>
      </c>
      <c r="B427" s="10" t="s">
        <v>92</v>
      </c>
      <c r="C427" s="29" t="s">
        <v>161</v>
      </c>
      <c r="D427" s="24" t="s">
        <v>462</v>
      </c>
      <c r="E427" s="29" t="s">
        <v>420</v>
      </c>
      <c r="F427" s="38">
        <v>60</v>
      </c>
      <c r="G427" s="10" t="s">
        <v>161</v>
      </c>
      <c r="H427" s="10" t="s">
        <v>99</v>
      </c>
      <c r="I427" s="10" t="s">
        <v>96</v>
      </c>
      <c r="J427" s="10" t="s">
        <v>97</v>
      </c>
      <c r="K427" s="39">
        <v>0</v>
      </c>
      <c r="L427" s="39">
        <v>0</v>
      </c>
      <c r="M427" s="42">
        <v>0</v>
      </c>
      <c r="N427" s="39">
        <v>0</v>
      </c>
      <c r="O427" s="41">
        <f t="shared" si="13"/>
        <v>0</v>
      </c>
      <c r="P427" s="39">
        <v>0</v>
      </c>
      <c r="Q427" s="39">
        <v>0</v>
      </c>
      <c r="R427" s="27">
        <v>0</v>
      </c>
      <c r="S427" s="27" t="s">
        <v>431</v>
      </c>
      <c r="T427" s="68">
        <f t="shared" si="12"/>
        <v>1</v>
      </c>
      <c r="U427" s="27">
        <v>0</v>
      </c>
      <c r="V427" s="10" t="s">
        <v>482</v>
      </c>
      <c r="W427" s="43">
        <v>0</v>
      </c>
      <c r="X427" s="70">
        <v>0</v>
      </c>
      <c r="Y427" s="68">
        <v>0</v>
      </c>
    </row>
  </sheetData>
  <autoFilter ref="A1:Y427" xr:uid="{ED2044A0-625A-4F42-BC01-E789B55E890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D09B9-194B-4C19-9B68-C5956684A202}">
  <sheetPr codeName="Sheet9"/>
  <dimension ref="A1:F23"/>
  <sheetViews>
    <sheetView topLeftCell="A10" workbookViewId="0">
      <selection activeCell="E15" sqref="E15:E17"/>
      <pivotSelection pane="bottomRight" showHeader="1" extendable="1" axis="axisCol" start="3" max="4" activeRow="14" activeCol="4" previousRow="14" previousCol="4" click="1" r:id="rId1">
        <pivotArea dataOnly="0" outline="0" fieldPosition="0">
          <references count="1">
            <reference field="4294967294" count="1">
              <x v="3"/>
            </reference>
          </references>
        </pivotArea>
      </pivotSelection>
    </sheetView>
  </sheetViews>
  <sheetFormatPr defaultRowHeight="16.5" x14ac:dyDescent="0.5"/>
  <cols>
    <col min="1" max="1" width="14" bestFit="1" customWidth="1"/>
    <col min="2" max="2" width="13.6328125" customWidth="1"/>
    <col min="3" max="3" width="19.90625" customWidth="1"/>
    <col min="4" max="4" width="21.54296875" customWidth="1"/>
    <col min="5" max="5" width="30.36328125" customWidth="1"/>
    <col min="6" max="6" width="25.90625" customWidth="1"/>
  </cols>
  <sheetData>
    <row r="1" spans="1:5" x14ac:dyDescent="0.5">
      <c r="A1" s="73" t="s">
        <v>442</v>
      </c>
    </row>
    <row r="2" spans="1:5" x14ac:dyDescent="0.5">
      <c r="A2" s="73" t="s">
        <v>443</v>
      </c>
    </row>
    <row r="3" spans="1:5" x14ac:dyDescent="0.5">
      <c r="A3" s="73" t="s">
        <v>444</v>
      </c>
    </row>
    <row r="15" spans="1:5" x14ac:dyDescent="0.5">
      <c r="A15" s="74" t="s">
        <v>437</v>
      </c>
      <c r="B15" t="s">
        <v>445</v>
      </c>
      <c r="C15" t="s">
        <v>446</v>
      </c>
      <c r="D15" t="s">
        <v>447</v>
      </c>
      <c r="E15" t="s">
        <v>448</v>
      </c>
    </row>
    <row r="16" spans="1:5" x14ac:dyDescent="0.5">
      <c r="A16" s="75" t="s">
        <v>483</v>
      </c>
      <c r="B16">
        <v>87622</v>
      </c>
      <c r="C16">
        <v>25098281</v>
      </c>
      <c r="D16">
        <v>10950.779999999997</v>
      </c>
      <c r="E16" s="68">
        <v>0.34911554301268677</v>
      </c>
    </row>
    <row r="17" spans="1:6" x14ac:dyDescent="0.5">
      <c r="A17" s="75" t="s">
        <v>482</v>
      </c>
      <c r="B17">
        <v>331459</v>
      </c>
      <c r="C17">
        <v>81852438</v>
      </c>
      <c r="D17">
        <v>42162.750000000015</v>
      </c>
      <c r="E17" s="68">
        <v>0.40494700964191194</v>
      </c>
    </row>
    <row r="21" spans="1:6" x14ac:dyDescent="0.5">
      <c r="B21" t="s">
        <v>437</v>
      </c>
      <c r="C21" t="s">
        <v>445</v>
      </c>
      <c r="D21" t="s">
        <v>446</v>
      </c>
      <c r="E21" t="s">
        <v>447</v>
      </c>
      <c r="F21" t="s">
        <v>448</v>
      </c>
    </row>
    <row r="22" spans="1:6" x14ac:dyDescent="0.5">
      <c r="B22" t="s">
        <v>483</v>
      </c>
      <c r="C22">
        <v>87622</v>
      </c>
      <c r="D22">
        <v>25098281</v>
      </c>
      <c r="E22">
        <v>10950.779999999997</v>
      </c>
      <c r="F22">
        <v>0.34911554301268677</v>
      </c>
    </row>
    <row r="23" spans="1:6" x14ac:dyDescent="0.5">
      <c r="B23" t="s">
        <v>482</v>
      </c>
      <c r="C23">
        <v>331459</v>
      </c>
      <c r="D23">
        <v>81852438</v>
      </c>
      <c r="E23">
        <v>42162.750000000015</v>
      </c>
      <c r="F23">
        <v>0.40494700964191194</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97F75-A1C5-4A18-975B-C73D5B1C694B}">
  <sheetPr codeName="Sheet15">
    <tabColor rgb="FF002060"/>
  </sheetPr>
  <dimension ref="A1"/>
  <sheetViews>
    <sheetView showGridLines="0" topLeftCell="A6" zoomScale="80" zoomScaleNormal="80" workbookViewId="0">
      <selection activeCell="D27" sqref="D27"/>
    </sheetView>
  </sheetViews>
  <sheetFormatPr defaultColWidth="8.90625" defaultRowHeight="16.5" x14ac:dyDescent="0.5"/>
  <cols>
    <col min="1" max="16384" width="8.90625" style="94"/>
  </cols>
  <sheetData>
    <row r="1" spans="1:1" x14ac:dyDescent="0.5">
      <c r="A1" s="94" t="s">
        <v>488</v>
      </c>
    </row>
  </sheetData>
  <printOptions heading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E64A2-1445-4CD4-9BE5-58868D408355}">
  <sheetPr codeName="Sheet16"/>
  <dimension ref="A4:V53"/>
  <sheetViews>
    <sheetView topLeftCell="B1" zoomScale="60" zoomScaleNormal="110" workbookViewId="0">
      <selection activeCell="O14" sqref="O14"/>
    </sheetView>
  </sheetViews>
  <sheetFormatPr defaultRowHeight="16.5" x14ac:dyDescent="0.5"/>
  <cols>
    <col min="1" max="1" width="29.6328125" bestFit="1" customWidth="1"/>
    <col min="2" max="2" width="31.1796875" bestFit="1" customWidth="1"/>
    <col min="3" max="5" width="16" bestFit="1" customWidth="1"/>
    <col min="6" max="6" width="12" customWidth="1"/>
    <col min="7" max="9" width="12" bestFit="1" customWidth="1"/>
    <col min="10" max="10" width="3.54296875" bestFit="1" customWidth="1"/>
    <col min="11" max="11" width="4.54296875" bestFit="1" customWidth="1"/>
    <col min="12" max="12" width="3.36328125" bestFit="1" customWidth="1"/>
    <col min="13" max="13" width="3.6328125" bestFit="1" customWidth="1"/>
    <col min="14" max="14" width="4.54296875" bestFit="1" customWidth="1"/>
    <col min="15" max="15" width="10.81640625" bestFit="1" customWidth="1"/>
    <col min="18" max="18" width="24.26953125" bestFit="1" customWidth="1"/>
    <col min="19" max="19" width="25.08984375" bestFit="1" customWidth="1"/>
    <col min="20" max="22" width="12.90625" bestFit="1" customWidth="1"/>
  </cols>
  <sheetData>
    <row r="4" spans="18:22" x14ac:dyDescent="0.5">
      <c r="R4" s="74" t="s">
        <v>437</v>
      </c>
      <c r="S4" t="s">
        <v>480</v>
      </c>
      <c r="T4" t="s">
        <v>475</v>
      </c>
      <c r="U4" t="s">
        <v>441</v>
      </c>
      <c r="V4" t="s">
        <v>478</v>
      </c>
    </row>
    <row r="5" spans="18:22" x14ac:dyDescent="0.5">
      <c r="R5" s="75" t="s">
        <v>452</v>
      </c>
      <c r="S5" s="111">
        <v>67.970369717349001</v>
      </c>
      <c r="T5" s="111">
        <v>120.78067543298592</v>
      </c>
      <c r="U5" s="111">
        <v>1.5561085531752585</v>
      </c>
      <c r="V5" s="111">
        <v>61.250267478867229</v>
      </c>
    </row>
    <row r="6" spans="18:22" x14ac:dyDescent="0.5">
      <c r="R6" s="95" t="s">
        <v>92</v>
      </c>
      <c r="S6" s="111">
        <v>13.855741800784772</v>
      </c>
      <c r="T6" s="111">
        <v>32.917426285190096</v>
      </c>
      <c r="U6" s="111">
        <v>0.26530674956380312</v>
      </c>
      <c r="V6" s="111">
        <v>12.795019849032002</v>
      </c>
    </row>
    <row r="7" spans="18:22" x14ac:dyDescent="0.5">
      <c r="R7" s="95" t="s">
        <v>115</v>
      </c>
      <c r="S7" s="111">
        <v>8.1405768432632755</v>
      </c>
      <c r="T7" s="111">
        <v>10.146644941437467</v>
      </c>
      <c r="U7" s="111">
        <v>0.15835361250634358</v>
      </c>
      <c r="V7" s="111">
        <v>7.3170761694494377</v>
      </c>
    </row>
    <row r="8" spans="18:22" x14ac:dyDescent="0.5">
      <c r="R8" s="95" t="s">
        <v>90</v>
      </c>
      <c r="S8" s="111">
        <v>16.123879900403342</v>
      </c>
      <c r="T8" s="111">
        <v>38.164723353674908</v>
      </c>
      <c r="U8" s="111">
        <v>0.45438344023306104</v>
      </c>
      <c r="V8" s="111">
        <v>14.131465909142214</v>
      </c>
    </row>
    <row r="9" spans="18:22" x14ac:dyDescent="0.5">
      <c r="R9" s="95" t="s">
        <v>150</v>
      </c>
      <c r="S9" s="111">
        <v>8.9437970311915844</v>
      </c>
      <c r="T9" s="111">
        <v>7.4292238508396133</v>
      </c>
      <c r="U9" s="111">
        <v>0.15675317920721565</v>
      </c>
      <c r="V9" s="111">
        <v>8.3098201663104589</v>
      </c>
    </row>
    <row r="10" spans="18:22" x14ac:dyDescent="0.5">
      <c r="R10" s="95" t="s">
        <v>151</v>
      </c>
      <c r="S10" s="111">
        <v>7.5284671602504218</v>
      </c>
      <c r="T10" s="111">
        <v>7.3463872548875448</v>
      </c>
      <c r="U10" s="111">
        <v>0.1638367294120939</v>
      </c>
      <c r="V10" s="111">
        <v>6.644502562390973</v>
      </c>
    </row>
    <row r="11" spans="18:22" x14ac:dyDescent="0.5">
      <c r="R11" s="95" t="s">
        <v>152</v>
      </c>
      <c r="S11" s="111">
        <v>6.3243257316179839</v>
      </c>
      <c r="T11" s="111">
        <v>5.831069223291558</v>
      </c>
      <c r="U11" s="111">
        <v>0.16278245645390491</v>
      </c>
      <c r="V11" s="111">
        <v>5.7229376962916687</v>
      </c>
    </row>
    <row r="12" spans="18:22" x14ac:dyDescent="0.5">
      <c r="R12" s="95" t="s">
        <v>86</v>
      </c>
      <c r="S12" s="111">
        <v>7.0535812498376282</v>
      </c>
      <c r="T12" s="111">
        <v>18.945200523664724</v>
      </c>
      <c r="U12" s="111">
        <v>0.19469238579883635</v>
      </c>
      <c r="V12" s="111">
        <v>6.3294451262504765</v>
      </c>
    </row>
    <row r="13" spans="18:22" x14ac:dyDescent="0.5">
      <c r="R13" s="75" t="s">
        <v>453</v>
      </c>
      <c r="S13" s="111">
        <v>0.18747675202877262</v>
      </c>
      <c r="T13" s="111">
        <v>25.034211906665305</v>
      </c>
      <c r="U13" s="111">
        <v>0.18747675202877262</v>
      </c>
      <c r="V13" s="111">
        <v>8.3383220065317225</v>
      </c>
    </row>
    <row r="14" spans="18:22" x14ac:dyDescent="0.5">
      <c r="R14" s="95" t="s">
        <v>90</v>
      </c>
      <c r="S14" s="111">
        <v>6.6884698019265013E-2</v>
      </c>
      <c r="T14" s="111">
        <v>5.8615144162714259</v>
      </c>
      <c r="U14" s="111">
        <v>6.6884698019265013E-2</v>
      </c>
      <c r="V14" s="111">
        <v>2.9368566778267451</v>
      </c>
    </row>
    <row r="15" spans="18:22" x14ac:dyDescent="0.5">
      <c r="R15" s="95" t="s">
        <v>150</v>
      </c>
      <c r="S15" s="111">
        <v>3.1717475595540105E-2</v>
      </c>
      <c r="T15" s="111">
        <v>3.7133017433263302</v>
      </c>
      <c r="U15" s="111">
        <v>3.1717475595540105E-2</v>
      </c>
      <c r="V15" s="111">
        <v>1.1539907079806841</v>
      </c>
    </row>
    <row r="16" spans="18:22" x14ac:dyDescent="0.5">
      <c r="R16" s="95" t="s">
        <v>173</v>
      </c>
      <c r="S16" s="111">
        <v>2.4596430242120503E-2</v>
      </c>
      <c r="T16" s="111">
        <v>5.4488348423915545</v>
      </c>
      <c r="U16" s="111">
        <v>2.4596430242120503E-2</v>
      </c>
      <c r="V16" s="111">
        <v>1.1823369624813478</v>
      </c>
    </row>
    <row r="17" spans="1:22" x14ac:dyDescent="0.5">
      <c r="R17" s="95" t="s">
        <v>86</v>
      </c>
      <c r="S17" s="111">
        <v>4.4879332754469488E-2</v>
      </c>
      <c r="T17" s="111">
        <v>5.2035756686546772</v>
      </c>
      <c r="U17" s="111">
        <v>4.4879332754469488E-2</v>
      </c>
      <c r="V17" s="111">
        <v>2.1798925935712479</v>
      </c>
    </row>
    <row r="18" spans="1:22" x14ac:dyDescent="0.5">
      <c r="R18" s="95" t="s">
        <v>186</v>
      </c>
      <c r="S18" s="111">
        <v>1.9398815417377507E-2</v>
      </c>
      <c r="T18" s="111">
        <v>4.8069852360213172</v>
      </c>
      <c r="U18" s="111">
        <v>1.9398815417377507E-2</v>
      </c>
      <c r="V18" s="111">
        <v>0.88524506467169817</v>
      </c>
    </row>
    <row r="19" spans="1:22" x14ac:dyDescent="0.5">
      <c r="R19" s="75" t="s">
        <v>450</v>
      </c>
      <c r="S19" s="111">
        <v>0.3095</v>
      </c>
      <c r="T19" s="111">
        <v>35.232998648980157</v>
      </c>
      <c r="U19" s="111">
        <v>6.8000000000000005E-2</v>
      </c>
      <c r="V19" s="111">
        <v>0.23641688460874061</v>
      </c>
    </row>
    <row r="20" spans="1:22" x14ac:dyDescent="0.5">
      <c r="R20" s="95" t="s">
        <v>92</v>
      </c>
      <c r="S20" s="111">
        <v>7.8899999999999998E-2</v>
      </c>
      <c r="T20" s="111">
        <v>14.312210110068083</v>
      </c>
      <c r="U20" s="111">
        <v>1.6899999999999998E-2</v>
      </c>
      <c r="V20" s="111">
        <v>6.1679828439982771E-2</v>
      </c>
    </row>
    <row r="21" spans="1:22" x14ac:dyDescent="0.5">
      <c r="R21" s="95" t="s">
        <v>91</v>
      </c>
      <c r="S21" s="111">
        <v>3.2499999999999994E-2</v>
      </c>
      <c r="T21" s="111">
        <v>1.0413963841400848</v>
      </c>
      <c r="U21" s="111">
        <v>8.0000000000000002E-3</v>
      </c>
      <c r="V21" s="111">
        <v>2.4454202085737196E-2</v>
      </c>
    </row>
    <row r="22" spans="1:22" x14ac:dyDescent="0.5">
      <c r="R22" s="95" t="s">
        <v>90</v>
      </c>
      <c r="S22" s="111">
        <v>1.3199999999999998E-2</v>
      </c>
      <c r="T22" s="111">
        <v>1.7333228109155852</v>
      </c>
      <c r="U22" s="111">
        <v>6.0000000000000001E-3</v>
      </c>
      <c r="V22" s="111">
        <v>1.2833341341504358E-2</v>
      </c>
    </row>
    <row r="23" spans="1:22" x14ac:dyDescent="0.5">
      <c r="R23" s="95" t="s">
        <v>89</v>
      </c>
      <c r="S23" s="111">
        <v>6.4299999999999996E-2</v>
      </c>
      <c r="T23" s="111">
        <v>7.9471109773661457</v>
      </c>
      <c r="U23" s="111">
        <v>1.4200000000000001E-2</v>
      </c>
      <c r="V23" s="111">
        <v>6.3034108132393726E-2</v>
      </c>
    </row>
    <row r="24" spans="1:22" x14ac:dyDescent="0.5">
      <c r="R24" s="95" t="s">
        <v>88</v>
      </c>
      <c r="S24" s="111">
        <v>1.5299999999999999E-2</v>
      </c>
      <c r="T24" s="111">
        <v>0</v>
      </c>
      <c r="U24" s="111">
        <v>0</v>
      </c>
      <c r="V24" s="111">
        <v>1.2599421217494026E-2</v>
      </c>
    </row>
    <row r="25" spans="1:22" x14ac:dyDescent="0.5">
      <c r="R25" s="95" t="s">
        <v>87</v>
      </c>
      <c r="S25" s="111">
        <v>3.0000000000000002E-2</v>
      </c>
      <c r="T25" s="111">
        <v>1.8398147845625266</v>
      </c>
      <c r="U25" s="111">
        <v>6.9999999999999993E-3</v>
      </c>
      <c r="V25" s="111">
        <v>2.1224165032493993E-2</v>
      </c>
    </row>
    <row r="26" spans="1:22" x14ac:dyDescent="0.5">
      <c r="R26" s="95" t="s">
        <v>86</v>
      </c>
      <c r="S26" s="111">
        <v>7.5300000000000006E-2</v>
      </c>
      <c r="T26" s="111">
        <v>8.359143581927734</v>
      </c>
      <c r="U26" s="111">
        <v>1.5899999999999997E-2</v>
      </c>
      <c r="V26" s="111">
        <v>4.0591818359134529E-2</v>
      </c>
    </row>
    <row r="27" spans="1:22" x14ac:dyDescent="0.5">
      <c r="R27" s="75" t="s">
        <v>438</v>
      </c>
      <c r="S27" s="111">
        <v>68.467346469377787</v>
      </c>
      <c r="T27" s="111">
        <v>181.04788598863138</v>
      </c>
      <c r="U27" s="111">
        <v>1.8115853052040307</v>
      </c>
      <c r="V27" s="111">
        <v>69.825006370007671</v>
      </c>
    </row>
    <row r="31" spans="1:22" x14ac:dyDescent="0.5">
      <c r="A31" t="s">
        <v>437</v>
      </c>
      <c r="B31" t="s">
        <v>480</v>
      </c>
      <c r="C31" t="s">
        <v>475</v>
      </c>
      <c r="D31" t="s">
        <v>441</v>
      </c>
      <c r="E31" t="s">
        <v>478</v>
      </c>
    </row>
    <row r="32" spans="1:22" x14ac:dyDescent="0.5">
      <c r="A32" t="s">
        <v>452</v>
      </c>
      <c r="B32">
        <v>67.970369717349001</v>
      </c>
      <c r="C32">
        <v>120.78067543298592</v>
      </c>
      <c r="D32">
        <v>1.5561085531752585</v>
      </c>
      <c r="E32">
        <v>61.250267478867229</v>
      </c>
    </row>
    <row r="33" spans="1:5" x14ac:dyDescent="0.5">
      <c r="A33" t="s">
        <v>92</v>
      </c>
      <c r="B33">
        <v>13.855741800784772</v>
      </c>
      <c r="C33">
        <v>32.917426285190096</v>
      </c>
      <c r="D33">
        <v>0.26530674956380312</v>
      </c>
      <c r="E33">
        <v>12.795019849032002</v>
      </c>
    </row>
    <row r="34" spans="1:5" x14ac:dyDescent="0.5">
      <c r="A34" t="s">
        <v>115</v>
      </c>
      <c r="B34">
        <v>8.1405768432632755</v>
      </c>
      <c r="C34">
        <v>10.146644941437467</v>
      </c>
      <c r="D34">
        <v>0.15835361250634358</v>
      </c>
      <c r="E34">
        <v>7.3170761694494377</v>
      </c>
    </row>
    <row r="35" spans="1:5" x14ac:dyDescent="0.5">
      <c r="A35" t="s">
        <v>90</v>
      </c>
      <c r="B35">
        <v>16.123879900403342</v>
      </c>
      <c r="C35">
        <v>38.164723353674908</v>
      </c>
      <c r="D35">
        <v>0.45438344023306104</v>
      </c>
      <c r="E35">
        <v>14.131465909142214</v>
      </c>
    </row>
    <row r="36" spans="1:5" x14ac:dyDescent="0.5">
      <c r="A36" t="s">
        <v>150</v>
      </c>
      <c r="B36">
        <v>8.9437970311915844</v>
      </c>
      <c r="C36">
        <v>7.4292238508396133</v>
      </c>
      <c r="D36">
        <v>0.15675317920721565</v>
      </c>
      <c r="E36">
        <v>8.3098201663104589</v>
      </c>
    </row>
    <row r="37" spans="1:5" x14ac:dyDescent="0.5">
      <c r="A37" t="s">
        <v>151</v>
      </c>
      <c r="B37">
        <v>7.5284671602504218</v>
      </c>
      <c r="C37">
        <v>7.3463872548875448</v>
      </c>
      <c r="D37">
        <v>0.1638367294120939</v>
      </c>
      <c r="E37">
        <v>6.644502562390973</v>
      </c>
    </row>
    <row r="38" spans="1:5" x14ac:dyDescent="0.5">
      <c r="A38" t="s">
        <v>152</v>
      </c>
      <c r="B38">
        <v>6.3243257316179839</v>
      </c>
      <c r="C38">
        <v>5.831069223291558</v>
      </c>
      <c r="D38">
        <v>0.16278245645390491</v>
      </c>
      <c r="E38">
        <v>5.7229376962916687</v>
      </c>
    </row>
    <row r="39" spans="1:5" x14ac:dyDescent="0.5">
      <c r="A39" t="s">
        <v>86</v>
      </c>
      <c r="B39">
        <v>7.0535812498376282</v>
      </c>
      <c r="C39">
        <v>18.945200523664724</v>
      </c>
      <c r="D39">
        <v>0.19469238579883635</v>
      </c>
      <c r="E39">
        <v>6.3294451262504765</v>
      </c>
    </row>
    <row r="40" spans="1:5" x14ac:dyDescent="0.5">
      <c r="A40" t="s">
        <v>453</v>
      </c>
      <c r="B40">
        <v>0.18747675202877262</v>
      </c>
      <c r="C40">
        <v>25.034211906665305</v>
      </c>
      <c r="D40">
        <v>0.18747675202877262</v>
      </c>
      <c r="E40">
        <v>8.3383220065317225</v>
      </c>
    </row>
    <row r="41" spans="1:5" x14ac:dyDescent="0.5">
      <c r="A41" t="s">
        <v>90</v>
      </c>
      <c r="B41">
        <v>6.6884698019265013E-2</v>
      </c>
      <c r="C41">
        <v>5.8615144162714259</v>
      </c>
      <c r="D41">
        <v>6.6884698019265013E-2</v>
      </c>
      <c r="E41">
        <v>2.9368566778267451</v>
      </c>
    </row>
    <row r="42" spans="1:5" x14ac:dyDescent="0.5">
      <c r="A42" t="s">
        <v>150</v>
      </c>
      <c r="B42">
        <v>3.1717475595540105E-2</v>
      </c>
      <c r="C42">
        <v>3.7133017433263302</v>
      </c>
      <c r="D42">
        <v>3.1717475595540105E-2</v>
      </c>
      <c r="E42">
        <v>1.1539907079806841</v>
      </c>
    </row>
    <row r="43" spans="1:5" x14ac:dyDescent="0.5">
      <c r="A43" t="s">
        <v>173</v>
      </c>
      <c r="B43">
        <v>2.4596430242120503E-2</v>
      </c>
      <c r="C43">
        <v>5.4488348423915545</v>
      </c>
      <c r="D43">
        <v>2.4596430242120503E-2</v>
      </c>
      <c r="E43">
        <v>1.1823369624813478</v>
      </c>
    </row>
    <row r="44" spans="1:5" x14ac:dyDescent="0.5">
      <c r="A44" t="s">
        <v>86</v>
      </c>
      <c r="B44">
        <v>4.4879332754469488E-2</v>
      </c>
      <c r="C44">
        <v>5.2035756686546772</v>
      </c>
      <c r="D44">
        <v>4.4879332754469488E-2</v>
      </c>
      <c r="E44">
        <v>2.1798925935712479</v>
      </c>
    </row>
    <row r="45" spans="1:5" x14ac:dyDescent="0.5">
      <c r="A45" t="s">
        <v>186</v>
      </c>
      <c r="B45">
        <v>1.9398815417377507E-2</v>
      </c>
      <c r="C45">
        <v>4.8069852360213172</v>
      </c>
      <c r="D45">
        <v>1.9398815417377507E-2</v>
      </c>
      <c r="E45">
        <v>0.88524506467169817</v>
      </c>
    </row>
    <row r="46" spans="1:5" x14ac:dyDescent="0.5">
      <c r="A46" t="s">
        <v>450</v>
      </c>
      <c r="B46">
        <v>0.3095</v>
      </c>
      <c r="C46">
        <v>35.232998648980157</v>
      </c>
      <c r="D46">
        <v>6.8000000000000005E-2</v>
      </c>
      <c r="E46">
        <v>0.23641688460874061</v>
      </c>
    </row>
    <row r="47" spans="1:5" x14ac:dyDescent="0.5">
      <c r="A47" t="s">
        <v>92</v>
      </c>
      <c r="B47">
        <v>7.8899999999999998E-2</v>
      </c>
      <c r="C47">
        <v>14.312210110068083</v>
      </c>
      <c r="D47">
        <v>1.6899999999999998E-2</v>
      </c>
      <c r="E47">
        <v>6.1679828439982771E-2</v>
      </c>
    </row>
    <row r="48" spans="1:5" x14ac:dyDescent="0.5">
      <c r="A48" t="s">
        <v>91</v>
      </c>
      <c r="B48">
        <v>3.2499999999999994E-2</v>
      </c>
      <c r="C48">
        <v>1.0413963841400848</v>
      </c>
      <c r="D48">
        <v>8.0000000000000002E-3</v>
      </c>
      <c r="E48">
        <v>2.4454202085737196E-2</v>
      </c>
    </row>
    <row r="49" spans="1:5" x14ac:dyDescent="0.5">
      <c r="A49" t="s">
        <v>90</v>
      </c>
      <c r="B49">
        <v>1.3199999999999998E-2</v>
      </c>
      <c r="C49">
        <v>1.7333228109155852</v>
      </c>
      <c r="D49">
        <v>6.0000000000000001E-3</v>
      </c>
      <c r="E49">
        <v>1.2833341341504358E-2</v>
      </c>
    </row>
    <row r="50" spans="1:5" x14ac:dyDescent="0.5">
      <c r="A50" t="s">
        <v>89</v>
      </c>
      <c r="B50">
        <v>6.4299999999999996E-2</v>
      </c>
      <c r="C50">
        <v>7.9471109773661457</v>
      </c>
      <c r="D50">
        <v>1.4200000000000001E-2</v>
      </c>
      <c r="E50">
        <v>6.3034108132393726E-2</v>
      </c>
    </row>
    <row r="51" spans="1:5" x14ac:dyDescent="0.5">
      <c r="A51" t="s">
        <v>88</v>
      </c>
      <c r="B51">
        <v>1.5299999999999999E-2</v>
      </c>
      <c r="C51">
        <v>0</v>
      </c>
      <c r="D51">
        <v>0</v>
      </c>
      <c r="E51">
        <v>1.2599421217494026E-2</v>
      </c>
    </row>
    <row r="52" spans="1:5" x14ac:dyDescent="0.5">
      <c r="A52" t="s">
        <v>87</v>
      </c>
      <c r="B52">
        <v>3.0000000000000002E-2</v>
      </c>
      <c r="C52">
        <v>1.8398147845625266</v>
      </c>
      <c r="D52">
        <v>6.9999999999999993E-3</v>
      </c>
      <c r="E52">
        <v>2.1224165032493993E-2</v>
      </c>
    </row>
    <row r="53" spans="1:5" x14ac:dyDescent="0.5">
      <c r="A53" t="s">
        <v>86</v>
      </c>
      <c r="B53">
        <v>7.5300000000000006E-2</v>
      </c>
      <c r="C53">
        <v>8.359143581927734</v>
      </c>
      <c r="D53">
        <v>1.5899999999999997E-2</v>
      </c>
      <c r="E53">
        <v>4.0591818359134529E-2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331E-77A7-47C9-A9A7-78DFF6D6F42A}">
  <sheetPr codeName="Sheet14"/>
  <dimension ref="A1:G552"/>
  <sheetViews>
    <sheetView tabSelected="1" workbookViewId="0">
      <selection activeCell="H7" sqref="H7"/>
    </sheetView>
  </sheetViews>
  <sheetFormatPr defaultRowHeight="14" x14ac:dyDescent="0.3"/>
  <cols>
    <col min="1" max="1" width="20.81640625" style="101" bestFit="1" customWidth="1"/>
    <col min="2" max="2" width="8" style="101" bestFit="1" customWidth="1"/>
    <col min="3" max="3" width="19.54296875" style="105" bestFit="1" customWidth="1"/>
    <col min="4" max="4" width="5.7265625" style="106" bestFit="1" customWidth="1"/>
    <col min="5" max="5" width="6.453125" style="105" bestFit="1" customWidth="1"/>
    <col min="6" max="6" width="8.6328125" style="105" bestFit="1" customWidth="1"/>
    <col min="7" max="7" width="23.90625" style="105" bestFit="1" customWidth="1"/>
    <col min="8" max="16384" width="8.7265625" style="101"/>
  </cols>
  <sheetData>
    <row r="1" spans="1:7" s="112" customFormat="1" ht="15.5" x14ac:dyDescent="0.35">
      <c r="A1" s="107" t="s">
        <v>474</v>
      </c>
      <c r="B1" s="107" t="s">
        <v>0</v>
      </c>
      <c r="C1" s="108" t="s">
        <v>405</v>
      </c>
      <c r="D1" s="109" t="s">
        <v>472</v>
      </c>
      <c r="E1" s="108" t="s">
        <v>13</v>
      </c>
      <c r="F1" s="108" t="s">
        <v>114</v>
      </c>
      <c r="G1" s="110" t="s">
        <v>485</v>
      </c>
    </row>
    <row r="2" spans="1:7" x14ac:dyDescent="0.3">
      <c r="A2" s="102" t="str" cm="1">
        <f t="array" ref="A2:A427" xml:space="preserve"> 'meta data'!A2:A427</f>
        <v>MetaData cleaned</v>
      </c>
      <c r="B2" s="102" t="str" cm="1">
        <f t="array" ref="B2:B427" xml:space="preserve"> 'meta data'!B2:B427</f>
        <v>JED</v>
      </c>
      <c r="C2" s="103" cm="1">
        <f t="array" ref="C2:C427" xml:space="preserve"> 'meta data'!Y2:Y427</f>
        <v>0.75701121794871795</v>
      </c>
      <c r="D2" s="104" cm="1">
        <f t="array" ref="D2:D427" xml:space="preserve"> 'meta data'!O2:O427</f>
        <v>0.15355072463768116</v>
      </c>
      <c r="E2" s="103" cm="1">
        <f t="array" ref="E2:E427" xml:space="preserve"> 'meta data'!R2:R427</f>
        <v>2.7644230769230768E-2</v>
      </c>
      <c r="F2" s="103" cm="1">
        <f t="array" ref="F2:F427" xml:space="preserve"> 'meta data'!U2:U427</f>
        <v>0.69891826923076927</v>
      </c>
      <c r="G2" s="105" t="str">
        <f xml:space="preserve"> IF(AND(C2 &gt;= 0%, C2 &lt;=1%), "Bad", IF(AND(C2&gt;1%, C2&lt;2%), "Average", "Good"))</f>
        <v>Good</v>
      </c>
    </row>
    <row r="3" spans="1:7" x14ac:dyDescent="0.3">
      <c r="A3" s="102" t="str">
        <v>MetaData cleaned</v>
      </c>
      <c r="B3" s="102" t="str">
        <v>JED</v>
      </c>
      <c r="C3" s="103">
        <v>0.77328049816020383</v>
      </c>
      <c r="D3" s="104">
        <v>0.17944029850746271</v>
      </c>
      <c r="E3" s="103">
        <v>2.5285404283422963E-2</v>
      </c>
      <c r="F3" s="103">
        <v>0.72035097650721769</v>
      </c>
      <c r="G3" s="105" t="str">
        <f t="shared" ref="G3:G66" si="0" xml:space="preserve"> IF(AND(C3 &gt;= 0%, C3 &lt;=1%), "Bad", IF(AND(C3&gt;1%, C3&lt;2%), "Average", "Good"))</f>
        <v>Good</v>
      </c>
    </row>
    <row r="4" spans="1:7" x14ac:dyDescent="0.3">
      <c r="A4" s="102" t="str">
        <v>MetaData cleaned</v>
      </c>
      <c r="B4" s="102" t="str">
        <v>RIY</v>
      </c>
      <c r="C4" s="103">
        <v>0.76974536037980146</v>
      </c>
      <c r="D4" s="104">
        <v>0.1843708609271523</v>
      </c>
      <c r="E4" s="103">
        <v>2.3275171095628582E-2</v>
      </c>
      <c r="F4" s="103">
        <v>0.72045132252296684</v>
      </c>
      <c r="G4" s="105" t="str">
        <f t="shared" si="0"/>
        <v>Good</v>
      </c>
    </row>
    <row r="5" spans="1:7" x14ac:dyDescent="0.3">
      <c r="A5" s="102" t="str">
        <v>MetaData cleaned</v>
      </c>
      <c r="B5" s="102" t="str">
        <v>JED</v>
      </c>
      <c r="C5" s="103">
        <v>0.5271376880594173</v>
      </c>
      <c r="D5" s="104">
        <v>0.17103448275862071</v>
      </c>
      <c r="E5" s="103">
        <v>2.0250111089951121E-2</v>
      </c>
      <c r="F5" s="103">
        <v>0.48352694724814321</v>
      </c>
      <c r="G5" s="105" t="str">
        <f t="shared" si="0"/>
        <v>Good</v>
      </c>
    </row>
    <row r="6" spans="1:7" x14ac:dyDescent="0.3">
      <c r="A6" s="102" t="str">
        <v>MetaData cleaned</v>
      </c>
      <c r="B6" s="102" t="str">
        <v>AE</v>
      </c>
      <c r="C6" s="103">
        <v>0.72592592592592597</v>
      </c>
      <c r="D6" s="104">
        <v>0.1825</v>
      </c>
      <c r="E6" s="103">
        <v>1.9753086419753086E-2</v>
      </c>
      <c r="F6" s="103">
        <v>0.68395061728395057</v>
      </c>
      <c r="G6" s="105" t="str">
        <f t="shared" si="0"/>
        <v>Good</v>
      </c>
    </row>
    <row r="7" spans="1:7" x14ac:dyDescent="0.3">
      <c r="A7" s="102" t="str">
        <v>MetaData cleaned</v>
      </c>
      <c r="B7" s="102" t="str">
        <v>JED</v>
      </c>
      <c r="C7" s="103">
        <v>0.70667041936391783</v>
      </c>
      <c r="D7" s="104">
        <v>0.22046109510086456</v>
      </c>
      <c r="E7" s="103">
        <v>1.9532789192231916E-2</v>
      </c>
      <c r="F7" s="103">
        <v>0.6647340275823248</v>
      </c>
      <c r="G7" s="105" t="str">
        <f xml:space="preserve"> IF(AND(C7 &gt;= 0%, C7 &lt;=1%), "Bad", IF(AND(C7&gt;1%, C7&lt;2%), "Average", "Good"))</f>
        <v>Good</v>
      </c>
    </row>
    <row r="8" spans="1:7" x14ac:dyDescent="0.3">
      <c r="A8" s="102" t="str">
        <v>MetaData cleaned</v>
      </c>
      <c r="B8" s="102" t="str">
        <v>BH</v>
      </c>
      <c r="C8" s="103">
        <v>0.74464098749104535</v>
      </c>
      <c r="D8" s="104">
        <v>4.9971346704871064E-2</v>
      </c>
      <c r="E8" s="103">
        <v>1.9231828952443929E-2</v>
      </c>
      <c r="F8" s="103">
        <v>0.70529564115280763</v>
      </c>
      <c r="G8" s="105" t="str">
        <f t="shared" si="0"/>
        <v>Good</v>
      </c>
    </row>
    <row r="9" spans="1:7" x14ac:dyDescent="0.3">
      <c r="A9" s="102" t="str">
        <v>MetaData cleaned</v>
      </c>
      <c r="B9" s="102" t="str">
        <v>JED</v>
      </c>
      <c r="C9" s="103">
        <v>0.66506313890559232</v>
      </c>
      <c r="D9" s="104">
        <v>0.2038709677419355</v>
      </c>
      <c r="E9" s="103">
        <v>1.8641010222489478E-2</v>
      </c>
      <c r="F9" s="103">
        <v>0.62597714972940466</v>
      </c>
      <c r="G9" s="105" t="str">
        <f t="shared" si="0"/>
        <v>Good</v>
      </c>
    </row>
    <row r="10" spans="1:7" x14ac:dyDescent="0.3">
      <c r="A10" s="102" t="str">
        <v>MetaData cleaned</v>
      </c>
      <c r="B10" s="102" t="str">
        <v>RIY</v>
      </c>
      <c r="C10" s="103">
        <v>0.56728121175030599</v>
      </c>
      <c r="D10" s="104">
        <v>0.21025700934579439</v>
      </c>
      <c r="E10" s="103">
        <v>1.6370869033047734E-2</v>
      </c>
      <c r="F10" s="103">
        <v>0.53251223990208074</v>
      </c>
      <c r="G10" s="105" t="str">
        <f t="shared" si="0"/>
        <v>Good</v>
      </c>
    </row>
    <row r="11" spans="1:7" x14ac:dyDescent="0.3">
      <c r="A11" s="102" t="str">
        <v>MetaData cleaned</v>
      </c>
      <c r="B11" s="102" t="str">
        <v>RIY</v>
      </c>
      <c r="C11" s="103">
        <v>0.68410899445382201</v>
      </c>
      <c r="D11" s="104">
        <v>0.23388059701492536</v>
      </c>
      <c r="E11" s="103">
        <v>1.6156257535567882E-2</v>
      </c>
      <c r="F11" s="103">
        <v>0.65179647938268626</v>
      </c>
      <c r="G11" s="105" t="str">
        <f t="shared" si="0"/>
        <v>Good</v>
      </c>
    </row>
    <row r="12" spans="1:7" x14ac:dyDescent="0.3">
      <c r="A12" s="102" t="str">
        <v>MetaData cleaned</v>
      </c>
      <c r="B12" s="102" t="str">
        <v>OM</v>
      </c>
      <c r="C12" s="103">
        <v>0.44675622542595017</v>
      </c>
      <c r="D12" s="104">
        <v>3.6562499999999998E-2</v>
      </c>
      <c r="E12" s="103">
        <v>1.5727391874180863E-2</v>
      </c>
      <c r="F12" s="103">
        <v>0.4149737876802097</v>
      </c>
      <c r="G12" s="105" t="str">
        <f t="shared" si="0"/>
        <v>Good</v>
      </c>
    </row>
    <row r="13" spans="1:7" x14ac:dyDescent="0.3">
      <c r="A13" s="102" t="str">
        <v>MetaData cleaned</v>
      </c>
      <c r="B13" s="102" t="str">
        <v>JED</v>
      </c>
      <c r="C13" s="103">
        <v>0.6028368794326241</v>
      </c>
      <c r="D13" s="104">
        <v>0.21923076923076923</v>
      </c>
      <c r="E13" s="103">
        <v>1.5366430260047281E-2</v>
      </c>
      <c r="F13" s="103">
        <v>0.5685579196217494</v>
      </c>
      <c r="G13" s="105" t="str">
        <f t="shared" si="0"/>
        <v>Good</v>
      </c>
    </row>
    <row r="14" spans="1:7" x14ac:dyDescent="0.3">
      <c r="A14" s="102" t="str">
        <v>MetaData cleaned</v>
      </c>
      <c r="B14" s="102" t="str">
        <v>JED</v>
      </c>
      <c r="C14" s="103">
        <v>0.51638909515222231</v>
      </c>
      <c r="D14" s="104">
        <v>4.9722222222222223E-2</v>
      </c>
      <c r="E14" s="103">
        <v>1.527527315158587E-2</v>
      </c>
      <c r="F14" s="103">
        <v>0.48435345284820197</v>
      </c>
      <c r="G14" s="105" t="str">
        <f t="shared" si="0"/>
        <v>Good</v>
      </c>
    </row>
    <row r="15" spans="1:7" x14ac:dyDescent="0.3">
      <c r="A15" s="102" t="str">
        <v>MetaData cleaned</v>
      </c>
      <c r="B15" s="102" t="str">
        <v>JED</v>
      </c>
      <c r="C15" s="103">
        <v>0.50087677347361714</v>
      </c>
      <c r="D15" s="104">
        <v>5.1216931216931216E-2</v>
      </c>
      <c r="E15" s="103">
        <v>1.5064562410329985E-2</v>
      </c>
      <c r="F15" s="103">
        <v>0.46979116849992031</v>
      </c>
      <c r="G15" s="105" t="str">
        <f t="shared" si="0"/>
        <v>Good</v>
      </c>
    </row>
    <row r="16" spans="1:7" x14ac:dyDescent="0.3">
      <c r="A16" s="102" t="str">
        <v>MetaData cleaned</v>
      </c>
      <c r="B16" s="102" t="str">
        <v>JED</v>
      </c>
      <c r="C16" s="103">
        <v>0.79571905095521422</v>
      </c>
      <c r="D16" s="104">
        <v>8.0595588235294113E-2</v>
      </c>
      <c r="E16" s="103">
        <v>1.4221032488785252E-2</v>
      </c>
      <c r="F16" s="103">
        <v>0.76543661706733035</v>
      </c>
      <c r="G16" s="105" t="str">
        <f t="shared" si="0"/>
        <v>Good</v>
      </c>
    </row>
    <row r="17" spans="1:7" x14ac:dyDescent="0.3">
      <c r="A17" s="102" t="str">
        <v>MetaData cleaned</v>
      </c>
      <c r="B17" s="102" t="str">
        <v>OM</v>
      </c>
      <c r="C17" s="103">
        <v>0.57971627513502966</v>
      </c>
      <c r="D17" s="104">
        <v>5.1386255924170614E-2</v>
      </c>
      <c r="E17" s="103">
        <v>1.3730721676319385E-2</v>
      </c>
      <c r="F17" s="103">
        <v>0.55048155137632593</v>
      </c>
      <c r="G17" s="105" t="str">
        <f t="shared" si="0"/>
        <v>Good</v>
      </c>
    </row>
    <row r="18" spans="1:7" x14ac:dyDescent="0.3">
      <c r="A18" s="102" t="str">
        <v>MetaData cleaned</v>
      </c>
      <c r="B18" s="102" t="str">
        <v>OM</v>
      </c>
      <c r="C18" s="103">
        <v>0.58283402069877832</v>
      </c>
      <c r="D18" s="104">
        <v>5.4952561669829224E-2</v>
      </c>
      <c r="E18" s="103">
        <v>1.3669493943402588E-2</v>
      </c>
      <c r="F18" s="103">
        <v>0.55310870749358032</v>
      </c>
      <c r="G18" s="105" t="str">
        <f t="shared" si="0"/>
        <v>Good</v>
      </c>
    </row>
    <row r="19" spans="1:7" x14ac:dyDescent="0.3">
      <c r="A19" s="102" t="str">
        <v>MetaData cleaned</v>
      </c>
      <c r="B19" s="102" t="str">
        <v>JED</v>
      </c>
      <c r="C19" s="103">
        <v>0.7732388151895756</v>
      </c>
      <c r="D19" s="104">
        <v>8.6940063091482639E-2</v>
      </c>
      <c r="E19" s="103">
        <v>1.3054093008206607E-2</v>
      </c>
      <c r="F19" s="103">
        <v>0.7461011265699915</v>
      </c>
      <c r="G19" s="105" t="str">
        <f t="shared" si="0"/>
        <v>Good</v>
      </c>
    </row>
    <row r="20" spans="1:7" x14ac:dyDescent="0.3">
      <c r="A20" s="102" t="str">
        <v>MetaData cleaned</v>
      </c>
      <c r="B20" s="102" t="str">
        <v>QA</v>
      </c>
      <c r="C20" s="103">
        <v>0.71773426694329179</v>
      </c>
      <c r="D20" s="104">
        <v>7.1334445371142613E-2</v>
      </c>
      <c r="E20" s="103">
        <v>1.2955999308437069E-2</v>
      </c>
      <c r="F20" s="103">
        <v>0.69076331258644541</v>
      </c>
      <c r="G20" s="105" t="str">
        <f t="shared" si="0"/>
        <v>Good</v>
      </c>
    </row>
    <row r="21" spans="1:7" x14ac:dyDescent="0.3">
      <c r="A21" s="102" t="str">
        <v>MetaData cleaned</v>
      </c>
      <c r="B21" s="102" t="str">
        <v>KW</v>
      </c>
      <c r="C21" s="103">
        <v>0.81206548794094924</v>
      </c>
      <c r="D21" s="104">
        <v>9.6284246575342458E-2</v>
      </c>
      <c r="E21" s="103">
        <v>1.2531113209166595E-2</v>
      </c>
      <c r="F21" s="103">
        <v>0.78555488799244699</v>
      </c>
      <c r="G21" s="105" t="str">
        <f t="shared" si="0"/>
        <v>Good</v>
      </c>
    </row>
    <row r="22" spans="1:7" x14ac:dyDescent="0.3">
      <c r="A22" s="102" t="str">
        <v>MetaData cleaned</v>
      </c>
      <c r="B22" s="102" t="str">
        <v>KW</v>
      </c>
      <c r="C22" s="103">
        <v>0.62720178372352287</v>
      </c>
      <c r="D22" s="104">
        <v>7.6981132075471706E-2</v>
      </c>
      <c r="E22" s="103">
        <v>1.1817168338907469E-2</v>
      </c>
      <c r="F22" s="103">
        <v>0.60356744704570786</v>
      </c>
      <c r="G22" s="105" t="str">
        <f t="shared" si="0"/>
        <v>Good</v>
      </c>
    </row>
    <row r="23" spans="1:7" x14ac:dyDescent="0.3">
      <c r="A23" s="102" t="str">
        <v>MetaData cleaned</v>
      </c>
      <c r="B23" s="102" t="str">
        <v>BH</v>
      </c>
      <c r="C23" s="103">
        <v>0.57296059766236895</v>
      </c>
      <c r="D23" s="104">
        <v>6.3367346938775507E-2</v>
      </c>
      <c r="E23" s="103">
        <v>1.1808651644776479E-2</v>
      </c>
      <c r="F23" s="103">
        <v>0.54705386191107364</v>
      </c>
      <c r="G23" s="105" t="str">
        <f t="shared" si="0"/>
        <v>Good</v>
      </c>
    </row>
    <row r="24" spans="1:7" x14ac:dyDescent="0.3">
      <c r="A24" s="102" t="str">
        <v>MetaData cleaned</v>
      </c>
      <c r="B24" s="102" t="str">
        <v>QA</v>
      </c>
      <c r="C24" s="103">
        <v>0.78020106079572582</v>
      </c>
      <c r="D24" s="104">
        <v>8.444201312910285E-2</v>
      </c>
      <c r="E24" s="103">
        <v>1.179522254771645E-2</v>
      </c>
      <c r="F24" s="103">
        <v>0.7560427931706436</v>
      </c>
      <c r="G24" s="105" t="str">
        <f t="shared" si="0"/>
        <v>Good</v>
      </c>
    </row>
    <row r="25" spans="1:7" x14ac:dyDescent="0.3">
      <c r="A25" s="102" t="str">
        <v>MetaData cleaned</v>
      </c>
      <c r="B25" s="102" t="str">
        <v>RIY</v>
      </c>
      <c r="C25" s="103">
        <v>0.7314996997949248</v>
      </c>
      <c r="D25" s="104">
        <v>0.14679333333333333</v>
      </c>
      <c r="E25" s="103">
        <v>1.1696301629424775E-2</v>
      </c>
      <c r="F25" s="103">
        <v>0.7060745392306953</v>
      </c>
      <c r="G25" s="105" t="str">
        <f t="shared" si="0"/>
        <v>Good</v>
      </c>
    </row>
    <row r="26" spans="1:7" x14ac:dyDescent="0.3">
      <c r="A26" s="102" t="str">
        <v>MetaData cleaned</v>
      </c>
      <c r="B26" s="102" t="str">
        <v>RIY</v>
      </c>
      <c r="C26" s="103">
        <v>0.55873435201585064</v>
      </c>
      <c r="D26" s="104">
        <v>0.121994459833795</v>
      </c>
      <c r="E26" s="103">
        <v>1.0837260964846447E-2</v>
      </c>
      <c r="F26" s="103">
        <v>0.53672960883792142</v>
      </c>
      <c r="G26" s="105" t="str">
        <f t="shared" si="0"/>
        <v>Good</v>
      </c>
    </row>
    <row r="27" spans="1:7" x14ac:dyDescent="0.3">
      <c r="A27" s="102" t="str">
        <v>MetaData cleaned</v>
      </c>
      <c r="B27" s="102" t="str">
        <v>QA</v>
      </c>
      <c r="C27" s="103">
        <v>0.55833045009907845</v>
      </c>
      <c r="D27" s="104">
        <v>7.2289156626506021E-2</v>
      </c>
      <c r="E27" s="103">
        <v>1.0442550246909698E-2</v>
      </c>
      <c r="F27" s="103">
        <v>0.53602994369829837</v>
      </c>
      <c r="G27" s="105" t="str">
        <f t="shared" si="0"/>
        <v>Good</v>
      </c>
    </row>
    <row r="28" spans="1:7" x14ac:dyDescent="0.3">
      <c r="A28" s="102" t="str">
        <v>MetaData cleaned</v>
      </c>
      <c r="B28" s="102" t="str">
        <v>BH</v>
      </c>
      <c r="C28" s="103">
        <v>0.65980337241419273</v>
      </c>
      <c r="D28" s="104">
        <v>8.9962825278810402E-2</v>
      </c>
      <c r="E28" s="103">
        <v>1.0391516813783246E-2</v>
      </c>
      <c r="F28" s="103">
        <v>0.63683773395399146</v>
      </c>
      <c r="G28" s="105" t="str">
        <f t="shared" si="0"/>
        <v>Good</v>
      </c>
    </row>
    <row r="29" spans="1:7" x14ac:dyDescent="0.3">
      <c r="A29" s="102" t="str">
        <v>MetaData cleaned</v>
      </c>
      <c r="B29" s="102" t="str">
        <v>BH</v>
      </c>
      <c r="C29" s="103">
        <v>0.78753657385559228</v>
      </c>
      <c r="D29" s="104">
        <v>0.10000456204379563</v>
      </c>
      <c r="E29" s="103">
        <v>1.0344502123643228E-2</v>
      </c>
      <c r="F29" s="103">
        <v>0.76588957055214724</v>
      </c>
      <c r="G29" s="105" t="str">
        <f t="shared" si="0"/>
        <v>Good</v>
      </c>
    </row>
    <row r="30" spans="1:7" x14ac:dyDescent="0.3">
      <c r="A30" s="102" t="str">
        <v>MetaData cleaned</v>
      </c>
      <c r="B30" s="102" t="str">
        <v>KW</v>
      </c>
      <c r="C30" s="103">
        <v>0.48330673867681356</v>
      </c>
      <c r="D30" s="104">
        <v>8.1785714285714281E-2</v>
      </c>
      <c r="E30" s="103">
        <v>1.0310543758438689E-2</v>
      </c>
      <c r="F30" s="103">
        <v>0.46139683319013136</v>
      </c>
      <c r="G30" s="105" t="str">
        <f t="shared" si="0"/>
        <v>Good</v>
      </c>
    </row>
    <row r="31" spans="1:7" x14ac:dyDescent="0.3">
      <c r="A31" s="102" t="str">
        <v>MetaData cleaned</v>
      </c>
      <c r="B31" s="102" t="str">
        <v>QA</v>
      </c>
      <c r="C31" s="103">
        <v>0.63611143220436939</v>
      </c>
      <c r="D31" s="104">
        <v>8.9881422924901186E-2</v>
      </c>
      <c r="E31" s="103">
        <v>9.7483913227757873E-3</v>
      </c>
      <c r="F31" s="103">
        <v>0.61676877432281429</v>
      </c>
      <c r="G31" s="105" t="str">
        <f t="shared" si="0"/>
        <v>Good</v>
      </c>
    </row>
    <row r="32" spans="1:7" x14ac:dyDescent="0.3">
      <c r="A32" s="102" t="str">
        <v>MetaData cleaned</v>
      </c>
      <c r="B32" s="102" t="str">
        <v>KW</v>
      </c>
      <c r="C32" s="103">
        <v>0.81702277194742068</v>
      </c>
      <c r="D32" s="104">
        <v>0.1283152594887684</v>
      </c>
      <c r="E32" s="103">
        <v>9.4514014210046599E-3</v>
      </c>
      <c r="F32" s="103">
        <v>0.79748304275093618</v>
      </c>
      <c r="G32" s="105" t="str">
        <f t="shared" si="0"/>
        <v>Good</v>
      </c>
    </row>
    <row r="33" spans="1:7" x14ac:dyDescent="0.3">
      <c r="A33" s="102" t="str">
        <v>MetaData cleaned</v>
      </c>
      <c r="B33" s="102" t="str">
        <v>RIY</v>
      </c>
      <c r="C33" s="103">
        <v>0.3041390484607453</v>
      </c>
      <c r="D33" s="104">
        <v>0.2464873417721519</v>
      </c>
      <c r="E33" s="103">
        <v>9.3091766092207977E-3</v>
      </c>
      <c r="F33" s="103">
        <v>0.28166151126822803</v>
      </c>
      <c r="G33" s="105" t="str">
        <f t="shared" si="0"/>
        <v>Good</v>
      </c>
    </row>
    <row r="34" spans="1:7" x14ac:dyDescent="0.3">
      <c r="A34" s="102" t="str">
        <v>MetaData cleaned</v>
      </c>
      <c r="B34" s="102" t="str">
        <v>OM</v>
      </c>
      <c r="C34" s="103">
        <v>0.22218066205348794</v>
      </c>
      <c r="D34" s="104">
        <v>4.8080808080808078E-2</v>
      </c>
      <c r="E34" s="103">
        <v>9.257527585561998E-3</v>
      </c>
      <c r="F34" s="103">
        <v>0.20329156536375537</v>
      </c>
      <c r="G34" s="105" t="str">
        <f t="shared" si="0"/>
        <v>Good</v>
      </c>
    </row>
    <row r="35" spans="1:7" x14ac:dyDescent="0.3">
      <c r="A35" s="102" t="str">
        <v>MetaData cleaned</v>
      </c>
      <c r="B35" s="102" t="str">
        <v>RIY</v>
      </c>
      <c r="C35" s="103">
        <v>0.35880763291418488</v>
      </c>
      <c r="D35" s="104">
        <v>0.11914587906605467</v>
      </c>
      <c r="E35" s="103">
        <v>9.2120744172365619E-3</v>
      </c>
      <c r="F35" s="103">
        <v>0.33848444738583722</v>
      </c>
      <c r="G35" s="105" t="str">
        <f t="shared" si="0"/>
        <v>Good</v>
      </c>
    </row>
    <row r="36" spans="1:7" x14ac:dyDescent="0.3">
      <c r="A36" s="102" t="str">
        <v>MetaData cleaned</v>
      </c>
      <c r="B36" s="102" t="str">
        <v>JED</v>
      </c>
      <c r="C36" s="103">
        <v>0.44807973839345311</v>
      </c>
      <c r="D36" s="104">
        <v>9.2178461538461529E-2</v>
      </c>
      <c r="E36" s="103">
        <v>9.1147220991345222E-3</v>
      </c>
      <c r="F36" s="103">
        <v>0.42569398091797872</v>
      </c>
      <c r="G36" s="105" t="str">
        <f t="shared" si="0"/>
        <v>Good</v>
      </c>
    </row>
    <row r="37" spans="1:7" x14ac:dyDescent="0.3">
      <c r="A37" s="102" t="str">
        <v>MetaData cleaned</v>
      </c>
      <c r="B37" s="102" t="str">
        <v>KW</v>
      </c>
      <c r="C37" s="103">
        <v>0.34169078386403084</v>
      </c>
      <c r="D37" s="104">
        <v>8.8970025510204082E-2</v>
      </c>
      <c r="E37" s="103">
        <v>8.4086939889635899E-3</v>
      </c>
      <c r="F37" s="103">
        <v>0.32020338886098304</v>
      </c>
      <c r="G37" s="105" t="str">
        <f t="shared" si="0"/>
        <v>Good</v>
      </c>
    </row>
    <row r="38" spans="1:7" x14ac:dyDescent="0.3">
      <c r="A38" s="102" t="str">
        <v>MetaData cleaned</v>
      </c>
      <c r="B38" s="102" t="str">
        <v>JED</v>
      </c>
      <c r="C38" s="103">
        <v>0.29750390015600625</v>
      </c>
      <c r="D38" s="104">
        <v>0.30037735849056602</v>
      </c>
      <c r="E38" s="103">
        <v>8.2683307332293288E-3</v>
      </c>
      <c r="F38" s="103">
        <v>0.27925117004680189</v>
      </c>
      <c r="G38" s="105" t="str">
        <f t="shared" si="0"/>
        <v>Good</v>
      </c>
    </row>
    <row r="39" spans="1:7" x14ac:dyDescent="0.3">
      <c r="A39" s="102" t="str">
        <v>MetaData cleaned</v>
      </c>
      <c r="B39" s="102" t="str">
        <v>JED</v>
      </c>
      <c r="C39" s="103">
        <v>0.23983276320790575</v>
      </c>
      <c r="D39" s="104">
        <v>0.27632530120481924</v>
      </c>
      <c r="E39" s="103">
        <v>7.8867350817179785E-3</v>
      </c>
      <c r="F39" s="103">
        <v>0.22030596731280883</v>
      </c>
      <c r="G39" s="105" t="str">
        <f t="shared" si="0"/>
        <v>Good</v>
      </c>
    </row>
    <row r="40" spans="1:7" x14ac:dyDescent="0.3">
      <c r="A40" s="102" t="str">
        <v>MetaData cleaned</v>
      </c>
      <c r="B40" s="102" t="str">
        <v>JED</v>
      </c>
      <c r="C40" s="103">
        <v>0.2597926171712982</v>
      </c>
      <c r="D40" s="104">
        <v>8.4094656488549621E-2</v>
      </c>
      <c r="E40" s="103">
        <v>7.7620430171238966E-3</v>
      </c>
      <c r="F40" s="103">
        <v>0.24194821354506132</v>
      </c>
      <c r="G40" s="105" t="str">
        <f t="shared" si="0"/>
        <v>Good</v>
      </c>
    </row>
    <row r="41" spans="1:7" x14ac:dyDescent="0.3">
      <c r="A41" s="102" t="str">
        <v>MetaData cleaned</v>
      </c>
      <c r="B41" s="102" t="str">
        <v>QA</v>
      </c>
      <c r="C41" s="103">
        <v>0.34456672635454599</v>
      </c>
      <c r="D41" s="104">
        <v>7.507853403141361E-2</v>
      </c>
      <c r="E41" s="103">
        <v>7.6856527774983403E-3</v>
      </c>
      <c r="F41" s="103">
        <v>0.32853147697322094</v>
      </c>
      <c r="G41" s="105" t="str">
        <f t="shared" si="0"/>
        <v>Good</v>
      </c>
    </row>
    <row r="42" spans="1:7" x14ac:dyDescent="0.3">
      <c r="A42" s="102" t="str">
        <v>MetaData cleaned</v>
      </c>
      <c r="B42" s="102" t="str">
        <v>QA</v>
      </c>
      <c r="C42" s="103">
        <v>0.32113616538079071</v>
      </c>
      <c r="D42" s="104">
        <v>7.3918417799752792E-2</v>
      </c>
      <c r="E42" s="103">
        <v>7.6826963645909505E-3</v>
      </c>
      <c r="F42" s="103">
        <v>0.30326233091081262</v>
      </c>
      <c r="G42" s="105" t="str">
        <f t="shared" si="0"/>
        <v>Good</v>
      </c>
    </row>
    <row r="43" spans="1:7" x14ac:dyDescent="0.3">
      <c r="A43" s="102" t="str">
        <v>MetaData cleaned</v>
      </c>
      <c r="B43" s="102" t="str">
        <v>QA</v>
      </c>
      <c r="C43" s="103">
        <v>0.29773502191914269</v>
      </c>
      <c r="D43" s="104">
        <v>7.4262295081967217E-2</v>
      </c>
      <c r="E43" s="103">
        <v>7.4281539210910861E-3</v>
      </c>
      <c r="F43" s="103">
        <v>0.28074768631271313</v>
      </c>
      <c r="G43" s="105" t="str">
        <f t="shared" si="0"/>
        <v>Good</v>
      </c>
    </row>
    <row r="44" spans="1:7" x14ac:dyDescent="0.3">
      <c r="A44" s="102" t="str">
        <v>MetaData cleaned</v>
      </c>
      <c r="B44" s="102" t="str">
        <v>AE</v>
      </c>
      <c r="C44" s="103">
        <v>0.48523316062176164</v>
      </c>
      <c r="D44" s="104">
        <v>0.31941176470588234</v>
      </c>
      <c r="E44" s="103">
        <v>7.3402417962003452E-3</v>
      </c>
      <c r="F44" s="103">
        <v>0.47012089810017271</v>
      </c>
      <c r="G44" s="105" t="str">
        <f t="shared" si="0"/>
        <v>Good</v>
      </c>
    </row>
    <row r="45" spans="1:7" x14ac:dyDescent="0.3">
      <c r="A45" s="102" t="str">
        <v>MetaData cleaned</v>
      </c>
      <c r="B45" s="102" t="str">
        <v>AE</v>
      </c>
      <c r="C45" s="103">
        <v>0.4282511210762332</v>
      </c>
      <c r="D45" s="104">
        <v>0.21461538461538462</v>
      </c>
      <c r="E45" s="103">
        <v>7.2869955156950675E-3</v>
      </c>
      <c r="F45" s="103">
        <v>0.41311659192825112</v>
      </c>
      <c r="G45" s="105" t="str">
        <f t="shared" si="0"/>
        <v>Good</v>
      </c>
    </row>
    <row r="46" spans="1:7" x14ac:dyDescent="0.3">
      <c r="A46" s="102" t="str">
        <v>MetaData cleaned</v>
      </c>
      <c r="B46" s="102" t="str">
        <v>BH</v>
      </c>
      <c r="C46" s="103">
        <v>0.47293246250206034</v>
      </c>
      <c r="D46" s="104">
        <v>0.10584194977843427</v>
      </c>
      <c r="E46" s="103">
        <v>6.9742047140267018E-3</v>
      </c>
      <c r="F46" s="103">
        <v>0.45490975770562059</v>
      </c>
      <c r="G46" s="105" t="str">
        <f t="shared" si="0"/>
        <v>Good</v>
      </c>
    </row>
    <row r="47" spans="1:7" x14ac:dyDescent="0.3">
      <c r="A47" s="102" t="str">
        <v>MetaData cleaned</v>
      </c>
      <c r="B47" s="102" t="str">
        <v>RIY</v>
      </c>
      <c r="C47" s="103">
        <v>0.22505837871010353</v>
      </c>
      <c r="D47" s="104">
        <v>0.30969947407963938</v>
      </c>
      <c r="E47" s="103">
        <v>6.9222327971333319E-3</v>
      </c>
      <c r="F47" s="103">
        <v>0.20978369972799943</v>
      </c>
      <c r="G47" s="105" t="str">
        <f t="shared" si="0"/>
        <v>Good</v>
      </c>
    </row>
    <row r="48" spans="1:7" x14ac:dyDescent="0.3">
      <c r="A48" s="102" t="str">
        <v>MetaData cleaned</v>
      </c>
      <c r="B48" s="102" t="str">
        <v>JED</v>
      </c>
      <c r="C48" s="103">
        <v>0.28510638297872343</v>
      </c>
      <c r="D48" s="104">
        <v>0.3413793103448276</v>
      </c>
      <c r="E48" s="103">
        <v>6.8557919621749413E-3</v>
      </c>
      <c r="F48" s="103">
        <v>0.27139479905437353</v>
      </c>
      <c r="G48" s="105" t="str">
        <f t="shared" si="0"/>
        <v>Good</v>
      </c>
    </row>
    <row r="49" spans="1:7" x14ac:dyDescent="0.3">
      <c r="A49" s="102" t="str">
        <v>MetaData cleaned</v>
      </c>
      <c r="B49" s="102" t="str">
        <v>JED</v>
      </c>
      <c r="C49" s="103">
        <v>0.21438382921880711</v>
      </c>
      <c r="D49" s="104">
        <v>0.34222222222222226</v>
      </c>
      <c r="E49" s="103">
        <v>6.8050357264375638E-3</v>
      </c>
      <c r="F49" s="103">
        <v>0.19890867390016762</v>
      </c>
      <c r="G49" s="105" t="str">
        <f t="shared" si="0"/>
        <v>Good</v>
      </c>
    </row>
    <row r="50" spans="1:7" x14ac:dyDescent="0.3">
      <c r="A50" s="102" t="str">
        <v>MetaData cleaned</v>
      </c>
      <c r="B50" s="102" t="str">
        <v>AE</v>
      </c>
      <c r="C50" s="103">
        <v>0.5139717851329354</v>
      </c>
      <c r="D50" s="104">
        <v>0.20489999999999997</v>
      </c>
      <c r="E50" s="103">
        <v>6.7824199674443838E-3</v>
      </c>
      <c r="F50" s="103">
        <v>0.49911828540423225</v>
      </c>
      <c r="G50" s="105" t="str">
        <f t="shared" si="0"/>
        <v>Good</v>
      </c>
    </row>
    <row r="51" spans="1:7" x14ac:dyDescent="0.3">
      <c r="A51" s="102" t="str">
        <v>MetaData cleaned</v>
      </c>
      <c r="B51" s="102" t="str">
        <v>QA</v>
      </c>
      <c r="C51" s="103">
        <v>0.27672279947450135</v>
      </c>
      <c r="D51" s="104">
        <v>0.08</v>
      </c>
      <c r="E51" s="103">
        <v>6.6881643377522991E-3</v>
      </c>
      <c r="F51" s="103">
        <v>0.26179386122059001</v>
      </c>
      <c r="G51" s="105" t="str">
        <f t="shared" si="0"/>
        <v>Good</v>
      </c>
    </row>
    <row r="52" spans="1:7" x14ac:dyDescent="0.3">
      <c r="A52" s="102" t="str">
        <v>MetaData cleaned</v>
      </c>
      <c r="B52" s="102" t="str">
        <v>RIY</v>
      </c>
      <c r="C52" s="103">
        <v>0.28021148036253779</v>
      </c>
      <c r="D52" s="104">
        <v>0.10480769230769231</v>
      </c>
      <c r="E52" s="103">
        <v>6.545820745216516E-3</v>
      </c>
      <c r="F52" s="103">
        <v>0.14337865055387713</v>
      </c>
      <c r="G52" s="105" t="str">
        <f t="shared" si="0"/>
        <v>Good</v>
      </c>
    </row>
    <row r="53" spans="1:7" x14ac:dyDescent="0.3">
      <c r="A53" s="102" t="str">
        <v>MetaData cleaned</v>
      </c>
      <c r="B53" s="102" t="str">
        <v>JED</v>
      </c>
      <c r="C53" s="103">
        <v>0.37362746930890511</v>
      </c>
      <c r="D53" s="104">
        <v>0.10815175097276265</v>
      </c>
      <c r="E53" s="103">
        <v>6.4061818408425253E-3</v>
      </c>
      <c r="F53" s="103">
        <v>0.35982426621798469</v>
      </c>
      <c r="G53" s="105" t="str">
        <f t="shared" si="0"/>
        <v>Good</v>
      </c>
    </row>
    <row r="54" spans="1:7" x14ac:dyDescent="0.3">
      <c r="A54" s="102" t="str">
        <v>MetaData cleaned</v>
      </c>
      <c r="B54" s="102" t="str">
        <v>KW</v>
      </c>
      <c r="C54" s="103">
        <v>0.27360013243388653</v>
      </c>
      <c r="D54" s="104">
        <v>9.7904967602591791E-2</v>
      </c>
      <c r="E54" s="103">
        <v>6.387175985321911E-3</v>
      </c>
      <c r="F54" s="103">
        <v>0.25785981321303925</v>
      </c>
      <c r="G54" s="105" t="str">
        <f t="shared" si="0"/>
        <v>Good</v>
      </c>
    </row>
    <row r="55" spans="1:7" x14ac:dyDescent="0.3">
      <c r="A55" s="102" t="str">
        <v>MetaData cleaned</v>
      </c>
      <c r="B55" s="102" t="str">
        <v>JED</v>
      </c>
      <c r="C55" s="103">
        <v>7.9981143934632307E-2</v>
      </c>
      <c r="D55" s="104">
        <v>0.25224999999999997</v>
      </c>
      <c r="E55" s="103">
        <v>6.285355122564425E-3</v>
      </c>
      <c r="F55" s="103">
        <v>6.7096165933375237E-2</v>
      </c>
      <c r="G55" s="105" t="str">
        <f t="shared" si="0"/>
        <v>Good</v>
      </c>
    </row>
    <row r="56" spans="1:7" x14ac:dyDescent="0.3">
      <c r="A56" s="102" t="str">
        <v>MetaData cleaned</v>
      </c>
      <c r="B56" s="102" t="str">
        <v>AE</v>
      </c>
      <c r="C56" s="103">
        <v>0.1606864274570983</v>
      </c>
      <c r="D56" s="104">
        <v>0.16500000000000001</v>
      </c>
      <c r="E56" s="103">
        <v>6.2402496099843996E-3</v>
      </c>
      <c r="F56" s="103">
        <v>8.2683307332293288E-2</v>
      </c>
      <c r="G56" s="105" t="str">
        <f t="shared" si="0"/>
        <v>Good</v>
      </c>
    </row>
    <row r="57" spans="1:7" x14ac:dyDescent="0.3">
      <c r="A57" s="102" t="str">
        <v>MetaData cleaned</v>
      </c>
      <c r="B57" s="102" t="str">
        <v>OM</v>
      </c>
      <c r="C57" s="103">
        <v>0.22367984729984391</v>
      </c>
      <c r="D57" s="104">
        <v>7.6777128005198175E-2</v>
      </c>
      <c r="E57" s="103">
        <v>6.2236636714358504E-3</v>
      </c>
      <c r="F57" s="103">
        <v>0.20982521978955201</v>
      </c>
      <c r="G57" s="105" t="str">
        <f t="shared" si="0"/>
        <v>Good</v>
      </c>
    </row>
    <row r="58" spans="1:7" x14ac:dyDescent="0.3">
      <c r="A58" s="102" t="str">
        <v>MetaData cleaned</v>
      </c>
      <c r="B58" s="102" t="str">
        <v>AE</v>
      </c>
      <c r="C58" s="103">
        <v>0.24320359561784075</v>
      </c>
      <c r="D58" s="104">
        <v>0.14487437185929647</v>
      </c>
      <c r="E58" s="103">
        <v>6.2111801242236021E-3</v>
      </c>
      <c r="F58" s="103">
        <v>0.22940790911077125</v>
      </c>
      <c r="G58" s="105" t="str">
        <f t="shared" si="0"/>
        <v>Good</v>
      </c>
    </row>
    <row r="59" spans="1:7" x14ac:dyDescent="0.3">
      <c r="A59" s="102" t="str">
        <v>MetaData cleaned</v>
      </c>
      <c r="B59" s="102" t="str">
        <v>BH</v>
      </c>
      <c r="C59" s="103">
        <v>0.25582989345323043</v>
      </c>
      <c r="D59" s="104">
        <v>8.8879668049792526E-2</v>
      </c>
      <c r="E59" s="103">
        <v>6.1636513368218066E-3</v>
      </c>
      <c r="F59" s="103">
        <v>0.24017779960204808</v>
      </c>
      <c r="G59" s="105" t="str">
        <f t="shared" si="0"/>
        <v>Good</v>
      </c>
    </row>
    <row r="60" spans="1:7" x14ac:dyDescent="0.3">
      <c r="A60" s="102" t="str">
        <v>MetaData cleaned</v>
      </c>
      <c r="B60" s="102" t="str">
        <v>AE</v>
      </c>
      <c r="C60" s="103">
        <v>0.37295434969853575</v>
      </c>
      <c r="D60" s="104">
        <v>0.17214285714285715</v>
      </c>
      <c r="E60" s="103">
        <v>6.029285099052541E-3</v>
      </c>
      <c r="F60" s="103">
        <v>0.36003445305770887</v>
      </c>
      <c r="G60" s="105" t="str">
        <f t="shared" si="0"/>
        <v>Good</v>
      </c>
    </row>
    <row r="61" spans="1:7" x14ac:dyDescent="0.3">
      <c r="A61" s="102" t="str">
        <v>MetaData cleaned</v>
      </c>
      <c r="B61" s="102" t="str">
        <v>AE</v>
      </c>
      <c r="C61" s="103">
        <v>0.38081034054188417</v>
      </c>
      <c r="D61" s="104">
        <v>0.26750000000000002</v>
      </c>
      <c r="E61" s="103">
        <v>5.9656972408650257E-3</v>
      </c>
      <c r="F61" s="103">
        <v>0.364156102411136</v>
      </c>
      <c r="G61" s="105" t="str">
        <f t="shared" si="0"/>
        <v>Good</v>
      </c>
    </row>
    <row r="62" spans="1:7" x14ac:dyDescent="0.3">
      <c r="A62" s="102" t="str">
        <v>MetaData cleaned</v>
      </c>
      <c r="B62" s="102" t="str">
        <v>RIY</v>
      </c>
      <c r="C62" s="103">
        <v>0.10677021451254023</v>
      </c>
      <c r="D62" s="104">
        <v>0.27647912885662435</v>
      </c>
      <c r="E62" s="103">
        <v>5.9514808494091727E-3</v>
      </c>
      <c r="F62" s="103">
        <v>9.5180488647901323E-2</v>
      </c>
      <c r="G62" s="105" t="str">
        <f t="shared" si="0"/>
        <v>Good</v>
      </c>
    </row>
    <row r="63" spans="1:7" x14ac:dyDescent="0.3">
      <c r="A63" s="102" t="str">
        <v>MetaData cleaned</v>
      </c>
      <c r="B63" s="102" t="str">
        <v>AE</v>
      </c>
      <c r="C63" s="103">
        <v>0.27693602693602692</v>
      </c>
      <c r="D63" s="104">
        <v>0.17571428571428571</v>
      </c>
      <c r="E63" s="103">
        <v>5.8922558922558923E-3</v>
      </c>
      <c r="F63" s="103">
        <v>0.265993265993266</v>
      </c>
      <c r="G63" s="105" t="str">
        <f t="shared" si="0"/>
        <v>Good</v>
      </c>
    </row>
    <row r="64" spans="1:7" x14ac:dyDescent="0.3">
      <c r="A64" s="102" t="str">
        <v>MetaData cleaned</v>
      </c>
      <c r="B64" s="102" t="str">
        <v>BH</v>
      </c>
      <c r="C64" s="103">
        <v>0.3823485190196963</v>
      </c>
      <c r="D64" s="104">
        <v>0.10282051282051281</v>
      </c>
      <c r="E64" s="103">
        <v>5.8637798827244026E-3</v>
      </c>
      <c r="F64" s="103">
        <v>0.37032025259359497</v>
      </c>
      <c r="G64" s="105" t="str">
        <f t="shared" si="0"/>
        <v>Good</v>
      </c>
    </row>
    <row r="65" spans="1:7" x14ac:dyDescent="0.3">
      <c r="A65" s="102" t="str">
        <v>MetaData cleaned</v>
      </c>
      <c r="B65" s="102" t="str">
        <v>AE</v>
      </c>
      <c r="C65" s="103">
        <v>0.79096054439573382</v>
      </c>
      <c r="D65" s="104">
        <v>0.32882022471910111</v>
      </c>
      <c r="E65" s="103">
        <v>5.8234639795851596E-3</v>
      </c>
      <c r="F65" s="103">
        <v>0.7784139239678074</v>
      </c>
      <c r="G65" s="105" t="str">
        <f t="shared" si="0"/>
        <v>Good</v>
      </c>
    </row>
    <row r="66" spans="1:7" x14ac:dyDescent="0.3">
      <c r="A66" s="102" t="str">
        <v>MetaData cleaned</v>
      </c>
      <c r="B66" s="102" t="str">
        <v>JED</v>
      </c>
      <c r="C66" s="103">
        <v>0.59302325581395354</v>
      </c>
      <c r="D66" s="104">
        <v>0.51</v>
      </c>
      <c r="E66" s="103">
        <v>5.8139534883720929E-3</v>
      </c>
      <c r="F66" s="103">
        <v>0.30813953488372092</v>
      </c>
      <c r="G66" s="105" t="str">
        <f t="shared" si="0"/>
        <v>Good</v>
      </c>
    </row>
    <row r="67" spans="1:7" x14ac:dyDescent="0.3">
      <c r="A67" s="102" t="str">
        <v>MetaData cleaned</v>
      </c>
      <c r="B67" s="102" t="str">
        <v>OM</v>
      </c>
      <c r="C67" s="103">
        <v>0.19434940955744398</v>
      </c>
      <c r="D67" s="104">
        <v>6.8076923076923077E-2</v>
      </c>
      <c r="E67" s="103">
        <v>5.7388809182209472E-3</v>
      </c>
      <c r="F67" s="103">
        <v>0.18309237391016445</v>
      </c>
      <c r="G67" s="105" t="str">
        <f t="shared" ref="G67:G130" si="1" xml:space="preserve"> IF(AND(C67 &gt;= 0%, C67 &lt;=1%), "Bad", IF(AND(C67&gt;1%, C67&lt;2%), "Average", "Good"))</f>
        <v>Good</v>
      </c>
    </row>
    <row r="68" spans="1:7" x14ac:dyDescent="0.3">
      <c r="A68" s="102" t="str">
        <v>MetaData cleaned</v>
      </c>
      <c r="B68" s="102" t="str">
        <v>JED</v>
      </c>
      <c r="C68" s="103">
        <v>0.21422797089733225</v>
      </c>
      <c r="D68" s="104">
        <v>7.1428571428571425E-2</v>
      </c>
      <c r="E68" s="103">
        <v>5.6588520614389648E-3</v>
      </c>
      <c r="F68" s="103">
        <v>0.11317704122877931</v>
      </c>
      <c r="G68" s="105" t="str">
        <f t="shared" si="1"/>
        <v>Good</v>
      </c>
    </row>
    <row r="69" spans="1:7" x14ac:dyDescent="0.3">
      <c r="A69" s="102" t="str">
        <v>MetaData cleaned</v>
      </c>
      <c r="B69" s="102" t="str">
        <v>JED</v>
      </c>
      <c r="C69" s="103">
        <v>9.8244666486632465E-2</v>
      </c>
      <c r="D69" s="104">
        <v>0.28451923076923075</v>
      </c>
      <c r="E69" s="103">
        <v>5.6170672427761272E-3</v>
      </c>
      <c r="F69" s="103">
        <v>9.008911693221712E-2</v>
      </c>
      <c r="G69" s="105" t="str">
        <f t="shared" si="1"/>
        <v>Good</v>
      </c>
    </row>
    <row r="70" spans="1:7" x14ac:dyDescent="0.3">
      <c r="A70" s="102" t="str">
        <v>MetaData cleaned</v>
      </c>
      <c r="B70" s="102" t="str">
        <v>JED</v>
      </c>
      <c r="C70" s="103">
        <v>0.22496385542168676</v>
      </c>
      <c r="D70" s="104">
        <v>0.3893103448275862</v>
      </c>
      <c r="E70" s="103">
        <v>5.5903614457831329E-3</v>
      </c>
      <c r="F70" s="103">
        <v>0.21281927710843374</v>
      </c>
      <c r="G70" s="105" t="str">
        <f t="shared" si="1"/>
        <v>Good</v>
      </c>
    </row>
    <row r="71" spans="1:7" x14ac:dyDescent="0.3">
      <c r="A71" s="102" t="str">
        <v>MetaData cleaned</v>
      </c>
      <c r="B71" s="102" t="str">
        <v>JED</v>
      </c>
      <c r="C71" s="103">
        <v>0.11894555309189456</v>
      </c>
      <c r="D71" s="104">
        <v>0.28619469026548677</v>
      </c>
      <c r="E71" s="103">
        <v>5.5678738605567874E-3</v>
      </c>
      <c r="F71" s="103">
        <v>0.10800689825080069</v>
      </c>
      <c r="G71" s="105" t="str">
        <f t="shared" si="1"/>
        <v>Good</v>
      </c>
    </row>
    <row r="72" spans="1:7" x14ac:dyDescent="0.3">
      <c r="A72" s="102" t="str">
        <v>MetaData cleaned</v>
      </c>
      <c r="B72" s="102" t="str">
        <v>BH</v>
      </c>
      <c r="C72" s="103">
        <v>0.31133035784198576</v>
      </c>
      <c r="D72" s="104">
        <v>9.7183098591549305E-2</v>
      </c>
      <c r="E72" s="103">
        <v>5.5594706757497456E-3</v>
      </c>
      <c r="F72" s="103">
        <v>0.29997650927883485</v>
      </c>
      <c r="G72" s="105" t="str">
        <f t="shared" si="1"/>
        <v>Good</v>
      </c>
    </row>
    <row r="73" spans="1:7" x14ac:dyDescent="0.3">
      <c r="A73" s="102" t="str">
        <v>MetaData cleaned</v>
      </c>
      <c r="B73" s="102" t="str">
        <v>JED</v>
      </c>
      <c r="C73" s="103">
        <v>9.0732910500352353E-3</v>
      </c>
      <c r="D73" s="104">
        <v>0.27444444444444444</v>
      </c>
      <c r="E73" s="103">
        <v>5.549682875264271E-3</v>
      </c>
      <c r="F73" s="103">
        <v>0</v>
      </c>
      <c r="G73" s="105" t="str">
        <f t="shared" si="1"/>
        <v>Bad</v>
      </c>
    </row>
    <row r="74" spans="1:7" x14ac:dyDescent="0.3">
      <c r="A74" s="102" t="str">
        <v>MetaData cleaned</v>
      </c>
      <c r="B74" s="102" t="str">
        <v>JED</v>
      </c>
      <c r="C74" s="103">
        <v>0.15938486077880648</v>
      </c>
      <c r="D74" s="104">
        <v>0.31484276729559751</v>
      </c>
      <c r="E74" s="103">
        <v>5.5133673150941434E-3</v>
      </c>
      <c r="F74" s="103">
        <v>0.14483858663615243</v>
      </c>
      <c r="G74" s="105" t="str">
        <f t="shared" si="1"/>
        <v>Good</v>
      </c>
    </row>
    <row r="75" spans="1:7" x14ac:dyDescent="0.3">
      <c r="A75" s="102" t="str">
        <v>MetaData cleaned</v>
      </c>
      <c r="B75" s="102" t="str">
        <v>JED</v>
      </c>
      <c r="C75" s="103">
        <v>0.12951015531660692</v>
      </c>
      <c r="D75" s="104">
        <v>0.29695652173913045</v>
      </c>
      <c r="E75" s="103">
        <v>5.4958183990442052E-3</v>
      </c>
      <c r="F75" s="103">
        <v>0.11875746714456392</v>
      </c>
      <c r="G75" s="105" t="str">
        <f t="shared" si="1"/>
        <v>Good</v>
      </c>
    </row>
    <row r="76" spans="1:7" x14ac:dyDescent="0.3">
      <c r="A76" s="102" t="str">
        <v>MetaData cleaned</v>
      </c>
      <c r="B76" s="102" t="str">
        <v>JED</v>
      </c>
      <c r="C76" s="103">
        <v>8.0125557574756326E-2</v>
      </c>
      <c r="D76" s="104">
        <v>0.32030769230769229</v>
      </c>
      <c r="E76" s="103">
        <v>5.3692383941847015E-3</v>
      </c>
      <c r="F76" s="103">
        <v>7.1204361473649433E-2</v>
      </c>
      <c r="G76" s="105" t="str">
        <f t="shared" si="1"/>
        <v>Good</v>
      </c>
    </row>
    <row r="77" spans="1:7" x14ac:dyDescent="0.3">
      <c r="A77" s="102" t="str">
        <v>MetaData cleaned</v>
      </c>
      <c r="B77" s="102" t="str">
        <v>AE</v>
      </c>
      <c r="C77" s="103">
        <v>0.74830417707961439</v>
      </c>
      <c r="D77" s="104">
        <v>0.32733333333333337</v>
      </c>
      <c r="E77" s="103">
        <v>5.3552302749018208E-3</v>
      </c>
      <c r="F77" s="103">
        <v>0.73652267047483044</v>
      </c>
      <c r="G77" s="105" t="str">
        <f t="shared" si="1"/>
        <v>Good</v>
      </c>
    </row>
    <row r="78" spans="1:7" x14ac:dyDescent="0.3">
      <c r="A78" s="102" t="str">
        <v>MetaData cleaned</v>
      </c>
      <c r="B78" s="102" t="str">
        <v>JED</v>
      </c>
      <c r="C78" s="103">
        <v>0.11731843575418995</v>
      </c>
      <c r="D78" s="104">
        <v>0.31071428571428572</v>
      </c>
      <c r="E78" s="103">
        <v>5.3326561706449971E-3</v>
      </c>
      <c r="F78" s="103">
        <v>0.10627221940071102</v>
      </c>
      <c r="G78" s="105" t="str">
        <f t="shared" si="1"/>
        <v>Good</v>
      </c>
    </row>
    <row r="79" spans="1:7" x14ac:dyDescent="0.3">
      <c r="A79" s="102" t="str">
        <v>MetaData cleaned</v>
      </c>
      <c r="B79" s="102" t="str">
        <v>OM</v>
      </c>
      <c r="C79" s="103">
        <v>0.25469470508969083</v>
      </c>
      <c r="D79" s="104">
        <v>8.9211136890951281E-2</v>
      </c>
      <c r="E79" s="103">
        <v>5.3282893842178788E-3</v>
      </c>
      <c r="F79" s="103">
        <v>0.23951958857199371</v>
      </c>
      <c r="G79" s="105" t="str">
        <f t="shared" si="1"/>
        <v>Good</v>
      </c>
    </row>
    <row r="80" spans="1:7" x14ac:dyDescent="0.3">
      <c r="A80" s="102" t="str">
        <v>MetaData cleaned</v>
      </c>
      <c r="B80" s="102" t="str">
        <v>KW</v>
      </c>
      <c r="C80" s="103">
        <v>0.36329762840670859</v>
      </c>
      <c r="D80" s="104">
        <v>0.12978056426332288</v>
      </c>
      <c r="E80" s="103">
        <v>5.2247117400419287E-3</v>
      </c>
      <c r="F80" s="103">
        <v>0.35160344601677151</v>
      </c>
      <c r="G80" s="105" t="str">
        <f t="shared" si="1"/>
        <v>Good</v>
      </c>
    </row>
    <row r="81" spans="1:7" x14ac:dyDescent="0.3">
      <c r="A81" s="102" t="str">
        <v>MetaData cleaned</v>
      </c>
      <c r="B81" s="102" t="str">
        <v>OM</v>
      </c>
      <c r="C81" s="103">
        <v>0.14435168157198638</v>
      </c>
      <c r="D81" s="104">
        <v>7.0316566323557969E-2</v>
      </c>
      <c r="E81" s="103">
        <v>5.1885627912835368E-3</v>
      </c>
      <c r="F81" s="103">
        <v>0.1317092832850485</v>
      </c>
      <c r="G81" s="105" t="str">
        <f t="shared" si="1"/>
        <v>Good</v>
      </c>
    </row>
    <row r="82" spans="1:7" x14ac:dyDescent="0.3">
      <c r="A82" s="102" t="str">
        <v>MetaData cleaned</v>
      </c>
      <c r="B82" s="102" t="str">
        <v>BH</v>
      </c>
      <c r="C82" s="103">
        <v>0.34280362961505895</v>
      </c>
      <c r="D82" s="104">
        <v>0.12131447587354409</v>
      </c>
      <c r="E82" s="103">
        <v>5.1399591197926909E-3</v>
      </c>
      <c r="F82" s="103">
        <v>0.33123230733705644</v>
      </c>
      <c r="G82" s="105" t="str">
        <f t="shared" si="1"/>
        <v>Good</v>
      </c>
    </row>
    <row r="83" spans="1:7" x14ac:dyDescent="0.3">
      <c r="A83" s="102" t="str">
        <v>MetaData cleaned</v>
      </c>
      <c r="B83" s="102" t="str">
        <v>RIY</v>
      </c>
      <c r="C83" s="103">
        <v>0.18633891469078465</v>
      </c>
      <c r="D83" s="104">
        <v>0.35462462462462463</v>
      </c>
      <c r="E83" s="103">
        <v>5.0873869469567345E-3</v>
      </c>
      <c r="F83" s="103">
        <v>0.17616414079687118</v>
      </c>
      <c r="G83" s="105" t="str">
        <f t="shared" si="1"/>
        <v>Good</v>
      </c>
    </row>
    <row r="84" spans="1:7" x14ac:dyDescent="0.3">
      <c r="A84" s="102" t="str">
        <v>MetaData cleaned</v>
      </c>
      <c r="B84" s="102" t="str">
        <v>KW</v>
      </c>
      <c r="C84" s="103">
        <v>0.2716633004517558</v>
      </c>
      <c r="D84" s="104">
        <v>0.12387872954764197</v>
      </c>
      <c r="E84" s="103">
        <v>5.0688366556410928E-3</v>
      </c>
      <c r="F84" s="103">
        <v>0.25899364809882036</v>
      </c>
      <c r="G84" s="105" t="str">
        <f t="shared" si="1"/>
        <v>Good</v>
      </c>
    </row>
    <row r="85" spans="1:7" x14ac:dyDescent="0.3">
      <c r="A85" s="102" t="str">
        <v>MetaData cleaned</v>
      </c>
      <c r="B85" s="102" t="str">
        <v>RIY</v>
      </c>
      <c r="C85" s="103">
        <v>0.18958140325137732</v>
      </c>
      <c r="D85" s="104">
        <v>0.14483454215775157</v>
      </c>
      <c r="E85" s="103">
        <v>5.0649942542392926E-3</v>
      </c>
      <c r="F85" s="103">
        <v>0.17622437511264791</v>
      </c>
      <c r="G85" s="105" t="str">
        <f t="shared" si="1"/>
        <v>Good</v>
      </c>
    </row>
    <row r="86" spans="1:7" x14ac:dyDescent="0.3">
      <c r="A86" s="102" t="str">
        <v>MetaData cleaned</v>
      </c>
      <c r="B86" s="102" t="str">
        <v>JED</v>
      </c>
      <c r="C86" s="103">
        <v>8.2067679189981348E-3</v>
      </c>
      <c r="D86" s="104">
        <v>0.30568421052631578</v>
      </c>
      <c r="E86" s="103">
        <v>5.0626165734079407E-3</v>
      </c>
      <c r="F86" s="103">
        <v>0</v>
      </c>
      <c r="G86" s="105" t="str">
        <f t="shared" si="1"/>
        <v>Bad</v>
      </c>
    </row>
    <row r="87" spans="1:7" x14ac:dyDescent="0.3">
      <c r="A87" s="102" t="str">
        <v>MetaData cleaned</v>
      </c>
      <c r="B87" s="102" t="str">
        <v>RIY</v>
      </c>
      <c r="C87" s="103">
        <v>7.6778802707633542E-2</v>
      </c>
      <c r="D87" s="104">
        <v>0.32136593591905566</v>
      </c>
      <c r="E87" s="103">
        <v>5.055499667513513E-3</v>
      </c>
      <c r="F87" s="103">
        <v>6.8713874064348923E-2</v>
      </c>
      <c r="G87" s="105" t="str">
        <f t="shared" si="1"/>
        <v>Good</v>
      </c>
    </row>
    <row r="88" spans="1:7" x14ac:dyDescent="0.3">
      <c r="A88" s="102" t="str">
        <v>MetaData cleaned</v>
      </c>
      <c r="B88" s="102" t="str">
        <v>JED</v>
      </c>
      <c r="C88" s="103">
        <v>0.1592345148714488</v>
      </c>
      <c r="D88" s="104">
        <v>9.3237153064028591E-2</v>
      </c>
      <c r="E88" s="103">
        <v>5.0325198417363092E-3</v>
      </c>
      <c r="F88" s="103">
        <v>0.14661933322915183</v>
      </c>
      <c r="G88" s="105" t="str">
        <f t="shared" si="1"/>
        <v>Good</v>
      </c>
    </row>
    <row r="89" spans="1:7" x14ac:dyDescent="0.3">
      <c r="A89" s="102" t="str">
        <v>MetaData cleaned</v>
      </c>
      <c r="B89" s="102" t="str">
        <v>RIY</v>
      </c>
      <c r="C89" s="103">
        <v>0.28260869565217389</v>
      </c>
      <c r="D89" s="104">
        <v>0.34</v>
      </c>
      <c r="E89" s="103">
        <v>5.016722408026756E-3</v>
      </c>
      <c r="F89" s="103">
        <v>0.15050167224080269</v>
      </c>
      <c r="G89" s="105" t="str">
        <f t="shared" si="1"/>
        <v>Good</v>
      </c>
    </row>
    <row r="90" spans="1:7" x14ac:dyDescent="0.3">
      <c r="A90" s="102" t="str">
        <v>MetaData cleaned</v>
      </c>
      <c r="B90" s="102" t="str">
        <v>JED</v>
      </c>
      <c r="C90" s="103">
        <v>7.3502484959455924E-2</v>
      </c>
      <c r="D90" s="104">
        <v>0.31368421052631579</v>
      </c>
      <c r="E90" s="103">
        <v>4.9699189118493333E-3</v>
      </c>
      <c r="F90" s="103">
        <v>6.5655244572325397E-2</v>
      </c>
      <c r="G90" s="105" t="str">
        <f t="shared" si="1"/>
        <v>Good</v>
      </c>
    </row>
    <row r="91" spans="1:7" x14ac:dyDescent="0.3">
      <c r="A91" s="102" t="str">
        <v>MetaData cleaned</v>
      </c>
      <c r="B91" s="102" t="str">
        <v>BH</v>
      </c>
      <c r="C91" s="103">
        <v>0.19371280306121663</v>
      </c>
      <c r="D91" s="104">
        <v>9.5131782945736432E-2</v>
      </c>
      <c r="E91" s="103">
        <v>4.9660078686202197E-3</v>
      </c>
      <c r="F91" s="103">
        <v>0.18029303296043361</v>
      </c>
      <c r="G91" s="105" t="str">
        <f t="shared" si="1"/>
        <v>Good</v>
      </c>
    </row>
    <row r="92" spans="1:7" x14ac:dyDescent="0.3">
      <c r="A92" s="102" t="str">
        <v>MetaData cleaned</v>
      </c>
      <c r="B92" s="102" t="str">
        <v>JED</v>
      </c>
      <c r="C92" s="103">
        <v>9.9394090305444882E-2</v>
      </c>
      <c r="D92" s="104">
        <v>0.35067226890756298</v>
      </c>
      <c r="E92" s="103">
        <v>4.9385790172642762E-3</v>
      </c>
      <c r="F92" s="103">
        <v>8.9516932270916338E-2</v>
      </c>
      <c r="G92" s="105" t="str">
        <f t="shared" si="1"/>
        <v>Good</v>
      </c>
    </row>
    <row r="93" spans="1:7" x14ac:dyDescent="0.3">
      <c r="A93" s="102" t="str">
        <v>MetaData cleaned</v>
      </c>
      <c r="B93" s="102" t="str">
        <v>AE</v>
      </c>
      <c r="C93" s="103">
        <v>0.21490336275276506</v>
      </c>
      <c r="D93" s="104">
        <v>0.18574660633484161</v>
      </c>
      <c r="E93" s="103">
        <v>4.937995754664283E-3</v>
      </c>
      <c r="F93" s="103">
        <v>0.20254720143000782</v>
      </c>
      <c r="G93" s="105" t="str">
        <f t="shared" si="1"/>
        <v>Good</v>
      </c>
    </row>
    <row r="94" spans="1:7" x14ac:dyDescent="0.3">
      <c r="A94" s="102" t="str">
        <v>MetaData cleaned</v>
      </c>
      <c r="B94" s="102" t="str">
        <v>AE</v>
      </c>
      <c r="C94" s="103">
        <v>0.43435340572556763</v>
      </c>
      <c r="D94" s="104">
        <v>0.29799999999999999</v>
      </c>
      <c r="E94" s="103">
        <v>4.9358341559723592E-3</v>
      </c>
      <c r="F94" s="103">
        <v>0.42250740375123397</v>
      </c>
      <c r="G94" s="105" t="str">
        <f t="shared" si="1"/>
        <v>Good</v>
      </c>
    </row>
    <row r="95" spans="1:7" x14ac:dyDescent="0.3">
      <c r="A95" s="102" t="str">
        <v>MetaData cleaned</v>
      </c>
      <c r="B95" s="102" t="str">
        <v>RIY</v>
      </c>
      <c r="C95" s="103">
        <v>0.11079974927178202</v>
      </c>
      <c r="D95" s="104">
        <v>0.32469696969696971</v>
      </c>
      <c r="E95" s="103">
        <v>4.8670771726706244E-3</v>
      </c>
      <c r="F95" s="103">
        <v>9.8927030714206707E-2</v>
      </c>
      <c r="G95" s="105" t="str">
        <f t="shared" si="1"/>
        <v>Good</v>
      </c>
    </row>
    <row r="96" spans="1:7" x14ac:dyDescent="0.3">
      <c r="A96" s="102" t="str">
        <v>MetaData cleaned</v>
      </c>
      <c r="B96" s="102" t="str">
        <v>QA</v>
      </c>
      <c r="C96" s="103">
        <v>0.31612090680100757</v>
      </c>
      <c r="D96" s="104">
        <v>0.11055299539170506</v>
      </c>
      <c r="E96" s="103">
        <v>4.7947324229970388E-3</v>
      </c>
      <c r="F96" s="103">
        <v>0.30690706615405011</v>
      </c>
      <c r="G96" s="105" t="str">
        <f t="shared" si="1"/>
        <v>Good</v>
      </c>
    </row>
    <row r="97" spans="1:7" x14ac:dyDescent="0.3">
      <c r="A97" s="102" t="str">
        <v>MetaData cleaned</v>
      </c>
      <c r="B97" s="102" t="str">
        <v>AE</v>
      </c>
      <c r="C97" s="103">
        <v>0.27192217376719224</v>
      </c>
      <c r="D97" s="104">
        <v>0.3295774647887324</v>
      </c>
      <c r="E97" s="103">
        <v>4.7635021804763502E-3</v>
      </c>
      <c r="F97" s="103">
        <v>0.26078497148607849</v>
      </c>
      <c r="G97" s="105" t="str">
        <f t="shared" si="1"/>
        <v>Good</v>
      </c>
    </row>
    <row r="98" spans="1:7" x14ac:dyDescent="0.3">
      <c r="A98" s="102" t="str">
        <v>MetaData cleaned</v>
      </c>
      <c r="B98" s="102" t="str">
        <v>BH</v>
      </c>
      <c r="C98" s="103">
        <v>0.20868718989306112</v>
      </c>
      <c r="D98" s="104">
        <v>0.10330486960535426</v>
      </c>
      <c r="E98" s="103">
        <v>4.721962191609445E-3</v>
      </c>
      <c r="F98" s="103">
        <v>0.19766637206620991</v>
      </c>
      <c r="G98" s="105" t="str">
        <f t="shared" si="1"/>
        <v>Good</v>
      </c>
    </row>
    <row r="99" spans="1:7" x14ac:dyDescent="0.3">
      <c r="A99" s="102" t="str">
        <v>MetaData cleaned</v>
      </c>
      <c r="B99" s="102" t="str">
        <v>RIY</v>
      </c>
      <c r="C99" s="103">
        <v>6.6186865441459963E-2</v>
      </c>
      <c r="D99" s="104">
        <v>0.33371584699453555</v>
      </c>
      <c r="E99" s="103">
        <v>4.7037655828299704E-3</v>
      </c>
      <c r="F99" s="103">
        <v>5.8784217966842307E-2</v>
      </c>
      <c r="G99" s="105" t="str">
        <f t="shared" si="1"/>
        <v>Good</v>
      </c>
    </row>
    <row r="100" spans="1:7" x14ac:dyDescent="0.3">
      <c r="A100" s="102" t="str">
        <v>MetaData cleaned</v>
      </c>
      <c r="B100" s="102" t="str">
        <v>QA</v>
      </c>
      <c r="C100" s="103">
        <v>0.15015856453154</v>
      </c>
      <c r="D100" s="104">
        <v>9.1292574771204837E-2</v>
      </c>
      <c r="E100" s="103">
        <v>4.6158348524927423E-3</v>
      </c>
      <c r="F100" s="103">
        <v>0.13872632746079872</v>
      </c>
      <c r="G100" s="105" t="str">
        <f t="shared" si="1"/>
        <v>Good</v>
      </c>
    </row>
    <row r="101" spans="1:7" x14ac:dyDescent="0.3">
      <c r="A101" s="102" t="str">
        <v>MetaData cleaned</v>
      </c>
      <c r="B101" s="102" t="str">
        <v>JED</v>
      </c>
      <c r="C101" s="103">
        <v>0.10521899647591877</v>
      </c>
      <c r="D101" s="104">
        <v>0.3441818181818182</v>
      </c>
      <c r="E101" s="103">
        <v>4.6148682664876655E-3</v>
      </c>
      <c r="F101" s="103">
        <v>5.151871119315321E-2</v>
      </c>
      <c r="G101" s="105" t="str">
        <f t="shared" si="1"/>
        <v>Good</v>
      </c>
    </row>
    <row r="102" spans="1:7" x14ac:dyDescent="0.3">
      <c r="A102" s="102" t="str">
        <v>MetaData cleaned</v>
      </c>
      <c r="B102" s="102" t="str">
        <v>AE</v>
      </c>
      <c r="C102" s="103">
        <v>0.1499314299641063</v>
      </c>
      <c r="D102" s="104">
        <v>0.15096952648851383</v>
      </c>
      <c r="E102" s="103">
        <v>4.5842308904949104E-3</v>
      </c>
      <c r="F102" s="103">
        <v>0.13904167867528838</v>
      </c>
      <c r="G102" s="105" t="str">
        <f t="shared" si="1"/>
        <v>Good</v>
      </c>
    </row>
    <row r="103" spans="1:7" x14ac:dyDescent="0.3">
      <c r="A103" s="102" t="str">
        <v>MetaData cleaned</v>
      </c>
      <c r="B103" s="102" t="str">
        <v>RIY</v>
      </c>
      <c r="C103" s="103">
        <v>0.10711457401967045</v>
      </c>
      <c r="D103" s="104">
        <v>0.33458100558659221</v>
      </c>
      <c r="E103" s="103">
        <v>4.5727423681185334E-3</v>
      </c>
      <c r="F103" s="103">
        <v>0.10006386511687317</v>
      </c>
      <c r="G103" s="105" t="str">
        <f t="shared" si="1"/>
        <v>Good</v>
      </c>
    </row>
    <row r="104" spans="1:7" x14ac:dyDescent="0.3">
      <c r="A104" s="102" t="str">
        <v>MetaData cleaned</v>
      </c>
      <c r="B104" s="102" t="str">
        <v>KW</v>
      </c>
      <c r="C104" s="103">
        <v>7.933036500283186E-2</v>
      </c>
      <c r="D104" s="104">
        <v>7.2627906976744191E-2</v>
      </c>
      <c r="E104" s="103">
        <v>4.5606793078797935E-3</v>
      </c>
      <c r="F104" s="103">
        <v>7.1704484950818909E-2</v>
      </c>
      <c r="G104" s="105" t="str">
        <f t="shared" si="1"/>
        <v>Good</v>
      </c>
    </row>
    <row r="105" spans="1:7" x14ac:dyDescent="0.3">
      <c r="A105" s="102" t="str">
        <v>MetaData cleaned</v>
      </c>
      <c r="B105" s="102" t="str">
        <v>JED</v>
      </c>
      <c r="C105" s="103">
        <v>9.2594871794871789E-2</v>
      </c>
      <c r="D105" s="104">
        <v>0.36639639639639643</v>
      </c>
      <c r="E105" s="103">
        <v>4.553846153846154E-3</v>
      </c>
      <c r="F105" s="103">
        <v>8.2502564102564097E-2</v>
      </c>
      <c r="G105" s="105" t="str">
        <f t="shared" si="1"/>
        <v>Good</v>
      </c>
    </row>
    <row r="106" spans="1:7" x14ac:dyDescent="0.3">
      <c r="A106" s="102" t="str">
        <v>MetaData cleaned</v>
      </c>
      <c r="B106" s="102" t="str">
        <v>AE</v>
      </c>
      <c r="C106" s="103">
        <v>0.1843419885465776</v>
      </c>
      <c r="D106" s="104">
        <v>0.17198009950248758</v>
      </c>
      <c r="E106" s="103">
        <v>4.5414225181351882E-3</v>
      </c>
      <c r="F106" s="103">
        <v>0.17732447401967408</v>
      </c>
      <c r="G106" s="105" t="str">
        <f t="shared" si="1"/>
        <v>Good</v>
      </c>
    </row>
    <row r="107" spans="1:7" x14ac:dyDescent="0.3">
      <c r="A107" s="102" t="str">
        <v>MetaData cleaned</v>
      </c>
      <c r="B107" s="102" t="str">
        <v>RIY</v>
      </c>
      <c r="C107" s="103">
        <v>0.10254248281229732</v>
      </c>
      <c r="D107" s="104">
        <v>0.3397841726618705</v>
      </c>
      <c r="E107" s="103">
        <v>4.5077182513944738E-3</v>
      </c>
      <c r="F107" s="103">
        <v>4.9844337787002202E-2</v>
      </c>
      <c r="G107" s="105" t="str">
        <f t="shared" si="1"/>
        <v>Good</v>
      </c>
    </row>
    <row r="108" spans="1:7" x14ac:dyDescent="0.3">
      <c r="A108" s="102" t="str">
        <v>MetaData cleaned</v>
      </c>
      <c r="B108" s="102" t="str">
        <v>JED</v>
      </c>
      <c r="C108" s="103">
        <v>0.17577856107592418</v>
      </c>
      <c r="D108" s="104">
        <v>0.11854227855928273</v>
      </c>
      <c r="E108" s="103">
        <v>4.4754073976706298E-3</v>
      </c>
      <c r="F108" s="103">
        <v>0.16591246354953976</v>
      </c>
      <c r="G108" s="105" t="str">
        <f t="shared" si="1"/>
        <v>Good</v>
      </c>
    </row>
    <row r="109" spans="1:7" x14ac:dyDescent="0.3">
      <c r="A109" s="102" t="str">
        <v>MetaData cleaned</v>
      </c>
      <c r="B109" s="102" t="str">
        <v>OM</v>
      </c>
      <c r="C109" s="103">
        <v>0.58033725739739106</v>
      </c>
      <c r="D109" s="104">
        <v>0.11642857142857142</v>
      </c>
      <c r="E109" s="103">
        <v>4.4543429844097994E-3</v>
      </c>
      <c r="F109" s="103">
        <v>0.30862233534839323</v>
      </c>
      <c r="G109" s="105" t="str">
        <f t="shared" si="1"/>
        <v>Good</v>
      </c>
    </row>
    <row r="110" spans="1:7" x14ac:dyDescent="0.3">
      <c r="A110" s="102" t="str">
        <v>MetaData cleaned</v>
      </c>
      <c r="B110" s="102" t="str">
        <v>RIY</v>
      </c>
      <c r="C110" s="103">
        <v>0.20547689423294832</v>
      </c>
      <c r="D110" s="104">
        <v>0.18832714591067612</v>
      </c>
      <c r="E110" s="103">
        <v>4.4339169791569157E-3</v>
      </c>
      <c r="F110" s="103">
        <v>0.19534574227082327</v>
      </c>
      <c r="G110" s="105" t="str">
        <f t="shared" si="1"/>
        <v>Good</v>
      </c>
    </row>
    <row r="111" spans="1:7" x14ac:dyDescent="0.3">
      <c r="A111" s="102" t="str">
        <v>MetaData cleaned</v>
      </c>
      <c r="B111" s="102" t="str">
        <v>OM</v>
      </c>
      <c r="C111" s="103">
        <v>0.2114011237991662</v>
      </c>
      <c r="D111" s="104">
        <v>9.243852459016394E-2</v>
      </c>
      <c r="E111" s="103">
        <v>4.4226934928403121E-3</v>
      </c>
      <c r="F111" s="103">
        <v>0.2016494471633134</v>
      </c>
      <c r="G111" s="105" t="str">
        <f t="shared" si="1"/>
        <v>Good</v>
      </c>
    </row>
    <row r="112" spans="1:7" x14ac:dyDescent="0.3">
      <c r="A112" s="102" t="str">
        <v>MetaData cleaned</v>
      </c>
      <c r="B112" s="102" t="str">
        <v>AE</v>
      </c>
      <c r="C112" s="103">
        <v>4.5480494766888681E-2</v>
      </c>
      <c r="D112" s="104">
        <v>0.10531100478468901</v>
      </c>
      <c r="E112" s="103">
        <v>4.4190717834866264E-3</v>
      </c>
      <c r="F112" s="103">
        <v>3.797441590020087E-2</v>
      </c>
      <c r="G112" s="105" t="str">
        <f t="shared" si="1"/>
        <v>Good</v>
      </c>
    </row>
    <row r="113" spans="1:7" x14ac:dyDescent="0.3">
      <c r="A113" s="102" t="str">
        <v>MetaData cleaned</v>
      </c>
      <c r="B113" s="102" t="str">
        <v>KW</v>
      </c>
      <c r="C113" s="103">
        <v>5.7584001370106642E-2</v>
      </c>
      <c r="D113" s="104">
        <v>7.4850299401197598E-2</v>
      </c>
      <c r="E113" s="103">
        <v>4.4001501847667854E-3</v>
      </c>
      <c r="F113" s="103">
        <v>5.0812512762411652E-2</v>
      </c>
      <c r="G113" s="105" t="str">
        <f t="shared" si="1"/>
        <v>Good</v>
      </c>
    </row>
    <row r="114" spans="1:7" x14ac:dyDescent="0.3">
      <c r="A114" s="102" t="str">
        <v>MetaData cleaned</v>
      </c>
      <c r="B114" s="102" t="str">
        <v>RIY</v>
      </c>
      <c r="C114" s="103">
        <v>9.6401457215161718E-2</v>
      </c>
      <c r="D114" s="104">
        <v>0.36946031746031743</v>
      </c>
      <c r="E114" s="103">
        <v>4.379988320031147E-3</v>
      </c>
      <c r="F114" s="103">
        <v>8.7850051447481856E-2</v>
      </c>
      <c r="G114" s="105" t="str">
        <f t="shared" si="1"/>
        <v>Good</v>
      </c>
    </row>
    <row r="115" spans="1:7" x14ac:dyDescent="0.3">
      <c r="A115" s="102" t="str">
        <v>MetaData cleaned</v>
      </c>
      <c r="B115" s="102" t="str">
        <v>OM</v>
      </c>
      <c r="C115" s="103">
        <v>0.15551901799362552</v>
      </c>
      <c r="D115" s="104">
        <v>8.8592511013215858E-2</v>
      </c>
      <c r="E115" s="103">
        <v>4.3729489761616487E-3</v>
      </c>
      <c r="F115" s="103">
        <v>0.14594765368170518</v>
      </c>
      <c r="G115" s="105" t="str">
        <f t="shared" si="1"/>
        <v>Good</v>
      </c>
    </row>
    <row r="116" spans="1:7" x14ac:dyDescent="0.3">
      <c r="A116" s="102" t="str">
        <v>MetaData cleaned</v>
      </c>
      <c r="B116" s="102" t="str">
        <v>JED</v>
      </c>
      <c r="C116" s="103">
        <v>0.26354446374980256</v>
      </c>
      <c r="D116" s="104">
        <v>0.12927272727272729</v>
      </c>
      <c r="E116" s="103">
        <v>4.3437055757384298E-3</v>
      </c>
      <c r="F116" s="103">
        <v>0.25398831148317802</v>
      </c>
      <c r="G116" s="105" t="str">
        <f t="shared" si="1"/>
        <v>Good</v>
      </c>
    </row>
    <row r="117" spans="1:7" x14ac:dyDescent="0.3">
      <c r="A117" s="102" t="str">
        <v>MetaData cleaned</v>
      </c>
      <c r="B117" s="102" t="str">
        <v>KW</v>
      </c>
      <c r="C117" s="103">
        <v>0.14823529411764705</v>
      </c>
      <c r="D117" s="104">
        <v>0.11</v>
      </c>
      <c r="E117" s="103">
        <v>4.3137254901960782E-3</v>
      </c>
      <c r="F117" s="103">
        <v>7.5686274509803919E-2</v>
      </c>
      <c r="G117" s="105" t="str">
        <f t="shared" si="1"/>
        <v>Good</v>
      </c>
    </row>
    <row r="118" spans="1:7" x14ac:dyDescent="0.3">
      <c r="A118" s="102" t="str">
        <v>MetaData cleaned</v>
      </c>
      <c r="B118" s="102" t="str">
        <v>AE</v>
      </c>
      <c r="C118" s="103">
        <v>4.7398879219576549E-2</v>
      </c>
      <c r="D118" s="104">
        <v>0.10920140818973505</v>
      </c>
      <c r="E118" s="103">
        <v>4.2790407083687478E-3</v>
      </c>
      <c r="F118" s="103">
        <v>4.1182892717147243E-2</v>
      </c>
      <c r="G118" s="105" t="str">
        <f t="shared" si="1"/>
        <v>Good</v>
      </c>
    </row>
    <row r="119" spans="1:7" x14ac:dyDescent="0.3">
      <c r="A119" s="102" t="str">
        <v>MetaData cleaned</v>
      </c>
      <c r="B119" s="102" t="str">
        <v>JED</v>
      </c>
      <c r="C119" s="103">
        <v>8.5964912280701758E-2</v>
      </c>
      <c r="D119" s="104">
        <v>0.37897435897435894</v>
      </c>
      <c r="E119" s="103">
        <v>4.2763157894736845E-3</v>
      </c>
      <c r="F119" s="103">
        <v>7.8618421052631574E-2</v>
      </c>
      <c r="G119" s="105" t="str">
        <f t="shared" si="1"/>
        <v>Good</v>
      </c>
    </row>
    <row r="120" spans="1:7" x14ac:dyDescent="0.3">
      <c r="A120" s="102" t="str">
        <v>MetaData cleaned</v>
      </c>
      <c r="B120" s="102" t="str">
        <v>AE</v>
      </c>
      <c r="C120" s="103">
        <v>4.2774425053009296E-2</v>
      </c>
      <c r="D120" s="104">
        <v>0.10257756563245822</v>
      </c>
      <c r="E120" s="103">
        <v>4.2713260479530259E-3</v>
      </c>
      <c r="F120" s="103">
        <v>3.5985157396835755E-2</v>
      </c>
      <c r="G120" s="105" t="str">
        <f t="shared" si="1"/>
        <v>Good</v>
      </c>
    </row>
    <row r="121" spans="1:7" x14ac:dyDescent="0.3">
      <c r="A121" s="102" t="str">
        <v>MetaData cleaned</v>
      </c>
      <c r="B121" s="102" t="str">
        <v>JED</v>
      </c>
      <c r="C121" s="103">
        <v>6.4080509203509372E-3</v>
      </c>
      <c r="D121" s="104">
        <v>0.37010204081632658</v>
      </c>
      <c r="E121" s="103">
        <v>4.2146912093583349E-3</v>
      </c>
      <c r="F121" s="103">
        <v>0</v>
      </c>
      <c r="G121" s="105" t="str">
        <f t="shared" si="1"/>
        <v>Bad</v>
      </c>
    </row>
    <row r="122" spans="1:7" x14ac:dyDescent="0.3">
      <c r="A122" s="102" t="str">
        <v>MetaData cleaned</v>
      </c>
      <c r="B122" s="102" t="str">
        <v>OM</v>
      </c>
      <c r="C122" s="103">
        <v>0.14803872784238808</v>
      </c>
      <c r="D122" s="104">
        <v>8.7994652406417115E-2</v>
      </c>
      <c r="E122" s="103">
        <v>4.2083521913187424E-3</v>
      </c>
      <c r="F122" s="103">
        <v>0.13720153331049537</v>
      </c>
      <c r="G122" s="105" t="str">
        <f t="shared" si="1"/>
        <v>Good</v>
      </c>
    </row>
    <row r="123" spans="1:7" x14ac:dyDescent="0.3">
      <c r="A123" s="102" t="str">
        <v>MetaData cleaned</v>
      </c>
      <c r="B123" s="102" t="str">
        <v>AE</v>
      </c>
      <c r="C123" s="103">
        <v>6.8811370455550108E-2</v>
      </c>
      <c r="D123" s="104">
        <v>0.10964483906770255</v>
      </c>
      <c r="E123" s="103">
        <v>4.1654827183855584E-3</v>
      </c>
      <c r="F123" s="103">
        <v>6.2086070046825675E-2</v>
      </c>
      <c r="G123" s="105" t="str">
        <f t="shared" si="1"/>
        <v>Good</v>
      </c>
    </row>
    <row r="124" spans="1:7" x14ac:dyDescent="0.3">
      <c r="A124" s="102" t="str">
        <v>MetaData cleaned</v>
      </c>
      <c r="B124" s="102" t="str">
        <v>QA</v>
      </c>
      <c r="C124" s="103">
        <v>5.8180961744793321E-2</v>
      </c>
      <c r="D124" s="104">
        <v>6.0513051305130516E-2</v>
      </c>
      <c r="E124" s="103">
        <v>4.1533797146093539E-3</v>
      </c>
      <c r="F124" s="103">
        <v>5.1683595458572748E-2</v>
      </c>
      <c r="G124" s="105" t="str">
        <f t="shared" si="1"/>
        <v>Good</v>
      </c>
    </row>
    <row r="125" spans="1:7" x14ac:dyDescent="0.3">
      <c r="A125" s="102" t="str">
        <v>MetaData cleaned</v>
      </c>
      <c r="B125" s="102" t="str">
        <v>RIY</v>
      </c>
      <c r="C125" s="103">
        <v>7.4691841338573317E-2</v>
      </c>
      <c r="D125" s="104">
        <v>0.11983776297566444</v>
      </c>
      <c r="E125" s="103">
        <v>4.0994997220678156E-3</v>
      </c>
      <c r="F125" s="103">
        <v>6.7038702867784308E-2</v>
      </c>
      <c r="G125" s="105" t="str">
        <f t="shared" si="1"/>
        <v>Good</v>
      </c>
    </row>
    <row r="126" spans="1:7" x14ac:dyDescent="0.3">
      <c r="A126" s="102" t="str">
        <v>MetaData cleaned</v>
      </c>
      <c r="B126" s="102" t="str">
        <v>OM</v>
      </c>
      <c r="C126" s="103">
        <v>5.7903275158331075E-2</v>
      </c>
      <c r="D126" s="104">
        <v>4.8756710935292456E-2</v>
      </c>
      <c r="E126" s="103">
        <v>4.0862983725240025E-3</v>
      </c>
      <c r="F126" s="103">
        <v>5.1127802185748181E-2</v>
      </c>
      <c r="G126" s="105" t="str">
        <f t="shared" si="1"/>
        <v>Good</v>
      </c>
    </row>
    <row r="127" spans="1:7" x14ac:dyDescent="0.3">
      <c r="A127" s="102" t="str">
        <v>MetaData cleaned</v>
      </c>
      <c r="B127" s="102" t="str">
        <v>QA</v>
      </c>
      <c r="C127" s="103">
        <v>4.38738638711373E-2</v>
      </c>
      <c r="D127" s="104">
        <v>6.2249397175335862E-2</v>
      </c>
      <c r="E127" s="103">
        <v>4.0800149539645574E-3</v>
      </c>
      <c r="F127" s="103">
        <v>3.7363829676592408E-2</v>
      </c>
      <c r="G127" s="105" t="str">
        <f t="shared" si="1"/>
        <v>Good</v>
      </c>
    </row>
    <row r="128" spans="1:7" x14ac:dyDescent="0.3">
      <c r="A128" s="102" t="str">
        <v>MetaData cleaned</v>
      </c>
      <c r="B128" s="102" t="str">
        <v>QA</v>
      </c>
      <c r="C128" s="103">
        <v>5.8102889273487154E-2</v>
      </c>
      <c r="D128" s="104">
        <v>6.2796451914098966E-2</v>
      </c>
      <c r="E128" s="103">
        <v>4.0470990122206518E-3</v>
      </c>
      <c r="F128" s="103">
        <v>5.2112540338731986E-2</v>
      </c>
      <c r="G128" s="105" t="str">
        <f t="shared" si="1"/>
        <v>Good</v>
      </c>
    </row>
    <row r="129" spans="1:7" x14ac:dyDescent="0.3">
      <c r="A129" s="102" t="str">
        <v>MetaData cleaned</v>
      </c>
      <c r="B129" s="102" t="str">
        <v>JED</v>
      </c>
      <c r="C129" s="103">
        <v>0.14914153669043892</v>
      </c>
      <c r="D129" s="104">
        <v>0.10976202883446239</v>
      </c>
      <c r="E129" s="103">
        <v>4.0118299156937324E-3</v>
      </c>
      <c r="F129" s="103">
        <v>0.13780708930833738</v>
      </c>
      <c r="G129" s="105" t="str">
        <f t="shared" si="1"/>
        <v>Good</v>
      </c>
    </row>
    <row r="130" spans="1:7" x14ac:dyDescent="0.3">
      <c r="A130" s="102" t="str">
        <v>MetaData cleaned</v>
      </c>
      <c r="B130" s="102" t="str">
        <v>KW</v>
      </c>
      <c r="C130" s="103">
        <v>0.29215571205007823</v>
      </c>
      <c r="D130" s="104">
        <v>0.15195121951219515</v>
      </c>
      <c r="E130" s="103">
        <v>4.0101721439749606E-3</v>
      </c>
      <c r="F130" s="103">
        <v>0.28364632237871673</v>
      </c>
      <c r="G130" s="105" t="str">
        <f t="shared" si="1"/>
        <v>Good</v>
      </c>
    </row>
    <row r="131" spans="1:7" x14ac:dyDescent="0.3">
      <c r="A131" s="102" t="str">
        <v>MetaData cleaned</v>
      </c>
      <c r="B131" s="102" t="str">
        <v>OM</v>
      </c>
      <c r="C131" s="103">
        <v>4.7912539832917059E-2</v>
      </c>
      <c r="D131" s="104">
        <v>4.9778980604420389E-2</v>
      </c>
      <c r="E131" s="103">
        <v>3.9779088795108084E-3</v>
      </c>
      <c r="F131" s="103">
        <v>4.1666666666666664E-2</v>
      </c>
      <c r="G131" s="105" t="str">
        <f t="shared" ref="G131:G194" si="2" xml:space="preserve"> IF(AND(C131 &gt;= 0%, C131 &lt;=1%), "Bad", IF(AND(C131&gt;1%, C131&lt;2%), "Average", "Good"))</f>
        <v>Good</v>
      </c>
    </row>
    <row r="132" spans="1:7" x14ac:dyDescent="0.3">
      <c r="A132" s="102" t="str">
        <v>MetaData cleaned</v>
      </c>
      <c r="B132" s="102" t="str">
        <v>AE</v>
      </c>
      <c r="C132" s="103">
        <v>6.1466367631238264E-2</v>
      </c>
      <c r="D132" s="104">
        <v>0.11574884792626727</v>
      </c>
      <c r="E132" s="103">
        <v>3.9567492660868295E-3</v>
      </c>
      <c r="F132" s="103">
        <v>5.6114727494848936E-2</v>
      </c>
      <c r="G132" s="105" t="str">
        <f t="shared" si="2"/>
        <v>Good</v>
      </c>
    </row>
    <row r="133" spans="1:7" x14ac:dyDescent="0.3">
      <c r="A133" s="102" t="str">
        <v>MetaData cleaned</v>
      </c>
      <c r="B133" s="102" t="str">
        <v>AE</v>
      </c>
      <c r="C133" s="103">
        <v>0.21265355745060377</v>
      </c>
      <c r="D133" s="104">
        <v>0.23203090507726268</v>
      </c>
      <c r="E133" s="103">
        <v>3.9499547829206496E-3</v>
      </c>
      <c r="F133" s="103">
        <v>0.20603542129114069</v>
      </c>
      <c r="G133" s="105" t="str">
        <f t="shared" si="2"/>
        <v>Good</v>
      </c>
    </row>
    <row r="134" spans="1:7" x14ac:dyDescent="0.3">
      <c r="A134" s="102" t="str">
        <v>MetaData cleaned</v>
      </c>
      <c r="B134" s="102" t="str">
        <v>AE</v>
      </c>
      <c r="C134" s="103">
        <v>0.41633802816901411</v>
      </c>
      <c r="D134" s="104">
        <v>0.31571428571428573</v>
      </c>
      <c r="E134" s="103">
        <v>3.9436619718309857E-3</v>
      </c>
      <c r="F134" s="103">
        <v>0.40507042253521125</v>
      </c>
      <c r="G134" s="105" t="str">
        <f t="shared" si="2"/>
        <v>Good</v>
      </c>
    </row>
    <row r="135" spans="1:7" x14ac:dyDescent="0.3">
      <c r="A135" s="102" t="str">
        <v>MetaData cleaned</v>
      </c>
      <c r="B135" s="102" t="str">
        <v>JED</v>
      </c>
      <c r="C135" s="103">
        <v>5.7660626029654039E-3</v>
      </c>
      <c r="D135" s="104">
        <v>0.36651162790697672</v>
      </c>
      <c r="E135" s="103">
        <v>3.9355665385319418E-3</v>
      </c>
      <c r="F135" s="103">
        <v>0</v>
      </c>
      <c r="G135" s="105" t="str">
        <f t="shared" si="2"/>
        <v>Bad</v>
      </c>
    </row>
    <row r="136" spans="1:7" x14ac:dyDescent="0.3">
      <c r="A136" s="102" t="str">
        <v>MetaData cleaned</v>
      </c>
      <c r="B136" s="102" t="str">
        <v>JED</v>
      </c>
      <c r="C136" s="103">
        <v>0.12483716891011724</v>
      </c>
      <c r="D136" s="104">
        <v>0.42055555555555557</v>
      </c>
      <c r="E136" s="103">
        <v>3.9079461571862786E-3</v>
      </c>
      <c r="F136" s="103">
        <v>0.11376465479808945</v>
      </c>
      <c r="G136" s="105" t="str">
        <f t="shared" si="2"/>
        <v>Good</v>
      </c>
    </row>
    <row r="137" spans="1:7" x14ac:dyDescent="0.3">
      <c r="A137" s="102" t="str">
        <v>MetaData cleaned</v>
      </c>
      <c r="B137" s="102" t="str">
        <v>KW</v>
      </c>
      <c r="C137" s="103">
        <v>6.1250486536215988E-2</v>
      </c>
      <c r="D137" s="104">
        <v>9.1826484018264834E-2</v>
      </c>
      <c r="E137" s="103">
        <v>3.8745975018576839E-3</v>
      </c>
      <c r="F137" s="103">
        <v>5.4539235459938905E-2</v>
      </c>
      <c r="G137" s="105" t="str">
        <f t="shared" si="2"/>
        <v>Good</v>
      </c>
    </row>
    <row r="138" spans="1:7" x14ac:dyDescent="0.3">
      <c r="A138" s="102" t="str">
        <v>MetaData cleaned</v>
      </c>
      <c r="B138" s="102" t="str">
        <v>JED</v>
      </c>
      <c r="C138" s="103">
        <v>6.096908760295219E-3</v>
      </c>
      <c r="D138" s="104">
        <v>0.41472222222222221</v>
      </c>
      <c r="E138" s="103">
        <v>3.8506792170285593E-3</v>
      </c>
      <c r="F138" s="103">
        <v>0</v>
      </c>
      <c r="G138" s="105" t="str">
        <f t="shared" si="2"/>
        <v>Bad</v>
      </c>
    </row>
    <row r="139" spans="1:7" x14ac:dyDescent="0.3">
      <c r="A139" s="102" t="str">
        <v>MetaData cleaned</v>
      </c>
      <c r="B139" s="102" t="str">
        <v>AE</v>
      </c>
      <c r="C139" s="103">
        <v>0.24733475479744135</v>
      </c>
      <c r="D139" s="104">
        <v>0.22666666666666668</v>
      </c>
      <c r="E139" s="103">
        <v>3.8379530916844351E-3</v>
      </c>
      <c r="F139" s="103">
        <v>0.24136460554371003</v>
      </c>
      <c r="G139" s="105" t="str">
        <f t="shared" si="2"/>
        <v>Good</v>
      </c>
    </row>
    <row r="140" spans="1:7" x14ac:dyDescent="0.3">
      <c r="A140" s="102" t="str">
        <v>MetaData cleaned</v>
      </c>
      <c r="B140" s="102" t="str">
        <v>AE</v>
      </c>
      <c r="C140" s="103">
        <v>5.6259819641435123E-2</v>
      </c>
      <c r="D140" s="104">
        <v>0.11344556677890011</v>
      </c>
      <c r="E140" s="103">
        <v>3.8353098164130598E-3</v>
      </c>
      <c r="F140" s="103">
        <v>4.9622280093838109E-2</v>
      </c>
      <c r="G140" s="105" t="str">
        <f t="shared" si="2"/>
        <v>Good</v>
      </c>
    </row>
    <row r="141" spans="1:7" x14ac:dyDescent="0.3">
      <c r="A141" s="102" t="str">
        <v>MetaData cleaned</v>
      </c>
      <c r="B141" s="102" t="str">
        <v>RIY</v>
      </c>
      <c r="C141" s="103">
        <v>6.0474138994536693E-2</v>
      </c>
      <c r="D141" s="104">
        <v>0.12819233240522596</v>
      </c>
      <c r="E141" s="103">
        <v>3.7770298501848269E-3</v>
      </c>
      <c r="F141" s="103">
        <v>5.4331510613745103E-2</v>
      </c>
      <c r="G141" s="105" t="str">
        <f t="shared" si="2"/>
        <v>Good</v>
      </c>
    </row>
    <row r="142" spans="1:7" x14ac:dyDescent="0.3">
      <c r="A142" s="102" t="str">
        <v>MetaData cleaned</v>
      </c>
      <c r="B142" s="102" t="str">
        <v>JED</v>
      </c>
      <c r="C142" s="103">
        <v>5.9632316171153665E-2</v>
      </c>
      <c r="D142" s="104">
        <v>7.4425473004153211E-2</v>
      </c>
      <c r="E142" s="103">
        <v>3.7758073031466223E-3</v>
      </c>
      <c r="F142" s="103">
        <v>5.3291678064946675E-2</v>
      </c>
      <c r="G142" s="105" t="str">
        <f t="shared" si="2"/>
        <v>Good</v>
      </c>
    </row>
    <row r="143" spans="1:7" x14ac:dyDescent="0.3">
      <c r="A143" s="102" t="str">
        <v>MetaData cleaned</v>
      </c>
      <c r="B143" s="102" t="str">
        <v>BH</v>
      </c>
      <c r="C143" s="103">
        <v>6.4930546299894643E-2</v>
      </c>
      <c r="D143" s="104">
        <v>7.3256505576208178E-2</v>
      </c>
      <c r="E143" s="103">
        <v>3.7739713823538076E-3</v>
      </c>
      <c r="F143" s="103">
        <v>5.8636852760400517E-2</v>
      </c>
      <c r="G143" s="105" t="str">
        <f t="shared" si="2"/>
        <v>Good</v>
      </c>
    </row>
    <row r="144" spans="1:7" x14ac:dyDescent="0.3">
      <c r="A144" s="102" t="str">
        <v>MetaData cleaned</v>
      </c>
      <c r="B144" s="102" t="str">
        <v>JED</v>
      </c>
      <c r="C144" s="103">
        <v>6.3188472562396777E-2</v>
      </c>
      <c r="D144" s="104">
        <v>7.3918358192217107E-2</v>
      </c>
      <c r="E144" s="103">
        <v>3.7480733171394599E-3</v>
      </c>
      <c r="F144" s="103">
        <v>5.7146664122275377E-2</v>
      </c>
      <c r="G144" s="105" t="str">
        <f t="shared" si="2"/>
        <v>Good</v>
      </c>
    </row>
    <row r="145" spans="1:7" x14ac:dyDescent="0.3">
      <c r="A145" s="102" t="str">
        <v>MetaData cleaned</v>
      </c>
      <c r="B145" s="102" t="str">
        <v>AE</v>
      </c>
      <c r="C145" s="103">
        <v>4.1320671400718614E-2</v>
      </c>
      <c r="D145" s="104">
        <v>0.12570684931506848</v>
      </c>
      <c r="E145" s="103">
        <v>3.7395663537383881E-3</v>
      </c>
      <c r="F145" s="103">
        <v>3.5972579245509194E-2</v>
      </c>
      <c r="G145" s="105" t="str">
        <f t="shared" si="2"/>
        <v>Good</v>
      </c>
    </row>
    <row r="146" spans="1:7" x14ac:dyDescent="0.3">
      <c r="A146" s="102" t="str">
        <v>MetaData cleaned</v>
      </c>
      <c r="B146" s="102" t="str">
        <v>JED</v>
      </c>
      <c r="C146" s="103">
        <v>5.7294645275863108E-2</v>
      </c>
      <c r="D146" s="104">
        <v>7.6270161290322575E-2</v>
      </c>
      <c r="E146" s="103">
        <v>3.7323540920446677E-3</v>
      </c>
      <c r="F146" s="103">
        <v>5.0612527465912167E-2</v>
      </c>
      <c r="G146" s="105" t="str">
        <f t="shared" si="2"/>
        <v>Good</v>
      </c>
    </row>
    <row r="147" spans="1:7" x14ac:dyDescent="0.3">
      <c r="A147" s="102" t="str">
        <v>MetaData cleaned</v>
      </c>
      <c r="B147" s="102" t="str">
        <v>OM</v>
      </c>
      <c r="C147" s="103">
        <v>4.5712997617576301E-2</v>
      </c>
      <c r="D147" s="104">
        <v>5.2825630252100839E-2</v>
      </c>
      <c r="E147" s="103">
        <v>3.6999467549679171E-3</v>
      </c>
      <c r="F147" s="103">
        <v>3.8705640475551979E-2</v>
      </c>
      <c r="G147" s="105" t="str">
        <f t="shared" si="2"/>
        <v>Good</v>
      </c>
    </row>
    <row r="148" spans="1:7" x14ac:dyDescent="0.3">
      <c r="A148" s="102" t="str">
        <v>MetaData cleaned</v>
      </c>
      <c r="B148" s="102" t="str">
        <v>JED</v>
      </c>
      <c r="C148" s="103">
        <v>4.8307609662436864E-2</v>
      </c>
      <c r="D148" s="104">
        <v>7.3046416503645739E-2</v>
      </c>
      <c r="E148" s="103">
        <v>3.6747478879839077E-3</v>
      </c>
      <c r="F148" s="103">
        <v>4.1850169882751823E-2</v>
      </c>
      <c r="G148" s="105" t="str">
        <f t="shared" si="2"/>
        <v>Good</v>
      </c>
    </row>
    <row r="149" spans="1:7" x14ac:dyDescent="0.3">
      <c r="A149" s="102" t="str">
        <v>MetaData cleaned</v>
      </c>
      <c r="B149" s="102" t="str">
        <v>AE</v>
      </c>
      <c r="C149" s="103">
        <v>4.9135328026351906E-2</v>
      </c>
      <c r="D149" s="104">
        <v>0.11954022988505747</v>
      </c>
      <c r="E149" s="103">
        <v>3.6740640638526995E-3</v>
      </c>
      <c r="F149" s="103">
        <v>4.3096349162777929E-2</v>
      </c>
      <c r="G149" s="105" t="str">
        <f t="shared" si="2"/>
        <v>Good</v>
      </c>
    </row>
    <row r="150" spans="1:7" x14ac:dyDescent="0.3">
      <c r="A150" s="102" t="str">
        <v>MetaData cleaned</v>
      </c>
      <c r="B150" s="102" t="str">
        <v>AE</v>
      </c>
      <c r="C150" s="103">
        <v>0.18333446739019493</v>
      </c>
      <c r="D150" s="104">
        <v>0.20317865429234336</v>
      </c>
      <c r="E150" s="103">
        <v>3.6658388051576908E-3</v>
      </c>
      <c r="F150" s="103">
        <v>0.17338311842955806</v>
      </c>
      <c r="G150" s="105" t="str">
        <f t="shared" si="2"/>
        <v>Good</v>
      </c>
    </row>
    <row r="151" spans="1:7" x14ac:dyDescent="0.3">
      <c r="A151" s="102" t="str">
        <v>MetaData cleaned</v>
      </c>
      <c r="B151" s="102" t="str">
        <v>OM</v>
      </c>
      <c r="C151" s="103">
        <v>6.126941462667778E-2</v>
      </c>
      <c r="D151" s="104">
        <v>5.4802417480241748E-2</v>
      </c>
      <c r="E151" s="103">
        <v>3.6592212034091487E-3</v>
      </c>
      <c r="F151" s="103">
        <v>5.4925743837504037E-2</v>
      </c>
      <c r="G151" s="105" t="str">
        <f t="shared" si="2"/>
        <v>Good</v>
      </c>
    </row>
    <row r="152" spans="1:7" x14ac:dyDescent="0.3">
      <c r="A152" s="102" t="str">
        <v>MetaData cleaned</v>
      </c>
      <c r="B152" s="102" t="str">
        <v>KW</v>
      </c>
      <c r="C152" s="103">
        <v>6.797706797706797E-2</v>
      </c>
      <c r="D152" s="104">
        <v>9.1664254703328521E-2</v>
      </c>
      <c r="E152" s="103">
        <v>3.6590273659239175E-3</v>
      </c>
      <c r="F152" s="103">
        <v>6.0824931514586685E-2</v>
      </c>
      <c r="G152" s="105" t="str">
        <f t="shared" si="2"/>
        <v>Good</v>
      </c>
    </row>
    <row r="153" spans="1:7" x14ac:dyDescent="0.3">
      <c r="A153" s="102" t="str">
        <v>MetaData cleaned</v>
      </c>
      <c r="B153" s="102" t="str">
        <v>OM</v>
      </c>
      <c r="C153" s="103">
        <v>5.0963663886197087E-2</v>
      </c>
      <c r="D153" s="104">
        <v>5.3555941023417174E-2</v>
      </c>
      <c r="E153" s="103">
        <v>3.651345582600214E-3</v>
      </c>
      <c r="F153" s="103">
        <v>4.5215882244896664E-2</v>
      </c>
      <c r="G153" s="105" t="str">
        <f t="shared" si="2"/>
        <v>Good</v>
      </c>
    </row>
    <row r="154" spans="1:7" x14ac:dyDescent="0.3">
      <c r="A154" s="102" t="str">
        <v>MetaData cleaned</v>
      </c>
      <c r="B154" s="102" t="str">
        <v>BH</v>
      </c>
      <c r="C154" s="103">
        <v>0.17397270327431719</v>
      </c>
      <c r="D154" s="104">
        <v>0.1200797057020233</v>
      </c>
      <c r="E154" s="103">
        <v>3.6272575842153138E-3</v>
      </c>
      <c r="F154" s="103">
        <v>0.16369139621617654</v>
      </c>
      <c r="G154" s="105" t="str">
        <f t="shared" si="2"/>
        <v>Good</v>
      </c>
    </row>
    <row r="155" spans="1:7" x14ac:dyDescent="0.3">
      <c r="A155" s="102" t="str">
        <v>MetaData cleaned</v>
      </c>
      <c r="B155" s="102" t="str">
        <v>AE</v>
      </c>
      <c r="C155" s="103">
        <v>0.20883958443387921</v>
      </c>
      <c r="D155" s="104">
        <v>0.22170731707317073</v>
      </c>
      <c r="E155" s="103">
        <v>3.609790456066209E-3</v>
      </c>
      <c r="F155" s="103">
        <v>0.19748195104771968</v>
      </c>
      <c r="G155" s="105" t="str">
        <f t="shared" si="2"/>
        <v>Good</v>
      </c>
    </row>
    <row r="156" spans="1:7" x14ac:dyDescent="0.3">
      <c r="A156" s="102" t="str">
        <v>MetaData cleaned</v>
      </c>
      <c r="B156" s="102" t="str">
        <v>QA</v>
      </c>
      <c r="C156" s="103">
        <v>5.6011551063475315E-2</v>
      </c>
      <c r="D156" s="104">
        <v>6.9569230769230772E-2</v>
      </c>
      <c r="E156" s="103">
        <v>3.6097073360359861E-3</v>
      </c>
      <c r="F156" s="103">
        <v>4.9702893319264731E-2</v>
      </c>
      <c r="G156" s="105" t="str">
        <f t="shared" si="2"/>
        <v>Good</v>
      </c>
    </row>
    <row r="157" spans="1:7" x14ac:dyDescent="0.3">
      <c r="A157" s="102" t="str">
        <v>MetaData cleaned</v>
      </c>
      <c r="B157" s="102" t="str">
        <v>BH</v>
      </c>
      <c r="C157" s="103">
        <v>6.0342000255088096E-2</v>
      </c>
      <c r="D157" s="104">
        <v>7.7291666666666675E-2</v>
      </c>
      <c r="E157" s="103">
        <v>3.6076745075888711E-3</v>
      </c>
      <c r="F157" s="103">
        <v>5.3365796330375526E-2</v>
      </c>
      <c r="G157" s="105" t="str">
        <f t="shared" si="2"/>
        <v>Good</v>
      </c>
    </row>
    <row r="158" spans="1:7" x14ac:dyDescent="0.3">
      <c r="A158" s="102" t="str">
        <v>MetaData cleaned</v>
      </c>
      <c r="B158" s="102" t="str">
        <v>RIY</v>
      </c>
      <c r="C158" s="103">
        <v>6.164335032609812E-2</v>
      </c>
      <c r="D158" s="104">
        <v>0.13379157062891012</v>
      </c>
      <c r="E158" s="103">
        <v>3.5863117906642528E-3</v>
      </c>
      <c r="F158" s="103">
        <v>5.495960823352003E-2</v>
      </c>
      <c r="G158" s="105" t="str">
        <f t="shared" si="2"/>
        <v>Good</v>
      </c>
    </row>
    <row r="159" spans="1:7" x14ac:dyDescent="0.3">
      <c r="A159" s="102" t="str">
        <v>MetaData cleaned</v>
      </c>
      <c r="B159" s="102" t="str">
        <v>QA</v>
      </c>
      <c r="C159" s="103">
        <v>0.26418439716312059</v>
      </c>
      <c r="D159" s="104">
        <v>0.105</v>
      </c>
      <c r="E159" s="103">
        <v>3.5460992907801418E-3</v>
      </c>
      <c r="F159" s="103">
        <v>0.13829787234042554</v>
      </c>
      <c r="G159" s="105" t="str">
        <f t="shared" si="2"/>
        <v>Good</v>
      </c>
    </row>
    <row r="160" spans="1:7" x14ac:dyDescent="0.3">
      <c r="A160" s="102" t="str">
        <v>MetaData cleaned</v>
      </c>
      <c r="B160" s="102" t="str">
        <v>KW</v>
      </c>
      <c r="C160" s="103">
        <v>7.6901531183866556E-2</v>
      </c>
      <c r="D160" s="104">
        <v>9.2378583967232294E-2</v>
      </c>
      <c r="E160" s="103">
        <v>3.5457902817544297E-3</v>
      </c>
      <c r="F160" s="103">
        <v>7.0803767791194655E-2</v>
      </c>
      <c r="G160" s="105" t="str">
        <f t="shared" si="2"/>
        <v>Good</v>
      </c>
    </row>
    <row r="161" spans="1:7" x14ac:dyDescent="0.3">
      <c r="A161" s="102" t="str">
        <v>MetaData cleaned</v>
      </c>
      <c r="B161" s="102" t="str">
        <v>OM</v>
      </c>
      <c r="C161" s="103">
        <v>0.17717683380024013</v>
      </c>
      <c r="D161" s="104">
        <v>0.11080645161290323</v>
      </c>
      <c r="E161" s="103">
        <v>3.5446801212051914E-3</v>
      </c>
      <c r="F161" s="103">
        <v>0.17037333485792694</v>
      </c>
      <c r="G161" s="105" t="str">
        <f t="shared" si="2"/>
        <v>Good</v>
      </c>
    </row>
    <row r="162" spans="1:7" x14ac:dyDescent="0.3">
      <c r="A162" s="102" t="str">
        <v>MetaData cleaned</v>
      </c>
      <c r="B162" s="102" t="str">
        <v>JED</v>
      </c>
      <c r="C162" s="103">
        <v>0.10043387433713644</v>
      </c>
      <c r="D162" s="104">
        <v>0.43681818181818177</v>
      </c>
      <c r="E162" s="103">
        <v>3.5352723766672025E-3</v>
      </c>
      <c r="F162" s="103">
        <v>5.0940061063795596E-2</v>
      </c>
      <c r="G162" s="105" t="str">
        <f t="shared" si="2"/>
        <v>Good</v>
      </c>
    </row>
    <row r="163" spans="1:7" x14ac:dyDescent="0.3">
      <c r="A163" s="102" t="str">
        <v>MetaData cleaned</v>
      </c>
      <c r="B163" s="102" t="str">
        <v>AE</v>
      </c>
      <c r="C163" s="103">
        <v>0.22027313397692488</v>
      </c>
      <c r="D163" s="104">
        <v>0.27200000000000002</v>
      </c>
      <c r="E163" s="103">
        <v>3.5319048740287263E-3</v>
      </c>
      <c r="F163" s="103">
        <v>0.21156110195432071</v>
      </c>
      <c r="G163" s="105" t="str">
        <f t="shared" si="2"/>
        <v>Good</v>
      </c>
    </row>
    <row r="164" spans="1:7" x14ac:dyDescent="0.3">
      <c r="A164" s="102" t="str">
        <v>MetaData cleaned</v>
      </c>
      <c r="B164" s="102" t="str">
        <v>AE</v>
      </c>
      <c r="C164" s="103">
        <v>3.3821214739830872E-2</v>
      </c>
      <c r="D164" s="104">
        <v>0.12387978142076501</v>
      </c>
      <c r="E164" s="103">
        <v>3.5298746990926485E-3</v>
      </c>
      <c r="F164" s="103">
        <v>2.7637182889945065E-2</v>
      </c>
      <c r="G164" s="105" t="str">
        <f t="shared" si="2"/>
        <v>Good</v>
      </c>
    </row>
    <row r="165" spans="1:7" x14ac:dyDescent="0.3">
      <c r="A165" s="102" t="str">
        <v>MetaData cleaned</v>
      </c>
      <c r="B165" s="102" t="str">
        <v>BH</v>
      </c>
      <c r="C165" s="103">
        <v>6.9462250933032446E-2</v>
      </c>
      <c r="D165" s="104">
        <v>8.0190409026798304E-2</v>
      </c>
      <c r="E165" s="103">
        <v>3.5163854136960482E-3</v>
      </c>
      <c r="F165" s="103">
        <v>6.2823771558939132E-2</v>
      </c>
      <c r="G165" s="105" t="str">
        <f t="shared" si="2"/>
        <v>Good</v>
      </c>
    </row>
    <row r="166" spans="1:7" x14ac:dyDescent="0.3">
      <c r="A166" s="102" t="str">
        <v>MetaData cleaned</v>
      </c>
      <c r="B166" s="102" t="str">
        <v>OM</v>
      </c>
      <c r="C166" s="103">
        <v>5.5787408596397359E-2</v>
      </c>
      <c r="D166" s="104">
        <v>5.4489795918367348E-2</v>
      </c>
      <c r="E166" s="103">
        <v>3.495630461922597E-3</v>
      </c>
      <c r="F166" s="103">
        <v>4.9045835562689495E-2</v>
      </c>
      <c r="G166" s="105" t="str">
        <f t="shared" si="2"/>
        <v>Good</v>
      </c>
    </row>
    <row r="167" spans="1:7" x14ac:dyDescent="0.3">
      <c r="A167" s="102" t="str">
        <v>MetaData cleaned</v>
      </c>
      <c r="B167" s="102" t="str">
        <v>OM</v>
      </c>
      <c r="C167" s="103">
        <v>3.8271160788497564E-2</v>
      </c>
      <c r="D167" s="104">
        <v>5.4464285714285715E-2</v>
      </c>
      <c r="E167" s="103">
        <v>3.4735575432023719E-3</v>
      </c>
      <c r="F167" s="103">
        <v>3.3184880100236944E-2</v>
      </c>
      <c r="G167" s="105" t="str">
        <f t="shared" si="2"/>
        <v>Good</v>
      </c>
    </row>
    <row r="168" spans="1:7" x14ac:dyDescent="0.3">
      <c r="A168" s="102" t="str">
        <v>MetaData cleaned</v>
      </c>
      <c r="B168" s="102" t="str">
        <v>RIY</v>
      </c>
      <c r="C168" s="103">
        <v>4.7204889378815611E-2</v>
      </c>
      <c r="D168" s="104">
        <v>0.13390243902439025</v>
      </c>
      <c r="E168" s="103">
        <v>3.4553318298426055E-3</v>
      </c>
      <c r="F168" s="103">
        <v>4.1790974336154904E-2</v>
      </c>
      <c r="G168" s="105" t="str">
        <f t="shared" si="2"/>
        <v>Good</v>
      </c>
    </row>
    <row r="169" spans="1:7" x14ac:dyDescent="0.3">
      <c r="A169" s="102" t="str">
        <v>MetaData cleaned</v>
      </c>
      <c r="B169" s="102" t="str">
        <v>AE</v>
      </c>
      <c r="C169" s="103">
        <v>4.2079874599935459E-2</v>
      </c>
      <c r="D169" s="104">
        <v>0.13448591549295774</v>
      </c>
      <c r="E169" s="103">
        <v>3.4455900087595635E-3</v>
      </c>
      <c r="F169" s="103">
        <v>3.7003695516607989E-2</v>
      </c>
      <c r="G169" s="105" t="str">
        <f t="shared" si="2"/>
        <v>Good</v>
      </c>
    </row>
    <row r="170" spans="1:7" x14ac:dyDescent="0.3">
      <c r="A170" s="102" t="str">
        <v>MetaData cleaned</v>
      </c>
      <c r="B170" s="102" t="str">
        <v>RIY</v>
      </c>
      <c r="C170" s="103">
        <v>5.8775645239224975E-2</v>
      </c>
      <c r="D170" s="104">
        <v>0.13653603034134007</v>
      </c>
      <c r="E170" s="103">
        <v>3.4433073162662533E-3</v>
      </c>
      <c r="F170" s="103">
        <v>5.289459823002686E-2</v>
      </c>
      <c r="G170" s="105" t="str">
        <f t="shared" si="2"/>
        <v>Good</v>
      </c>
    </row>
    <row r="171" spans="1:7" x14ac:dyDescent="0.3">
      <c r="A171" s="102" t="str">
        <v>MetaData cleaned</v>
      </c>
      <c r="B171" s="102" t="str">
        <v>QA</v>
      </c>
      <c r="C171" s="103">
        <v>0.13411279229711143</v>
      </c>
      <c r="D171" s="104">
        <v>0.1</v>
      </c>
      <c r="E171" s="103">
        <v>3.4387895460797797E-3</v>
      </c>
      <c r="F171" s="103">
        <v>6.9463548830811558E-2</v>
      </c>
      <c r="G171" s="105" t="str">
        <f t="shared" si="2"/>
        <v>Good</v>
      </c>
    </row>
    <row r="172" spans="1:7" x14ac:dyDescent="0.3">
      <c r="A172" s="102" t="str">
        <v>MetaData cleaned</v>
      </c>
      <c r="B172" s="102" t="str">
        <v>QA</v>
      </c>
      <c r="C172" s="103">
        <v>4.5187828351476229E-2</v>
      </c>
      <c r="D172" s="104">
        <v>7.6539528432732318E-2</v>
      </c>
      <c r="E172" s="103">
        <v>3.4325896055854566E-3</v>
      </c>
      <c r="F172" s="103">
        <v>4.0005617830422453E-2</v>
      </c>
      <c r="G172" s="105" t="str">
        <f t="shared" si="2"/>
        <v>Good</v>
      </c>
    </row>
    <row r="173" spans="1:7" x14ac:dyDescent="0.3">
      <c r="A173" s="102" t="str">
        <v>MetaData cleaned</v>
      </c>
      <c r="B173" s="102" t="str">
        <v>JED</v>
      </c>
      <c r="C173" s="103">
        <v>5.0987198958559344E-3</v>
      </c>
      <c r="D173" s="104">
        <v>0.45487341772151901</v>
      </c>
      <c r="E173" s="103">
        <v>3.4280755044478195E-3</v>
      </c>
      <c r="F173" s="103">
        <v>0</v>
      </c>
      <c r="G173" s="105" t="str">
        <f t="shared" si="2"/>
        <v>Bad</v>
      </c>
    </row>
    <row r="174" spans="1:7" x14ac:dyDescent="0.3">
      <c r="A174" s="102" t="str">
        <v>MetaData cleaned</v>
      </c>
      <c r="B174" s="102" t="str">
        <v>BH</v>
      </c>
      <c r="C174" s="103">
        <v>6.3153474374278235E-2</v>
      </c>
      <c r="D174" s="104">
        <v>8.2917139614074917E-2</v>
      </c>
      <c r="E174" s="103">
        <v>3.425576340582387E-3</v>
      </c>
      <c r="F174" s="103">
        <v>5.613123729017859E-2</v>
      </c>
      <c r="G174" s="105" t="str">
        <f t="shared" si="2"/>
        <v>Good</v>
      </c>
    </row>
    <row r="175" spans="1:7" x14ac:dyDescent="0.3">
      <c r="A175" s="102" t="str">
        <v>MetaData cleaned</v>
      </c>
      <c r="B175" s="102" t="str">
        <v>KW</v>
      </c>
      <c r="C175" s="103">
        <v>0.19119253875893807</v>
      </c>
      <c r="D175" s="104">
        <v>0.16644286303630362</v>
      </c>
      <c r="E175" s="103">
        <v>3.41968846130243E-3</v>
      </c>
      <c r="F175" s="103">
        <v>0.18268458241075339</v>
      </c>
      <c r="G175" s="105" t="str">
        <f t="shared" si="2"/>
        <v>Good</v>
      </c>
    </row>
    <row r="176" spans="1:7" x14ac:dyDescent="0.3">
      <c r="A176" s="102" t="str">
        <v>MetaData cleaned</v>
      </c>
      <c r="B176" s="102" t="str">
        <v>KW</v>
      </c>
      <c r="C176" s="103">
        <v>5.7441867273879489E-2</v>
      </c>
      <c r="D176" s="104">
        <v>9.6111111111111105E-2</v>
      </c>
      <c r="E176" s="103">
        <v>3.3999888555920846E-3</v>
      </c>
      <c r="F176" s="103">
        <v>5.0775055792872677E-2</v>
      </c>
      <c r="G176" s="105" t="str">
        <f t="shared" si="2"/>
        <v>Good</v>
      </c>
    </row>
    <row r="177" spans="1:7" x14ac:dyDescent="0.3">
      <c r="A177" s="102" t="str">
        <v>MetaData cleaned</v>
      </c>
      <c r="B177" s="102" t="str">
        <v>OM</v>
      </c>
      <c r="C177" s="103">
        <v>4.3351893451436724E-2</v>
      </c>
      <c r="D177" s="104">
        <v>5.7834394904458603E-2</v>
      </c>
      <c r="E177" s="103">
        <v>3.3429505264614763E-3</v>
      </c>
      <c r="F177" s="103">
        <v>3.7602870253063483E-2</v>
      </c>
      <c r="G177" s="105" t="str">
        <f t="shared" si="2"/>
        <v>Good</v>
      </c>
    </row>
    <row r="178" spans="1:7" x14ac:dyDescent="0.3">
      <c r="A178" s="102" t="str">
        <v>MetaData cleaned</v>
      </c>
      <c r="B178" s="102" t="str">
        <v>JED</v>
      </c>
      <c r="C178" s="103">
        <v>4.6294937112209861E-2</v>
      </c>
      <c r="D178" s="104">
        <v>8.518817204301074E-2</v>
      </c>
      <c r="E178" s="103">
        <v>3.3296695034496092E-3</v>
      </c>
      <c r="F178" s="103">
        <v>4.0555732580995103E-2</v>
      </c>
      <c r="G178" s="105" t="str">
        <f t="shared" si="2"/>
        <v>Good</v>
      </c>
    </row>
    <row r="179" spans="1:7" x14ac:dyDescent="0.3">
      <c r="A179" s="102" t="str">
        <v>MetaData cleaned</v>
      </c>
      <c r="B179" s="102" t="str">
        <v>OM</v>
      </c>
      <c r="C179" s="103">
        <v>3.192175647518556E-2</v>
      </c>
      <c r="D179" s="104">
        <v>5.6367713004484309E-2</v>
      </c>
      <c r="E179" s="103">
        <v>3.307108800913533E-3</v>
      </c>
      <c r="F179" s="103">
        <v>2.7146469327678127E-2</v>
      </c>
      <c r="G179" s="105" t="str">
        <f t="shared" si="2"/>
        <v>Good</v>
      </c>
    </row>
    <row r="180" spans="1:7" x14ac:dyDescent="0.3">
      <c r="A180" s="102" t="str">
        <v>MetaData cleaned</v>
      </c>
      <c r="B180" s="102" t="str">
        <v>BH</v>
      </c>
      <c r="C180" s="103">
        <v>4.3701531637467809E-2</v>
      </c>
      <c r="D180" s="104">
        <v>8.3348416289592761E-2</v>
      </c>
      <c r="E180" s="103">
        <v>3.2895226470982244E-3</v>
      </c>
      <c r="F180" s="103">
        <v>3.8640727565009005E-2</v>
      </c>
      <c r="G180" s="105" t="str">
        <f t="shared" si="2"/>
        <v>Good</v>
      </c>
    </row>
    <row r="181" spans="1:7" x14ac:dyDescent="0.3">
      <c r="A181" s="102" t="str">
        <v>MetaData cleaned</v>
      </c>
      <c r="B181" s="102" t="str">
        <v>AE</v>
      </c>
      <c r="C181" s="103">
        <v>2.606334547346514E-2</v>
      </c>
      <c r="D181" s="104">
        <v>0.13672456575682382</v>
      </c>
      <c r="E181" s="103">
        <v>3.276209677419355E-3</v>
      </c>
      <c r="F181" s="103">
        <v>2.1258779916753383E-2</v>
      </c>
      <c r="G181" s="105" t="str">
        <f t="shared" si="2"/>
        <v>Good</v>
      </c>
    </row>
    <row r="182" spans="1:7" x14ac:dyDescent="0.3">
      <c r="A182" s="102" t="str">
        <v>MetaData cleaned</v>
      </c>
      <c r="B182" s="102" t="str">
        <v>AE</v>
      </c>
      <c r="C182" s="103">
        <v>0.17318860001786832</v>
      </c>
      <c r="D182" s="104">
        <v>0.24986301369863012</v>
      </c>
      <c r="E182" s="103">
        <v>3.2609666756008219E-3</v>
      </c>
      <c r="F182" s="103">
        <v>0.16689002054855714</v>
      </c>
      <c r="G182" s="105" t="str">
        <f t="shared" si="2"/>
        <v>Good</v>
      </c>
    </row>
    <row r="183" spans="1:7" x14ac:dyDescent="0.3">
      <c r="A183" s="102" t="str">
        <v>MetaData cleaned</v>
      </c>
      <c r="B183" s="102" t="str">
        <v>JED</v>
      </c>
      <c r="C183" s="103">
        <v>4.3724140798802422E-2</v>
      </c>
      <c r="D183" s="104">
        <v>8.4061302681992328E-2</v>
      </c>
      <c r="E183" s="103">
        <v>3.2559203276711643E-3</v>
      </c>
      <c r="F183" s="103">
        <v>3.7931679730544524E-2</v>
      </c>
      <c r="G183" s="105" t="str">
        <f t="shared" si="2"/>
        <v>Good</v>
      </c>
    </row>
    <row r="184" spans="1:7" x14ac:dyDescent="0.3">
      <c r="A184" s="102" t="str">
        <v>MetaData cleaned</v>
      </c>
      <c r="B184" s="102" t="str">
        <v>RIY</v>
      </c>
      <c r="C184" s="103">
        <v>6.1494821214802479E-2</v>
      </c>
      <c r="D184" s="104">
        <v>0.14373696872493985</v>
      </c>
      <c r="E184" s="103">
        <v>3.2451985634726487E-3</v>
      </c>
      <c r="F184" s="103">
        <v>5.4778014885754435E-2</v>
      </c>
      <c r="G184" s="105" t="str">
        <f t="shared" si="2"/>
        <v>Good</v>
      </c>
    </row>
    <row r="185" spans="1:7" x14ac:dyDescent="0.3">
      <c r="A185" s="102" t="str">
        <v>MetaData cleaned</v>
      </c>
      <c r="B185" s="102" t="str">
        <v>AE</v>
      </c>
      <c r="C185" s="103">
        <v>3.6275995726389544E-2</v>
      </c>
      <c r="D185" s="104">
        <v>0.14057471264367816</v>
      </c>
      <c r="E185" s="103">
        <v>3.2424777002012573E-3</v>
      </c>
      <c r="F185" s="103">
        <v>3.0486744353616417E-2</v>
      </c>
      <c r="G185" s="105" t="str">
        <f t="shared" si="2"/>
        <v>Good</v>
      </c>
    </row>
    <row r="186" spans="1:7" x14ac:dyDescent="0.3">
      <c r="A186" s="102" t="str">
        <v>MetaData cleaned</v>
      </c>
      <c r="B186" s="102" t="str">
        <v>JED</v>
      </c>
      <c r="C186" s="103">
        <v>0.10418213313536254</v>
      </c>
      <c r="D186" s="104">
        <v>0.49230769230769234</v>
      </c>
      <c r="E186" s="103">
        <v>3.2170254887404106E-3</v>
      </c>
      <c r="F186" s="103">
        <v>9.3541202672605794E-2</v>
      </c>
      <c r="G186" s="105" t="str">
        <f t="shared" si="2"/>
        <v>Good</v>
      </c>
    </row>
    <row r="187" spans="1:7" x14ac:dyDescent="0.3">
      <c r="A187" s="102" t="str">
        <v>MetaData cleaned</v>
      </c>
      <c r="B187" s="102" t="str">
        <v>KW</v>
      </c>
      <c r="C187" s="103">
        <v>4.9239576043161391E-2</v>
      </c>
      <c r="D187" s="104">
        <v>0.10494214079074253</v>
      </c>
      <c r="E187" s="103">
        <v>3.1761540358136637E-3</v>
      </c>
      <c r="F187" s="103">
        <v>4.2689715478467546E-2</v>
      </c>
      <c r="G187" s="105" t="str">
        <f t="shared" si="2"/>
        <v>Good</v>
      </c>
    </row>
    <row r="188" spans="1:7" x14ac:dyDescent="0.3">
      <c r="A188" s="102" t="str">
        <v>MetaData cleaned</v>
      </c>
      <c r="B188" s="102" t="str">
        <v>JED</v>
      </c>
      <c r="C188" s="103">
        <v>4.1998206489928955E-2</v>
      </c>
      <c r="D188" s="104">
        <v>8.8714043993231809E-2</v>
      </c>
      <c r="E188" s="103">
        <v>3.1735462634311889E-3</v>
      </c>
      <c r="F188" s="103">
        <v>3.6361000284598904E-2</v>
      </c>
      <c r="G188" s="105" t="str">
        <f t="shared" si="2"/>
        <v>Good</v>
      </c>
    </row>
    <row r="189" spans="1:7" x14ac:dyDescent="0.3">
      <c r="A189" s="102" t="str">
        <v>MetaData cleaned</v>
      </c>
      <c r="B189" s="102" t="str">
        <v>KW</v>
      </c>
      <c r="C189" s="103">
        <v>5.4158845431886019E-3</v>
      </c>
      <c r="D189" s="104">
        <v>0.1120581896551724</v>
      </c>
      <c r="E189" s="103">
        <v>3.1729424596458476E-3</v>
      </c>
      <c r="F189" s="103">
        <v>0</v>
      </c>
      <c r="G189" s="105" t="str">
        <f t="shared" si="2"/>
        <v>Bad</v>
      </c>
    </row>
    <row r="190" spans="1:7" x14ac:dyDescent="0.3">
      <c r="A190" s="102" t="str">
        <v>MetaData cleaned</v>
      </c>
      <c r="B190" s="102" t="str">
        <v>QA</v>
      </c>
      <c r="C190" s="103">
        <v>4.4948175877016092E-2</v>
      </c>
      <c r="D190" s="104">
        <v>8.042027194066749E-2</v>
      </c>
      <c r="E190" s="103">
        <v>3.1677911215703472E-3</v>
      </c>
      <c r="F190" s="103">
        <v>3.96894076739642E-2</v>
      </c>
      <c r="G190" s="105" t="str">
        <f t="shared" si="2"/>
        <v>Good</v>
      </c>
    </row>
    <row r="191" spans="1:7" x14ac:dyDescent="0.3">
      <c r="A191" s="102" t="str">
        <v>MetaData cleaned</v>
      </c>
      <c r="B191" s="102" t="str">
        <v>AE</v>
      </c>
      <c r="C191" s="103">
        <v>0.12583245706274099</v>
      </c>
      <c r="D191" s="104">
        <v>0.26222222222222219</v>
      </c>
      <c r="E191" s="103">
        <v>3.1545741324921135E-3</v>
      </c>
      <c r="F191" s="103">
        <v>6.7998597967052224E-2</v>
      </c>
      <c r="G191" s="105" t="str">
        <f t="shared" si="2"/>
        <v>Good</v>
      </c>
    </row>
    <row r="192" spans="1:7" x14ac:dyDescent="0.3">
      <c r="A192" s="102" t="str">
        <v>MetaData cleaned</v>
      </c>
      <c r="B192" s="102" t="str">
        <v>JED</v>
      </c>
      <c r="C192" s="103">
        <v>5.2677122769064361E-3</v>
      </c>
      <c r="D192" s="104">
        <v>9.6112385321100918E-2</v>
      </c>
      <c r="E192" s="103">
        <v>3.1440418244095907E-3</v>
      </c>
      <c r="F192" s="103">
        <v>0</v>
      </c>
      <c r="G192" s="105" t="str">
        <f t="shared" si="2"/>
        <v>Bad</v>
      </c>
    </row>
    <row r="193" spans="1:7" x14ac:dyDescent="0.3">
      <c r="A193" s="102" t="str">
        <v>MetaData cleaned</v>
      </c>
      <c r="B193" s="102" t="str">
        <v>QA</v>
      </c>
      <c r="C193" s="103">
        <v>2.9098214175673844E-2</v>
      </c>
      <c r="D193" s="104">
        <v>8.011811023622048E-2</v>
      </c>
      <c r="E193" s="103">
        <v>3.1304304958158224E-3</v>
      </c>
      <c r="F193" s="103">
        <v>2.4365594843416851E-2</v>
      </c>
      <c r="G193" s="105" t="str">
        <f t="shared" si="2"/>
        <v>Good</v>
      </c>
    </row>
    <row r="194" spans="1:7" x14ac:dyDescent="0.3">
      <c r="A194" s="102" t="str">
        <v>MetaData cleaned</v>
      </c>
      <c r="B194" s="102" t="str">
        <v>AE</v>
      </c>
      <c r="C194" s="103">
        <v>4.7184293447523631E-2</v>
      </c>
      <c r="D194" s="104">
        <v>0.13518886679920478</v>
      </c>
      <c r="E194" s="103">
        <v>3.1261458909515789E-3</v>
      </c>
      <c r="F194" s="103">
        <v>4.0751766614253483E-2</v>
      </c>
      <c r="G194" s="105" t="str">
        <f t="shared" si="2"/>
        <v>Good</v>
      </c>
    </row>
    <row r="195" spans="1:7" x14ac:dyDescent="0.3">
      <c r="A195" s="102" t="str">
        <v>MetaData cleaned</v>
      </c>
      <c r="B195" s="102" t="str">
        <v>JED</v>
      </c>
      <c r="C195" s="103">
        <v>5.3882258016904626E-2</v>
      </c>
      <c r="D195" s="104">
        <v>9.2289348171701105E-2</v>
      </c>
      <c r="E195" s="103">
        <v>3.0945891428627655E-3</v>
      </c>
      <c r="F195" s="103">
        <v>4.8519615464089977E-2</v>
      </c>
      <c r="G195" s="105" t="str">
        <f t="shared" ref="G195:G258" si="3" xml:space="preserve"> IF(AND(C195 &gt;= 0%, C195 &lt;=1%), "Bad", IF(AND(C195&gt;1%, C195&lt;2%), "Average", "Good"))</f>
        <v>Good</v>
      </c>
    </row>
    <row r="196" spans="1:7" x14ac:dyDescent="0.3">
      <c r="A196" s="102" t="str">
        <v>MetaData cleaned</v>
      </c>
      <c r="B196" s="102" t="str">
        <v>AE</v>
      </c>
      <c r="C196" s="103">
        <v>4.900578540522145E-2</v>
      </c>
      <c r="D196" s="104">
        <v>0.12858267716535432</v>
      </c>
      <c r="E196" s="103">
        <v>3.0871700131265495E-3</v>
      </c>
      <c r="F196" s="103">
        <v>4.2223734746463126E-2</v>
      </c>
      <c r="G196" s="105" t="str">
        <f t="shared" si="3"/>
        <v>Good</v>
      </c>
    </row>
    <row r="197" spans="1:7" x14ac:dyDescent="0.3">
      <c r="A197" s="102" t="str">
        <v>MetaData cleaned</v>
      </c>
      <c r="B197" s="102" t="str">
        <v>JED</v>
      </c>
      <c r="C197" s="103">
        <v>4.0668896321070236E-2</v>
      </c>
      <c r="D197" s="104">
        <v>8.9809027777777772E-2</v>
      </c>
      <c r="E197" s="103">
        <v>3.0822742474916386E-3</v>
      </c>
      <c r="F197" s="103">
        <v>3.6152508361204011E-2</v>
      </c>
      <c r="G197" s="105" t="str">
        <f t="shared" si="3"/>
        <v>Good</v>
      </c>
    </row>
    <row r="198" spans="1:7" x14ac:dyDescent="0.3">
      <c r="A198" s="102" t="str">
        <v>MetaData cleaned</v>
      </c>
      <c r="B198" s="102" t="str">
        <v>OM</v>
      </c>
      <c r="C198" s="103">
        <v>5.1157524248666491E-3</v>
      </c>
      <c r="D198" s="104">
        <v>6.5931263858093128E-2</v>
      </c>
      <c r="E198" s="103">
        <v>3.0762724581531453E-3</v>
      </c>
      <c r="F198" s="103">
        <v>0</v>
      </c>
      <c r="G198" s="105" t="str">
        <f t="shared" si="3"/>
        <v>Bad</v>
      </c>
    </row>
    <row r="199" spans="1:7" x14ac:dyDescent="0.3">
      <c r="A199" s="102" t="str">
        <v>MetaData cleaned</v>
      </c>
      <c r="B199" s="102" t="str">
        <v>JED</v>
      </c>
      <c r="C199" s="103">
        <v>5.1529910398929249E-3</v>
      </c>
      <c r="D199" s="104">
        <v>9.2442563482466752E-2</v>
      </c>
      <c r="E199" s="103">
        <v>3.0746923448711754E-3</v>
      </c>
      <c r="F199" s="103">
        <v>0</v>
      </c>
      <c r="G199" s="105" t="str">
        <f t="shared" si="3"/>
        <v>Bad</v>
      </c>
    </row>
    <row r="200" spans="1:7" x14ac:dyDescent="0.3">
      <c r="A200" s="102" t="str">
        <v>MetaData cleaned</v>
      </c>
      <c r="B200" s="102" t="str">
        <v>QA</v>
      </c>
      <c r="C200" s="103">
        <v>4.3185765020625495E-2</v>
      </c>
      <c r="D200" s="104">
        <v>8.3822525597269618E-2</v>
      </c>
      <c r="E200" s="103">
        <v>3.0560147689997026E-3</v>
      </c>
      <c r="F200" s="103">
        <v>3.7882067034153311E-2</v>
      </c>
      <c r="G200" s="105" t="str">
        <f t="shared" si="3"/>
        <v>Good</v>
      </c>
    </row>
    <row r="201" spans="1:7" x14ac:dyDescent="0.3">
      <c r="A201" s="102" t="str">
        <v>MetaData cleaned</v>
      </c>
      <c r="B201" s="102" t="str">
        <v>AE</v>
      </c>
      <c r="C201" s="103">
        <v>3.2103875296238191E-2</v>
      </c>
      <c r="D201" s="104">
        <v>0.15199561403508771</v>
      </c>
      <c r="E201" s="103">
        <v>3.044160352481725E-3</v>
      </c>
      <c r="F201" s="103">
        <v>2.7891451650589139E-2</v>
      </c>
      <c r="G201" s="105" t="str">
        <f t="shared" si="3"/>
        <v>Good</v>
      </c>
    </row>
    <row r="202" spans="1:7" x14ac:dyDescent="0.3">
      <c r="A202" s="102" t="str">
        <v>MetaData cleaned</v>
      </c>
      <c r="B202" s="102" t="str">
        <v>BH</v>
      </c>
      <c r="C202" s="103">
        <v>5.846060183088448E-2</v>
      </c>
      <c r="D202" s="104">
        <v>9.36019536019536E-2</v>
      </c>
      <c r="E202" s="103">
        <v>3.0403373697926333E-3</v>
      </c>
      <c r="F202" s="103">
        <v>5.2903355136648129E-2</v>
      </c>
      <c r="G202" s="105" t="str">
        <f t="shared" si="3"/>
        <v>Good</v>
      </c>
    </row>
    <row r="203" spans="1:7" x14ac:dyDescent="0.3">
      <c r="A203" s="102" t="str">
        <v>MetaData cleaned</v>
      </c>
      <c r="B203" s="102" t="str">
        <v>RIY</v>
      </c>
      <c r="C203" s="103">
        <v>6.565995018807233E-2</v>
      </c>
      <c r="D203" s="104">
        <v>0.15667619955513187</v>
      </c>
      <c r="E203" s="103">
        <v>3.0344199841674051E-3</v>
      </c>
      <c r="F203" s="103">
        <v>3.2666056632864107E-2</v>
      </c>
      <c r="G203" s="105" t="str">
        <f t="shared" si="3"/>
        <v>Good</v>
      </c>
    </row>
    <row r="204" spans="1:7" x14ac:dyDescent="0.3">
      <c r="A204" s="102" t="str">
        <v>MetaData cleaned</v>
      </c>
      <c r="B204" s="102" t="str">
        <v>BH</v>
      </c>
      <c r="C204" s="103">
        <v>5.1386521031390568E-3</v>
      </c>
      <c r="D204" s="104">
        <v>9.2206349206349209E-2</v>
      </c>
      <c r="E204" s="103">
        <v>3.0340682520877279E-3</v>
      </c>
      <c r="F204" s="103">
        <v>0</v>
      </c>
      <c r="G204" s="105" t="str">
        <f t="shared" si="3"/>
        <v>Bad</v>
      </c>
    </row>
    <row r="205" spans="1:7" x14ac:dyDescent="0.3">
      <c r="A205" s="102" t="str">
        <v>MetaData cleaned</v>
      </c>
      <c r="B205" s="102" t="str">
        <v>JED</v>
      </c>
      <c r="C205" s="103">
        <v>3.7310456468527368E-2</v>
      </c>
      <c r="D205" s="104">
        <v>9.4196891191709847E-2</v>
      </c>
      <c r="E205" s="103">
        <v>3.0186200370680284E-3</v>
      </c>
      <c r="F205" s="103">
        <v>3.2712144080454829E-2</v>
      </c>
      <c r="G205" s="105" t="str">
        <f t="shared" si="3"/>
        <v>Good</v>
      </c>
    </row>
    <row r="206" spans="1:7" x14ac:dyDescent="0.3">
      <c r="A206" s="102" t="str">
        <v>MetaData cleaned</v>
      </c>
      <c r="B206" s="102" t="str">
        <v>KW</v>
      </c>
      <c r="C206" s="103">
        <v>0.21601991060544495</v>
      </c>
      <c r="D206" s="104">
        <v>0.19297752808988766</v>
      </c>
      <c r="E206" s="103">
        <v>3.0136800758499257E-3</v>
      </c>
      <c r="F206" s="103">
        <v>0.20912908031965327</v>
      </c>
      <c r="G206" s="105" t="str">
        <f t="shared" si="3"/>
        <v>Good</v>
      </c>
    </row>
    <row r="207" spans="1:7" x14ac:dyDescent="0.3">
      <c r="A207" s="102" t="str">
        <v>MetaData cleaned</v>
      </c>
      <c r="B207" s="102" t="str">
        <v>QA</v>
      </c>
      <c r="C207" s="103">
        <v>3.6649307088004235E-2</v>
      </c>
      <c r="D207" s="104">
        <v>8.3941176470588227E-2</v>
      </c>
      <c r="E207" s="103">
        <v>3.0011474975726012E-3</v>
      </c>
      <c r="F207" s="103">
        <v>3.2165239650454584E-2</v>
      </c>
      <c r="G207" s="105" t="str">
        <f t="shared" si="3"/>
        <v>Good</v>
      </c>
    </row>
    <row r="208" spans="1:7" x14ac:dyDescent="0.3">
      <c r="A208" s="102" t="str">
        <v>MetaData cleaned</v>
      </c>
      <c r="B208" s="102" t="str">
        <v>QA</v>
      </c>
      <c r="C208" s="103">
        <v>0.18522937596308636</v>
      </c>
      <c r="D208" s="104">
        <v>0.15212521539345206</v>
      </c>
      <c r="E208" s="103">
        <v>2.997512116594785E-3</v>
      </c>
      <c r="F208" s="103">
        <v>0.17646582818969897</v>
      </c>
      <c r="G208" s="105" t="str">
        <f t="shared" si="3"/>
        <v>Good</v>
      </c>
    </row>
    <row r="209" spans="1:7" x14ac:dyDescent="0.3">
      <c r="A209" s="102" t="str">
        <v>MetaData cleaned</v>
      </c>
      <c r="B209" s="102" t="str">
        <v>AE</v>
      </c>
      <c r="C209" s="103">
        <v>2.613028682547399E-2</v>
      </c>
      <c r="D209" s="104">
        <v>0.16224489795918368</v>
      </c>
      <c r="E209" s="103">
        <v>2.9776373359261059E-3</v>
      </c>
      <c r="F209" s="103">
        <v>2.1451142440447254E-2</v>
      </c>
      <c r="G209" s="105" t="str">
        <f t="shared" si="3"/>
        <v>Good</v>
      </c>
    </row>
    <row r="210" spans="1:7" x14ac:dyDescent="0.3">
      <c r="A210" s="102" t="str">
        <v>MetaData cleaned</v>
      </c>
      <c r="B210" s="102" t="str">
        <v>BH</v>
      </c>
      <c r="C210" s="103">
        <v>3.9994343758101389E-2</v>
      </c>
      <c r="D210" s="104">
        <v>9.0317460317460324E-2</v>
      </c>
      <c r="E210" s="103">
        <v>2.9695269967712286E-3</v>
      </c>
      <c r="F210" s="103">
        <v>3.4927293723928263E-2</v>
      </c>
      <c r="G210" s="105" t="str">
        <f t="shared" si="3"/>
        <v>Good</v>
      </c>
    </row>
    <row r="211" spans="1:7" x14ac:dyDescent="0.3">
      <c r="A211" s="102" t="str">
        <v>MetaData cleaned</v>
      </c>
      <c r="B211" s="102" t="str">
        <v>KW</v>
      </c>
      <c r="C211" s="103">
        <v>4.7250770300220304E-2</v>
      </c>
      <c r="D211" s="104">
        <v>0.11640424164524421</v>
      </c>
      <c r="E211" s="103">
        <v>2.9512764365423405E-3</v>
      </c>
      <c r="F211" s="103">
        <v>4.1504695772903451E-2</v>
      </c>
      <c r="G211" s="105" t="str">
        <f t="shared" si="3"/>
        <v>Good</v>
      </c>
    </row>
    <row r="212" spans="1:7" x14ac:dyDescent="0.3">
      <c r="A212" s="102" t="str">
        <v>MetaData cleaned</v>
      </c>
      <c r="B212" s="102" t="str">
        <v>BH</v>
      </c>
      <c r="C212" s="103">
        <v>4.7769510942315477E-2</v>
      </c>
      <c r="D212" s="104">
        <v>9.3148148148148147E-2</v>
      </c>
      <c r="E212" s="103">
        <v>2.9418173894094576E-3</v>
      </c>
      <c r="F212" s="103">
        <v>4.3053264016436818E-2</v>
      </c>
      <c r="G212" s="105" t="str">
        <f t="shared" si="3"/>
        <v>Good</v>
      </c>
    </row>
    <row r="213" spans="1:7" x14ac:dyDescent="0.3">
      <c r="A213" s="102" t="str">
        <v>MetaData cleaned</v>
      </c>
      <c r="B213" s="102" t="str">
        <v>OM</v>
      </c>
      <c r="C213" s="103">
        <v>4.8457849561870736E-3</v>
      </c>
      <c r="D213" s="104">
        <v>6.8197602315006198E-2</v>
      </c>
      <c r="E213" s="103">
        <v>2.8921672363722011E-3</v>
      </c>
      <c r="F213" s="103">
        <v>0</v>
      </c>
      <c r="G213" s="105" t="str">
        <f t="shared" si="3"/>
        <v>Bad</v>
      </c>
    </row>
    <row r="214" spans="1:7" x14ac:dyDescent="0.3">
      <c r="A214" s="102" t="str">
        <v>MetaData cleaned</v>
      </c>
      <c r="B214" s="102" t="str">
        <v>KW</v>
      </c>
      <c r="C214" s="103">
        <v>0.15034406357186988</v>
      </c>
      <c r="D214" s="104">
        <v>0.1637332439678284</v>
      </c>
      <c r="E214" s="103">
        <v>2.889630448802992E-3</v>
      </c>
      <c r="F214" s="103">
        <v>0.14113675582816382</v>
      </c>
      <c r="G214" s="105" t="str">
        <f t="shared" si="3"/>
        <v>Good</v>
      </c>
    </row>
    <row r="215" spans="1:7" x14ac:dyDescent="0.3">
      <c r="A215" s="102" t="str">
        <v>MetaData cleaned</v>
      </c>
      <c r="B215" s="102" t="str">
        <v>AE</v>
      </c>
      <c r="C215" s="103">
        <v>4.7330883942079099E-2</v>
      </c>
      <c r="D215" s="104">
        <v>0.16425000000000001</v>
      </c>
      <c r="E215" s="103">
        <v>2.8816367696851814E-3</v>
      </c>
      <c r="F215" s="103">
        <v>4.1927814998919385E-2</v>
      </c>
      <c r="G215" s="105" t="str">
        <f t="shared" si="3"/>
        <v>Good</v>
      </c>
    </row>
    <row r="216" spans="1:7" x14ac:dyDescent="0.3">
      <c r="A216" s="102" t="str">
        <v>MetaData cleaned</v>
      </c>
      <c r="B216" s="102" t="str">
        <v>BH</v>
      </c>
      <c r="C216" s="103">
        <v>6.7456566038528606E-2</v>
      </c>
      <c r="D216" s="104">
        <v>9.2846715328467153E-2</v>
      </c>
      <c r="E216" s="103">
        <v>2.8780907964118399E-3</v>
      </c>
      <c r="F216" s="103">
        <v>6.1238209281317617E-2</v>
      </c>
      <c r="G216" s="105" t="str">
        <f t="shared" si="3"/>
        <v>Good</v>
      </c>
    </row>
    <row r="217" spans="1:7" x14ac:dyDescent="0.3">
      <c r="A217" s="102" t="str">
        <v>MetaData cleaned</v>
      </c>
      <c r="B217" s="102" t="str">
        <v>JED</v>
      </c>
      <c r="C217" s="103">
        <v>3.1976006459799283E-2</v>
      </c>
      <c r="D217" s="104">
        <v>9.4448897795591194E-2</v>
      </c>
      <c r="E217" s="103">
        <v>2.8780712884992504E-3</v>
      </c>
      <c r="F217" s="103">
        <v>2.7598338908755335E-2</v>
      </c>
      <c r="G217" s="105" t="str">
        <f t="shared" si="3"/>
        <v>Good</v>
      </c>
    </row>
    <row r="218" spans="1:7" x14ac:dyDescent="0.3">
      <c r="A218" s="102" t="str">
        <v>MetaData cleaned</v>
      </c>
      <c r="B218" s="102" t="str">
        <v>JED</v>
      </c>
      <c r="C218" s="103">
        <v>4.4995852190988228E-2</v>
      </c>
      <c r="D218" s="104">
        <v>9.686131386861313E-2</v>
      </c>
      <c r="E218" s="103">
        <v>2.877214352469259E-3</v>
      </c>
      <c r="F218" s="103">
        <v>4.0470015016118702E-2</v>
      </c>
      <c r="G218" s="105" t="str">
        <f t="shared" si="3"/>
        <v>Good</v>
      </c>
    </row>
    <row r="219" spans="1:7" x14ac:dyDescent="0.3">
      <c r="A219" s="102" t="str">
        <v>MetaData cleaned</v>
      </c>
      <c r="B219" s="102" t="str">
        <v>KW</v>
      </c>
      <c r="C219" s="103">
        <v>3.7003856660774548E-2</v>
      </c>
      <c r="D219" s="104">
        <v>0.11458100558659219</v>
      </c>
      <c r="E219" s="103">
        <v>2.8764261610155872E-3</v>
      </c>
      <c r="F219" s="103">
        <v>3.246424554073598E-2</v>
      </c>
      <c r="G219" s="105" t="str">
        <f t="shared" si="3"/>
        <v>Good</v>
      </c>
    </row>
    <row r="220" spans="1:7" x14ac:dyDescent="0.3">
      <c r="A220" s="102" t="str">
        <v>MetaData cleaned</v>
      </c>
      <c r="B220" s="102" t="str">
        <v>QA</v>
      </c>
      <c r="C220" s="103">
        <v>4.6733031045325824E-3</v>
      </c>
      <c r="D220" s="104">
        <v>9.2439024390243901E-2</v>
      </c>
      <c r="E220" s="103">
        <v>2.8491513351053665E-3</v>
      </c>
      <c r="F220" s="103">
        <v>0</v>
      </c>
      <c r="G220" s="105" t="str">
        <f t="shared" si="3"/>
        <v>Bad</v>
      </c>
    </row>
    <row r="221" spans="1:7" x14ac:dyDescent="0.3">
      <c r="A221" s="102" t="str">
        <v>MetaData cleaned</v>
      </c>
      <c r="B221" s="102" t="str">
        <v>QA</v>
      </c>
      <c r="C221" s="103">
        <v>0.19960374866343794</v>
      </c>
      <c r="D221" s="104">
        <v>0.19243362831858407</v>
      </c>
      <c r="E221" s="103">
        <v>2.8429460972388201E-3</v>
      </c>
      <c r="F221" s="103">
        <v>0.19372287565255678</v>
      </c>
      <c r="G221" s="105" t="str">
        <f t="shared" si="3"/>
        <v>Good</v>
      </c>
    </row>
    <row r="222" spans="1:7" x14ac:dyDescent="0.3">
      <c r="A222" s="102" t="str">
        <v>MetaData cleaned</v>
      </c>
      <c r="B222" s="102" t="str">
        <v>AE</v>
      </c>
      <c r="C222" s="103">
        <v>4.5868210898077764E-2</v>
      </c>
      <c r="D222" s="104">
        <v>0.1492361111111111</v>
      </c>
      <c r="E222" s="103">
        <v>2.8411753389926651E-3</v>
      </c>
      <c r="F222" s="103">
        <v>4.0718580596153561E-2</v>
      </c>
      <c r="G222" s="105" t="str">
        <f t="shared" si="3"/>
        <v>Good</v>
      </c>
    </row>
    <row r="223" spans="1:7" x14ac:dyDescent="0.3">
      <c r="A223" s="102" t="str">
        <v>MetaData cleaned</v>
      </c>
      <c r="B223" s="102" t="str">
        <v>KW</v>
      </c>
      <c r="C223" s="103">
        <v>4.5791070579962881E-3</v>
      </c>
      <c r="D223" s="104">
        <v>0.1178419452887538</v>
      </c>
      <c r="E223" s="103">
        <v>2.8298215019127099E-3</v>
      </c>
      <c r="F223" s="103">
        <v>0</v>
      </c>
      <c r="G223" s="105" t="str">
        <f t="shared" si="3"/>
        <v>Bad</v>
      </c>
    </row>
    <row r="224" spans="1:7" x14ac:dyDescent="0.3">
      <c r="A224" s="102" t="str">
        <v>MetaData cleaned</v>
      </c>
      <c r="B224" s="102" t="str">
        <v>AE</v>
      </c>
      <c r="C224" s="103">
        <v>4.6981448400841173E-3</v>
      </c>
      <c r="D224" s="104">
        <v>0.14624455150263824</v>
      </c>
      <c r="E224" s="103">
        <v>2.8161734540603227E-3</v>
      </c>
      <c r="F224" s="103">
        <v>0</v>
      </c>
      <c r="G224" s="105" t="str">
        <f t="shared" si="3"/>
        <v>Bad</v>
      </c>
    </row>
    <row r="225" spans="1:7" x14ac:dyDescent="0.3">
      <c r="A225" s="102" t="str">
        <v>MetaData cleaned</v>
      </c>
      <c r="B225" s="102" t="str">
        <v>JED</v>
      </c>
      <c r="C225" s="103">
        <v>4.6273423746268551E-3</v>
      </c>
      <c r="D225" s="104">
        <v>0.10415841584158415</v>
      </c>
      <c r="E225" s="103">
        <v>2.8111974727056386E-3</v>
      </c>
      <c r="F225" s="103">
        <v>0</v>
      </c>
      <c r="G225" s="105" t="str">
        <f t="shared" si="3"/>
        <v>Bad</v>
      </c>
    </row>
    <row r="226" spans="1:7" x14ac:dyDescent="0.3">
      <c r="A226" s="102" t="str">
        <v>MetaData cleaned</v>
      </c>
      <c r="B226" s="102" t="str">
        <v>JED</v>
      </c>
      <c r="C226" s="103">
        <v>4.6184413009985013E-3</v>
      </c>
      <c r="D226" s="104">
        <v>9.9873663751214772E-2</v>
      </c>
      <c r="E226" s="103">
        <v>2.7993576077326473E-3</v>
      </c>
      <c r="F226" s="103">
        <v>0</v>
      </c>
      <c r="G226" s="105" t="str">
        <f t="shared" si="3"/>
        <v>Bad</v>
      </c>
    </row>
    <row r="227" spans="1:7" x14ac:dyDescent="0.3">
      <c r="A227" s="102" t="str">
        <v>MetaData cleaned</v>
      </c>
      <c r="B227" s="102" t="str">
        <v>AE</v>
      </c>
      <c r="C227" s="103">
        <v>4.4985081478081251E-2</v>
      </c>
      <c r="D227" s="104">
        <v>0.17164556962025318</v>
      </c>
      <c r="E227" s="103">
        <v>2.7894987729736409E-3</v>
      </c>
      <c r="F227" s="103">
        <v>3.9882770431313004E-2</v>
      </c>
      <c r="G227" s="105" t="str">
        <f t="shared" si="3"/>
        <v>Good</v>
      </c>
    </row>
    <row r="228" spans="1:7" x14ac:dyDescent="0.3">
      <c r="A228" s="102" t="str">
        <v>MetaData cleaned</v>
      </c>
      <c r="B228" s="102" t="str">
        <v>BH</v>
      </c>
      <c r="C228" s="103">
        <v>6.4405294066088178E-2</v>
      </c>
      <c r="D228" s="104">
        <v>9.9554140127388543E-2</v>
      </c>
      <c r="E228" s="103">
        <v>2.7522131650451398E-3</v>
      </c>
      <c r="F228" s="103">
        <v>5.8725567534402667E-2</v>
      </c>
      <c r="G228" s="105" t="str">
        <f t="shared" si="3"/>
        <v>Good</v>
      </c>
    </row>
    <row r="229" spans="1:7" x14ac:dyDescent="0.3">
      <c r="A229" s="102" t="str">
        <v>MetaData cleaned</v>
      </c>
      <c r="B229" s="102" t="str">
        <v>AE</v>
      </c>
      <c r="C229" s="103">
        <v>0.19535997563710358</v>
      </c>
      <c r="D229" s="104">
        <v>0.27474747474747474</v>
      </c>
      <c r="E229" s="103">
        <v>2.7408258468182888E-3</v>
      </c>
      <c r="F229" s="103">
        <v>0.18866017912265887</v>
      </c>
      <c r="G229" s="105" t="str">
        <f t="shared" si="3"/>
        <v>Good</v>
      </c>
    </row>
    <row r="230" spans="1:7" x14ac:dyDescent="0.3">
      <c r="A230" s="102" t="str">
        <v>MetaData cleaned</v>
      </c>
      <c r="B230" s="102" t="str">
        <v>JED</v>
      </c>
      <c r="C230" s="103">
        <v>4.581082861283098E-3</v>
      </c>
      <c r="D230" s="104">
        <v>0.10692400482509047</v>
      </c>
      <c r="E230" s="103">
        <v>2.7302068238703727E-3</v>
      </c>
      <c r="F230" s="103">
        <v>0</v>
      </c>
      <c r="G230" s="105" t="str">
        <f t="shared" si="3"/>
        <v>Bad</v>
      </c>
    </row>
    <row r="231" spans="1:7" x14ac:dyDescent="0.3">
      <c r="A231" s="102" t="str">
        <v>MetaData cleaned</v>
      </c>
      <c r="B231" s="102" t="str">
        <v>KW</v>
      </c>
      <c r="C231" s="103">
        <v>6.2872841444270022E-2</v>
      </c>
      <c r="D231" s="104">
        <v>0.12716763005780346</v>
      </c>
      <c r="E231" s="103">
        <v>2.71585557299843E-3</v>
      </c>
      <c r="F231" s="103">
        <v>5.6671899529042384E-2</v>
      </c>
      <c r="G231" s="105" t="str">
        <f t="shared" si="3"/>
        <v>Good</v>
      </c>
    </row>
    <row r="232" spans="1:7" x14ac:dyDescent="0.3">
      <c r="A232" s="102" t="str">
        <v>MetaData cleaned</v>
      </c>
      <c r="B232" s="102" t="str">
        <v>KW</v>
      </c>
      <c r="C232" s="103">
        <v>0.23577235772357724</v>
      </c>
      <c r="D232" s="104">
        <v>0.14000000000000001</v>
      </c>
      <c r="E232" s="103">
        <v>2.7100271002710027E-3</v>
      </c>
      <c r="F232" s="103">
        <v>0.11382113821138211</v>
      </c>
      <c r="G232" s="105" t="str">
        <f t="shared" si="3"/>
        <v>Good</v>
      </c>
    </row>
    <row r="233" spans="1:7" x14ac:dyDescent="0.3">
      <c r="A233" s="102" t="str">
        <v>MetaData cleaned</v>
      </c>
      <c r="B233" s="102" t="str">
        <v>RIY</v>
      </c>
      <c r="C233" s="103">
        <v>0.17332118611690717</v>
      </c>
      <c r="D233" s="104">
        <v>0.28045273451647956</v>
      </c>
      <c r="E233" s="103">
        <v>2.7047148832789647E-3</v>
      </c>
      <c r="F233" s="103">
        <v>0.16741411232256737</v>
      </c>
      <c r="G233" s="105" t="str">
        <f t="shared" si="3"/>
        <v>Good</v>
      </c>
    </row>
    <row r="234" spans="1:7" x14ac:dyDescent="0.3">
      <c r="A234" s="102" t="str">
        <v>MetaData cleaned</v>
      </c>
      <c r="B234" s="102" t="str">
        <v>JED</v>
      </c>
      <c r="C234" s="103">
        <v>0.18013765476592949</v>
      </c>
      <c r="D234" s="104">
        <v>0.19831753554502368</v>
      </c>
      <c r="E234" s="103">
        <v>2.6918587220687764E-3</v>
      </c>
      <c r="F234" s="103">
        <v>0.17446689077559976</v>
      </c>
      <c r="G234" s="105" t="str">
        <f t="shared" si="3"/>
        <v>Good</v>
      </c>
    </row>
    <row r="235" spans="1:7" x14ac:dyDescent="0.3">
      <c r="A235" s="102" t="str">
        <v>MetaData cleaned</v>
      </c>
      <c r="B235" s="102" t="str">
        <v>OM</v>
      </c>
      <c r="C235" s="103">
        <v>0.38565022421524664</v>
      </c>
      <c r="D235" s="104">
        <v>0.13999999999999999</v>
      </c>
      <c r="E235" s="103">
        <v>2.6905829596412557E-3</v>
      </c>
      <c r="F235" s="103">
        <v>0.20807174887892377</v>
      </c>
      <c r="G235" s="105" t="str">
        <f t="shared" si="3"/>
        <v>Good</v>
      </c>
    </row>
    <row r="236" spans="1:7" x14ac:dyDescent="0.3">
      <c r="A236" s="102" t="str">
        <v>MetaData cleaned</v>
      </c>
      <c r="B236" s="102" t="str">
        <v>AE</v>
      </c>
      <c r="C236" s="103">
        <v>4.4407886436923141E-3</v>
      </c>
      <c r="D236" s="104">
        <v>0.16891181988742965</v>
      </c>
      <c r="E236" s="103">
        <v>2.6897049398727311E-3</v>
      </c>
      <c r="F236" s="103">
        <v>0</v>
      </c>
      <c r="G236" s="105" t="str">
        <f t="shared" si="3"/>
        <v>Bad</v>
      </c>
    </row>
    <row r="237" spans="1:7" x14ac:dyDescent="0.3">
      <c r="A237" s="102" t="str">
        <v>MetaData cleaned</v>
      </c>
      <c r="B237" s="102" t="str">
        <v>KW</v>
      </c>
      <c r="C237" s="103">
        <v>4.5811376736567197E-2</v>
      </c>
      <c r="D237" s="104">
        <v>0.12265129682997118</v>
      </c>
      <c r="E237" s="103">
        <v>2.6811515816476334E-3</v>
      </c>
      <c r="F237" s="103">
        <v>4.114447311894423E-2</v>
      </c>
      <c r="G237" s="105" t="str">
        <f t="shared" si="3"/>
        <v>Good</v>
      </c>
    </row>
    <row r="238" spans="1:7" x14ac:dyDescent="0.3">
      <c r="A238" s="102" t="str">
        <v>MetaData cleaned</v>
      </c>
      <c r="B238" s="102" t="str">
        <v>QA</v>
      </c>
      <c r="C238" s="103">
        <v>3.3556576808832596E-2</v>
      </c>
      <c r="D238" s="104">
        <v>9.6387434554973825E-2</v>
      </c>
      <c r="E238" s="103">
        <v>2.6761194866334135E-3</v>
      </c>
      <c r="F238" s="103">
        <v>2.9423303256178895E-2</v>
      </c>
      <c r="G238" s="105" t="str">
        <f t="shared" si="3"/>
        <v>Good</v>
      </c>
    </row>
    <row r="239" spans="1:7" x14ac:dyDescent="0.3">
      <c r="A239" s="102" t="str">
        <v>MetaData cleaned</v>
      </c>
      <c r="B239" s="102" t="str">
        <v>AE</v>
      </c>
      <c r="C239" s="103">
        <v>4.382909125048795E-3</v>
      </c>
      <c r="D239" s="104">
        <v>0.1685634328358209</v>
      </c>
      <c r="E239" s="103">
        <v>2.6485223123180993E-3</v>
      </c>
      <c r="F239" s="103">
        <v>0</v>
      </c>
      <c r="G239" s="105" t="str">
        <f t="shared" si="3"/>
        <v>Bad</v>
      </c>
    </row>
    <row r="240" spans="1:7" x14ac:dyDescent="0.3">
      <c r="A240" s="102" t="str">
        <v>MetaData cleaned</v>
      </c>
      <c r="B240" s="102" t="str">
        <v>OM</v>
      </c>
      <c r="C240" s="103">
        <v>5.3129755242049881E-2</v>
      </c>
      <c r="D240" s="104">
        <v>7.0490196078431377E-2</v>
      </c>
      <c r="E240" s="103">
        <v>2.6306966187811106E-3</v>
      </c>
      <c r="F240" s="103">
        <v>4.7919944291130424E-2</v>
      </c>
      <c r="G240" s="105" t="str">
        <f t="shared" si="3"/>
        <v>Good</v>
      </c>
    </row>
    <row r="241" spans="1:7" x14ac:dyDescent="0.3">
      <c r="A241" s="102" t="str">
        <v>MetaData cleaned</v>
      </c>
      <c r="B241" s="102" t="str">
        <v>QA</v>
      </c>
      <c r="C241" s="103">
        <v>4.267164113849338E-2</v>
      </c>
      <c r="D241" s="104">
        <v>9.6277777777777768E-2</v>
      </c>
      <c r="E241" s="103">
        <v>2.6232566273663963E-3</v>
      </c>
      <c r="F241" s="103">
        <v>3.8838771732952478E-2</v>
      </c>
      <c r="G241" s="105" t="str">
        <f t="shared" si="3"/>
        <v>Good</v>
      </c>
    </row>
    <row r="242" spans="1:7" x14ac:dyDescent="0.3">
      <c r="A242" s="102" t="str">
        <v>MetaData cleaned</v>
      </c>
      <c r="B242" s="102" t="str">
        <v>AE</v>
      </c>
      <c r="C242" s="103">
        <v>4.3240464073083318E-3</v>
      </c>
      <c r="D242" s="104">
        <v>0.14851973215557773</v>
      </c>
      <c r="E242" s="103">
        <v>2.6150682175510235E-3</v>
      </c>
      <c r="F242" s="103">
        <v>0</v>
      </c>
      <c r="G242" s="105" t="str">
        <f t="shared" si="3"/>
        <v>Bad</v>
      </c>
    </row>
    <row r="243" spans="1:7" x14ac:dyDescent="0.3">
      <c r="A243" s="102" t="str">
        <v>MetaData cleaned</v>
      </c>
      <c r="B243" s="102" t="str">
        <v>AE</v>
      </c>
      <c r="C243" s="103">
        <v>3.8504505846428838E-2</v>
      </c>
      <c r="D243" s="104">
        <v>0.19171428571428573</v>
      </c>
      <c r="E243" s="103">
        <v>2.6066880166828034E-3</v>
      </c>
      <c r="F243" s="103">
        <v>3.358903701496984E-2</v>
      </c>
      <c r="G243" s="105" t="str">
        <f t="shared" si="3"/>
        <v>Good</v>
      </c>
    </row>
    <row r="244" spans="1:7" x14ac:dyDescent="0.3">
      <c r="A244" s="102" t="str">
        <v>MetaData cleaned</v>
      </c>
      <c r="B244" s="102" t="str">
        <v>AE</v>
      </c>
      <c r="C244" s="103">
        <v>3.9290031871634249E-3</v>
      </c>
      <c r="D244" s="104">
        <v>0.16861702127659575</v>
      </c>
      <c r="E244" s="103">
        <v>2.5827013957577757E-3</v>
      </c>
      <c r="F244" s="103">
        <v>0</v>
      </c>
      <c r="G244" s="105" t="str">
        <f t="shared" si="3"/>
        <v>Bad</v>
      </c>
    </row>
    <row r="245" spans="1:7" x14ac:dyDescent="0.3">
      <c r="A245" s="102" t="str">
        <v>MetaData cleaned</v>
      </c>
      <c r="B245" s="102" t="str">
        <v>BH</v>
      </c>
      <c r="C245" s="103">
        <v>0.36254980079681276</v>
      </c>
      <c r="D245" s="104">
        <v>0.14727272727272728</v>
      </c>
      <c r="E245" s="103">
        <v>2.5779235997187718E-3</v>
      </c>
      <c r="F245" s="103">
        <v>0.19475041012420904</v>
      </c>
      <c r="G245" s="105" t="str">
        <f t="shared" si="3"/>
        <v>Good</v>
      </c>
    </row>
    <row r="246" spans="1:7" x14ac:dyDescent="0.3">
      <c r="A246" s="102" t="str">
        <v>MetaData cleaned</v>
      </c>
      <c r="B246" s="102" t="str">
        <v>QA</v>
      </c>
      <c r="C246" s="103">
        <v>5.047844966227083E-2</v>
      </c>
      <c r="D246" s="104">
        <v>9.8984374999999999E-2</v>
      </c>
      <c r="E246" s="103">
        <v>2.5731746542296558E-3</v>
      </c>
      <c r="F246" s="103">
        <v>4.5533129623673209E-2</v>
      </c>
      <c r="G246" s="105" t="str">
        <f t="shared" si="3"/>
        <v>Good</v>
      </c>
    </row>
    <row r="247" spans="1:7" x14ac:dyDescent="0.3">
      <c r="A247" s="102" t="str">
        <v>MetaData cleaned</v>
      </c>
      <c r="B247" s="102" t="str">
        <v>KW</v>
      </c>
      <c r="C247" s="103">
        <v>5.5907470158804262E-2</v>
      </c>
      <c r="D247" s="104">
        <v>0.13128930817610063</v>
      </c>
      <c r="E247" s="103">
        <v>2.559541536207854E-3</v>
      </c>
      <c r="F247" s="103">
        <v>5.1303514942732269E-2</v>
      </c>
      <c r="G247" s="105" t="str">
        <f t="shared" si="3"/>
        <v>Good</v>
      </c>
    </row>
    <row r="248" spans="1:7" x14ac:dyDescent="0.3">
      <c r="A248" s="102" t="str">
        <v>MetaData cleaned</v>
      </c>
      <c r="B248" s="102" t="str">
        <v>BH</v>
      </c>
      <c r="C248" s="103">
        <v>4.0147410040839967E-3</v>
      </c>
      <c r="D248" s="104">
        <v>0.10698844884488448</v>
      </c>
      <c r="E248" s="103">
        <v>2.5435787229220095E-3</v>
      </c>
      <c r="F248" s="103">
        <v>0</v>
      </c>
      <c r="G248" s="105" t="str">
        <f t="shared" si="3"/>
        <v>Bad</v>
      </c>
    </row>
    <row r="249" spans="1:7" x14ac:dyDescent="0.3">
      <c r="A249" s="102" t="str">
        <v>MetaData cleaned</v>
      </c>
      <c r="B249" s="102" t="str">
        <v>AE</v>
      </c>
      <c r="C249" s="103">
        <v>0.22113343132451413</v>
      </c>
      <c r="D249" s="104">
        <v>0.33193548387096772</v>
      </c>
      <c r="E249" s="103">
        <v>2.5314388371713214E-3</v>
      </c>
      <c r="F249" s="103">
        <v>0.21582557569818717</v>
      </c>
      <c r="G249" s="105" t="str">
        <f t="shared" si="3"/>
        <v>Good</v>
      </c>
    </row>
    <row r="250" spans="1:7" x14ac:dyDescent="0.3">
      <c r="A250" s="102" t="str">
        <v>MetaData cleaned</v>
      </c>
      <c r="B250" s="102" t="str">
        <v>KW</v>
      </c>
      <c r="C250" s="103">
        <v>4.0803468294805054E-3</v>
      </c>
      <c r="D250" s="104">
        <v>0.13053571428571428</v>
      </c>
      <c r="E250" s="103">
        <v>2.5202142182085478E-3</v>
      </c>
      <c r="F250" s="103">
        <v>0</v>
      </c>
      <c r="G250" s="105" t="str">
        <f t="shared" si="3"/>
        <v>Bad</v>
      </c>
    </row>
    <row r="251" spans="1:7" x14ac:dyDescent="0.3">
      <c r="A251" s="102" t="str">
        <v>MetaData cleaned</v>
      </c>
      <c r="B251" s="102" t="str">
        <v>QA</v>
      </c>
      <c r="C251" s="103">
        <v>4.1317546717670149E-3</v>
      </c>
      <c r="D251" s="104">
        <v>0.10565023670286827</v>
      </c>
      <c r="E251" s="103">
        <v>2.4957327209950129E-3</v>
      </c>
      <c r="F251" s="103">
        <v>0</v>
      </c>
      <c r="G251" s="105" t="str">
        <f t="shared" si="3"/>
        <v>Bad</v>
      </c>
    </row>
    <row r="252" spans="1:7" x14ac:dyDescent="0.3">
      <c r="A252" s="102" t="str">
        <v>MetaData cleaned</v>
      </c>
      <c r="B252" s="102" t="str">
        <v>JED</v>
      </c>
      <c r="C252" s="103">
        <v>0.40346534653465349</v>
      </c>
      <c r="D252" s="104">
        <v>0.92</v>
      </c>
      <c r="E252" s="103">
        <v>2.4752475247524753E-3</v>
      </c>
      <c r="F252" s="103">
        <v>0.21534653465346534</v>
      </c>
      <c r="G252" s="105" t="str">
        <f t="shared" si="3"/>
        <v>Good</v>
      </c>
    </row>
    <row r="253" spans="1:7" x14ac:dyDescent="0.3">
      <c r="A253" s="102" t="str">
        <v>MetaData cleaned</v>
      </c>
      <c r="B253" s="102" t="str">
        <v>OM</v>
      </c>
      <c r="C253" s="103">
        <v>4.2486528661643871E-3</v>
      </c>
      <c r="D253" s="104">
        <v>7.837438423645321E-2</v>
      </c>
      <c r="E253" s="103">
        <v>2.4748250554702169E-3</v>
      </c>
      <c r="F253" s="103">
        <v>0</v>
      </c>
      <c r="G253" s="105" t="str">
        <f t="shared" si="3"/>
        <v>Bad</v>
      </c>
    </row>
    <row r="254" spans="1:7" x14ac:dyDescent="0.3">
      <c r="A254" s="102" t="str">
        <v>MetaData cleaned</v>
      </c>
      <c r="B254" s="102" t="str">
        <v>AE</v>
      </c>
      <c r="C254" s="103">
        <v>3.8870876640560025E-3</v>
      </c>
      <c r="D254" s="104">
        <v>0.1818941504178273</v>
      </c>
      <c r="E254" s="103">
        <v>2.3949619074303862E-3</v>
      </c>
      <c r="F254" s="103">
        <v>0</v>
      </c>
      <c r="G254" s="105" t="str">
        <f t="shared" si="3"/>
        <v>Bad</v>
      </c>
    </row>
    <row r="255" spans="1:7" x14ac:dyDescent="0.3">
      <c r="A255" s="102" t="str">
        <v>MetaData cleaned</v>
      </c>
      <c r="B255" s="102" t="str">
        <v>BH</v>
      </c>
      <c r="C255" s="103">
        <v>5.7405303582005497E-2</v>
      </c>
      <c r="D255" s="104">
        <v>0.11540650406504065</v>
      </c>
      <c r="E255" s="103">
        <v>2.3886509947857498E-3</v>
      </c>
      <c r="F255" s="103">
        <v>5.2307572800450543E-2</v>
      </c>
      <c r="G255" s="105" t="str">
        <f t="shared" si="3"/>
        <v>Good</v>
      </c>
    </row>
    <row r="256" spans="1:7" x14ac:dyDescent="0.3">
      <c r="A256" s="102" t="str">
        <v>MetaData cleaned</v>
      </c>
      <c r="B256" s="102" t="str">
        <v>BH</v>
      </c>
      <c r="C256" s="103">
        <v>5.7003925006798746E-2</v>
      </c>
      <c r="D256" s="104">
        <v>0.12290816326530611</v>
      </c>
      <c r="E256" s="103">
        <v>2.3866639065791557E-3</v>
      </c>
      <c r="F256" s="103">
        <v>2.9317811900036125E-2</v>
      </c>
      <c r="G256" s="105" t="str">
        <f t="shared" si="3"/>
        <v>Good</v>
      </c>
    </row>
    <row r="257" spans="1:7" x14ac:dyDescent="0.3">
      <c r="A257" s="102" t="str">
        <v>MetaData cleaned</v>
      </c>
      <c r="B257" s="102" t="str">
        <v>JED</v>
      </c>
      <c r="C257" s="103">
        <v>3.9268269322861793E-3</v>
      </c>
      <c r="D257" s="104">
        <v>0.12363636363636364</v>
      </c>
      <c r="E257" s="103">
        <v>2.3704625993678768E-3</v>
      </c>
      <c r="F257" s="103">
        <v>0</v>
      </c>
      <c r="G257" s="105" t="str">
        <f t="shared" si="3"/>
        <v>Bad</v>
      </c>
    </row>
    <row r="258" spans="1:7" x14ac:dyDescent="0.3">
      <c r="A258" s="102" t="str">
        <v>MetaData cleaned</v>
      </c>
      <c r="B258" s="102" t="str">
        <v>AE</v>
      </c>
      <c r="C258" s="103">
        <v>3.450194769059544E-2</v>
      </c>
      <c r="D258" s="104">
        <v>0.21382352941176469</v>
      </c>
      <c r="E258" s="103">
        <v>2.3650528658875902E-3</v>
      </c>
      <c r="F258" s="103">
        <v>2.9354479688369503E-2</v>
      </c>
      <c r="G258" s="105" t="str">
        <f t="shared" si="3"/>
        <v>Good</v>
      </c>
    </row>
    <row r="259" spans="1:7" x14ac:dyDescent="0.3">
      <c r="A259" s="102" t="str">
        <v>MetaData cleaned</v>
      </c>
      <c r="B259" s="102" t="str">
        <v>AE</v>
      </c>
      <c r="C259" s="103">
        <v>3.7853647561730132E-2</v>
      </c>
      <c r="D259" s="104">
        <v>0.23047619047619047</v>
      </c>
      <c r="E259" s="103">
        <v>2.3623375892907364E-3</v>
      </c>
      <c r="F259" s="103">
        <v>3.4028910512402269E-2</v>
      </c>
      <c r="G259" s="105" t="str">
        <f t="shared" ref="G259:G322" si="4" xml:space="preserve"> IF(AND(C259 &gt;= 0%, C259 &lt;=1%), "Bad", IF(AND(C259&gt;1%, C259&lt;2%), "Average", "Good"))</f>
        <v>Good</v>
      </c>
    </row>
    <row r="260" spans="1:7" x14ac:dyDescent="0.3">
      <c r="A260" s="102" t="str">
        <v>MetaData cleaned</v>
      </c>
      <c r="B260" s="102" t="str">
        <v>AE</v>
      </c>
      <c r="C260" s="103">
        <v>4.0168145726296126E-3</v>
      </c>
      <c r="D260" s="104">
        <v>0.17711864406779662</v>
      </c>
      <c r="E260" s="103">
        <v>2.3620471074931606E-3</v>
      </c>
      <c r="F260" s="103">
        <v>0</v>
      </c>
      <c r="G260" s="105" t="str">
        <f t="shared" si="4"/>
        <v>Bad</v>
      </c>
    </row>
    <row r="261" spans="1:7" x14ac:dyDescent="0.3">
      <c r="A261" s="102" t="str">
        <v>MetaData cleaned</v>
      </c>
      <c r="B261" s="102" t="str">
        <v>OM</v>
      </c>
      <c r="C261" s="103">
        <v>3.8766222821506827E-3</v>
      </c>
      <c r="D261" s="104">
        <v>8.5204081632653056E-2</v>
      </c>
      <c r="E261" s="103">
        <v>2.3596831282656329E-3</v>
      </c>
      <c r="F261" s="103">
        <v>0</v>
      </c>
      <c r="G261" s="105" t="str">
        <f t="shared" si="4"/>
        <v>Bad</v>
      </c>
    </row>
    <row r="262" spans="1:7" x14ac:dyDescent="0.3">
      <c r="A262" s="102" t="str">
        <v>MetaData cleaned</v>
      </c>
      <c r="B262" s="102" t="str">
        <v>AE</v>
      </c>
      <c r="C262" s="103">
        <v>5.3620698630850124E-2</v>
      </c>
      <c r="D262" s="104">
        <v>0.20755555555555555</v>
      </c>
      <c r="E262" s="103">
        <v>2.342651881930345E-3</v>
      </c>
      <c r="F262" s="103">
        <v>4.8779218074860742E-2</v>
      </c>
      <c r="G262" s="105" t="str">
        <f t="shared" si="4"/>
        <v>Good</v>
      </c>
    </row>
    <row r="263" spans="1:7" x14ac:dyDescent="0.3">
      <c r="A263" s="102" t="str">
        <v>MetaData cleaned</v>
      </c>
      <c r="B263" s="102" t="str">
        <v>JED</v>
      </c>
      <c r="C263" s="103">
        <v>0.28415300546448086</v>
      </c>
      <c r="D263" s="104">
        <v>0.20666666666666667</v>
      </c>
      <c r="E263" s="103">
        <v>2.34192037470726E-3</v>
      </c>
      <c r="F263" s="103">
        <v>0.14441842310694769</v>
      </c>
      <c r="G263" s="105" t="str">
        <f t="shared" si="4"/>
        <v>Good</v>
      </c>
    </row>
    <row r="264" spans="1:7" x14ac:dyDescent="0.3">
      <c r="A264" s="102" t="str">
        <v>MetaData cleaned</v>
      </c>
      <c r="B264" s="102" t="str">
        <v>QA</v>
      </c>
      <c r="C264" s="103">
        <v>3.8771756957572527E-3</v>
      </c>
      <c r="D264" s="104">
        <v>0.11494505494505496</v>
      </c>
      <c r="E264" s="103">
        <v>2.336576081549073E-3</v>
      </c>
      <c r="F264" s="103">
        <v>0</v>
      </c>
      <c r="G264" s="105" t="str">
        <f t="shared" si="4"/>
        <v>Bad</v>
      </c>
    </row>
    <row r="265" spans="1:7" x14ac:dyDescent="0.3">
      <c r="A265" s="102" t="str">
        <v>MetaData cleaned</v>
      </c>
      <c r="B265" s="102" t="str">
        <v>KW</v>
      </c>
      <c r="C265" s="103">
        <v>3.8778286735523554E-2</v>
      </c>
      <c r="D265" s="104">
        <v>0.14258620689655174</v>
      </c>
      <c r="E265" s="103">
        <v>2.3345864964296925E-3</v>
      </c>
      <c r="F265" s="103">
        <v>1.8708893164491744E-2</v>
      </c>
      <c r="G265" s="105" t="str">
        <f t="shared" si="4"/>
        <v>Good</v>
      </c>
    </row>
    <row r="266" spans="1:7" x14ac:dyDescent="0.3">
      <c r="A266" s="102" t="str">
        <v>MetaData cleaned</v>
      </c>
      <c r="B266" s="102" t="str">
        <v>QA</v>
      </c>
      <c r="C266" s="103">
        <v>3.8207142669459846E-3</v>
      </c>
      <c r="D266" s="104">
        <v>0.11716632443531828</v>
      </c>
      <c r="E266" s="103">
        <v>2.326586868399743E-3</v>
      </c>
      <c r="F266" s="103">
        <v>0</v>
      </c>
      <c r="G266" s="105" t="str">
        <f t="shared" si="4"/>
        <v>Bad</v>
      </c>
    </row>
    <row r="267" spans="1:7" x14ac:dyDescent="0.3">
      <c r="A267" s="102" t="str">
        <v>MetaData cleaned</v>
      </c>
      <c r="B267" s="102" t="str">
        <v>AE</v>
      </c>
      <c r="C267" s="103">
        <v>3.8473652660134727E-3</v>
      </c>
      <c r="D267" s="104">
        <v>0.20322651128914784</v>
      </c>
      <c r="E267" s="103">
        <v>2.3250143090829656E-3</v>
      </c>
      <c r="F267" s="103">
        <v>0</v>
      </c>
      <c r="G267" s="105" t="str">
        <f t="shared" si="4"/>
        <v>Bad</v>
      </c>
    </row>
    <row r="268" spans="1:7" x14ac:dyDescent="0.3">
      <c r="A268" s="102" t="str">
        <v>MetaData cleaned</v>
      </c>
      <c r="B268" s="102" t="str">
        <v>OM</v>
      </c>
      <c r="C268" s="103">
        <v>6.8820431341395233E-2</v>
      </c>
      <c r="D268" s="104">
        <v>9.2278481012658231E-2</v>
      </c>
      <c r="E268" s="103">
        <v>2.3244181598846619E-3</v>
      </c>
      <c r="F268" s="103">
        <v>3.2041662988789833E-2</v>
      </c>
      <c r="G268" s="105" t="str">
        <f t="shared" si="4"/>
        <v>Good</v>
      </c>
    </row>
    <row r="269" spans="1:7" x14ac:dyDescent="0.3">
      <c r="A269" s="102" t="str">
        <v>MetaData cleaned</v>
      </c>
      <c r="B269" s="102" t="str">
        <v>OM</v>
      </c>
      <c r="C269" s="103">
        <v>3.6882372664370409E-3</v>
      </c>
      <c r="D269" s="104">
        <v>8.298245614035088E-2</v>
      </c>
      <c r="E269" s="103">
        <v>2.3165787789191333E-3</v>
      </c>
      <c r="F269" s="103">
        <v>0</v>
      </c>
      <c r="G269" s="105" t="str">
        <f t="shared" si="4"/>
        <v>Bad</v>
      </c>
    </row>
    <row r="270" spans="1:7" x14ac:dyDescent="0.3">
      <c r="A270" s="102" t="str">
        <v>MetaData cleaned</v>
      </c>
      <c r="B270" s="102" t="str">
        <v>JED</v>
      </c>
      <c r="C270" s="103">
        <v>0.17150395778364116</v>
      </c>
      <c r="D270" s="104">
        <v>0.76857142857142857</v>
      </c>
      <c r="E270" s="103">
        <v>2.3087071240105541E-3</v>
      </c>
      <c r="F270" s="103">
        <v>7.4868073878627969E-2</v>
      </c>
      <c r="G270" s="105" t="str">
        <f t="shared" si="4"/>
        <v>Good</v>
      </c>
    </row>
    <row r="271" spans="1:7" x14ac:dyDescent="0.3">
      <c r="A271" s="102" t="str">
        <v>MetaData cleaned</v>
      </c>
      <c r="B271" s="102" t="str">
        <v>OM</v>
      </c>
      <c r="C271" s="103">
        <v>3.8738536640896778E-3</v>
      </c>
      <c r="D271" s="104">
        <v>8.2699564586357036E-2</v>
      </c>
      <c r="E271" s="103">
        <v>2.3069016201882351E-3</v>
      </c>
      <c r="F271" s="103">
        <v>0</v>
      </c>
      <c r="G271" s="105" t="str">
        <f t="shared" si="4"/>
        <v>Bad</v>
      </c>
    </row>
    <row r="272" spans="1:7" x14ac:dyDescent="0.3">
      <c r="A272" s="102" t="str">
        <v>MetaData cleaned</v>
      </c>
      <c r="B272" s="102" t="str">
        <v>OM</v>
      </c>
      <c r="C272" s="103">
        <v>3.446742638824847E-2</v>
      </c>
      <c r="D272" s="104">
        <v>8.274074074074074E-2</v>
      </c>
      <c r="E272" s="103">
        <v>2.2231737039720705E-3</v>
      </c>
      <c r="F272" s="103">
        <v>3.0992688228706936E-2</v>
      </c>
      <c r="G272" s="105" t="str">
        <f t="shared" si="4"/>
        <v>Good</v>
      </c>
    </row>
    <row r="273" spans="1:7" x14ac:dyDescent="0.3">
      <c r="A273" s="102" t="str">
        <v>MetaData cleaned</v>
      </c>
      <c r="B273" s="102" t="str">
        <v>KW</v>
      </c>
      <c r="C273" s="103">
        <v>3.5315502466891717E-3</v>
      </c>
      <c r="D273" s="104">
        <v>0.16296875</v>
      </c>
      <c r="E273" s="103">
        <v>2.2158746645892843E-3</v>
      </c>
      <c r="F273" s="103">
        <v>0</v>
      </c>
      <c r="G273" s="105" t="str">
        <f t="shared" si="4"/>
        <v>Bad</v>
      </c>
    </row>
    <row r="274" spans="1:7" x14ac:dyDescent="0.3">
      <c r="A274" s="102" t="str">
        <v>MetaData cleaned</v>
      </c>
      <c r="B274" s="102" t="str">
        <v>AE</v>
      </c>
      <c r="C274" s="103">
        <v>3.6076904530151898E-3</v>
      </c>
      <c r="D274" s="104">
        <v>0.18963414634146342</v>
      </c>
      <c r="E274" s="103">
        <v>2.1967620085191503E-3</v>
      </c>
      <c r="F274" s="103">
        <v>0</v>
      </c>
      <c r="G274" s="105" t="str">
        <f t="shared" si="4"/>
        <v>Bad</v>
      </c>
    </row>
    <row r="275" spans="1:7" x14ac:dyDescent="0.3">
      <c r="A275" s="102" t="str">
        <v>MetaData cleaned</v>
      </c>
      <c r="B275" s="102" t="str">
        <v>AE</v>
      </c>
      <c r="C275" s="103">
        <v>2.9639409943543981E-2</v>
      </c>
      <c r="D275" s="104">
        <v>0.20229166666666665</v>
      </c>
      <c r="E275" s="103">
        <v>2.1853942815516299E-3</v>
      </c>
      <c r="F275" s="103">
        <v>1.4305226734656711E-2</v>
      </c>
      <c r="G275" s="105" t="str">
        <f t="shared" si="4"/>
        <v>Good</v>
      </c>
    </row>
    <row r="276" spans="1:7" x14ac:dyDescent="0.3">
      <c r="A276" s="102" t="str">
        <v>MetaData cleaned</v>
      </c>
      <c r="B276" s="102" t="str">
        <v>AE</v>
      </c>
      <c r="C276" s="103">
        <v>3.3778461979092081E-2</v>
      </c>
      <c r="D276" s="104">
        <v>0.21057377049180329</v>
      </c>
      <c r="E276" s="103">
        <v>2.1838751253043104E-3</v>
      </c>
      <c r="F276" s="103">
        <v>3.0484748675354431E-2</v>
      </c>
      <c r="G276" s="105" t="str">
        <f t="shared" si="4"/>
        <v>Good</v>
      </c>
    </row>
    <row r="277" spans="1:7" x14ac:dyDescent="0.3">
      <c r="A277" s="102" t="str">
        <v>MetaData cleaned</v>
      </c>
      <c r="B277" s="102" t="str">
        <v>KW</v>
      </c>
      <c r="C277" s="103">
        <v>3.6328636387300594E-3</v>
      </c>
      <c r="D277" s="104">
        <v>0.15680652680652679</v>
      </c>
      <c r="E277" s="103">
        <v>2.178956310402231E-3</v>
      </c>
      <c r="F277" s="103">
        <v>0</v>
      </c>
      <c r="G277" s="105" t="str">
        <f t="shared" si="4"/>
        <v>Bad</v>
      </c>
    </row>
    <row r="278" spans="1:7" x14ac:dyDescent="0.3">
      <c r="A278" s="102" t="str">
        <v>MetaData cleaned</v>
      </c>
      <c r="B278" s="102" t="str">
        <v>BH</v>
      </c>
      <c r="C278" s="103">
        <v>4.7459996892962562E-2</v>
      </c>
      <c r="D278" s="104">
        <v>0.12517857142857142</v>
      </c>
      <c r="E278" s="103">
        <v>2.1749262078608047E-3</v>
      </c>
      <c r="F278" s="103">
        <v>4.3886903837191238E-2</v>
      </c>
      <c r="G278" s="105" t="str">
        <f t="shared" si="4"/>
        <v>Good</v>
      </c>
    </row>
    <row r="279" spans="1:7" x14ac:dyDescent="0.3">
      <c r="A279" s="102" t="str">
        <v>MetaData cleaned</v>
      </c>
      <c r="B279" s="102" t="str">
        <v>BH</v>
      </c>
      <c r="C279" s="103">
        <v>3.5812404685884656E-3</v>
      </c>
      <c r="D279" s="104">
        <v>0.13142105263157894</v>
      </c>
      <c r="E279" s="103">
        <v>2.1704487688414945E-3</v>
      </c>
      <c r="F279" s="103">
        <v>0</v>
      </c>
      <c r="G279" s="105" t="str">
        <f t="shared" si="4"/>
        <v>Bad</v>
      </c>
    </row>
    <row r="280" spans="1:7" x14ac:dyDescent="0.3">
      <c r="A280" s="102" t="str">
        <v>MetaData cleaned</v>
      </c>
      <c r="B280" s="102" t="str">
        <v>KW</v>
      </c>
      <c r="C280" s="103">
        <v>3.4505385936843347E-3</v>
      </c>
      <c r="D280" s="104">
        <v>0.16032992036405005</v>
      </c>
      <c r="E280" s="103">
        <v>2.1602730939092097E-3</v>
      </c>
      <c r="F280" s="103">
        <v>0</v>
      </c>
      <c r="G280" s="105" t="str">
        <f t="shared" si="4"/>
        <v>Bad</v>
      </c>
    </row>
    <row r="281" spans="1:7" x14ac:dyDescent="0.3">
      <c r="A281" s="102" t="str">
        <v>MetaData cleaned</v>
      </c>
      <c r="B281" s="102" t="str">
        <v>QA</v>
      </c>
      <c r="C281" s="103">
        <v>9.2290279047494664E-2</v>
      </c>
      <c r="D281" s="104">
        <v>0.12444444444444444</v>
      </c>
      <c r="E281" s="103">
        <v>2.1548909494580122E-3</v>
      </c>
      <c r="F281" s="103">
        <v>4.4839145008924296E-2</v>
      </c>
      <c r="G281" s="105" t="str">
        <f t="shared" si="4"/>
        <v>Good</v>
      </c>
    </row>
    <row r="282" spans="1:7" x14ac:dyDescent="0.3">
      <c r="A282" s="102" t="str">
        <v>MetaData cleaned</v>
      </c>
      <c r="B282" s="102" t="str">
        <v>AE</v>
      </c>
      <c r="C282" s="103">
        <v>3.3635609293504029E-3</v>
      </c>
      <c r="D282" s="104">
        <v>0.23089655172413792</v>
      </c>
      <c r="E282" s="103">
        <v>2.148530109056425E-3</v>
      </c>
      <c r="F282" s="103">
        <v>0</v>
      </c>
      <c r="G282" s="105" t="str">
        <f t="shared" si="4"/>
        <v>Bad</v>
      </c>
    </row>
    <row r="283" spans="1:7" x14ac:dyDescent="0.3">
      <c r="A283" s="102" t="str">
        <v>MetaData cleaned</v>
      </c>
      <c r="B283" s="102" t="str">
        <v>AE</v>
      </c>
      <c r="C283" s="103">
        <v>3.4557803848528711E-2</v>
      </c>
      <c r="D283" s="104">
        <v>0.22376777251184835</v>
      </c>
      <c r="E283" s="103">
        <v>2.1358220890566955E-3</v>
      </c>
      <c r="F283" s="103">
        <v>1.7319391442540313E-2</v>
      </c>
      <c r="G283" s="105" t="str">
        <f t="shared" si="4"/>
        <v>Good</v>
      </c>
    </row>
    <row r="284" spans="1:7" x14ac:dyDescent="0.3">
      <c r="A284" s="102" t="str">
        <v>MetaData cleaned</v>
      </c>
      <c r="B284" s="102" t="str">
        <v>JED</v>
      </c>
      <c r="C284" s="103">
        <v>7.525915687629578E-2</v>
      </c>
      <c r="D284" s="104">
        <v>0.15713333333333335</v>
      </c>
      <c r="E284" s="103">
        <v>2.0732550103662751E-3</v>
      </c>
      <c r="F284" s="103">
        <v>3.5328265376641327E-2</v>
      </c>
      <c r="G284" s="105" t="str">
        <f t="shared" si="4"/>
        <v>Good</v>
      </c>
    </row>
    <row r="285" spans="1:7" x14ac:dyDescent="0.3">
      <c r="A285" s="102" t="str">
        <v>MetaData cleaned</v>
      </c>
      <c r="B285" s="102" t="str">
        <v>KW</v>
      </c>
      <c r="C285" s="103">
        <v>4.1889324308276923E-2</v>
      </c>
      <c r="D285" s="104">
        <v>0.15827751196172249</v>
      </c>
      <c r="E285" s="103">
        <v>2.0682420931797492E-3</v>
      </c>
      <c r="F285" s="103">
        <v>2.1068360843921941E-2</v>
      </c>
      <c r="G285" s="105" t="str">
        <f t="shared" si="4"/>
        <v>Good</v>
      </c>
    </row>
    <row r="286" spans="1:7" x14ac:dyDescent="0.3">
      <c r="A286" s="102" t="str">
        <v>MetaData cleaned</v>
      </c>
      <c r="B286" s="102" t="str">
        <v>OM</v>
      </c>
      <c r="C286" s="103">
        <v>3.8210121975874388E-2</v>
      </c>
      <c r="D286" s="104">
        <v>9.0869565217391299E-2</v>
      </c>
      <c r="E286" s="103">
        <v>2.066626232675158E-3</v>
      </c>
      <c r="F286" s="103">
        <v>3.4818159354853204E-2</v>
      </c>
      <c r="G286" s="105" t="str">
        <f t="shared" si="4"/>
        <v>Good</v>
      </c>
    </row>
    <row r="287" spans="1:7" x14ac:dyDescent="0.3">
      <c r="A287" s="102" t="str">
        <v>MetaData cleaned</v>
      </c>
      <c r="B287" s="102" t="str">
        <v>QA</v>
      </c>
      <c r="C287" s="103">
        <v>3.458376885654188E-3</v>
      </c>
      <c r="D287" s="104">
        <v>0.1275625</v>
      </c>
      <c r="E287" s="103">
        <v>2.0647026183010079E-3</v>
      </c>
      <c r="F287" s="103">
        <v>0</v>
      </c>
      <c r="G287" s="105" t="str">
        <f t="shared" si="4"/>
        <v>Bad</v>
      </c>
    </row>
    <row r="288" spans="1:7" x14ac:dyDescent="0.3">
      <c r="A288" s="102" t="str">
        <v>MetaData cleaned</v>
      </c>
      <c r="B288" s="102" t="str">
        <v>JED</v>
      </c>
      <c r="C288" s="103">
        <v>4.0447946431148442E-2</v>
      </c>
      <c r="D288" s="104">
        <v>0.1326123595505618</v>
      </c>
      <c r="E288" s="103">
        <v>2.0550119779490289E-3</v>
      </c>
      <c r="F288" s="103">
        <v>2.0324992062804862E-2</v>
      </c>
      <c r="G288" s="105" t="str">
        <f t="shared" si="4"/>
        <v>Good</v>
      </c>
    </row>
    <row r="289" spans="1:7" x14ac:dyDescent="0.3">
      <c r="A289" s="102" t="str">
        <v>MetaData cleaned</v>
      </c>
      <c r="B289" s="102" t="str">
        <v>BH</v>
      </c>
      <c r="C289" s="103">
        <v>3.5009584591191357E-3</v>
      </c>
      <c r="D289" s="104">
        <v>0.13905027932960895</v>
      </c>
      <c r="E289" s="103">
        <v>2.0546608661715583E-3</v>
      </c>
      <c r="F289" s="103">
        <v>0</v>
      </c>
      <c r="G289" s="105" t="str">
        <f t="shared" si="4"/>
        <v>Bad</v>
      </c>
    </row>
    <row r="290" spans="1:7" x14ac:dyDescent="0.3">
      <c r="A290" s="102" t="str">
        <v>MetaData cleaned</v>
      </c>
      <c r="B290" s="102" t="str">
        <v>BH</v>
      </c>
      <c r="C290" s="103">
        <v>3.3311268177062202E-3</v>
      </c>
      <c r="D290" s="104">
        <v>0.13791666666666666</v>
      </c>
      <c r="E290" s="103">
        <v>2.04992419551152E-3</v>
      </c>
      <c r="F290" s="103">
        <v>0</v>
      </c>
      <c r="G290" s="105" t="str">
        <f t="shared" si="4"/>
        <v>Bad</v>
      </c>
    </row>
    <row r="291" spans="1:7" x14ac:dyDescent="0.3">
      <c r="A291" s="102" t="str">
        <v>MetaData cleaned</v>
      </c>
      <c r="B291" s="102" t="str">
        <v>JED</v>
      </c>
      <c r="C291" s="103">
        <v>3.2727000710643446E-2</v>
      </c>
      <c r="D291" s="104">
        <v>0.13542682926829269</v>
      </c>
      <c r="E291" s="103">
        <v>2.0446583301125809E-3</v>
      </c>
      <c r="F291" s="103">
        <v>1.61702552082684E-2</v>
      </c>
      <c r="G291" s="105" t="str">
        <f t="shared" si="4"/>
        <v>Good</v>
      </c>
    </row>
    <row r="292" spans="1:7" x14ac:dyDescent="0.3">
      <c r="A292" s="102" t="str">
        <v>MetaData cleaned</v>
      </c>
      <c r="B292" s="102" t="str">
        <v>QA</v>
      </c>
      <c r="C292" s="103">
        <v>7.0676070469501584E-2</v>
      </c>
      <c r="D292" s="104">
        <v>0.13362318840579712</v>
      </c>
      <c r="E292" s="103">
        <v>2.0361790657184172E-3</v>
      </c>
      <c r="F292" s="103">
        <v>3.3346120931330596E-2</v>
      </c>
      <c r="G292" s="105" t="str">
        <f t="shared" si="4"/>
        <v>Good</v>
      </c>
    </row>
    <row r="293" spans="1:7" x14ac:dyDescent="0.3">
      <c r="A293" s="102" t="str">
        <v>MetaData cleaned</v>
      </c>
      <c r="B293" s="102" t="str">
        <v>AE</v>
      </c>
      <c r="C293" s="103">
        <v>3.1053675083008861E-3</v>
      </c>
      <c r="D293" s="104">
        <v>0.20105882352941176</v>
      </c>
      <c r="E293" s="103">
        <v>2.0304326015813485E-3</v>
      </c>
      <c r="F293" s="103">
        <v>0</v>
      </c>
      <c r="G293" s="105" t="str">
        <f t="shared" si="4"/>
        <v>Bad</v>
      </c>
    </row>
    <row r="294" spans="1:7" x14ac:dyDescent="0.3">
      <c r="A294" s="102" t="str">
        <v>MetaData cleaned</v>
      </c>
      <c r="B294" s="102" t="str">
        <v>QA</v>
      </c>
      <c r="C294" s="103">
        <v>3.117446897244628E-2</v>
      </c>
      <c r="D294" s="104">
        <v>0.1324766355140187</v>
      </c>
      <c r="E294" s="103">
        <v>2.0283783399524186E-3</v>
      </c>
      <c r="F294" s="103">
        <v>1.5127531918523644E-2</v>
      </c>
      <c r="G294" s="105" t="str">
        <f t="shared" si="4"/>
        <v>Good</v>
      </c>
    </row>
    <row r="295" spans="1:7" x14ac:dyDescent="0.3">
      <c r="A295" s="102" t="str">
        <v>MetaData cleaned</v>
      </c>
      <c r="B295" s="102" t="str">
        <v>QA</v>
      </c>
      <c r="C295" s="103">
        <v>3.2649396496311637E-3</v>
      </c>
      <c r="D295" s="104">
        <v>0.1297979797979798</v>
      </c>
      <c r="E295" s="103">
        <v>2.0201814082092826E-3</v>
      </c>
      <c r="F295" s="103">
        <v>0</v>
      </c>
      <c r="G295" s="105" t="str">
        <f t="shared" si="4"/>
        <v>Bad</v>
      </c>
    </row>
    <row r="296" spans="1:7" x14ac:dyDescent="0.3">
      <c r="A296" s="102" t="str">
        <v>MetaData cleaned</v>
      </c>
      <c r="B296" s="102" t="str">
        <v>AE</v>
      </c>
      <c r="C296" s="103">
        <v>3.2160359379254017E-3</v>
      </c>
      <c r="D296" s="104">
        <v>0.2175862068965517</v>
      </c>
      <c r="E296" s="103">
        <v>1.9738633269806697E-3</v>
      </c>
      <c r="F296" s="103">
        <v>0</v>
      </c>
      <c r="G296" s="105" t="str">
        <f t="shared" si="4"/>
        <v>Bad</v>
      </c>
    </row>
    <row r="297" spans="1:7" x14ac:dyDescent="0.3">
      <c r="A297" s="102" t="str">
        <v>MetaData cleaned</v>
      </c>
      <c r="B297" s="102" t="str">
        <v>OM</v>
      </c>
      <c r="C297" s="103">
        <v>7.5335352661185628E-2</v>
      </c>
      <c r="D297" s="104">
        <v>0.11116279069767443</v>
      </c>
      <c r="E297" s="103">
        <v>1.8606663781912591E-3</v>
      </c>
      <c r="F297" s="103">
        <v>3.5785374296841192E-2</v>
      </c>
      <c r="G297" s="105" t="str">
        <f t="shared" si="4"/>
        <v>Good</v>
      </c>
    </row>
    <row r="298" spans="1:7" x14ac:dyDescent="0.3">
      <c r="A298" s="102" t="str">
        <v>MetaData cleaned</v>
      </c>
      <c r="B298" s="102" t="str">
        <v>QA</v>
      </c>
      <c r="C298" s="103">
        <v>3.0563022425157418E-2</v>
      </c>
      <c r="D298" s="104">
        <v>0.13663366336633664</v>
      </c>
      <c r="E298" s="103">
        <v>1.8595573885186139E-3</v>
      </c>
      <c r="F298" s="103">
        <v>1.5152630997532864E-2</v>
      </c>
      <c r="G298" s="105" t="str">
        <f t="shared" si="4"/>
        <v>Good</v>
      </c>
    </row>
    <row r="299" spans="1:7" x14ac:dyDescent="0.3">
      <c r="A299" s="102" t="str">
        <v>MetaData cleaned</v>
      </c>
      <c r="B299" s="102" t="str">
        <v>BH</v>
      </c>
      <c r="C299" s="103">
        <v>8.5479161136182633E-2</v>
      </c>
      <c r="D299" s="104">
        <v>0.16047619047619049</v>
      </c>
      <c r="E299" s="103">
        <v>1.8582426333952748E-3</v>
      </c>
      <c r="F299" s="103">
        <v>3.9730997256879924E-2</v>
      </c>
      <c r="G299" s="105" t="str">
        <f t="shared" si="4"/>
        <v>Good</v>
      </c>
    </row>
    <row r="300" spans="1:7" x14ac:dyDescent="0.3">
      <c r="A300" s="102" t="str">
        <v>MetaData cleaned</v>
      </c>
      <c r="B300" s="102" t="str">
        <v>BH</v>
      </c>
      <c r="C300" s="103">
        <v>5.4814849437361972E-2</v>
      </c>
      <c r="D300" s="104">
        <v>0.15655844155844156</v>
      </c>
      <c r="E300" s="103">
        <v>1.7995068883721473E-3</v>
      </c>
      <c r="F300" s="103">
        <v>2.8535037801329766E-2</v>
      </c>
      <c r="G300" s="105" t="str">
        <f t="shared" si="4"/>
        <v>Good</v>
      </c>
    </row>
    <row r="301" spans="1:7" x14ac:dyDescent="0.3">
      <c r="A301" s="102" t="str">
        <v>MetaData cleaned</v>
      </c>
      <c r="B301" s="102" t="str">
        <v>OM</v>
      </c>
      <c r="C301" s="103">
        <v>5.1493608585685968E-2</v>
      </c>
      <c r="D301" s="104">
        <v>0.10520912547528517</v>
      </c>
      <c r="E301" s="103">
        <v>1.7977988926105681E-3</v>
      </c>
      <c r="F301" s="103">
        <v>2.7083190922140954E-2</v>
      </c>
      <c r="G301" s="105" t="str">
        <f t="shared" si="4"/>
        <v>Good</v>
      </c>
    </row>
    <row r="302" spans="1:7" x14ac:dyDescent="0.3">
      <c r="A302" s="102" t="str">
        <v>MetaData cleaned</v>
      </c>
      <c r="B302" s="102" t="str">
        <v>OM</v>
      </c>
      <c r="C302" s="103">
        <v>3.7435794138382515E-2</v>
      </c>
      <c r="D302" s="104">
        <v>0.1064406779661017</v>
      </c>
      <c r="E302" s="103">
        <v>1.7826568637325008E-3</v>
      </c>
      <c r="F302" s="103">
        <v>1.8874005438614162E-2</v>
      </c>
      <c r="G302" s="105" t="str">
        <f t="shared" si="4"/>
        <v>Good</v>
      </c>
    </row>
    <row r="303" spans="1:7" x14ac:dyDescent="0.3">
      <c r="A303" s="102" t="str">
        <v>MetaData cleaned</v>
      </c>
      <c r="B303" s="102" t="str">
        <v>AE</v>
      </c>
      <c r="C303" s="103">
        <v>3.9162466072120976E-2</v>
      </c>
      <c r="D303" s="104">
        <v>0.28999999999999998</v>
      </c>
      <c r="E303" s="103">
        <v>1.7448623497479643E-3</v>
      </c>
      <c r="F303" s="103">
        <v>2.006591702210159E-2</v>
      </c>
      <c r="G303" s="105" t="str">
        <f t="shared" si="4"/>
        <v>Good</v>
      </c>
    </row>
    <row r="304" spans="1:7" x14ac:dyDescent="0.3">
      <c r="A304" s="102" t="str">
        <v>MetaData cleaned</v>
      </c>
      <c r="B304" s="102" t="str">
        <v>AE</v>
      </c>
      <c r="C304" s="103">
        <v>6.7184931591501768E-2</v>
      </c>
      <c r="D304" s="104">
        <v>0.27721428571428575</v>
      </c>
      <c r="E304" s="103">
        <v>1.7302962514367639E-3</v>
      </c>
      <c r="F304" s="103">
        <v>3.1936325097947124E-2</v>
      </c>
      <c r="G304" s="105" t="str">
        <f t="shared" si="4"/>
        <v>Good</v>
      </c>
    </row>
    <row r="305" spans="1:7" x14ac:dyDescent="0.3">
      <c r="A305" s="102" t="str">
        <v>MetaData cleaned</v>
      </c>
      <c r="B305" s="102" t="str">
        <v>JED</v>
      </c>
      <c r="C305" s="103">
        <v>7.7826785097258072E-2</v>
      </c>
      <c r="D305" s="104">
        <v>0.18154761904761904</v>
      </c>
      <c r="E305" s="103">
        <v>1.7073517754425903E-3</v>
      </c>
      <c r="F305" s="103">
        <v>3.7317831663245191E-2</v>
      </c>
      <c r="G305" s="105" t="str">
        <f t="shared" si="4"/>
        <v>Good</v>
      </c>
    </row>
    <row r="306" spans="1:7" x14ac:dyDescent="0.3">
      <c r="A306" s="102" t="str">
        <v>MetaData cleaned</v>
      </c>
      <c r="B306" s="102" t="str">
        <v>BH</v>
      </c>
      <c r="C306" s="103">
        <v>0.41390172196556069</v>
      </c>
      <c r="D306" s="104">
        <v>0.23499999999999999</v>
      </c>
      <c r="E306" s="103">
        <v>1.6799664006719867E-3</v>
      </c>
      <c r="F306" s="103">
        <v>0.22028559428811423</v>
      </c>
      <c r="G306" s="105" t="str">
        <f t="shared" si="4"/>
        <v>Good</v>
      </c>
    </row>
    <row r="307" spans="1:7" x14ac:dyDescent="0.3">
      <c r="A307" s="102" t="str">
        <v>MetaData cleaned</v>
      </c>
      <c r="B307" s="102" t="str">
        <v>JED</v>
      </c>
      <c r="C307" s="103">
        <v>0.16691038228535618</v>
      </c>
      <c r="D307" s="104">
        <v>1.0887500000000001</v>
      </c>
      <c r="E307" s="103">
        <v>1.6711928138709003E-3</v>
      </c>
      <c r="F307" s="103">
        <v>7.5830373929392098E-2</v>
      </c>
      <c r="G307" s="105" t="str">
        <f t="shared" si="4"/>
        <v>Good</v>
      </c>
    </row>
    <row r="308" spans="1:7" x14ac:dyDescent="0.3">
      <c r="A308" s="102" t="str">
        <v>MetaData cleaned</v>
      </c>
      <c r="B308" s="102" t="str">
        <v>AE</v>
      </c>
      <c r="C308" s="103">
        <v>9.5805529075309814E-2</v>
      </c>
      <c r="D308" s="104">
        <v>0.26</v>
      </c>
      <c r="E308" s="103">
        <v>1.6682554814108675E-3</v>
      </c>
      <c r="F308" s="103">
        <v>4.6949475691134411E-2</v>
      </c>
      <c r="G308" s="105" t="str">
        <f t="shared" si="4"/>
        <v>Good</v>
      </c>
    </row>
    <row r="309" spans="1:7" x14ac:dyDescent="0.3">
      <c r="A309" s="102" t="str">
        <v>MetaData cleaned</v>
      </c>
      <c r="B309" s="102" t="str">
        <v>BH</v>
      </c>
      <c r="C309" s="103">
        <v>2.4540824201265627E-3</v>
      </c>
      <c r="D309" s="104">
        <v>0.16836538461538464</v>
      </c>
      <c r="E309" s="103">
        <v>1.6051859854915881E-3</v>
      </c>
      <c r="F309" s="103">
        <v>0</v>
      </c>
      <c r="G309" s="105" t="str">
        <f t="shared" si="4"/>
        <v>Bad</v>
      </c>
    </row>
    <row r="310" spans="1:7" x14ac:dyDescent="0.3">
      <c r="A310" s="102" t="str">
        <v>MetaData cleaned</v>
      </c>
      <c r="B310" s="102" t="str">
        <v>KW</v>
      </c>
      <c r="C310" s="103">
        <v>9.1069745523091425E-2</v>
      </c>
      <c r="D310" s="104">
        <v>0.26822033898305081</v>
      </c>
      <c r="E310" s="103">
        <v>1.5446643627604986E-3</v>
      </c>
      <c r="F310" s="103">
        <v>4.3080427269871192E-2</v>
      </c>
      <c r="G310" s="105" t="str">
        <f t="shared" si="4"/>
        <v>Good</v>
      </c>
    </row>
    <row r="311" spans="1:7" x14ac:dyDescent="0.3">
      <c r="A311" s="102" t="str">
        <v>MetaData cleaned</v>
      </c>
      <c r="B311" s="102" t="str">
        <v>KW</v>
      </c>
      <c r="C311" s="103">
        <v>9.3691040449127974E-2</v>
      </c>
      <c r="D311" s="104">
        <v>0.24666666666666667</v>
      </c>
      <c r="E311" s="103">
        <v>1.5185679444112098E-3</v>
      </c>
      <c r="F311" s="103">
        <v>4.4912797386222447E-2</v>
      </c>
      <c r="G311" s="105" t="str">
        <f t="shared" si="4"/>
        <v>Good</v>
      </c>
    </row>
    <row r="312" spans="1:7" x14ac:dyDescent="0.3">
      <c r="A312" s="102" t="str">
        <v>MetaData cleaned</v>
      </c>
      <c r="B312" s="102" t="str">
        <v>AE</v>
      </c>
      <c r="C312" s="103">
        <v>3.5558098663505948E-2</v>
      </c>
      <c r="D312" s="104">
        <v>0.3477142857142857</v>
      </c>
      <c r="E312" s="103">
        <v>1.4304982220950668E-3</v>
      </c>
      <c r="F312" s="103">
        <v>1.8310377242816856E-2</v>
      </c>
      <c r="G312" s="105" t="str">
        <f t="shared" si="4"/>
        <v>Good</v>
      </c>
    </row>
    <row r="313" spans="1:7" x14ac:dyDescent="0.3">
      <c r="A313" s="102" t="str">
        <v>MetaData cleaned</v>
      </c>
      <c r="B313" s="102" t="str">
        <v>AE</v>
      </c>
      <c r="C313" s="103">
        <v>6.606679636835279E-2</v>
      </c>
      <c r="D313" s="104">
        <v>0.35705882352941176</v>
      </c>
      <c r="E313" s="103">
        <v>1.3780804150453957E-3</v>
      </c>
      <c r="F313" s="103">
        <v>3.1614785992217898E-2</v>
      </c>
      <c r="G313" s="105" t="str">
        <f t="shared" si="4"/>
        <v>Good</v>
      </c>
    </row>
    <row r="314" spans="1:7" x14ac:dyDescent="0.3">
      <c r="A314" s="102" t="str">
        <v>MetaData cleaned</v>
      </c>
      <c r="B314" s="102" t="str">
        <v>JED</v>
      </c>
      <c r="C314" s="103">
        <v>7.6584208742799045E-2</v>
      </c>
      <c r="D314" s="104">
        <v>1.3174999999999999</v>
      </c>
      <c r="E314" s="103">
        <v>1.3554727211114877E-3</v>
      </c>
      <c r="F314" s="103">
        <v>7.0484581497797363E-2</v>
      </c>
      <c r="G314" s="105" t="str">
        <f t="shared" si="4"/>
        <v>Good</v>
      </c>
    </row>
    <row r="315" spans="1:7" x14ac:dyDescent="0.3">
      <c r="A315" s="102" t="str">
        <v>MetaData cleaned</v>
      </c>
      <c r="B315" s="102" t="str">
        <v>BH</v>
      </c>
      <c r="C315" s="103">
        <v>0.10203599184421264</v>
      </c>
      <c r="D315" s="104">
        <v>0.26128205128205129</v>
      </c>
      <c r="E315" s="103">
        <v>1.1524482137052687E-3</v>
      </c>
      <c r="F315" s="103">
        <v>4.9939422593894979E-2</v>
      </c>
      <c r="G315" s="105" t="str">
        <f t="shared" si="4"/>
        <v>Good</v>
      </c>
    </row>
    <row r="316" spans="1:7" x14ac:dyDescent="0.3">
      <c r="A316" s="102" t="str">
        <v>MetaData cleaned</v>
      </c>
      <c r="B316" s="102" t="str">
        <v>AE</v>
      </c>
      <c r="C316" s="103">
        <v>9.4382022471910118E-2</v>
      </c>
      <c r="D316" s="104">
        <v>0.32</v>
      </c>
      <c r="E316" s="103">
        <v>1.1235955056179776E-3</v>
      </c>
      <c r="F316" s="103">
        <v>4.8314606741573035E-2</v>
      </c>
      <c r="G316" s="105" t="str">
        <f t="shared" si="4"/>
        <v>Good</v>
      </c>
    </row>
    <row r="317" spans="1:7" x14ac:dyDescent="0.3">
      <c r="A317" s="102" t="str">
        <v>MetaData cleaned</v>
      </c>
      <c r="B317" s="102" t="str">
        <v>JED</v>
      </c>
      <c r="C317" s="103">
        <v>8.3215689267045673E-2</v>
      </c>
      <c r="D317" s="104">
        <v>0.27481481481481479</v>
      </c>
      <c r="E317" s="103">
        <v>1.0301804723568239E-3</v>
      </c>
      <c r="F317" s="103">
        <v>7.8904193216070811E-2</v>
      </c>
      <c r="G317" s="105" t="str">
        <f t="shared" si="4"/>
        <v>Good</v>
      </c>
    </row>
    <row r="318" spans="1:7" x14ac:dyDescent="0.3">
      <c r="A318" s="102" t="str">
        <v>MetaData cleaned</v>
      </c>
      <c r="B318" s="102" t="str">
        <v>QA</v>
      </c>
      <c r="C318" s="103">
        <v>5.8971313331567299E-2</v>
      </c>
      <c r="D318" s="104">
        <v>0.27185840707964598</v>
      </c>
      <c r="E318" s="103">
        <v>9.6562214265571728E-4</v>
      </c>
      <c r="F318" s="103">
        <v>5.6467532023619288E-2</v>
      </c>
      <c r="G318" s="105" t="str">
        <f t="shared" si="4"/>
        <v>Good</v>
      </c>
    </row>
    <row r="319" spans="1:7" x14ac:dyDescent="0.3">
      <c r="A319" s="102" t="str">
        <v>MetaData cleaned</v>
      </c>
      <c r="B319" s="102" t="str">
        <v>JED</v>
      </c>
      <c r="C319" s="103">
        <v>5.5119926199261995E-2</v>
      </c>
      <c r="D319" s="104">
        <v>0.32437500000000002</v>
      </c>
      <c r="E319" s="103">
        <v>9.225092250922509E-4</v>
      </c>
      <c r="F319" s="103">
        <v>5.1372232472324725E-2</v>
      </c>
      <c r="G319" s="105" t="str">
        <f t="shared" si="4"/>
        <v>Good</v>
      </c>
    </row>
    <row r="320" spans="1:7" x14ac:dyDescent="0.3">
      <c r="A320" s="102" t="str">
        <v>MetaData cleaned</v>
      </c>
      <c r="B320" s="102" t="str">
        <v>KW</v>
      </c>
      <c r="C320" s="103">
        <v>8.3532658693652256E-2</v>
      </c>
      <c r="D320" s="104">
        <v>0.35947368421052633</v>
      </c>
      <c r="E320" s="103">
        <v>8.7396504139834405E-4</v>
      </c>
      <c r="F320" s="103">
        <v>7.9530818767249309E-2</v>
      </c>
      <c r="G320" s="105" t="str">
        <f t="shared" si="4"/>
        <v>Good</v>
      </c>
    </row>
    <row r="321" spans="1:7" x14ac:dyDescent="0.3">
      <c r="A321" s="102" t="str">
        <v>MetaData cleaned</v>
      </c>
      <c r="B321" s="102" t="str">
        <v>KW</v>
      </c>
      <c r="C321" s="103">
        <v>6.4280439936263645E-2</v>
      </c>
      <c r="D321" s="104">
        <v>0.36935779816513759</v>
      </c>
      <c r="E321" s="103">
        <v>8.4722708017566362E-4</v>
      </c>
      <c r="F321" s="103">
        <v>6.1482258754032099E-2</v>
      </c>
      <c r="G321" s="105" t="str">
        <f t="shared" si="4"/>
        <v>Good</v>
      </c>
    </row>
    <row r="322" spans="1:7" x14ac:dyDescent="0.3">
      <c r="A322" s="102" t="str">
        <v>MetaData cleaned</v>
      </c>
      <c r="B322" s="102" t="str">
        <v>QA</v>
      </c>
      <c r="C322" s="103">
        <v>8.1692632540090168E-2</v>
      </c>
      <c r="D322" s="104">
        <v>0.31827586206896552</v>
      </c>
      <c r="E322" s="103">
        <v>8.27483878331336E-4</v>
      </c>
      <c r="F322" s="103">
        <v>7.8373185717818483E-2</v>
      </c>
      <c r="G322" s="105" t="str">
        <f t="shared" si="4"/>
        <v>Good</v>
      </c>
    </row>
    <row r="323" spans="1:7" x14ac:dyDescent="0.3">
      <c r="A323" s="102" t="str">
        <v>MetaData cleaned</v>
      </c>
      <c r="B323" s="102" t="str">
        <v>KW</v>
      </c>
      <c r="C323" s="103">
        <v>7.4393735611792758E-2</v>
      </c>
      <c r="D323" s="104">
        <v>0.38400000000000001</v>
      </c>
      <c r="E323" s="103">
        <v>8.2513016428341574E-4</v>
      </c>
      <c r="F323" s="103">
        <v>7.0812670698802732E-2</v>
      </c>
      <c r="G323" s="105" t="str">
        <f t="shared" ref="G323:G386" si="5" xml:space="preserve"> IF(AND(C323 &gt;= 0%, C323 &lt;=1%), "Bad", IF(AND(C323&gt;1%, C323&lt;2%), "Average", "Good"))</f>
        <v>Good</v>
      </c>
    </row>
    <row r="324" spans="1:7" x14ac:dyDescent="0.3">
      <c r="A324" s="102" t="str">
        <v>MetaData cleaned</v>
      </c>
      <c r="B324" s="102" t="str">
        <v>QA</v>
      </c>
      <c r="C324" s="103">
        <v>5.3244147157190634E-2</v>
      </c>
      <c r="D324" s="104">
        <v>0.30761904761904763</v>
      </c>
      <c r="E324" s="103">
        <v>8.0267558528428098E-4</v>
      </c>
      <c r="F324" s="103">
        <v>5.1371237458193983E-2</v>
      </c>
      <c r="G324" s="105" t="str">
        <f t="shared" si="5"/>
        <v>Good</v>
      </c>
    </row>
    <row r="325" spans="1:7" x14ac:dyDescent="0.3">
      <c r="A325" s="102" t="str">
        <v>MetaData cleaned</v>
      </c>
      <c r="B325" s="102" t="str">
        <v>QA</v>
      </c>
      <c r="C325" s="103">
        <v>6.6607520644236681E-2</v>
      </c>
      <c r="D325" s="104">
        <v>0.31723404255319149</v>
      </c>
      <c r="E325" s="103">
        <v>8.018835733296936E-4</v>
      </c>
      <c r="F325" s="103">
        <v>6.3127004708933329E-2</v>
      </c>
      <c r="G325" s="105" t="str">
        <f t="shared" si="5"/>
        <v>Good</v>
      </c>
    </row>
    <row r="326" spans="1:7" x14ac:dyDescent="0.3">
      <c r="A326" s="102" t="str">
        <v>MetaData cleaned</v>
      </c>
      <c r="B326" s="102" t="str">
        <v>RIY</v>
      </c>
      <c r="C326" s="103">
        <v>8.6321318161474189E-2</v>
      </c>
      <c r="D326" s="104">
        <v>0.59936802973977688</v>
      </c>
      <c r="E326" s="103">
        <v>7.97322892059079E-4</v>
      </c>
      <c r="F326" s="103">
        <v>8.3704083538098106E-2</v>
      </c>
      <c r="G326" s="105" t="str">
        <f t="shared" si="5"/>
        <v>Good</v>
      </c>
    </row>
    <row r="327" spans="1:7" x14ac:dyDescent="0.3">
      <c r="A327" s="102" t="str">
        <v>MetaData cleaned</v>
      </c>
      <c r="B327" s="102" t="str">
        <v>OM</v>
      </c>
      <c r="C327" s="103">
        <v>5.3891640747993699E-2</v>
      </c>
      <c r="D327" s="104">
        <v>0.29399999999999998</v>
      </c>
      <c r="E327" s="103">
        <v>6.7196559536151753E-4</v>
      </c>
      <c r="F327" s="103">
        <v>5.1434166570671583E-2</v>
      </c>
      <c r="G327" s="105" t="str">
        <f t="shared" si="5"/>
        <v>Good</v>
      </c>
    </row>
    <row r="328" spans="1:7" x14ac:dyDescent="0.3">
      <c r="A328" s="102" t="str">
        <v>MetaData cleaned</v>
      </c>
      <c r="B328" s="102" t="str">
        <v>JED</v>
      </c>
      <c r="C328" s="103">
        <v>4.0472906403940884E-2</v>
      </c>
      <c r="D328" s="104">
        <v>0.41941176470588237</v>
      </c>
      <c r="E328" s="103">
        <v>6.6995073891625619E-4</v>
      </c>
      <c r="F328" s="103">
        <v>3.8620689655172416E-2</v>
      </c>
      <c r="G328" s="105" t="str">
        <f t="shared" si="5"/>
        <v>Good</v>
      </c>
    </row>
    <row r="329" spans="1:7" x14ac:dyDescent="0.3">
      <c r="A329" s="102" t="str">
        <v>MetaData cleaned</v>
      </c>
      <c r="B329" s="102" t="str">
        <v>KW</v>
      </c>
      <c r="C329" s="103">
        <v>6.6208220054373906E-2</v>
      </c>
      <c r="D329" s="104">
        <v>0.49035714285714288</v>
      </c>
      <c r="E329" s="103">
        <v>6.3969294738525507E-4</v>
      </c>
      <c r="F329" s="103">
        <v>6.4083525621987159E-2</v>
      </c>
      <c r="G329" s="105" t="str">
        <f t="shared" si="5"/>
        <v>Good</v>
      </c>
    </row>
    <row r="330" spans="1:7" x14ac:dyDescent="0.3">
      <c r="A330" s="102" t="str">
        <v>MetaData cleaned</v>
      </c>
      <c r="B330" s="102" t="str">
        <v>AE</v>
      </c>
      <c r="C330" s="103">
        <v>3.5013345894174909E-2</v>
      </c>
      <c r="D330" s="104">
        <v>0.74750000000000005</v>
      </c>
      <c r="E330" s="103">
        <v>6.2804207881928084E-4</v>
      </c>
      <c r="F330" s="103">
        <v>3.344324069712671E-2</v>
      </c>
      <c r="G330" s="105" t="str">
        <f t="shared" si="5"/>
        <v>Good</v>
      </c>
    </row>
    <row r="331" spans="1:7" x14ac:dyDescent="0.3">
      <c r="A331" s="102" t="str">
        <v>MetaData cleaned</v>
      </c>
      <c r="B331" s="102" t="str">
        <v>QA</v>
      </c>
      <c r="C331" s="103">
        <v>4.1050382291075424E-2</v>
      </c>
      <c r="D331" s="104">
        <v>0.44342857142857139</v>
      </c>
      <c r="E331" s="103">
        <v>5.842876698607726E-4</v>
      </c>
      <c r="F331" s="103">
        <v>3.9414376815465259E-2</v>
      </c>
      <c r="G331" s="105" t="str">
        <f t="shared" si="5"/>
        <v>Good</v>
      </c>
    </row>
    <row r="332" spans="1:7" x14ac:dyDescent="0.3">
      <c r="A332" s="102" t="str">
        <v>MetaData cleaned</v>
      </c>
      <c r="B332" s="102" t="str">
        <v>RIY</v>
      </c>
      <c r="C332" s="103">
        <v>6.5010185660577355E-2</v>
      </c>
      <c r="D332" s="104">
        <v>0.7912056737588653</v>
      </c>
      <c r="E332" s="103">
        <v>5.8381225260438236E-4</v>
      </c>
      <c r="F332" s="103">
        <v>6.3312575564351839E-2</v>
      </c>
      <c r="G332" s="105" t="str">
        <f t="shared" si="5"/>
        <v>Good</v>
      </c>
    </row>
    <row r="333" spans="1:7" x14ac:dyDescent="0.3">
      <c r="A333" s="102" t="str">
        <v>MetaData cleaned</v>
      </c>
      <c r="B333" s="102" t="str">
        <v>AE</v>
      </c>
      <c r="C333" s="103">
        <v>5.7321160291228475E-2</v>
      </c>
      <c r="D333" s="104">
        <v>0.69000000000000006</v>
      </c>
      <c r="E333" s="103">
        <v>5.7783427712931933E-4</v>
      </c>
      <c r="F333" s="103">
        <v>5.5125390038137059E-2</v>
      </c>
      <c r="G333" s="105" t="str">
        <f t="shared" si="5"/>
        <v>Good</v>
      </c>
    </row>
    <row r="334" spans="1:7" x14ac:dyDescent="0.3">
      <c r="A334" s="102" t="str">
        <v>MetaData cleaned</v>
      </c>
      <c r="B334" s="102" t="str">
        <v>KW</v>
      </c>
      <c r="C334" s="103">
        <v>5.2642259923695103E-2</v>
      </c>
      <c r="D334" s="104">
        <v>0.55071428571428571</v>
      </c>
      <c r="E334" s="103">
        <v>5.6822794057959254E-4</v>
      </c>
      <c r="F334" s="103">
        <v>5.0978163811997726E-2</v>
      </c>
      <c r="G334" s="105" t="str">
        <f t="shared" si="5"/>
        <v>Good</v>
      </c>
    </row>
    <row r="335" spans="1:7" x14ac:dyDescent="0.3">
      <c r="A335" s="102" t="str">
        <v>MetaData cleaned</v>
      </c>
      <c r="B335" s="102" t="str">
        <v>AE</v>
      </c>
      <c r="C335" s="103">
        <v>4.4674475619722147E-2</v>
      </c>
      <c r="D335" s="104">
        <v>0.86777777777777776</v>
      </c>
      <c r="E335" s="103">
        <v>5.6576493514657504E-4</v>
      </c>
      <c r="F335" s="103">
        <v>4.2998135071139705E-2</v>
      </c>
      <c r="G335" s="105" t="str">
        <f t="shared" si="5"/>
        <v>Good</v>
      </c>
    </row>
    <row r="336" spans="1:7" x14ac:dyDescent="0.3">
      <c r="A336" s="102" t="str">
        <v>MetaData cleaned</v>
      </c>
      <c r="B336" s="102" t="str">
        <v>RIY</v>
      </c>
      <c r="C336" s="103">
        <v>5.0890868596881959E-2</v>
      </c>
      <c r="D336" s="104">
        <v>3.0979999999999999</v>
      </c>
      <c r="E336" s="103">
        <v>5.5679287305122492E-4</v>
      </c>
      <c r="F336" s="103">
        <v>4.9554565701559021E-2</v>
      </c>
      <c r="G336" s="105" t="str">
        <f t="shared" si="5"/>
        <v>Good</v>
      </c>
    </row>
    <row r="337" spans="1:7" x14ac:dyDescent="0.3">
      <c r="A337" s="102" t="str">
        <v>MetaData cleaned</v>
      </c>
      <c r="B337" s="102" t="str">
        <v>AE</v>
      </c>
      <c r="C337" s="103">
        <v>5.4251854836002283E-2</v>
      </c>
      <c r="D337" s="104">
        <v>0.87212121212121219</v>
      </c>
      <c r="E337" s="103">
        <v>5.5393292375868666E-4</v>
      </c>
      <c r="F337" s="103">
        <v>5.2019337294793029E-2</v>
      </c>
      <c r="G337" s="105" t="str">
        <f t="shared" si="5"/>
        <v>Good</v>
      </c>
    </row>
    <row r="338" spans="1:7" x14ac:dyDescent="0.3">
      <c r="A338" s="102" t="str">
        <v>MetaData cleaned</v>
      </c>
      <c r="B338" s="102" t="str">
        <v>JED</v>
      </c>
      <c r="C338" s="103">
        <v>9.7170315002669511E-2</v>
      </c>
      <c r="D338" s="104">
        <v>3.19</v>
      </c>
      <c r="E338" s="103">
        <v>5.339028296849973E-4</v>
      </c>
      <c r="F338" s="103">
        <v>9.4500800854244532E-2</v>
      </c>
      <c r="G338" s="105" t="str">
        <f t="shared" si="5"/>
        <v>Good</v>
      </c>
    </row>
    <row r="339" spans="1:7" x14ac:dyDescent="0.3">
      <c r="A339" s="102" t="str">
        <v>MetaData cleaned</v>
      </c>
      <c r="B339" s="102" t="str">
        <v>RIY</v>
      </c>
      <c r="C339" s="103">
        <v>8.6688759618256547E-2</v>
      </c>
      <c r="D339" s="104">
        <v>0.91486111111111112</v>
      </c>
      <c r="E339" s="103">
        <v>5.1202548749093287E-4</v>
      </c>
      <c r="F339" s="103">
        <v>8.341748567039782E-2</v>
      </c>
      <c r="G339" s="105" t="str">
        <f t="shared" si="5"/>
        <v>Good</v>
      </c>
    </row>
    <row r="340" spans="1:7" x14ac:dyDescent="0.3">
      <c r="A340" s="102" t="str">
        <v>MetaData cleaned</v>
      </c>
      <c r="B340" s="102" t="str">
        <v>KW</v>
      </c>
      <c r="C340" s="103">
        <v>3.9484852919654617E-2</v>
      </c>
      <c r="D340" s="104">
        <v>0.6335294117647059</v>
      </c>
      <c r="E340" s="103">
        <v>4.9758524806088101E-4</v>
      </c>
      <c r="F340" s="103">
        <v>3.7992097175471973E-2</v>
      </c>
      <c r="G340" s="105" t="str">
        <f t="shared" si="5"/>
        <v>Good</v>
      </c>
    </row>
    <row r="341" spans="1:7" x14ac:dyDescent="0.3">
      <c r="A341" s="102" t="str">
        <v>MetaData cleaned</v>
      </c>
      <c r="B341" s="102" t="str">
        <v>RIY</v>
      </c>
      <c r="C341" s="103">
        <v>7.0666235446313064E-2</v>
      </c>
      <c r="D341" s="104">
        <v>3.563333333333333</v>
      </c>
      <c r="E341" s="103">
        <v>4.8512289780077621E-4</v>
      </c>
      <c r="F341" s="103">
        <v>6.85640362225097E-2</v>
      </c>
      <c r="G341" s="105" t="str">
        <f t="shared" si="5"/>
        <v>Good</v>
      </c>
    </row>
    <row r="342" spans="1:7" x14ac:dyDescent="0.3">
      <c r="A342" s="102" t="str">
        <v>MetaData cleaned</v>
      </c>
      <c r="B342" s="102" t="str">
        <v>JED</v>
      </c>
      <c r="C342" s="103">
        <v>4.488778054862843E-2</v>
      </c>
      <c r="D342" s="104">
        <v>3.8033333333333332</v>
      </c>
      <c r="E342" s="103">
        <v>4.6758104738154612E-4</v>
      </c>
      <c r="F342" s="103">
        <v>4.2861596009975064E-2</v>
      </c>
      <c r="G342" s="105" t="str">
        <f t="shared" si="5"/>
        <v>Good</v>
      </c>
    </row>
    <row r="343" spans="1:7" x14ac:dyDescent="0.3">
      <c r="A343" s="102" t="str">
        <v>MetaData cleaned</v>
      </c>
      <c r="B343" s="102" t="str">
        <v>BH</v>
      </c>
      <c r="C343" s="103">
        <v>5.4410696119750038E-2</v>
      </c>
      <c r="D343" s="104">
        <v>0.59125000000000005</v>
      </c>
      <c r="E343" s="103">
        <v>4.6504868478418836E-4</v>
      </c>
      <c r="F343" s="103">
        <v>5.3248074407789565E-2</v>
      </c>
      <c r="G343" s="105" t="str">
        <f t="shared" si="5"/>
        <v>Good</v>
      </c>
    </row>
    <row r="344" spans="1:7" x14ac:dyDescent="0.3">
      <c r="A344" s="102" t="str">
        <v>MetaData cleaned</v>
      </c>
      <c r="B344" s="102" t="str">
        <v>JED</v>
      </c>
      <c r="C344" s="103">
        <v>7.0567217507815985E-2</v>
      </c>
      <c r="D344" s="104">
        <v>3.8</v>
      </c>
      <c r="E344" s="103">
        <v>4.4662795891022776E-4</v>
      </c>
      <c r="F344" s="103">
        <v>6.8334077713264857E-2</v>
      </c>
      <c r="G344" s="105" t="str">
        <f t="shared" si="5"/>
        <v>Good</v>
      </c>
    </row>
    <row r="345" spans="1:7" x14ac:dyDescent="0.3">
      <c r="A345" s="102" t="str">
        <v>MetaData cleaned</v>
      </c>
      <c r="B345" s="102" t="str">
        <v>RIY</v>
      </c>
      <c r="C345" s="103">
        <v>8.0551846906987093E-2</v>
      </c>
      <c r="D345" s="104">
        <v>3.74</v>
      </c>
      <c r="E345" s="103">
        <v>4.450378282153983E-4</v>
      </c>
      <c r="F345" s="103">
        <v>7.6546506453048516E-2</v>
      </c>
      <c r="G345" s="105" t="str">
        <f t="shared" si="5"/>
        <v>Good</v>
      </c>
    </row>
    <row r="346" spans="1:7" x14ac:dyDescent="0.3">
      <c r="A346" s="102" t="str">
        <v>MetaData cleaned</v>
      </c>
      <c r="B346" s="102" t="str">
        <v>OM</v>
      </c>
      <c r="C346" s="103">
        <v>5.9190781835308549E-2</v>
      </c>
      <c r="D346" s="104">
        <v>0.42549999999999999</v>
      </c>
      <c r="E346" s="103">
        <v>4.381256982628316E-4</v>
      </c>
      <c r="F346" s="103">
        <v>5.6956340774168106E-2</v>
      </c>
      <c r="G346" s="105" t="str">
        <f t="shared" si="5"/>
        <v>Good</v>
      </c>
    </row>
    <row r="347" spans="1:7" x14ac:dyDescent="0.3">
      <c r="A347" s="102" t="str">
        <v>MetaData cleaned</v>
      </c>
      <c r="B347" s="102" t="str">
        <v>AE</v>
      </c>
      <c r="C347" s="103">
        <v>4.1834784455298361E-2</v>
      </c>
      <c r="D347" s="104">
        <v>1.0225</v>
      </c>
      <c r="E347" s="103">
        <v>4.2471862391165854E-4</v>
      </c>
      <c r="F347" s="103">
        <v>3.981737099171799E-2</v>
      </c>
      <c r="G347" s="105" t="str">
        <f t="shared" si="5"/>
        <v>Good</v>
      </c>
    </row>
    <row r="348" spans="1:7" x14ac:dyDescent="0.3">
      <c r="A348" s="102" t="str">
        <v>MetaData cleaned</v>
      </c>
      <c r="B348" s="102" t="str">
        <v>QA</v>
      </c>
      <c r="C348" s="103">
        <v>5.0936697798896716E-2</v>
      </c>
      <c r="D348" s="104">
        <v>0.63368421052631574</v>
      </c>
      <c r="E348" s="103">
        <v>4.1509640067726253E-4</v>
      </c>
      <c r="F348" s="103">
        <v>4.9429242449068767E-2</v>
      </c>
      <c r="G348" s="105" t="str">
        <f t="shared" si="5"/>
        <v>Good</v>
      </c>
    </row>
    <row r="349" spans="1:7" x14ac:dyDescent="0.3">
      <c r="A349" s="102" t="str">
        <v>MetaData cleaned</v>
      </c>
      <c r="B349" s="102" t="str">
        <v>JED</v>
      </c>
      <c r="C349" s="103">
        <v>5.4866214883395374E-2</v>
      </c>
      <c r="D349" s="104">
        <v>0.69307692307692303</v>
      </c>
      <c r="E349" s="103">
        <v>4.1360440329610894E-4</v>
      </c>
      <c r="F349" s="103">
        <v>5.3259520855206646E-2</v>
      </c>
      <c r="G349" s="105" t="str">
        <f t="shared" si="5"/>
        <v>Good</v>
      </c>
    </row>
    <row r="350" spans="1:7" x14ac:dyDescent="0.3">
      <c r="A350" s="102" t="str">
        <v>MetaData cleaned</v>
      </c>
      <c r="B350" s="102" t="str">
        <v>OM</v>
      </c>
      <c r="C350" s="103">
        <v>5.5062113665006303E-2</v>
      </c>
      <c r="D350" s="104">
        <v>0.48961538461538462</v>
      </c>
      <c r="E350" s="103">
        <v>3.9008581888015366E-4</v>
      </c>
      <c r="F350" s="103">
        <v>5.389185620836584E-2</v>
      </c>
      <c r="G350" s="105" t="str">
        <f t="shared" si="5"/>
        <v>Good</v>
      </c>
    </row>
    <row r="351" spans="1:7" x14ac:dyDescent="0.3">
      <c r="A351" s="102" t="str">
        <v>MetaData cleaned</v>
      </c>
      <c r="B351" s="102" t="str">
        <v>JED</v>
      </c>
      <c r="C351" s="103">
        <v>4.1574545804094976E-2</v>
      </c>
      <c r="D351" s="104">
        <v>0.73</v>
      </c>
      <c r="E351" s="103">
        <v>3.8450446986446215E-4</v>
      </c>
      <c r="F351" s="103">
        <v>4.008459098337018E-2</v>
      </c>
      <c r="G351" s="105" t="str">
        <f t="shared" si="5"/>
        <v>Good</v>
      </c>
    </row>
    <row r="352" spans="1:7" x14ac:dyDescent="0.3">
      <c r="A352" s="102" t="str">
        <v>MetaData cleaned</v>
      </c>
      <c r="B352" s="102" t="str">
        <v>BH</v>
      </c>
      <c r="C352" s="103">
        <v>5.1852404767236446E-2</v>
      </c>
      <c r="D352" s="104">
        <v>0.7566666666666666</v>
      </c>
      <c r="E352" s="103">
        <v>3.7321788460103008E-4</v>
      </c>
      <c r="F352" s="103">
        <v>5.013560249807171E-2</v>
      </c>
      <c r="G352" s="105" t="str">
        <f t="shared" si="5"/>
        <v>Good</v>
      </c>
    </row>
    <row r="353" spans="1:7" x14ac:dyDescent="0.3">
      <c r="A353" s="102" t="str">
        <v>MetaData cleaned</v>
      </c>
      <c r="B353" s="102" t="str">
        <v>OM</v>
      </c>
      <c r="C353" s="103">
        <v>3.0367238534170466E-2</v>
      </c>
      <c r="D353" s="104">
        <v>0.53805555555555562</v>
      </c>
      <c r="E353" s="103">
        <v>3.5151787370743949E-4</v>
      </c>
      <c r="F353" s="103">
        <v>2.9625145245232538E-2</v>
      </c>
      <c r="G353" s="105" t="str">
        <f t="shared" si="5"/>
        <v>Good</v>
      </c>
    </row>
    <row r="354" spans="1:7" x14ac:dyDescent="0.3">
      <c r="A354" s="102" t="str">
        <v>MetaData cleaned</v>
      </c>
      <c r="B354" s="102" t="str">
        <v>BH</v>
      </c>
      <c r="C354" s="103">
        <v>3.1947110258050755E-2</v>
      </c>
      <c r="D354" s="104">
        <v>0.82625000000000004</v>
      </c>
      <c r="E354" s="103">
        <v>3.4122414160801877E-4</v>
      </c>
      <c r="F354" s="103">
        <v>3.1222008957133719E-2</v>
      </c>
      <c r="G354" s="105" t="str">
        <f t="shared" si="5"/>
        <v>Good</v>
      </c>
    </row>
    <row r="355" spans="1:7" x14ac:dyDescent="0.3">
      <c r="A355" s="102" t="str">
        <v>MetaData cleaned</v>
      </c>
      <c r="B355" s="102" t="str">
        <v>JED</v>
      </c>
      <c r="C355" s="103">
        <v>6.2009162303664919E-2</v>
      </c>
      <c r="D355" s="104">
        <v>5.47</v>
      </c>
      <c r="E355" s="103">
        <v>3.2722513089005238E-4</v>
      </c>
      <c r="F355" s="103">
        <v>6.0536649214659684E-2</v>
      </c>
      <c r="G355" s="105" t="str">
        <f t="shared" si="5"/>
        <v>Good</v>
      </c>
    </row>
    <row r="356" spans="1:7" x14ac:dyDescent="0.3">
      <c r="A356" s="102" t="str">
        <v>MetaData cleaned</v>
      </c>
      <c r="B356" s="102" t="str">
        <v>AE</v>
      </c>
      <c r="C356" s="103">
        <v>2.4625935162094763E-2</v>
      </c>
      <c r="D356" s="104">
        <v>1.41</v>
      </c>
      <c r="E356" s="103">
        <v>3.1172069825436408E-4</v>
      </c>
      <c r="F356" s="103">
        <v>2.369077306733167E-2</v>
      </c>
      <c r="G356" s="105" t="str">
        <f t="shared" si="5"/>
        <v>Good</v>
      </c>
    </row>
    <row r="357" spans="1:7" x14ac:dyDescent="0.3">
      <c r="A357" s="102" t="str">
        <v>MetaData cleaned</v>
      </c>
      <c r="B357" s="102" t="str">
        <v>BH</v>
      </c>
      <c r="C357" s="103">
        <v>3.5912644917767592E-2</v>
      </c>
      <c r="D357" s="104">
        <v>0.8835294117647059</v>
      </c>
      <c r="E357" s="103">
        <v>3.0556304484587041E-4</v>
      </c>
      <c r="F357" s="103">
        <v>3.5013930079985621E-2</v>
      </c>
      <c r="G357" s="105" t="str">
        <f t="shared" si="5"/>
        <v>Good</v>
      </c>
    </row>
    <row r="358" spans="1:7" x14ac:dyDescent="0.3">
      <c r="A358" s="102" t="str">
        <v>MetaData cleaned</v>
      </c>
      <c r="B358" s="102" t="str">
        <v>JED</v>
      </c>
      <c r="C358" s="103">
        <v>3.6907307720669566E-2</v>
      </c>
      <c r="D358" s="104">
        <v>0.96875</v>
      </c>
      <c r="E358" s="103">
        <v>2.9496349826708945E-4</v>
      </c>
      <c r="F358" s="103">
        <v>3.5874935476734753E-2</v>
      </c>
      <c r="G358" s="105" t="str">
        <f t="shared" si="5"/>
        <v>Good</v>
      </c>
    </row>
    <row r="359" spans="1:7" x14ac:dyDescent="0.3">
      <c r="A359" s="102" t="str">
        <v>MetaData cleaned</v>
      </c>
      <c r="B359" s="102" t="str">
        <v>AE</v>
      </c>
      <c r="C359" s="103">
        <v>3.0653649913623397E-2</v>
      </c>
      <c r="D359" s="104">
        <v>1.6314285714285715</v>
      </c>
      <c r="E359" s="103">
        <v>2.8122614599654491E-4</v>
      </c>
      <c r="F359" s="103">
        <v>2.976979631191997E-2</v>
      </c>
      <c r="G359" s="105" t="str">
        <f t="shared" si="5"/>
        <v>Good</v>
      </c>
    </row>
    <row r="360" spans="1:7" x14ac:dyDescent="0.3">
      <c r="A360" s="102" t="str">
        <v>MetaData cleaned</v>
      </c>
      <c r="B360" s="102" t="str">
        <v>BH</v>
      </c>
      <c r="C360" s="103">
        <v>4.0852669627619541E-2</v>
      </c>
      <c r="D360" s="104">
        <v>1.1179166666666667</v>
      </c>
      <c r="E360" s="103">
        <v>2.5440167905108171E-4</v>
      </c>
      <c r="F360" s="103">
        <v>3.9718462141850139E-2</v>
      </c>
      <c r="G360" s="105" t="str">
        <f t="shared" si="5"/>
        <v>Good</v>
      </c>
    </row>
    <row r="361" spans="1:7" x14ac:dyDescent="0.3">
      <c r="A361" s="102" t="str">
        <v>MetaData cleaned</v>
      </c>
      <c r="B361" s="102" t="str">
        <v>OM</v>
      </c>
      <c r="C361" s="103">
        <v>1.503566699414805E-2</v>
      </c>
      <c r="D361" s="104">
        <v>0.86181818181818182</v>
      </c>
      <c r="E361" s="103">
        <v>2.3493229678356328E-4</v>
      </c>
      <c r="F361" s="103">
        <v>1.2173764469693734E-2</v>
      </c>
      <c r="G361" s="105" t="str">
        <f t="shared" si="5"/>
        <v>Average</v>
      </c>
    </row>
    <row r="362" spans="1:7" x14ac:dyDescent="0.3">
      <c r="A362" s="102" t="str">
        <v>MetaData cleaned</v>
      </c>
      <c r="B362" s="102" t="str">
        <v>AE</v>
      </c>
      <c r="C362" s="103">
        <v>3.8521487419283011E-2</v>
      </c>
      <c r="D362" s="104">
        <v>1.99</v>
      </c>
      <c r="E362" s="103">
        <v>2.2266755733689602E-4</v>
      </c>
      <c r="F362" s="103">
        <v>3.785348474727232E-2</v>
      </c>
      <c r="G362" s="105" t="str">
        <f t="shared" si="5"/>
        <v>Good</v>
      </c>
    </row>
    <row r="363" spans="1:7" x14ac:dyDescent="0.3">
      <c r="A363" s="102" t="str">
        <v>MetaData cleaned</v>
      </c>
      <c r="B363" s="102" t="str">
        <v>OM</v>
      </c>
      <c r="C363" s="103">
        <v>2.3921529957017813E-2</v>
      </c>
      <c r="D363" s="104">
        <v>0.9914705882352941</v>
      </c>
      <c r="E363" s="103">
        <v>1.9721920915097131E-4</v>
      </c>
      <c r="F363" s="103">
        <v>2.3306670069664786E-2</v>
      </c>
      <c r="G363" s="105" t="str">
        <f t="shared" si="5"/>
        <v>Good</v>
      </c>
    </row>
    <row r="364" spans="1:7" x14ac:dyDescent="0.3">
      <c r="A364" s="102" t="str">
        <v>MetaData cleaned</v>
      </c>
      <c r="B364" s="102" t="str">
        <v>OM</v>
      </c>
      <c r="C364" s="103">
        <v>2.9684085998140972E-2</v>
      </c>
      <c r="D364" s="104">
        <v>1.0088461538461537</v>
      </c>
      <c r="E364" s="103">
        <v>1.883170970195198E-4</v>
      </c>
      <c r="F364" s="103">
        <v>2.8945303540602856E-2</v>
      </c>
      <c r="G364" s="105" t="str">
        <f t="shared" si="5"/>
        <v>Good</v>
      </c>
    </row>
    <row r="365" spans="1:7" x14ac:dyDescent="0.3">
      <c r="A365" s="102" t="str">
        <v>MetaData cleaned</v>
      </c>
      <c r="B365" s="102" t="str">
        <v>AE</v>
      </c>
      <c r="C365" s="103">
        <v>3.2294902247396312E-2</v>
      </c>
      <c r="D365" s="104">
        <v>2.4424999999999999</v>
      </c>
      <c r="E365" s="103">
        <v>1.8271514708569341E-4</v>
      </c>
      <c r="F365" s="103">
        <v>3.0787502283939339E-2</v>
      </c>
      <c r="G365" s="105" t="str">
        <f t="shared" si="5"/>
        <v>Good</v>
      </c>
    </row>
    <row r="366" spans="1:7" x14ac:dyDescent="0.3">
      <c r="A366" s="102" t="str">
        <v>MetaData cleaned</v>
      </c>
      <c r="B366" s="102" t="str">
        <v>BH</v>
      </c>
      <c r="C366" s="103">
        <v>6.5422898014305009E-2</v>
      </c>
      <c r="D366" s="104">
        <v>1.8666666666666665</v>
      </c>
      <c r="E366" s="103">
        <v>1.500525183814335E-4</v>
      </c>
      <c r="F366" s="103">
        <v>6.3922372830490667E-2</v>
      </c>
      <c r="G366" s="105" t="str">
        <f t="shared" si="5"/>
        <v>Good</v>
      </c>
    </row>
    <row r="367" spans="1:7" x14ac:dyDescent="0.3">
      <c r="A367" s="102" t="str">
        <v>MetaData cleaned</v>
      </c>
      <c r="B367" s="102" t="str">
        <v>AE</v>
      </c>
      <c r="C367" s="103">
        <v>2.2495306366274108E-2</v>
      </c>
      <c r="D367" s="104">
        <v>3.4</v>
      </c>
      <c r="E367" s="103">
        <v>1.3654207202594298E-4</v>
      </c>
      <c r="F367" s="103">
        <v>2.1983273596176821E-2</v>
      </c>
      <c r="G367" s="105" t="str">
        <f t="shared" si="5"/>
        <v>Good</v>
      </c>
    </row>
    <row r="368" spans="1:7" x14ac:dyDescent="0.3">
      <c r="A368" s="102" t="str">
        <v>MetaData cleaned</v>
      </c>
      <c r="B368" s="102" t="str">
        <v>AE</v>
      </c>
      <c r="C368" s="103">
        <v>2.6153846153846153E-2</v>
      </c>
      <c r="D368" s="104">
        <v>3.58</v>
      </c>
      <c r="E368" s="103">
        <v>1.2820512820512821E-4</v>
      </c>
      <c r="F368" s="103">
        <v>2.5512820512820514E-2</v>
      </c>
      <c r="G368" s="105" t="str">
        <f t="shared" si="5"/>
        <v>Good</v>
      </c>
    </row>
    <row r="369" spans="1:7" x14ac:dyDescent="0.3">
      <c r="A369" s="102" t="str">
        <v>MetaData cleaned</v>
      </c>
      <c r="B369" s="102" t="str">
        <v>JED</v>
      </c>
      <c r="C369" s="103">
        <v>1</v>
      </c>
      <c r="D369" s="104">
        <v>0</v>
      </c>
      <c r="E369" s="103">
        <v>0</v>
      </c>
      <c r="F369" s="103">
        <v>1</v>
      </c>
      <c r="G369" s="105" t="str">
        <f t="shared" si="5"/>
        <v>Good</v>
      </c>
    </row>
    <row r="370" spans="1:7" x14ac:dyDescent="0.3">
      <c r="A370" s="102" t="str">
        <v>MetaData cleaned</v>
      </c>
      <c r="B370" s="102" t="str">
        <v>KW</v>
      </c>
      <c r="C370" s="103">
        <v>1</v>
      </c>
      <c r="D370" s="104">
        <v>0</v>
      </c>
      <c r="E370" s="103">
        <v>0</v>
      </c>
      <c r="F370" s="103">
        <v>1</v>
      </c>
      <c r="G370" s="105" t="str">
        <f t="shared" si="5"/>
        <v>Good</v>
      </c>
    </row>
    <row r="371" spans="1:7" x14ac:dyDescent="0.3">
      <c r="A371" s="102" t="str">
        <v>MetaData cleaned</v>
      </c>
      <c r="B371" s="102" t="str">
        <v>KW</v>
      </c>
      <c r="C371" s="103">
        <v>1</v>
      </c>
      <c r="D371" s="104">
        <v>0</v>
      </c>
      <c r="E371" s="103">
        <v>0</v>
      </c>
      <c r="F371" s="103">
        <v>1</v>
      </c>
      <c r="G371" s="105" t="str">
        <f t="shared" si="5"/>
        <v>Good</v>
      </c>
    </row>
    <row r="372" spans="1:7" x14ac:dyDescent="0.3">
      <c r="A372" s="102" t="str">
        <v>MetaData cleaned</v>
      </c>
      <c r="B372" s="102" t="str">
        <v>AE</v>
      </c>
      <c r="C372" s="103">
        <v>1</v>
      </c>
      <c r="D372" s="104">
        <v>0</v>
      </c>
      <c r="E372" s="103">
        <v>0</v>
      </c>
      <c r="F372" s="103">
        <v>1</v>
      </c>
      <c r="G372" s="105" t="str">
        <f t="shared" si="5"/>
        <v>Good</v>
      </c>
    </row>
    <row r="373" spans="1:7" x14ac:dyDescent="0.3">
      <c r="A373" s="102" t="str">
        <v>MetaData cleaned</v>
      </c>
      <c r="B373" s="102" t="str">
        <v>AE</v>
      </c>
      <c r="C373" s="103">
        <v>1</v>
      </c>
      <c r="D373" s="104">
        <v>0</v>
      </c>
      <c r="E373" s="103">
        <v>0</v>
      </c>
      <c r="F373" s="103">
        <v>1</v>
      </c>
      <c r="G373" s="105" t="str">
        <f t="shared" si="5"/>
        <v>Good</v>
      </c>
    </row>
    <row r="374" spans="1:7" x14ac:dyDescent="0.3">
      <c r="A374" s="102" t="str">
        <v>MetaData cleaned</v>
      </c>
      <c r="B374" s="102" t="str">
        <v>OM</v>
      </c>
      <c r="C374" s="103">
        <v>0.54385964912280704</v>
      </c>
      <c r="D374" s="104">
        <v>0</v>
      </c>
      <c r="E374" s="103">
        <v>0</v>
      </c>
      <c r="F374" s="103">
        <v>0.54385964912280704</v>
      </c>
      <c r="G374" s="105" t="str">
        <f t="shared" si="5"/>
        <v>Good</v>
      </c>
    </row>
    <row r="375" spans="1:7" x14ac:dyDescent="0.3">
      <c r="A375" s="102" t="str">
        <v>MetaData cleaned</v>
      </c>
      <c r="B375" s="102" t="str">
        <v>AE</v>
      </c>
      <c r="C375" s="103">
        <v>0.5</v>
      </c>
      <c r="D375" s="104">
        <v>0</v>
      </c>
      <c r="E375" s="103">
        <v>0</v>
      </c>
      <c r="F375" s="103">
        <v>0.5</v>
      </c>
      <c r="G375" s="105" t="str">
        <f t="shared" si="5"/>
        <v>Good</v>
      </c>
    </row>
    <row r="376" spans="1:7" x14ac:dyDescent="0.3">
      <c r="A376" s="102" t="str">
        <v>MetaData cleaned</v>
      </c>
      <c r="B376" s="102" t="str">
        <v>OM</v>
      </c>
      <c r="C376" s="103">
        <v>0.40476190476190477</v>
      </c>
      <c r="D376" s="104">
        <v>0</v>
      </c>
      <c r="E376" s="103">
        <v>0</v>
      </c>
      <c r="F376" s="103">
        <v>0.40476190476190477</v>
      </c>
      <c r="G376" s="105" t="str">
        <f t="shared" si="5"/>
        <v>Good</v>
      </c>
    </row>
    <row r="377" spans="1:7" x14ac:dyDescent="0.3">
      <c r="A377" s="102" t="str">
        <v>MetaData cleaned</v>
      </c>
      <c r="B377" s="102" t="str">
        <v>OM</v>
      </c>
      <c r="C377" s="103">
        <v>0.34615384615384615</v>
      </c>
      <c r="D377" s="104">
        <v>0</v>
      </c>
      <c r="E377" s="103">
        <v>0</v>
      </c>
      <c r="F377" s="103">
        <v>0.34615384615384615</v>
      </c>
      <c r="G377" s="105" t="str">
        <f t="shared" si="5"/>
        <v>Good</v>
      </c>
    </row>
    <row r="378" spans="1:7" x14ac:dyDescent="0.3">
      <c r="A378" s="102" t="str">
        <v>MetaData cleaned</v>
      </c>
      <c r="B378" s="102" t="str">
        <v>BH</v>
      </c>
      <c r="C378" s="103">
        <v>0.33333333333333331</v>
      </c>
      <c r="D378" s="104">
        <v>0</v>
      </c>
      <c r="E378" s="103">
        <v>0</v>
      </c>
      <c r="F378" s="103">
        <v>0.33333333333333331</v>
      </c>
      <c r="G378" s="105" t="str">
        <f t="shared" si="5"/>
        <v>Good</v>
      </c>
    </row>
    <row r="379" spans="1:7" x14ac:dyDescent="0.3">
      <c r="A379" s="102" t="str">
        <v>MetaData cleaned</v>
      </c>
      <c r="B379" s="102" t="str">
        <v>KW</v>
      </c>
      <c r="C379" s="103">
        <v>0.33333333333333331</v>
      </c>
      <c r="D379" s="104">
        <v>0</v>
      </c>
      <c r="E379" s="103">
        <v>0</v>
      </c>
      <c r="F379" s="103">
        <v>0.33333333333333331</v>
      </c>
      <c r="G379" s="105" t="str">
        <f t="shared" si="5"/>
        <v>Good</v>
      </c>
    </row>
    <row r="380" spans="1:7" x14ac:dyDescent="0.3">
      <c r="A380" s="102" t="str">
        <v>MetaData cleaned</v>
      </c>
      <c r="B380" s="102" t="str">
        <v>AE</v>
      </c>
      <c r="C380" s="103">
        <v>0.33333333333333331</v>
      </c>
      <c r="D380" s="104">
        <v>0</v>
      </c>
      <c r="E380" s="103">
        <v>0</v>
      </c>
      <c r="F380" s="103">
        <v>0.33333333333333331</v>
      </c>
      <c r="G380" s="105" t="str">
        <f t="shared" si="5"/>
        <v>Good</v>
      </c>
    </row>
    <row r="381" spans="1:7" x14ac:dyDescent="0.3">
      <c r="A381" s="102" t="str">
        <v>MetaData cleaned</v>
      </c>
      <c r="B381" s="102" t="str">
        <v>OM</v>
      </c>
      <c r="C381" s="103">
        <v>0.32222222222222224</v>
      </c>
      <c r="D381" s="104">
        <v>0</v>
      </c>
      <c r="E381" s="103">
        <v>0</v>
      </c>
      <c r="F381" s="103">
        <v>0.31111111111111112</v>
      </c>
      <c r="G381" s="105" t="str">
        <f t="shared" si="5"/>
        <v>Good</v>
      </c>
    </row>
    <row r="382" spans="1:7" x14ac:dyDescent="0.3">
      <c r="A382" s="102" t="str">
        <v>MetaData cleaned</v>
      </c>
      <c r="B382" s="102" t="str">
        <v>OM</v>
      </c>
      <c r="C382" s="103">
        <v>0.27397260273972601</v>
      </c>
      <c r="D382" s="104">
        <v>0</v>
      </c>
      <c r="E382" s="103">
        <v>0</v>
      </c>
      <c r="F382" s="103">
        <v>0.27397260273972601</v>
      </c>
      <c r="G382" s="105" t="str">
        <f t="shared" si="5"/>
        <v>Good</v>
      </c>
    </row>
    <row r="383" spans="1:7" x14ac:dyDescent="0.3">
      <c r="A383" s="102" t="str">
        <v>MetaData cleaned</v>
      </c>
      <c r="B383" s="102" t="str">
        <v>JED</v>
      </c>
      <c r="C383" s="103">
        <v>0.25</v>
      </c>
      <c r="D383" s="104">
        <v>0</v>
      </c>
      <c r="E383" s="103">
        <v>0</v>
      </c>
      <c r="F383" s="103">
        <v>0.25</v>
      </c>
      <c r="G383" s="105" t="str">
        <f t="shared" si="5"/>
        <v>Good</v>
      </c>
    </row>
    <row r="384" spans="1:7" x14ac:dyDescent="0.3">
      <c r="A384" s="102" t="str">
        <v>MetaData cleaned</v>
      </c>
      <c r="B384" s="102" t="str">
        <v>OM</v>
      </c>
      <c r="C384" s="103">
        <v>0.23636363636363636</v>
      </c>
      <c r="D384" s="104">
        <v>0</v>
      </c>
      <c r="E384" s="103">
        <v>0</v>
      </c>
      <c r="F384" s="103">
        <v>0.23636363636363636</v>
      </c>
      <c r="G384" s="105" t="str">
        <f t="shared" si="5"/>
        <v>Good</v>
      </c>
    </row>
    <row r="385" spans="1:7" x14ac:dyDescent="0.3">
      <c r="A385" s="102" t="str">
        <v>MetaData cleaned</v>
      </c>
      <c r="B385" s="102" t="str">
        <v>BH</v>
      </c>
      <c r="C385" s="103">
        <v>0.21052631578947367</v>
      </c>
      <c r="D385" s="104">
        <v>0</v>
      </c>
      <c r="E385" s="103">
        <v>0</v>
      </c>
      <c r="F385" s="103">
        <v>0.21052631578947367</v>
      </c>
      <c r="G385" s="105" t="str">
        <f t="shared" si="5"/>
        <v>Good</v>
      </c>
    </row>
    <row r="386" spans="1:7" x14ac:dyDescent="0.3">
      <c r="A386" s="102" t="str">
        <v>MetaData cleaned</v>
      </c>
      <c r="B386" s="102" t="str">
        <v>BH</v>
      </c>
      <c r="C386" s="103">
        <v>0.18</v>
      </c>
      <c r="D386" s="104">
        <v>0</v>
      </c>
      <c r="E386" s="103">
        <v>0</v>
      </c>
      <c r="F386" s="103">
        <v>0.18</v>
      </c>
      <c r="G386" s="105" t="str">
        <f t="shared" si="5"/>
        <v>Good</v>
      </c>
    </row>
    <row r="387" spans="1:7" x14ac:dyDescent="0.3">
      <c r="A387" s="102" t="str">
        <v>MetaData cleaned</v>
      </c>
      <c r="B387" s="102" t="str">
        <v>AE</v>
      </c>
      <c r="C387" s="103">
        <v>0.27439024390243905</v>
      </c>
      <c r="D387" s="104">
        <v>0</v>
      </c>
      <c r="E387" s="103">
        <v>0</v>
      </c>
      <c r="F387" s="103">
        <v>0.1524390243902439</v>
      </c>
      <c r="G387" s="105" t="str">
        <f t="shared" ref="G387:G450" si="6" xml:space="preserve"> IF(AND(C387 &gt;= 0%, C387 &lt;=1%), "Bad", IF(AND(C387&gt;1%, C387&lt;2%), "Average", "Good"))</f>
        <v>Good</v>
      </c>
    </row>
    <row r="388" spans="1:7" x14ac:dyDescent="0.3">
      <c r="A388" s="102" t="str">
        <v>MetaData cleaned</v>
      </c>
      <c r="B388" s="102" t="str">
        <v>BH</v>
      </c>
      <c r="C388" s="103">
        <v>0.15217391304347827</v>
      </c>
      <c r="D388" s="104">
        <v>0</v>
      </c>
      <c r="E388" s="103">
        <v>0</v>
      </c>
      <c r="F388" s="103">
        <v>0.15217391304347827</v>
      </c>
      <c r="G388" s="105" t="str">
        <f t="shared" si="6"/>
        <v>Good</v>
      </c>
    </row>
    <row r="389" spans="1:7" x14ac:dyDescent="0.3">
      <c r="A389" s="102" t="str">
        <v>MetaData cleaned</v>
      </c>
      <c r="B389" s="102" t="str">
        <v>AE</v>
      </c>
      <c r="C389" s="103">
        <v>0.18072289156626506</v>
      </c>
      <c r="D389" s="104">
        <v>0</v>
      </c>
      <c r="E389" s="103">
        <v>0</v>
      </c>
      <c r="F389" s="103">
        <v>9.6385542168674704E-2</v>
      </c>
      <c r="G389" s="105" t="str">
        <f t="shared" si="6"/>
        <v>Good</v>
      </c>
    </row>
    <row r="390" spans="1:7" x14ac:dyDescent="0.3">
      <c r="A390" s="102" t="str">
        <v>MetaData cleaned</v>
      </c>
      <c r="B390" s="102" t="str">
        <v>BH</v>
      </c>
      <c r="C390" s="103">
        <v>9.5238095238095233E-2</v>
      </c>
      <c r="D390" s="104">
        <v>0</v>
      </c>
      <c r="E390" s="103">
        <v>0</v>
      </c>
      <c r="F390" s="103">
        <v>9.5238095238095233E-2</v>
      </c>
      <c r="G390" s="105" t="str">
        <f t="shared" si="6"/>
        <v>Good</v>
      </c>
    </row>
    <row r="391" spans="1:7" x14ac:dyDescent="0.3">
      <c r="A391" s="102" t="str">
        <v>MetaData cleaned</v>
      </c>
      <c r="B391" s="102" t="str">
        <v>JED</v>
      </c>
      <c r="C391" s="103">
        <v>5.387205387205387E-2</v>
      </c>
      <c r="D391" s="104">
        <v>0</v>
      </c>
      <c r="E391" s="103">
        <v>0</v>
      </c>
      <c r="F391" s="103">
        <v>5.3497942386831275E-2</v>
      </c>
      <c r="G391" s="105" t="str">
        <f t="shared" si="6"/>
        <v>Good</v>
      </c>
    </row>
    <row r="392" spans="1:7" x14ac:dyDescent="0.3">
      <c r="A392" s="102" t="str">
        <v>MetaData cleaned</v>
      </c>
      <c r="B392" s="102" t="str">
        <v>AE</v>
      </c>
      <c r="C392" s="103">
        <v>2.1545439818564719E-2</v>
      </c>
      <c r="D392" s="104">
        <v>0</v>
      </c>
      <c r="E392" s="103">
        <v>0</v>
      </c>
      <c r="F392" s="103">
        <v>2.1545439818564719E-2</v>
      </c>
      <c r="G392" s="105" t="str">
        <f t="shared" si="6"/>
        <v>Good</v>
      </c>
    </row>
    <row r="393" spans="1:7" x14ac:dyDescent="0.3">
      <c r="A393" s="102" t="str">
        <v>MetaData cleaned</v>
      </c>
      <c r="B393" s="102" t="str">
        <v>KW</v>
      </c>
      <c r="C393" s="103">
        <v>1.282051282051282E-2</v>
      </c>
      <c r="D393" s="104">
        <v>0</v>
      </c>
      <c r="E393" s="103">
        <v>0</v>
      </c>
      <c r="F393" s="103">
        <v>1.098901098901099E-2</v>
      </c>
      <c r="G393" s="105" t="str">
        <f t="shared" si="6"/>
        <v>Average</v>
      </c>
    </row>
    <row r="394" spans="1:7" x14ac:dyDescent="0.3">
      <c r="A394" s="102" t="str">
        <v>MetaData cleaned</v>
      </c>
      <c r="B394" s="102" t="str">
        <v>OM</v>
      </c>
      <c r="C394" s="103">
        <v>9.658725048293626E-3</v>
      </c>
      <c r="D394" s="104">
        <v>0</v>
      </c>
      <c r="E394" s="103">
        <v>0</v>
      </c>
      <c r="F394" s="103">
        <v>7.9416183730414251E-3</v>
      </c>
      <c r="G394" s="105" t="str">
        <f t="shared" si="6"/>
        <v>Bad</v>
      </c>
    </row>
    <row r="395" spans="1:7" x14ac:dyDescent="0.3">
      <c r="A395" s="102" t="str">
        <v>MetaData cleaned</v>
      </c>
      <c r="B395" s="102" t="str">
        <v>KW</v>
      </c>
      <c r="C395" s="103">
        <v>4.8426150121065378E-3</v>
      </c>
      <c r="D395" s="104">
        <v>0</v>
      </c>
      <c r="E395" s="103">
        <v>0</v>
      </c>
      <c r="F395" s="103">
        <v>4.8426150121065378E-3</v>
      </c>
      <c r="G395" s="105" t="str">
        <f t="shared" si="6"/>
        <v>Bad</v>
      </c>
    </row>
    <row r="396" spans="1:7" x14ac:dyDescent="0.3">
      <c r="A396" s="102" t="str">
        <v>MetaData cleaned</v>
      </c>
      <c r="B396" s="102" t="str">
        <v>BH</v>
      </c>
      <c r="C396" s="103">
        <v>0</v>
      </c>
      <c r="D396" s="104">
        <v>0</v>
      </c>
      <c r="E396" s="103">
        <v>0</v>
      </c>
      <c r="F396" s="103">
        <v>0</v>
      </c>
      <c r="G396" s="105" t="str">
        <f t="shared" si="6"/>
        <v>Bad</v>
      </c>
    </row>
    <row r="397" spans="1:7" x14ac:dyDescent="0.3">
      <c r="A397" s="102" t="str">
        <v>MetaData cleaned</v>
      </c>
      <c r="B397" s="102" t="str">
        <v>JED</v>
      </c>
      <c r="C397" s="103">
        <v>0</v>
      </c>
      <c r="D397" s="104">
        <v>0</v>
      </c>
      <c r="E397" s="103">
        <v>0</v>
      </c>
      <c r="F397" s="103">
        <v>0</v>
      </c>
      <c r="G397" s="105" t="str">
        <f t="shared" si="6"/>
        <v>Bad</v>
      </c>
    </row>
    <row r="398" spans="1:7" x14ac:dyDescent="0.3">
      <c r="A398" s="102" t="str">
        <v>MetaData cleaned</v>
      </c>
      <c r="B398" s="102" t="str">
        <v>JED</v>
      </c>
      <c r="C398" s="103">
        <v>0</v>
      </c>
      <c r="D398" s="104">
        <v>0</v>
      </c>
      <c r="E398" s="103">
        <v>0</v>
      </c>
      <c r="F398" s="103">
        <v>0</v>
      </c>
      <c r="G398" s="105" t="str">
        <f t="shared" si="6"/>
        <v>Bad</v>
      </c>
    </row>
    <row r="399" spans="1:7" x14ac:dyDescent="0.3">
      <c r="A399" s="102" t="str">
        <v>MetaData cleaned</v>
      </c>
      <c r="B399" s="102" t="str">
        <v>JED</v>
      </c>
      <c r="C399" s="103">
        <v>0</v>
      </c>
      <c r="D399" s="104">
        <v>0</v>
      </c>
      <c r="E399" s="103">
        <v>0</v>
      </c>
      <c r="F399" s="103">
        <v>0</v>
      </c>
      <c r="G399" s="105" t="str">
        <f t="shared" si="6"/>
        <v>Bad</v>
      </c>
    </row>
    <row r="400" spans="1:7" x14ac:dyDescent="0.3">
      <c r="A400" s="102" t="str">
        <v>MetaData cleaned</v>
      </c>
      <c r="B400" s="102" t="str">
        <v>JED</v>
      </c>
      <c r="C400" s="103">
        <v>0</v>
      </c>
      <c r="D400" s="104">
        <v>0</v>
      </c>
      <c r="E400" s="103">
        <v>0</v>
      </c>
      <c r="F400" s="103">
        <v>0</v>
      </c>
      <c r="G400" s="105" t="str">
        <f t="shared" si="6"/>
        <v>Bad</v>
      </c>
    </row>
    <row r="401" spans="1:7" x14ac:dyDescent="0.3">
      <c r="A401" s="102" t="str">
        <v>MetaData cleaned</v>
      </c>
      <c r="B401" s="102" t="str">
        <v>JED</v>
      </c>
      <c r="C401" s="103">
        <v>0</v>
      </c>
      <c r="D401" s="104">
        <v>0</v>
      </c>
      <c r="E401" s="103">
        <v>0</v>
      </c>
      <c r="F401" s="103">
        <v>0</v>
      </c>
      <c r="G401" s="105" t="str">
        <f t="shared" si="6"/>
        <v>Bad</v>
      </c>
    </row>
    <row r="402" spans="1:7" x14ac:dyDescent="0.3">
      <c r="A402" s="102" t="str">
        <v>MetaData cleaned</v>
      </c>
      <c r="B402" s="102" t="str">
        <v>JED</v>
      </c>
      <c r="C402" s="103">
        <v>0</v>
      </c>
      <c r="D402" s="104">
        <v>0</v>
      </c>
      <c r="E402" s="103">
        <v>0</v>
      </c>
      <c r="F402" s="103">
        <v>0</v>
      </c>
      <c r="G402" s="105" t="str">
        <f t="shared" si="6"/>
        <v>Bad</v>
      </c>
    </row>
    <row r="403" spans="1:7" x14ac:dyDescent="0.3">
      <c r="A403" s="102" t="str">
        <v>MetaData cleaned</v>
      </c>
      <c r="B403" s="102" t="str">
        <v>JED</v>
      </c>
      <c r="C403" s="103">
        <v>0</v>
      </c>
      <c r="D403" s="104">
        <v>0</v>
      </c>
      <c r="E403" s="103">
        <v>0</v>
      </c>
      <c r="F403" s="103">
        <v>0</v>
      </c>
      <c r="G403" s="105" t="str">
        <f t="shared" si="6"/>
        <v>Bad</v>
      </c>
    </row>
    <row r="404" spans="1:7" x14ac:dyDescent="0.3">
      <c r="A404" s="102" t="str">
        <v>MetaData cleaned</v>
      </c>
      <c r="B404" s="102" t="str">
        <v>KW</v>
      </c>
      <c r="C404" s="103">
        <v>0</v>
      </c>
      <c r="D404" s="104">
        <v>0</v>
      </c>
      <c r="E404" s="103">
        <v>0</v>
      </c>
      <c r="F404" s="103">
        <v>0</v>
      </c>
      <c r="G404" s="105" t="str">
        <f t="shared" si="6"/>
        <v>Bad</v>
      </c>
    </row>
    <row r="405" spans="1:7" x14ac:dyDescent="0.3">
      <c r="A405" s="102" t="str">
        <v>MetaData cleaned</v>
      </c>
      <c r="B405" s="102" t="str">
        <v>KW</v>
      </c>
      <c r="C405" s="103">
        <v>0</v>
      </c>
      <c r="D405" s="104">
        <v>0</v>
      </c>
      <c r="E405" s="103">
        <v>0</v>
      </c>
      <c r="F405" s="103">
        <v>0</v>
      </c>
      <c r="G405" s="105" t="str">
        <f t="shared" si="6"/>
        <v>Bad</v>
      </c>
    </row>
    <row r="406" spans="1:7" x14ac:dyDescent="0.3">
      <c r="A406" s="102" t="str">
        <v>MetaData cleaned</v>
      </c>
      <c r="B406" s="102" t="str">
        <v>KW</v>
      </c>
      <c r="C406" s="103">
        <v>0</v>
      </c>
      <c r="D406" s="104">
        <v>0</v>
      </c>
      <c r="E406" s="103">
        <v>0</v>
      </c>
      <c r="F406" s="103">
        <v>0</v>
      </c>
      <c r="G406" s="105" t="str">
        <f t="shared" si="6"/>
        <v>Bad</v>
      </c>
    </row>
    <row r="407" spans="1:7" x14ac:dyDescent="0.3">
      <c r="A407" s="102" t="str">
        <v>MetaData cleaned</v>
      </c>
      <c r="B407" s="102" t="str">
        <v>QA</v>
      </c>
      <c r="C407" s="103">
        <v>0</v>
      </c>
      <c r="D407" s="104">
        <v>0</v>
      </c>
      <c r="E407" s="103">
        <v>0</v>
      </c>
      <c r="F407" s="103">
        <v>0</v>
      </c>
      <c r="G407" s="105" t="str">
        <f t="shared" si="6"/>
        <v>Bad</v>
      </c>
    </row>
    <row r="408" spans="1:7" x14ac:dyDescent="0.3">
      <c r="A408" s="102" t="str">
        <v>MetaData cleaned</v>
      </c>
      <c r="B408" s="102" t="str">
        <v>QA</v>
      </c>
      <c r="C408" s="103">
        <v>0</v>
      </c>
      <c r="D408" s="104">
        <v>0</v>
      </c>
      <c r="E408" s="103">
        <v>0</v>
      </c>
      <c r="F408" s="103">
        <v>0</v>
      </c>
      <c r="G408" s="105" t="str">
        <f t="shared" si="6"/>
        <v>Bad</v>
      </c>
    </row>
    <row r="409" spans="1:7" x14ac:dyDescent="0.3">
      <c r="A409" s="102" t="str">
        <v>MetaData cleaned</v>
      </c>
      <c r="B409" s="102" t="str">
        <v>QA</v>
      </c>
      <c r="C409" s="103">
        <v>0</v>
      </c>
      <c r="D409" s="104">
        <v>0</v>
      </c>
      <c r="E409" s="103">
        <v>0</v>
      </c>
      <c r="F409" s="103">
        <v>0</v>
      </c>
      <c r="G409" s="105" t="str">
        <f t="shared" si="6"/>
        <v>Bad</v>
      </c>
    </row>
    <row r="410" spans="1:7" x14ac:dyDescent="0.3">
      <c r="A410" s="102" t="str">
        <v>MetaData cleaned</v>
      </c>
      <c r="B410" s="102" t="str">
        <v>QA</v>
      </c>
      <c r="C410" s="103">
        <v>0</v>
      </c>
      <c r="D410" s="104">
        <v>0</v>
      </c>
      <c r="E410" s="103">
        <v>0</v>
      </c>
      <c r="F410" s="103">
        <v>0</v>
      </c>
      <c r="G410" s="105" t="str">
        <f t="shared" si="6"/>
        <v>Bad</v>
      </c>
    </row>
    <row r="411" spans="1:7" x14ac:dyDescent="0.3">
      <c r="A411" s="102" t="str">
        <v>MetaData cleaned</v>
      </c>
      <c r="B411" s="102" t="str">
        <v>QA</v>
      </c>
      <c r="C411" s="103">
        <v>0</v>
      </c>
      <c r="D411" s="104">
        <v>0</v>
      </c>
      <c r="E411" s="103">
        <v>0</v>
      </c>
      <c r="F411" s="103">
        <v>0</v>
      </c>
      <c r="G411" s="105" t="str">
        <f t="shared" si="6"/>
        <v>Bad</v>
      </c>
    </row>
    <row r="412" spans="1:7" x14ac:dyDescent="0.3">
      <c r="A412" s="102" t="str">
        <v>MetaData cleaned</v>
      </c>
      <c r="B412" s="102" t="str">
        <v>RIY</v>
      </c>
      <c r="C412" s="103">
        <v>0</v>
      </c>
      <c r="D412" s="104">
        <v>0</v>
      </c>
      <c r="E412" s="103">
        <v>0</v>
      </c>
      <c r="F412" s="103">
        <v>0</v>
      </c>
      <c r="G412" s="105" t="str">
        <f t="shared" si="6"/>
        <v>Bad</v>
      </c>
    </row>
    <row r="413" spans="1:7" x14ac:dyDescent="0.3">
      <c r="A413" s="102" t="str">
        <v>MetaData cleaned</v>
      </c>
      <c r="B413" s="102" t="str">
        <v>RIY</v>
      </c>
      <c r="C413" s="103">
        <v>0</v>
      </c>
      <c r="D413" s="104">
        <v>0</v>
      </c>
      <c r="E413" s="103">
        <v>0</v>
      </c>
      <c r="F413" s="103">
        <v>0</v>
      </c>
      <c r="G413" s="105" t="str">
        <f t="shared" si="6"/>
        <v>Bad</v>
      </c>
    </row>
    <row r="414" spans="1:7" x14ac:dyDescent="0.3">
      <c r="A414" s="102" t="str">
        <v>MetaData cleaned</v>
      </c>
      <c r="B414" s="102" t="str">
        <v>RIY</v>
      </c>
      <c r="C414" s="103">
        <v>0</v>
      </c>
      <c r="D414" s="104">
        <v>0</v>
      </c>
      <c r="E414" s="103">
        <v>0</v>
      </c>
      <c r="F414" s="103">
        <v>0</v>
      </c>
      <c r="G414" s="105" t="str">
        <f t="shared" si="6"/>
        <v>Bad</v>
      </c>
    </row>
    <row r="415" spans="1:7" x14ac:dyDescent="0.3">
      <c r="A415" s="102" t="str">
        <v>MetaData cleaned</v>
      </c>
      <c r="B415" s="102" t="str">
        <v>RIY</v>
      </c>
      <c r="C415" s="103">
        <v>0</v>
      </c>
      <c r="D415" s="104">
        <v>0</v>
      </c>
      <c r="E415" s="103">
        <v>0</v>
      </c>
      <c r="F415" s="103">
        <v>0</v>
      </c>
      <c r="G415" s="105" t="str">
        <f t="shared" si="6"/>
        <v>Bad</v>
      </c>
    </row>
    <row r="416" spans="1:7" x14ac:dyDescent="0.3">
      <c r="A416" s="102" t="str">
        <v>MetaData cleaned</v>
      </c>
      <c r="B416" s="102" t="str">
        <v>AE</v>
      </c>
      <c r="C416" s="103">
        <v>0</v>
      </c>
      <c r="D416" s="104">
        <v>0</v>
      </c>
      <c r="E416" s="103">
        <v>0</v>
      </c>
      <c r="F416" s="103">
        <v>0</v>
      </c>
      <c r="G416" s="105" t="str">
        <f t="shared" si="6"/>
        <v>Bad</v>
      </c>
    </row>
    <row r="417" spans="1:7" x14ac:dyDescent="0.3">
      <c r="A417" s="102" t="str">
        <v>MetaData cleaned</v>
      </c>
      <c r="B417" s="102" t="str">
        <v>AE</v>
      </c>
      <c r="C417" s="103">
        <v>0</v>
      </c>
      <c r="D417" s="104">
        <v>0</v>
      </c>
      <c r="E417" s="103">
        <v>0</v>
      </c>
      <c r="F417" s="103">
        <v>0</v>
      </c>
      <c r="G417" s="105" t="str">
        <f t="shared" si="6"/>
        <v>Bad</v>
      </c>
    </row>
    <row r="418" spans="1:7" x14ac:dyDescent="0.3">
      <c r="A418" s="102" t="str">
        <v>MetaData cleaned</v>
      </c>
      <c r="B418" s="102" t="str">
        <v>AE</v>
      </c>
      <c r="C418" s="103">
        <v>0</v>
      </c>
      <c r="D418" s="104">
        <v>0</v>
      </c>
      <c r="E418" s="103">
        <v>0</v>
      </c>
      <c r="F418" s="103">
        <v>0</v>
      </c>
      <c r="G418" s="105" t="str">
        <f t="shared" si="6"/>
        <v>Bad</v>
      </c>
    </row>
    <row r="419" spans="1:7" x14ac:dyDescent="0.3">
      <c r="A419" s="102" t="str">
        <v>MetaData cleaned</v>
      </c>
      <c r="B419" s="102" t="str">
        <v>AE</v>
      </c>
      <c r="C419" s="103">
        <v>0</v>
      </c>
      <c r="D419" s="104">
        <v>0</v>
      </c>
      <c r="E419" s="103">
        <v>0</v>
      </c>
      <c r="F419" s="103">
        <v>0</v>
      </c>
      <c r="G419" s="105" t="str">
        <f t="shared" si="6"/>
        <v>Bad</v>
      </c>
    </row>
    <row r="420" spans="1:7" x14ac:dyDescent="0.3">
      <c r="A420" s="102" t="str">
        <v>MetaData cleaned</v>
      </c>
      <c r="B420" s="102" t="str">
        <v>AE</v>
      </c>
      <c r="C420" s="103">
        <v>0</v>
      </c>
      <c r="D420" s="104">
        <v>0</v>
      </c>
      <c r="E420" s="103">
        <v>0</v>
      </c>
      <c r="F420" s="103">
        <v>0</v>
      </c>
      <c r="G420" s="105" t="str">
        <f t="shared" si="6"/>
        <v>Bad</v>
      </c>
    </row>
    <row r="421" spans="1:7" x14ac:dyDescent="0.3">
      <c r="A421" s="102" t="str">
        <v>MetaData cleaned</v>
      </c>
      <c r="B421" s="102" t="str">
        <v>AE</v>
      </c>
      <c r="C421" s="103">
        <v>0</v>
      </c>
      <c r="D421" s="104">
        <v>0</v>
      </c>
      <c r="E421" s="103">
        <v>0</v>
      </c>
      <c r="F421" s="103">
        <v>0</v>
      </c>
      <c r="G421" s="105" t="str">
        <f t="shared" si="6"/>
        <v>Bad</v>
      </c>
    </row>
    <row r="422" spans="1:7" x14ac:dyDescent="0.3">
      <c r="A422" s="102" t="str">
        <v>MetaData cleaned</v>
      </c>
      <c r="B422" s="102" t="str">
        <v>AE</v>
      </c>
      <c r="C422" s="103">
        <v>0</v>
      </c>
      <c r="D422" s="104">
        <v>0</v>
      </c>
      <c r="E422" s="103">
        <v>0</v>
      </c>
      <c r="F422" s="103">
        <v>0</v>
      </c>
      <c r="G422" s="105" t="str">
        <f t="shared" si="6"/>
        <v>Bad</v>
      </c>
    </row>
    <row r="423" spans="1:7" x14ac:dyDescent="0.3">
      <c r="A423" s="102" t="str">
        <v>MetaData cleaned</v>
      </c>
      <c r="B423" s="102" t="str">
        <v>AE</v>
      </c>
      <c r="C423" s="103">
        <v>0</v>
      </c>
      <c r="D423" s="104">
        <v>0</v>
      </c>
      <c r="E423" s="103">
        <v>0</v>
      </c>
      <c r="F423" s="103">
        <v>0</v>
      </c>
      <c r="G423" s="105" t="str">
        <f t="shared" si="6"/>
        <v>Bad</v>
      </c>
    </row>
    <row r="424" spans="1:7" x14ac:dyDescent="0.3">
      <c r="A424" s="102" t="str">
        <v>MetaData cleaned</v>
      </c>
      <c r="B424" s="102" t="str">
        <v>AE</v>
      </c>
      <c r="C424" s="103">
        <v>0</v>
      </c>
      <c r="D424" s="104">
        <v>0</v>
      </c>
      <c r="E424" s="103">
        <v>0</v>
      </c>
      <c r="F424" s="103">
        <v>0</v>
      </c>
      <c r="G424" s="105" t="str">
        <f t="shared" si="6"/>
        <v>Bad</v>
      </c>
    </row>
    <row r="425" spans="1:7" x14ac:dyDescent="0.3">
      <c r="A425" s="102" t="str">
        <v>MetaData cleaned</v>
      </c>
      <c r="B425" s="102" t="str">
        <v>AE</v>
      </c>
      <c r="C425" s="103">
        <v>0</v>
      </c>
      <c r="D425" s="104">
        <v>0</v>
      </c>
      <c r="E425" s="103">
        <v>0</v>
      </c>
      <c r="F425" s="103">
        <v>0</v>
      </c>
      <c r="G425" s="105" t="str">
        <f t="shared" si="6"/>
        <v>Bad</v>
      </c>
    </row>
    <row r="426" spans="1:7" x14ac:dyDescent="0.3">
      <c r="A426" s="102" t="str">
        <v>MetaData cleaned</v>
      </c>
      <c r="B426" s="102" t="str">
        <v>AE</v>
      </c>
      <c r="C426" s="103">
        <v>0</v>
      </c>
      <c r="D426" s="104">
        <v>0</v>
      </c>
      <c r="E426" s="103">
        <v>0</v>
      </c>
      <c r="F426" s="103">
        <v>0</v>
      </c>
      <c r="G426" s="105" t="str">
        <f t="shared" si="6"/>
        <v>Bad</v>
      </c>
    </row>
    <row r="427" spans="1:7" x14ac:dyDescent="0.3">
      <c r="A427" s="102" t="str">
        <v>MetaData cleaned</v>
      </c>
      <c r="B427" s="102" t="str">
        <v>AE</v>
      </c>
      <c r="C427" s="103">
        <v>0</v>
      </c>
      <c r="D427" s="104">
        <v>0</v>
      </c>
      <c r="E427" s="103">
        <v>0</v>
      </c>
      <c r="F427" s="103">
        <v>0</v>
      </c>
      <c r="G427" s="105" t="str">
        <f t="shared" si="6"/>
        <v>Bad</v>
      </c>
    </row>
    <row r="428" spans="1:7" x14ac:dyDescent="0.3">
      <c r="A428" s="102" t="str" cm="1">
        <f t="array" ref="A428:A480" xml:space="preserve"> 'snapchat data'!A2:A54</f>
        <v>Snapchat cleaned data</v>
      </c>
      <c r="B428" s="102" t="str" cm="1">
        <f t="array" ref="B428:B480" xml:space="preserve"> 'snapchat data'!B2:B54</f>
        <v>RIY</v>
      </c>
      <c r="C428" s="103" cm="1">
        <f t="array" ref="C428:C480" xml:space="preserve"> 'snapchat data'!M2:M54</f>
        <v>2.8445259772544845E-3</v>
      </c>
      <c r="D428" s="104" cm="1">
        <f t="array" ref="D428:D480" xml:space="preserve"> 'snapchat data'!P2:P54</f>
        <v>0.39068599812055305</v>
      </c>
      <c r="E428" s="103" cm="1">
        <f t="array" ref="E428:E480" xml:space="preserve"> 'snapchat data'!Q2:Q54</f>
        <v>2.8445259772544845E-3</v>
      </c>
      <c r="F428" s="103" cm="1">
        <f t="array" ref="F428:F480" xml:space="preserve"> 'snapchat data'!Y2:Y54</f>
        <v>3.7101035088215058E-2</v>
      </c>
      <c r="G428" s="105" t="str">
        <f t="shared" si="6"/>
        <v>Bad</v>
      </c>
    </row>
    <row r="429" spans="1:7" x14ac:dyDescent="0.3">
      <c r="A429" s="102" t="str">
        <v>Snapchat cleaned data</v>
      </c>
      <c r="B429" s="102" t="str">
        <v>RIY</v>
      </c>
      <c r="C429" s="103">
        <v>2.7898875301422899E-3</v>
      </c>
      <c r="D429" s="104">
        <v>0.39764398625429553</v>
      </c>
      <c r="E429" s="103">
        <v>2.7898875301422899E-3</v>
      </c>
      <c r="F429" s="103">
        <v>3.7123336421703679E-2</v>
      </c>
      <c r="G429" s="105" t="str">
        <f t="shared" si="6"/>
        <v>Bad</v>
      </c>
    </row>
    <row r="430" spans="1:7" x14ac:dyDescent="0.3">
      <c r="A430" s="102" t="str">
        <v>Snapchat cleaned data</v>
      </c>
      <c r="B430" s="102" t="str">
        <v>RIY</v>
      </c>
      <c r="C430" s="103">
        <v>3.4150620666993309E-3</v>
      </c>
      <c r="D430" s="104">
        <v>0.57068728522336765</v>
      </c>
      <c r="E430" s="103">
        <v>3.4150620666993309E-3</v>
      </c>
      <c r="F430" s="103">
        <v>0.29507647215873584</v>
      </c>
      <c r="G430" s="105" t="str">
        <f t="shared" si="6"/>
        <v>Bad</v>
      </c>
    </row>
    <row r="431" spans="1:7" x14ac:dyDescent="0.3">
      <c r="A431" s="102" t="str">
        <v>Snapchat cleaned data</v>
      </c>
      <c r="B431" s="102" t="str">
        <v>JED</v>
      </c>
      <c r="C431" s="103">
        <v>3.5455748618867622E-3</v>
      </c>
      <c r="D431" s="104">
        <v>0.48251679038529516</v>
      </c>
      <c r="E431" s="103">
        <v>3.5455748618867622E-3</v>
      </c>
      <c r="F431" s="103">
        <v>0.28644585259231781</v>
      </c>
      <c r="G431" s="105" t="str">
        <f t="shared" si="6"/>
        <v>Bad</v>
      </c>
    </row>
    <row r="432" spans="1:7" x14ac:dyDescent="0.3">
      <c r="A432" s="102" t="str">
        <v>Snapchat cleaned data</v>
      </c>
      <c r="B432" s="102" t="str">
        <v>JED</v>
      </c>
      <c r="C432" s="103">
        <v>2.8538188221236991E-3</v>
      </c>
      <c r="D432" s="104">
        <v>0.34750550903481708</v>
      </c>
      <c r="E432" s="103">
        <v>2.8538188221236991E-3</v>
      </c>
      <c r="F432" s="103">
        <v>3.620287394270981E-2</v>
      </c>
      <c r="G432" s="105" t="str">
        <f t="shared" si="6"/>
        <v>Bad</v>
      </c>
    </row>
    <row r="433" spans="1:7" x14ac:dyDescent="0.3">
      <c r="A433" s="102" t="str">
        <v>Snapchat cleaned data</v>
      </c>
      <c r="B433" s="102" t="str">
        <v>JED</v>
      </c>
      <c r="C433" s="103">
        <v>2.7704482175988109E-3</v>
      </c>
      <c r="D433" s="104">
        <v>0.35745355686452196</v>
      </c>
      <c r="E433" s="103">
        <v>2.7704482175988109E-3</v>
      </c>
      <c r="F433" s="103">
        <v>3.1398831566288657E-2</v>
      </c>
      <c r="G433" s="105" t="str">
        <f t="shared" si="6"/>
        <v>Bad</v>
      </c>
    </row>
    <row r="434" spans="1:7" x14ac:dyDescent="0.3">
      <c r="A434" s="102" t="str">
        <v>Snapchat cleaned data</v>
      </c>
      <c r="B434" s="102" t="str">
        <v>JED</v>
      </c>
      <c r="C434" s="103">
        <v>2.6657486492089777E-3</v>
      </c>
      <c r="D434" s="104">
        <v>0.37107057129140664</v>
      </c>
      <c r="E434" s="103">
        <v>2.6657486492089777E-3</v>
      </c>
      <c r="F434" s="103">
        <v>3.6020240749225101E-2</v>
      </c>
      <c r="G434" s="105" t="str">
        <f t="shared" si="6"/>
        <v>Bad</v>
      </c>
    </row>
    <row r="435" spans="1:7" x14ac:dyDescent="0.3">
      <c r="A435" s="102" t="str">
        <v>Snapchat cleaned data</v>
      </c>
      <c r="B435" s="102" t="str">
        <v>JED</v>
      </c>
      <c r="C435" s="103">
        <v>2.7801889696522615E-3</v>
      </c>
      <c r="D435" s="104">
        <v>0.35378054862842895</v>
      </c>
      <c r="E435" s="103">
        <v>2.7801889696522615E-3</v>
      </c>
      <c r="F435" s="103">
        <v>3.0930122272849549E-2</v>
      </c>
      <c r="G435" s="105" t="str">
        <f t="shared" si="6"/>
        <v>Bad</v>
      </c>
    </row>
    <row r="436" spans="1:7" x14ac:dyDescent="0.3">
      <c r="A436" s="102" t="str">
        <v>Snapchat cleaned data</v>
      </c>
      <c r="B436" s="102" t="str">
        <v>KW</v>
      </c>
      <c r="C436" s="103">
        <v>4.4564261910533575E-3</v>
      </c>
      <c r="D436" s="104">
        <v>0.34574725274725276</v>
      </c>
      <c r="E436" s="103">
        <v>4.4564261910533575E-3</v>
      </c>
      <c r="F436" s="103">
        <v>4.3197951023386444E-2</v>
      </c>
      <c r="G436" s="105" t="str">
        <f t="shared" si="6"/>
        <v>Bad</v>
      </c>
    </row>
    <row r="437" spans="1:7" x14ac:dyDescent="0.3">
      <c r="A437" s="102" t="str">
        <v>Snapchat cleaned data</v>
      </c>
      <c r="B437" s="102" t="str">
        <v>KW</v>
      </c>
      <c r="C437" s="103">
        <v>4.6590606468896092E-3</v>
      </c>
      <c r="D437" s="104">
        <v>0.33024335031126201</v>
      </c>
      <c r="E437" s="103">
        <v>4.6590606468896092E-3</v>
      </c>
      <c r="F437" s="103">
        <v>4.717595534473621E-2</v>
      </c>
      <c r="G437" s="105" t="str">
        <f t="shared" si="6"/>
        <v>Bad</v>
      </c>
    </row>
    <row r="438" spans="1:7" x14ac:dyDescent="0.3">
      <c r="A438" s="102" t="str">
        <v>Snapchat cleaned data</v>
      </c>
      <c r="B438" s="102" t="str">
        <v>KW</v>
      </c>
      <c r="C438" s="103">
        <v>4.4624607358840392E-3</v>
      </c>
      <c r="D438" s="104">
        <v>0.33929669030732862</v>
      </c>
      <c r="E438" s="103">
        <v>4.4624607358840392E-3</v>
      </c>
      <c r="F438" s="103">
        <v>4.6114731658943517E-2</v>
      </c>
      <c r="G438" s="105" t="str">
        <f t="shared" si="6"/>
        <v>Bad</v>
      </c>
    </row>
    <row r="439" spans="1:7" x14ac:dyDescent="0.3">
      <c r="A439" s="102" t="str">
        <v>Snapchat cleaned data</v>
      </c>
      <c r="B439" s="102" t="str">
        <v>RIY</v>
      </c>
      <c r="C439" s="103">
        <v>4.0158416032512407E-3</v>
      </c>
      <c r="D439" s="104">
        <v>0.51046818727490995</v>
      </c>
      <c r="E439" s="103">
        <v>4.0158416032512407E-3</v>
      </c>
      <c r="F439" s="103">
        <v>0.3252397814186575</v>
      </c>
      <c r="G439" s="105" t="str">
        <f t="shared" si="6"/>
        <v>Bad</v>
      </c>
    </row>
    <row r="440" spans="1:7" x14ac:dyDescent="0.3">
      <c r="A440" s="102" t="str">
        <v>Snapchat cleaned data</v>
      </c>
      <c r="B440" s="102" t="str">
        <v>KW</v>
      </c>
      <c r="C440" s="103">
        <v>3.5991236060165925E-3</v>
      </c>
      <c r="D440" s="104">
        <v>0.53373461012311907</v>
      </c>
      <c r="E440" s="103">
        <v>3.5991236060165925E-3</v>
      </c>
      <c r="F440" s="103">
        <v>0.221122079712464</v>
      </c>
      <c r="G440" s="105" t="str">
        <f t="shared" si="6"/>
        <v>Bad</v>
      </c>
    </row>
    <row r="441" spans="1:7" x14ac:dyDescent="0.3">
      <c r="A441" s="102" t="str">
        <v>Snapchat cleaned data</v>
      </c>
      <c r="B441" s="102" t="str">
        <v>KW</v>
      </c>
      <c r="C441" s="103">
        <v>4.3008032382518503E-3</v>
      </c>
      <c r="D441" s="104">
        <v>0.35090441176470588</v>
      </c>
      <c r="E441" s="103">
        <v>4.3008032382518503E-3</v>
      </c>
      <c r="F441" s="103">
        <v>4.0968313199671112E-2</v>
      </c>
      <c r="G441" s="105" t="str">
        <f t="shared" si="6"/>
        <v>Bad</v>
      </c>
    </row>
    <row r="442" spans="1:7" x14ac:dyDescent="0.3">
      <c r="A442" s="102" t="str">
        <v>Snapchat cleaned data</v>
      </c>
      <c r="B442" s="102" t="str">
        <v>JED</v>
      </c>
      <c r="C442" s="103">
        <v>5.7398748113510973E-3</v>
      </c>
      <c r="D442" s="104">
        <v>0.36424137931034484</v>
      </c>
      <c r="E442" s="103">
        <v>5.7398748113510973E-3</v>
      </c>
      <c r="F442" s="103">
        <v>0.37750068037309187</v>
      </c>
      <c r="G442" s="105" t="str">
        <f t="shared" si="6"/>
        <v>Bad</v>
      </c>
    </row>
    <row r="443" spans="1:7" x14ac:dyDescent="0.3">
      <c r="A443" s="102" t="str">
        <v>Snapchat cleaned data</v>
      </c>
      <c r="B443" s="102" t="str">
        <v>RIY</v>
      </c>
      <c r="C443" s="103">
        <v>3.404610458744935E-3</v>
      </c>
      <c r="D443" s="104">
        <v>0.33041237113402061</v>
      </c>
      <c r="E443" s="103">
        <v>3.404610458744935E-3</v>
      </c>
      <c r="F443" s="103">
        <v>4.2399684888287437E-2</v>
      </c>
      <c r="G443" s="105" t="str">
        <f t="shared" si="6"/>
        <v>Bad</v>
      </c>
    </row>
    <row r="444" spans="1:7" x14ac:dyDescent="0.3">
      <c r="A444" s="102" t="str">
        <v>Snapchat cleaned data</v>
      </c>
      <c r="B444" s="102" t="str">
        <v>JED</v>
      </c>
      <c r="C444" s="103">
        <v>4.3300457060380078E-3</v>
      </c>
      <c r="D444" s="104">
        <v>0.43639479905437351</v>
      </c>
      <c r="E444" s="103">
        <v>4.3300457060380078E-3</v>
      </c>
      <c r="F444" s="103">
        <v>0.27475317203998384</v>
      </c>
      <c r="G444" s="105" t="str">
        <f t="shared" si="6"/>
        <v>Bad</v>
      </c>
    </row>
    <row r="445" spans="1:7" x14ac:dyDescent="0.3">
      <c r="A445" s="102" t="str">
        <v>Snapchat cleaned data</v>
      </c>
      <c r="B445" s="102" t="str">
        <v>RIY</v>
      </c>
      <c r="C445" s="103">
        <v>3.4635920582967426E-3</v>
      </c>
      <c r="D445" s="104">
        <v>0.32403422982885088</v>
      </c>
      <c r="E445" s="103">
        <v>3.4635920582967426E-3</v>
      </c>
      <c r="F445" s="103">
        <v>4.3028144861138748E-2</v>
      </c>
      <c r="G445" s="105" t="str">
        <f t="shared" si="6"/>
        <v>Bad</v>
      </c>
    </row>
    <row r="446" spans="1:7" x14ac:dyDescent="0.3">
      <c r="A446" s="102" t="str">
        <v>Snapchat cleaned data</v>
      </c>
      <c r="B446" s="102" t="str">
        <v>RIY</v>
      </c>
      <c r="C446" s="103">
        <v>2.988906942689214E-3</v>
      </c>
      <c r="D446" s="104">
        <v>0.37524832214765103</v>
      </c>
      <c r="E446" s="103">
        <v>2.988906942689214E-3</v>
      </c>
      <c r="F446" s="103">
        <v>3.6785621151030068E-2</v>
      </c>
      <c r="G446" s="105" t="str">
        <f t="shared" si="6"/>
        <v>Bad</v>
      </c>
    </row>
    <row r="447" spans="1:7" x14ac:dyDescent="0.3">
      <c r="A447" s="102" t="str">
        <v>Snapchat cleaned data</v>
      </c>
      <c r="B447" s="102" t="str">
        <v>RIY</v>
      </c>
      <c r="C447" s="103">
        <v>3.0929785427363399E-3</v>
      </c>
      <c r="D447" s="104">
        <v>0.36135135135135138</v>
      </c>
      <c r="E447" s="103">
        <v>3.0929785427363399E-3</v>
      </c>
      <c r="F447" s="103">
        <v>3.6900157948690872E-2</v>
      </c>
      <c r="G447" s="105" t="str">
        <f t="shared" si="6"/>
        <v>Bad</v>
      </c>
    </row>
    <row r="448" spans="1:7" x14ac:dyDescent="0.3">
      <c r="A448" s="102" t="str">
        <v>Snapchat cleaned data</v>
      </c>
      <c r="B448" s="102" t="str">
        <v>JED</v>
      </c>
      <c r="C448" s="103">
        <v>3.9840339092209413E-3</v>
      </c>
      <c r="D448" s="104">
        <v>0.28135338345864663</v>
      </c>
      <c r="E448" s="103">
        <v>3.9840339092209413E-3</v>
      </c>
      <c r="F448" s="103">
        <v>4.3375045868811454E-2</v>
      </c>
      <c r="G448" s="105" t="str">
        <f t="shared" si="6"/>
        <v>Bad</v>
      </c>
    </row>
    <row r="449" spans="1:7" x14ac:dyDescent="0.3">
      <c r="A449" s="102" t="str">
        <v>Snapchat cleaned data</v>
      </c>
      <c r="B449" s="102" t="str">
        <v>KW</v>
      </c>
      <c r="C449" s="103">
        <v>3.3450773920272354E-3</v>
      </c>
      <c r="D449" s="104">
        <v>0.58368836291913218</v>
      </c>
      <c r="E449" s="103">
        <v>3.3450773920272354E-3</v>
      </c>
      <c r="F449" s="103">
        <v>0.23361439900769301</v>
      </c>
      <c r="G449" s="105" t="str">
        <f t="shared" si="6"/>
        <v>Bad</v>
      </c>
    </row>
    <row r="450" spans="1:7" x14ac:dyDescent="0.3">
      <c r="A450" s="102" t="str">
        <v>Snapchat cleaned data</v>
      </c>
      <c r="B450" s="102" t="str">
        <v>RIY</v>
      </c>
      <c r="C450" s="103">
        <v>5.6579463335387371E-3</v>
      </c>
      <c r="D450" s="104">
        <v>0.40744554455445542</v>
      </c>
      <c r="E450" s="103">
        <v>5.6579463335387371E-3</v>
      </c>
      <c r="F450" s="103">
        <v>0.36853957761469947</v>
      </c>
      <c r="G450" s="105" t="str">
        <f t="shared" si="6"/>
        <v>Bad</v>
      </c>
    </row>
    <row r="451" spans="1:7" x14ac:dyDescent="0.3">
      <c r="A451" s="102" t="str">
        <v>Snapchat cleaned data</v>
      </c>
      <c r="B451" s="102" t="str">
        <v>JED</v>
      </c>
      <c r="C451" s="103">
        <v>5.9400670223448146E-3</v>
      </c>
      <c r="D451" s="104">
        <v>0.3416089613034623</v>
      </c>
      <c r="E451" s="103">
        <v>5.9400670223448146E-3</v>
      </c>
      <c r="F451" s="103">
        <v>0.24412344693257843</v>
      </c>
      <c r="G451" s="105" t="str">
        <f t="shared" ref="G451:G514" si="7" xml:space="preserve"> IF(AND(C451 &gt;= 0%, C451 &lt;=1%), "Bad", IF(AND(C451&gt;1%, C451&lt;2%), "Average", "Good"))</f>
        <v>Bad</v>
      </c>
    </row>
    <row r="452" spans="1:7" x14ac:dyDescent="0.3">
      <c r="A452" s="102" t="str">
        <v>Snapchat cleaned data</v>
      </c>
      <c r="B452" s="102" t="str">
        <v>JED</v>
      </c>
      <c r="C452" s="103">
        <v>3.8623330170698329E-3</v>
      </c>
      <c r="D452" s="104">
        <v>0.29021739130434782</v>
      </c>
      <c r="E452" s="103">
        <v>3.8623330170698329E-3</v>
      </c>
      <c r="F452" s="103">
        <v>5.0949210320825535E-2</v>
      </c>
      <c r="G452" s="105" t="str">
        <f t="shared" si="7"/>
        <v>Bad</v>
      </c>
    </row>
    <row r="453" spans="1:7" x14ac:dyDescent="0.3">
      <c r="A453" s="102" t="str">
        <v>Snapchat cleaned data</v>
      </c>
      <c r="B453" s="102" t="str">
        <v>QT</v>
      </c>
      <c r="C453" s="103">
        <v>3.6484032208810814E-3</v>
      </c>
      <c r="D453" s="104">
        <v>0.5054845814977974</v>
      </c>
      <c r="E453" s="103">
        <v>3.6484032208810814E-3</v>
      </c>
      <c r="F453" s="103">
        <v>4.8819492438001252E-2</v>
      </c>
      <c r="G453" s="105" t="str">
        <f t="shared" si="7"/>
        <v>Bad</v>
      </c>
    </row>
    <row r="454" spans="1:7" x14ac:dyDescent="0.3">
      <c r="A454" s="102" t="str">
        <v>Snapchat cleaned data</v>
      </c>
      <c r="B454" s="102" t="str">
        <v>JED</v>
      </c>
      <c r="C454" s="103">
        <v>3.796481759287971E-3</v>
      </c>
      <c r="D454" s="104">
        <v>0.29456953642384104</v>
      </c>
      <c r="E454" s="103">
        <v>3.796481759287971E-3</v>
      </c>
      <c r="F454" s="103">
        <v>4.961406625824457E-2</v>
      </c>
      <c r="G454" s="105" t="str">
        <f t="shared" si="7"/>
        <v>Bad</v>
      </c>
    </row>
    <row r="455" spans="1:7" x14ac:dyDescent="0.3">
      <c r="A455" s="102" t="str">
        <v>Snapchat cleaned data</v>
      </c>
      <c r="B455" s="102" t="str">
        <v>KW</v>
      </c>
      <c r="C455" s="103">
        <v>3.6354982191803306E-3</v>
      </c>
      <c r="D455" s="104">
        <v>0.56941309255079009</v>
      </c>
      <c r="E455" s="103">
        <v>3.6354982191803306E-3</v>
      </c>
      <c r="F455" s="103">
        <v>0.24690203029855401</v>
      </c>
      <c r="G455" s="105" t="str">
        <f t="shared" si="7"/>
        <v>Bad</v>
      </c>
    </row>
    <row r="456" spans="1:7" x14ac:dyDescent="0.3">
      <c r="A456" s="102" t="str">
        <v>Snapchat cleaned data</v>
      </c>
      <c r="B456" s="102" t="str">
        <v>JED</v>
      </c>
      <c r="C456" s="103">
        <v>3.6792254262260579E-3</v>
      </c>
      <c r="D456" s="104">
        <v>0.30375286041189936</v>
      </c>
      <c r="E456" s="103">
        <v>3.6792254262260579E-3</v>
      </c>
      <c r="F456" s="103">
        <v>4.1052410018943379E-2</v>
      </c>
      <c r="G456" s="105" t="str">
        <f t="shared" si="7"/>
        <v>Bad</v>
      </c>
    </row>
    <row r="457" spans="1:7" x14ac:dyDescent="0.3">
      <c r="A457" s="102" t="str">
        <v>Snapchat cleaned data</v>
      </c>
      <c r="B457" s="102" t="str">
        <v>JED</v>
      </c>
      <c r="C457" s="103">
        <v>4.0768238176275874E-3</v>
      </c>
      <c r="D457" s="104">
        <v>0.41720183486238532</v>
      </c>
      <c r="E457" s="103">
        <v>4.0768238176275874E-3</v>
      </c>
      <c r="F457" s="103">
        <v>0.28823892431694498</v>
      </c>
      <c r="G457" s="105" t="str">
        <f t="shared" si="7"/>
        <v>Bad</v>
      </c>
    </row>
    <row r="458" spans="1:7" x14ac:dyDescent="0.3">
      <c r="A458" s="102" t="str">
        <v>Snapchat cleaned data</v>
      </c>
      <c r="B458" s="102" t="str">
        <v>QT</v>
      </c>
      <c r="C458" s="103">
        <v>3.3932538881034134E-3</v>
      </c>
      <c r="D458" s="104">
        <v>0.51483333333333325</v>
      </c>
      <c r="E458" s="103">
        <v>3.3932538881034134E-3</v>
      </c>
      <c r="F458" s="103">
        <v>4.2488386184609171E-2</v>
      </c>
      <c r="G458" s="105" t="str">
        <f t="shared" si="7"/>
        <v>Bad</v>
      </c>
    </row>
    <row r="459" spans="1:7" x14ac:dyDescent="0.3">
      <c r="A459" s="102" t="str">
        <v>Snapchat cleaned data</v>
      </c>
      <c r="B459" s="102" t="str">
        <v>QT</v>
      </c>
      <c r="C459" s="103">
        <v>3.6140054444757344E-3</v>
      </c>
      <c r="D459" s="104">
        <v>0.53540259740259744</v>
      </c>
      <c r="E459" s="103">
        <v>3.6140054444757344E-3</v>
      </c>
      <c r="F459" s="103">
        <v>4.6512719421759129E-2</v>
      </c>
      <c r="G459" s="105" t="str">
        <f t="shared" si="7"/>
        <v>Bad</v>
      </c>
    </row>
    <row r="460" spans="1:7" x14ac:dyDescent="0.3">
      <c r="A460" s="102" t="str">
        <v>Snapchat cleaned data</v>
      </c>
      <c r="B460" s="102" t="str">
        <v>QT</v>
      </c>
      <c r="C460" s="103">
        <v>2.2273781902552203E-3</v>
      </c>
      <c r="D460" s="104">
        <v>0.91786458333333332</v>
      </c>
      <c r="E460" s="103">
        <v>2.2273781902552203E-3</v>
      </c>
      <c r="F460" s="103">
        <v>0.22805684454756381</v>
      </c>
      <c r="G460" s="105" t="str">
        <f t="shared" si="7"/>
        <v>Bad</v>
      </c>
    </row>
    <row r="461" spans="1:7" x14ac:dyDescent="0.3">
      <c r="A461" s="102" t="str">
        <v>Snapchat cleaned data</v>
      </c>
      <c r="B461" s="102" t="str">
        <v>QT</v>
      </c>
      <c r="C461" s="103">
        <v>3.344574050527945E-3</v>
      </c>
      <c r="D461" s="104">
        <v>0.54410468319559224</v>
      </c>
      <c r="E461" s="103">
        <v>3.344574050527945E-3</v>
      </c>
      <c r="F461" s="103">
        <v>5.0104114839589438E-2</v>
      </c>
      <c r="G461" s="105" t="str">
        <f t="shared" si="7"/>
        <v>Bad</v>
      </c>
    </row>
    <row r="462" spans="1:7" x14ac:dyDescent="0.3">
      <c r="A462" s="102" t="str">
        <v>Snapchat cleaned data</v>
      </c>
      <c r="B462" s="102" t="str">
        <v>JED</v>
      </c>
      <c r="C462" s="103">
        <v>6.2801475456351081E-3</v>
      </c>
      <c r="D462" s="104">
        <v>0.33400602409638552</v>
      </c>
      <c r="E462" s="103">
        <v>6.2801475456351081E-3</v>
      </c>
      <c r="F462" s="103">
        <v>0.37321479239572497</v>
      </c>
      <c r="G462" s="105" t="str">
        <f t="shared" si="7"/>
        <v>Bad</v>
      </c>
    </row>
    <row r="463" spans="1:7" x14ac:dyDescent="0.3">
      <c r="A463" s="102" t="str">
        <v>Snapchat cleaned data</v>
      </c>
      <c r="B463" s="102" t="str">
        <v>RIY</v>
      </c>
      <c r="C463" s="103">
        <v>2.6334197424186315E-3</v>
      </c>
      <c r="D463" s="104">
        <v>0.71980468750000004</v>
      </c>
      <c r="E463" s="103">
        <v>2.6334197424186315E-3</v>
      </c>
      <c r="F463" s="103">
        <v>0.30042587334896925</v>
      </c>
      <c r="G463" s="105" t="str">
        <f t="shared" si="7"/>
        <v>Bad</v>
      </c>
    </row>
    <row r="464" spans="1:7" x14ac:dyDescent="0.3">
      <c r="A464" s="102" t="str">
        <v>Snapchat cleaned data</v>
      </c>
      <c r="B464" s="102" t="str">
        <v>KW</v>
      </c>
      <c r="C464" s="103">
        <v>3.2590255662370902E-3</v>
      </c>
      <c r="D464" s="104">
        <v>0.66027397260273968</v>
      </c>
      <c r="E464" s="103">
        <v>3.2590255662370902E-3</v>
      </c>
      <c r="F464" s="103">
        <v>0.25872793833149799</v>
      </c>
      <c r="G464" s="105" t="str">
        <f t="shared" si="7"/>
        <v>Bad</v>
      </c>
    </row>
    <row r="465" spans="1:7" x14ac:dyDescent="0.3">
      <c r="A465" s="102" t="str">
        <v>Snapchat cleaned data</v>
      </c>
      <c r="B465" s="102" t="str">
        <v>RIY</v>
      </c>
      <c r="C465" s="103">
        <v>4.6158427635497323E-3</v>
      </c>
      <c r="D465" s="104">
        <v>0.43175115207373271</v>
      </c>
      <c r="E465" s="103">
        <v>4.6158427635497323E-3</v>
      </c>
      <c r="F465" s="103">
        <v>0.28462945630902747</v>
      </c>
      <c r="G465" s="105" t="str">
        <f t="shared" si="7"/>
        <v>Bad</v>
      </c>
    </row>
    <row r="466" spans="1:7" x14ac:dyDescent="0.3">
      <c r="A466" s="102" t="str">
        <v>Snapchat cleaned data</v>
      </c>
      <c r="B466" s="102" t="str">
        <v>UAE</v>
      </c>
      <c r="C466" s="103">
        <v>2.2925888094427419E-3</v>
      </c>
      <c r="D466" s="104">
        <v>0.40955445544554459</v>
      </c>
      <c r="E466" s="103">
        <v>2.2925888094427419E-3</v>
      </c>
      <c r="F466" s="103">
        <v>2.3606855067529225E-2</v>
      </c>
      <c r="G466" s="105" t="str">
        <f t="shared" si="7"/>
        <v>Bad</v>
      </c>
    </row>
    <row r="467" spans="1:7" x14ac:dyDescent="0.3">
      <c r="A467" s="102" t="str">
        <v>Snapchat cleaned data</v>
      </c>
      <c r="B467" s="102" t="str">
        <v>RIY</v>
      </c>
      <c r="C467" s="103">
        <v>5.9567187351478087E-3</v>
      </c>
      <c r="D467" s="104">
        <v>0.38404255319148939</v>
      </c>
      <c r="E467" s="103">
        <v>5.9567187351478087E-3</v>
      </c>
      <c r="F467" s="103">
        <v>0.37264345236209245</v>
      </c>
      <c r="G467" s="105" t="str">
        <f t="shared" si="7"/>
        <v>Bad</v>
      </c>
    </row>
    <row r="468" spans="1:7" x14ac:dyDescent="0.3">
      <c r="A468" s="102" t="str">
        <v>Snapchat cleaned data</v>
      </c>
      <c r="B468" s="102" t="str">
        <v>UAE</v>
      </c>
      <c r="C468" s="103">
        <v>2.2756132211870905E-3</v>
      </c>
      <c r="D468" s="104">
        <v>0.41508287292817675</v>
      </c>
      <c r="E468" s="103">
        <v>2.2756132211870905E-3</v>
      </c>
      <c r="F468" s="103">
        <v>2.4679716868454469E-2</v>
      </c>
      <c r="G468" s="105" t="str">
        <f t="shared" si="7"/>
        <v>Bad</v>
      </c>
    </row>
    <row r="469" spans="1:7" x14ac:dyDescent="0.3">
      <c r="A469" s="102" t="str">
        <v>Snapchat cleaned data</v>
      </c>
      <c r="B469" s="102" t="str">
        <v>UAE</v>
      </c>
      <c r="C469" s="103">
        <v>2.2106407153089959E-3</v>
      </c>
      <c r="D469" s="104">
        <v>0.42910614525139668</v>
      </c>
      <c r="E469" s="103">
        <v>2.2106407153089959E-3</v>
      </c>
      <c r="F469" s="103">
        <v>2.1970557723657559E-2</v>
      </c>
      <c r="G469" s="105" t="str">
        <f t="shared" si="7"/>
        <v>Bad</v>
      </c>
    </row>
    <row r="470" spans="1:7" x14ac:dyDescent="0.3">
      <c r="A470" s="102" t="str">
        <v>Snapchat cleaned data</v>
      </c>
      <c r="B470" s="102" t="str">
        <v>UAE</v>
      </c>
      <c r="C470" s="103">
        <v>2.2942579106786107E-3</v>
      </c>
      <c r="D470" s="104">
        <v>0.411123595505618</v>
      </c>
      <c r="E470" s="103">
        <v>2.2942579106786107E-3</v>
      </c>
      <c r="F470" s="103">
        <v>2.1963008313462654E-2</v>
      </c>
      <c r="G470" s="105" t="str">
        <f t="shared" si="7"/>
        <v>Bad</v>
      </c>
    </row>
    <row r="471" spans="1:7" x14ac:dyDescent="0.3">
      <c r="A471" s="102" t="str">
        <v>Snapchat cleaned data</v>
      </c>
      <c r="B471" s="102" t="str">
        <v>QT</v>
      </c>
      <c r="C471" s="103">
        <v>2.693415064549085E-3</v>
      </c>
      <c r="D471" s="104">
        <v>0.81022988505747118</v>
      </c>
      <c r="E471" s="103">
        <v>2.693415064549085E-3</v>
      </c>
      <c r="F471" s="103">
        <v>0.24584378192625617</v>
      </c>
      <c r="G471" s="105" t="str">
        <f t="shared" si="7"/>
        <v>Bad</v>
      </c>
    </row>
    <row r="472" spans="1:7" x14ac:dyDescent="0.3">
      <c r="A472" s="102" t="str">
        <v>Snapchat cleaned data</v>
      </c>
      <c r="B472" s="102" t="str">
        <v>JED</v>
      </c>
      <c r="C472" s="103">
        <v>4.825672578115575E-3</v>
      </c>
      <c r="D472" s="104">
        <v>0.46600000000000003</v>
      </c>
      <c r="E472" s="103">
        <v>4.825672578115575E-3</v>
      </c>
      <c r="F472" s="103">
        <v>0.3597840511521293</v>
      </c>
      <c r="G472" s="105" t="str">
        <f t="shared" si="7"/>
        <v>Bad</v>
      </c>
    </row>
    <row r="473" spans="1:7" x14ac:dyDescent="0.3">
      <c r="A473" s="102" t="str">
        <v>Snapchat cleaned data</v>
      </c>
      <c r="B473" s="102" t="str">
        <v>JED</v>
      </c>
      <c r="C473" s="103">
        <v>5.7542129058775178E-3</v>
      </c>
      <c r="D473" s="104">
        <v>0.41984126984126985</v>
      </c>
      <c r="E473" s="103">
        <v>5.7542129058775178E-3</v>
      </c>
      <c r="F473" s="103">
        <v>0.41325295702607662</v>
      </c>
      <c r="G473" s="105" t="str">
        <f t="shared" si="7"/>
        <v>Bad</v>
      </c>
    </row>
    <row r="474" spans="1:7" x14ac:dyDescent="0.3">
      <c r="A474" s="102" t="str">
        <v>Snapchat cleaned data</v>
      </c>
      <c r="B474" s="102" t="str">
        <v>UAE</v>
      </c>
      <c r="C474" s="103">
        <v>1.7264597216946928E-3</v>
      </c>
      <c r="D474" s="104">
        <v>1.1004</v>
      </c>
      <c r="E474" s="103">
        <v>1.7264597216946928E-3</v>
      </c>
      <c r="F474" s="103">
        <v>0.2149960291426401</v>
      </c>
      <c r="G474" s="105" t="str">
        <f t="shared" si="7"/>
        <v>Bad</v>
      </c>
    </row>
    <row r="475" spans="1:7" x14ac:dyDescent="0.3">
      <c r="A475" s="102" t="str">
        <v>Snapchat cleaned data</v>
      </c>
      <c r="B475" s="102" t="str">
        <v>QT</v>
      </c>
      <c r="C475" s="103">
        <v>2.8181299694702588E-3</v>
      </c>
      <c r="D475" s="104">
        <v>0.80857142857142861</v>
      </c>
      <c r="E475" s="103">
        <v>2.8181299694702588E-3</v>
      </c>
      <c r="F475" s="103">
        <v>0.26148220216727613</v>
      </c>
      <c r="G475" s="105" t="str">
        <f t="shared" si="7"/>
        <v>Bad</v>
      </c>
    </row>
    <row r="476" spans="1:7" x14ac:dyDescent="0.3">
      <c r="A476" s="102" t="str">
        <v>Snapchat cleaned data</v>
      </c>
      <c r="B476" s="102" t="str">
        <v>UAE</v>
      </c>
      <c r="C476" s="103">
        <v>2.4757582009490406E-3</v>
      </c>
      <c r="D476" s="104">
        <v>0.74952380952380948</v>
      </c>
      <c r="E476" s="103">
        <v>2.4757582009490406E-3</v>
      </c>
      <c r="F476" s="103">
        <v>0.19614489080137934</v>
      </c>
      <c r="G476" s="105" t="str">
        <f t="shared" si="7"/>
        <v>Bad</v>
      </c>
    </row>
    <row r="477" spans="1:7" x14ac:dyDescent="0.3">
      <c r="A477" s="102" t="str">
        <v>Snapchat cleaned data</v>
      </c>
      <c r="B477" s="102" t="str">
        <v>UAE</v>
      </c>
      <c r="C477" s="103">
        <v>3.6172311739559354E-3</v>
      </c>
      <c r="D477" s="104">
        <v>0.54909090909090907</v>
      </c>
      <c r="E477" s="103">
        <v>3.6172311739559354E-3</v>
      </c>
      <c r="F477" s="103">
        <v>0.19823522963937301</v>
      </c>
      <c r="G477" s="105" t="str">
        <f t="shared" si="7"/>
        <v>Bad</v>
      </c>
    </row>
    <row r="478" spans="1:7" x14ac:dyDescent="0.3">
      <c r="A478" s="102" t="str">
        <v>Snapchat cleaned data</v>
      </c>
      <c r="B478" s="102" t="str">
        <v>QT</v>
      </c>
      <c r="C478" s="103">
        <v>2.8572704138577613E-3</v>
      </c>
      <c r="D478" s="104">
        <v>0.81234375000000003</v>
      </c>
      <c r="E478" s="103">
        <v>2.8572704138577613E-3</v>
      </c>
      <c r="F478" s="103">
        <v>0.25902942095629267</v>
      </c>
      <c r="G478" s="105" t="str">
        <f t="shared" si="7"/>
        <v>Bad</v>
      </c>
    </row>
    <row r="479" spans="1:7" x14ac:dyDescent="0.3">
      <c r="A479" s="102" t="str">
        <v>Snapchat cleaned data</v>
      </c>
      <c r="B479" s="102" t="str">
        <v>UAE</v>
      </c>
      <c r="C479" s="103">
        <v>2.5062656641604009E-3</v>
      </c>
      <c r="D479" s="104">
        <v>0.74310344827586206</v>
      </c>
      <c r="E479" s="103">
        <v>2.5062656641604009E-3</v>
      </c>
      <c r="F479" s="103">
        <v>0.18364877711520181</v>
      </c>
      <c r="G479" s="105" t="str">
        <f t="shared" si="7"/>
        <v>Bad</v>
      </c>
    </row>
    <row r="480" spans="1:7" x14ac:dyDescent="0.3">
      <c r="A480" s="102" t="str">
        <v>Snapchat cleaned data</v>
      </c>
      <c r="B480" s="102" t="str">
        <v>KW</v>
      </c>
      <c r="C480" s="103">
        <v>0</v>
      </c>
      <c r="D480" s="104">
        <v>0</v>
      </c>
      <c r="E480" s="103">
        <v>0</v>
      </c>
      <c r="F480" s="103">
        <v>1.6167309403737763E-2</v>
      </c>
      <c r="G480" s="105" t="str">
        <f t="shared" si="7"/>
        <v>Bad</v>
      </c>
    </row>
    <row r="481" spans="1:7" x14ac:dyDescent="0.3">
      <c r="A481" s="102" t="str" cm="1">
        <f t="array" ref="A481:A552" xml:space="preserve"> 'tiktok data'!A2:A73</f>
        <v>Tiktok cleaned Data</v>
      </c>
      <c r="B481" s="102" t="str" cm="1">
        <f t="array" ref="B481:B552" xml:space="preserve"> 'tiktok data'!B2:B73</f>
        <v>RIY</v>
      </c>
      <c r="C481" s="103" cm="1">
        <f t="array" ref="C481:C552" xml:space="preserve"> 'tiktok data'!X2:X73</f>
        <v>5.8999999999999999E-3</v>
      </c>
      <c r="D481" s="104" cm="1">
        <f t="array" ref="D481:D552" xml:space="preserve"> 'tiktok data'!N2:N73</f>
        <v>0.5851819864281308</v>
      </c>
      <c r="E481" s="103" cm="1">
        <f t="array" ref="E481:E552" xml:space="preserve"> 'tiktok data'!Q2:Q73</f>
        <v>2.2000000000000001E-3</v>
      </c>
      <c r="F481" s="103" cm="1">
        <f t="array" ref="F481:F552" xml:space="preserve"> 'tiktok data'!V2:V73</f>
        <v>1.0942643782725079E-3</v>
      </c>
      <c r="G481" s="105" t="str">
        <f t="shared" si="7"/>
        <v>Bad</v>
      </c>
    </row>
    <row r="482" spans="1:7" x14ac:dyDescent="0.3">
      <c r="A482" s="102" t="str">
        <v>Tiktok cleaned Data</v>
      </c>
      <c r="B482" s="102" t="str">
        <v>RIY</v>
      </c>
      <c r="C482" s="103">
        <v>5.8999999999999999E-3</v>
      </c>
      <c r="D482" s="104">
        <v>0.60490842135865885</v>
      </c>
      <c r="E482" s="103">
        <v>2.0999999999999999E-3</v>
      </c>
      <c r="F482" s="103">
        <v>2.7221462894320204E-3</v>
      </c>
      <c r="G482" s="105" t="str">
        <f t="shared" si="7"/>
        <v>Bad</v>
      </c>
    </row>
    <row r="483" spans="1:7" x14ac:dyDescent="0.3">
      <c r="A483" s="102" t="str">
        <v>Tiktok cleaned Data</v>
      </c>
      <c r="B483" s="102" t="str">
        <v>RIY</v>
      </c>
      <c r="C483" s="103">
        <v>5.8999999999999999E-3</v>
      </c>
      <c r="D483" s="104">
        <v>0.61352376237623762</v>
      </c>
      <c r="E483" s="103">
        <v>2.0999999999999999E-3</v>
      </c>
      <c r="F483" s="103">
        <v>1.6782461501159854E-3</v>
      </c>
      <c r="G483" s="105" t="str">
        <f t="shared" si="7"/>
        <v>Bad</v>
      </c>
    </row>
    <row r="484" spans="1:7" x14ac:dyDescent="0.3">
      <c r="A484" s="102" t="str">
        <v>Tiktok cleaned Data</v>
      </c>
      <c r="B484" s="102" t="str">
        <v>RIY</v>
      </c>
      <c r="C484" s="103">
        <v>2.8999999999999998E-3</v>
      </c>
      <c r="D484" s="104">
        <v>0</v>
      </c>
      <c r="E484" s="103">
        <v>0</v>
      </c>
      <c r="F484" s="103">
        <v>2.174577666287775E-3</v>
      </c>
      <c r="G484" s="105" t="str">
        <f t="shared" si="7"/>
        <v>Bad</v>
      </c>
    </row>
    <row r="485" spans="1:7" x14ac:dyDescent="0.3">
      <c r="A485" s="102" t="str">
        <v>Tiktok cleaned Data</v>
      </c>
      <c r="B485" s="102" t="str">
        <v>RIY</v>
      </c>
      <c r="C485" s="103">
        <v>3.0000000000000001E-3</v>
      </c>
      <c r="D485" s="104">
        <v>0</v>
      </c>
      <c r="E485" s="103">
        <v>0</v>
      </c>
      <c r="F485" s="103">
        <v>7.8773729199059788E-4</v>
      </c>
      <c r="G485" s="105" t="str">
        <f t="shared" si="7"/>
        <v>Bad</v>
      </c>
    </row>
    <row r="486" spans="1:7" x14ac:dyDescent="0.3">
      <c r="A486" s="102" t="str">
        <v>Tiktok cleaned Data</v>
      </c>
      <c r="B486" s="102" t="str">
        <v>RIY</v>
      </c>
      <c r="C486" s="103">
        <v>2.8E-3</v>
      </c>
      <c r="D486" s="104">
        <v>0</v>
      </c>
      <c r="E486" s="103">
        <v>0</v>
      </c>
      <c r="F486" s="103">
        <v>1.255808734224006E-3</v>
      </c>
      <c r="G486" s="105" t="str">
        <f t="shared" si="7"/>
        <v>Bad</v>
      </c>
    </row>
    <row r="487" spans="1:7" x14ac:dyDescent="0.3">
      <c r="A487" s="102" t="str">
        <v>Tiktok cleaned Data</v>
      </c>
      <c r="B487" s="102" t="str">
        <v>RIY</v>
      </c>
      <c r="C487" s="103">
        <v>1.0999999999999999E-2</v>
      </c>
      <c r="D487" s="104">
        <v>1.8169999999999999</v>
      </c>
      <c r="E487" s="103">
        <v>3.5999999999999999E-3</v>
      </c>
      <c r="F487" s="103">
        <v>7.6872869678729422E-3</v>
      </c>
      <c r="G487" s="105" t="str">
        <f t="shared" si="7"/>
        <v>Average</v>
      </c>
    </row>
    <row r="488" spans="1:7" x14ac:dyDescent="0.3">
      <c r="A488" s="102" t="str">
        <v>Tiktok cleaned Data</v>
      </c>
      <c r="B488" s="102" t="str">
        <v>RIY</v>
      </c>
      <c r="C488" s="103">
        <v>1.14E-2</v>
      </c>
      <c r="D488" s="104">
        <v>1.7701960784313726</v>
      </c>
      <c r="E488" s="103">
        <v>3.7000000000000002E-3</v>
      </c>
      <c r="F488" s="103">
        <v>3.5200938691698444E-3</v>
      </c>
      <c r="G488" s="105" t="str">
        <f t="shared" si="7"/>
        <v>Average</v>
      </c>
    </row>
    <row r="489" spans="1:7" x14ac:dyDescent="0.3">
      <c r="A489" s="102" t="str">
        <v>Tiktok cleaned Data</v>
      </c>
      <c r="B489" s="102" t="str">
        <v>RIY</v>
      </c>
      <c r="C489" s="103">
        <v>8.1000000000000013E-3</v>
      </c>
      <c r="D489" s="104">
        <v>2.9683333333333333</v>
      </c>
      <c r="E489" s="103">
        <v>2.2000000000000001E-3</v>
      </c>
      <c r="F489" s="103">
        <v>4.1155234657039713E-3</v>
      </c>
      <c r="G489" s="105" t="str">
        <f t="shared" si="7"/>
        <v>Bad</v>
      </c>
    </row>
    <row r="490" spans="1:7" x14ac:dyDescent="0.3">
      <c r="A490" s="102" t="str">
        <v>Tiktok cleaned Data</v>
      </c>
      <c r="B490" s="102" t="str">
        <v>RIY</v>
      </c>
      <c r="C490" s="103">
        <v>6.7000000000000002E-3</v>
      </c>
      <c r="D490" s="104">
        <v>0</v>
      </c>
      <c r="E490" s="103">
        <v>0</v>
      </c>
      <c r="F490" s="103">
        <v>7.6470588235294122E-3</v>
      </c>
      <c r="G490" s="105" t="str">
        <f t="shared" si="7"/>
        <v>Bad</v>
      </c>
    </row>
    <row r="491" spans="1:7" x14ac:dyDescent="0.3">
      <c r="A491" s="102" t="str">
        <v>Tiktok cleaned Data</v>
      </c>
      <c r="B491" s="102" t="str">
        <v>RIY</v>
      </c>
      <c r="C491" s="103">
        <v>6.5000000000000006E-3</v>
      </c>
      <c r="D491" s="104">
        <v>0</v>
      </c>
      <c r="E491" s="103">
        <v>0</v>
      </c>
      <c r="F491" s="103">
        <v>3.5467980295566504E-3</v>
      </c>
      <c r="G491" s="105" t="str">
        <f t="shared" si="7"/>
        <v>Bad</v>
      </c>
    </row>
    <row r="492" spans="1:7" x14ac:dyDescent="0.3">
      <c r="A492" s="102" t="str">
        <v>Tiktok cleaned Data</v>
      </c>
      <c r="B492" s="102" t="str">
        <v>RIY</v>
      </c>
      <c r="C492" s="103">
        <v>5.1999999999999998E-3</v>
      </c>
      <c r="D492" s="104">
        <v>0</v>
      </c>
      <c r="E492" s="103">
        <v>0</v>
      </c>
      <c r="F492" s="103">
        <v>4.3622766929788115E-3</v>
      </c>
      <c r="G492" s="105" t="str">
        <f t="shared" si="7"/>
        <v>Bad</v>
      </c>
    </row>
    <row r="493" spans="1:7" x14ac:dyDescent="0.3">
      <c r="A493" s="102" t="str">
        <v>Tiktok cleaned Data</v>
      </c>
      <c r="B493" s="102" t="str">
        <v>QAT</v>
      </c>
      <c r="C493" s="103">
        <v>5.3E-3</v>
      </c>
      <c r="D493" s="104">
        <v>0.47241530740276033</v>
      </c>
      <c r="E493" s="103">
        <v>1.6999999999999999E-3</v>
      </c>
      <c r="F493" s="103">
        <v>3.4309949777406638E-3</v>
      </c>
      <c r="G493" s="105" t="str">
        <f t="shared" si="7"/>
        <v>Bad</v>
      </c>
    </row>
    <row r="494" spans="1:7" x14ac:dyDescent="0.3">
      <c r="A494" s="102" t="str">
        <v>Tiktok cleaned Data</v>
      </c>
      <c r="B494" s="102" t="str">
        <v>QAT</v>
      </c>
      <c r="C494" s="103">
        <v>5.3E-3</v>
      </c>
      <c r="D494" s="104">
        <v>0.42391632771644389</v>
      </c>
      <c r="E494" s="103">
        <v>1.9E-3</v>
      </c>
      <c r="F494" s="103">
        <v>2.3991930588938993E-3</v>
      </c>
      <c r="G494" s="105" t="str">
        <f t="shared" si="7"/>
        <v>Bad</v>
      </c>
    </row>
    <row r="495" spans="1:7" x14ac:dyDescent="0.3">
      <c r="A495" s="102" t="str">
        <v>Tiktok cleaned Data</v>
      </c>
      <c r="B495" s="102" t="str">
        <v>QAT</v>
      </c>
      <c r="C495" s="103">
        <v>5.3E-3</v>
      </c>
      <c r="D495" s="104">
        <v>0.42310904872389793</v>
      </c>
      <c r="E495" s="103">
        <v>1.9E-3</v>
      </c>
      <c r="F495" s="103">
        <v>3.4794102604409982E-3</v>
      </c>
      <c r="G495" s="105" t="str">
        <f t="shared" si="7"/>
        <v>Bad</v>
      </c>
    </row>
    <row r="496" spans="1:7" x14ac:dyDescent="0.3">
      <c r="A496" s="102" t="str">
        <v>Tiktok cleaned Data</v>
      </c>
      <c r="B496" s="102" t="str">
        <v>QAT</v>
      </c>
      <c r="C496" s="103">
        <v>5.0000000000000001E-3</v>
      </c>
      <c r="D496" s="104">
        <v>0.52037410071942447</v>
      </c>
      <c r="E496" s="103">
        <v>1.5E-3</v>
      </c>
      <c r="F496" s="103">
        <v>2.43901083325459E-3</v>
      </c>
      <c r="G496" s="105" t="str">
        <f t="shared" si="7"/>
        <v>Bad</v>
      </c>
    </row>
    <row r="497" spans="1:7" x14ac:dyDescent="0.3">
      <c r="A497" s="102" t="str">
        <v>Tiktok cleaned Data</v>
      </c>
      <c r="B497" s="102" t="str">
        <v>QAT</v>
      </c>
      <c r="C497" s="103">
        <v>2.0999999999999999E-3</v>
      </c>
      <c r="D497" s="104">
        <v>0</v>
      </c>
      <c r="E497" s="103">
        <v>0</v>
      </c>
      <c r="F497" s="103">
        <v>2.8718958184903083E-3</v>
      </c>
      <c r="G497" s="105" t="str">
        <f t="shared" si="7"/>
        <v>Bad</v>
      </c>
    </row>
    <row r="498" spans="1:7" x14ac:dyDescent="0.3">
      <c r="A498" s="102" t="str">
        <v>Tiktok cleaned Data</v>
      </c>
      <c r="B498" s="102" t="str">
        <v>QAT</v>
      </c>
      <c r="C498" s="103">
        <v>2.3E-3</v>
      </c>
      <c r="D498" s="104">
        <v>0</v>
      </c>
      <c r="E498" s="103">
        <v>0</v>
      </c>
      <c r="F498" s="103">
        <v>2.6666449203268474E-3</v>
      </c>
      <c r="G498" s="105" t="str">
        <f t="shared" si="7"/>
        <v>Bad</v>
      </c>
    </row>
    <row r="499" spans="1:7" x14ac:dyDescent="0.3">
      <c r="A499" s="102" t="str">
        <v>Tiktok cleaned Data</v>
      </c>
      <c r="B499" s="102" t="str">
        <v>QAT</v>
      </c>
      <c r="C499" s="103">
        <v>2.3999999999999998E-3</v>
      </c>
      <c r="D499" s="104">
        <v>0</v>
      </c>
      <c r="E499" s="103">
        <v>0</v>
      </c>
      <c r="F499" s="103">
        <v>1.9041256054785369E-3</v>
      </c>
      <c r="G499" s="105" t="str">
        <f t="shared" si="7"/>
        <v>Bad</v>
      </c>
    </row>
    <row r="500" spans="1:7" x14ac:dyDescent="0.3">
      <c r="A500" s="102" t="str">
        <v>Tiktok cleaned Data</v>
      </c>
      <c r="B500" s="102" t="str">
        <v>QAT</v>
      </c>
      <c r="C500" s="103">
        <v>2.3E-3</v>
      </c>
      <c r="D500" s="104">
        <v>0</v>
      </c>
      <c r="E500" s="103">
        <v>0</v>
      </c>
      <c r="F500" s="103">
        <v>2.0328895578681475E-3</v>
      </c>
      <c r="G500" s="105" t="str">
        <f t="shared" si="7"/>
        <v>Bad</v>
      </c>
    </row>
    <row r="501" spans="1:7" x14ac:dyDescent="0.3">
      <c r="A501" s="102" t="str">
        <v>Tiktok cleaned Data</v>
      </c>
      <c r="B501" s="102" t="str">
        <v>OMA</v>
      </c>
      <c r="C501" s="103">
        <v>3.5999999999999999E-3</v>
      </c>
      <c r="D501" s="104">
        <v>0</v>
      </c>
      <c r="E501" s="103">
        <v>0</v>
      </c>
      <c r="F501" s="103">
        <v>3.6053528779011468E-3</v>
      </c>
      <c r="G501" s="105" t="str">
        <f t="shared" si="7"/>
        <v>Bad</v>
      </c>
    </row>
    <row r="502" spans="1:7" x14ac:dyDescent="0.3">
      <c r="A502" s="102" t="str">
        <v>Tiktok cleaned Data</v>
      </c>
      <c r="B502" s="102" t="str">
        <v>OMA</v>
      </c>
      <c r="C502" s="103">
        <v>3.8999999999999998E-3</v>
      </c>
      <c r="D502" s="104">
        <v>0</v>
      </c>
      <c r="E502" s="103">
        <v>0</v>
      </c>
      <c r="F502" s="103">
        <v>3.9341060706355128E-3</v>
      </c>
      <c r="G502" s="105" t="str">
        <f t="shared" si="7"/>
        <v>Bad</v>
      </c>
    </row>
    <row r="503" spans="1:7" x14ac:dyDescent="0.3">
      <c r="A503" s="102" t="str">
        <v>Tiktok cleaned Data</v>
      </c>
      <c r="B503" s="102" t="str">
        <v>OMA</v>
      </c>
      <c r="C503" s="103">
        <v>3.8E-3</v>
      </c>
      <c r="D503" s="104">
        <v>0</v>
      </c>
      <c r="E503" s="103">
        <v>0</v>
      </c>
      <c r="F503" s="103">
        <v>2.4595325638048686E-3</v>
      </c>
      <c r="G503" s="105" t="str">
        <f t="shared" si="7"/>
        <v>Bad</v>
      </c>
    </row>
    <row r="504" spans="1:7" x14ac:dyDescent="0.3">
      <c r="A504" s="102" t="str">
        <v>Tiktok cleaned Data</v>
      </c>
      <c r="B504" s="102" t="str">
        <v>OMA</v>
      </c>
      <c r="C504" s="103">
        <v>4.0000000000000001E-3</v>
      </c>
      <c r="D504" s="104">
        <v>0</v>
      </c>
      <c r="E504" s="103">
        <v>0</v>
      </c>
      <c r="F504" s="103">
        <v>2.6004297051524976E-3</v>
      </c>
      <c r="G504" s="105" t="str">
        <f t="shared" si="7"/>
        <v>Bad</v>
      </c>
    </row>
    <row r="505" spans="1:7" x14ac:dyDescent="0.3">
      <c r="A505" s="102" t="str">
        <v>Tiktok cleaned Data</v>
      </c>
      <c r="B505" s="102" t="str">
        <v>KWT</v>
      </c>
      <c r="C505" s="103">
        <v>3.2000000000000002E-3</v>
      </c>
      <c r="D505" s="104">
        <v>0.50449631449631449</v>
      </c>
      <c r="E505" s="103">
        <v>1.9E-3</v>
      </c>
      <c r="F505" s="103">
        <v>1.9853115241439344E-3</v>
      </c>
      <c r="G505" s="105" t="str">
        <f t="shared" si="7"/>
        <v>Bad</v>
      </c>
    </row>
    <row r="506" spans="1:7" x14ac:dyDescent="0.3">
      <c r="A506" s="102" t="str">
        <v>Tiktok cleaned Data</v>
      </c>
      <c r="B506" s="102" t="str">
        <v>KWT</v>
      </c>
      <c r="C506" s="103">
        <v>3.2000000000000002E-3</v>
      </c>
      <c r="D506" s="104">
        <v>0.48519574673755439</v>
      </c>
      <c r="E506" s="103">
        <v>2E-3</v>
      </c>
      <c r="F506" s="103">
        <v>3.0981573413149405E-3</v>
      </c>
      <c r="G506" s="105" t="str">
        <f t="shared" si="7"/>
        <v>Bad</v>
      </c>
    </row>
    <row r="507" spans="1:7" x14ac:dyDescent="0.3">
      <c r="A507" s="102" t="str">
        <v>Tiktok cleaned Data</v>
      </c>
      <c r="B507" s="102" t="str">
        <v>KWT</v>
      </c>
      <c r="C507" s="103">
        <v>2.8E-3</v>
      </c>
      <c r="D507" s="104">
        <v>0.63308437067773171</v>
      </c>
      <c r="E507" s="103">
        <v>1.5E-3</v>
      </c>
      <c r="F507" s="103">
        <v>3.1721717191368578E-3</v>
      </c>
      <c r="G507" s="105" t="str">
        <f t="shared" si="7"/>
        <v>Bad</v>
      </c>
    </row>
    <row r="508" spans="1:7" x14ac:dyDescent="0.3">
      <c r="A508" s="102" t="str">
        <v>Tiktok cleaned Data</v>
      </c>
      <c r="B508" s="102" t="str">
        <v>KWT</v>
      </c>
      <c r="C508" s="103">
        <v>2.7000000000000001E-3</v>
      </c>
      <c r="D508" s="104">
        <v>0.63633454545454549</v>
      </c>
      <c r="E508" s="103">
        <v>1.5E-3</v>
      </c>
      <c r="F508" s="103">
        <v>2.0021474473688426E-3</v>
      </c>
      <c r="G508" s="105" t="str">
        <f t="shared" si="7"/>
        <v>Bad</v>
      </c>
    </row>
    <row r="509" spans="1:7" x14ac:dyDescent="0.3">
      <c r="A509" s="102" t="str">
        <v>Tiktok cleaned Data</v>
      </c>
      <c r="B509" s="102" t="str">
        <v>KWT</v>
      </c>
      <c r="C509" s="103">
        <v>1.2999999999999999E-3</v>
      </c>
      <c r="D509" s="104">
        <v>0</v>
      </c>
      <c r="E509" s="103">
        <v>0</v>
      </c>
      <c r="F509" s="103">
        <v>2.9221159964703913E-3</v>
      </c>
      <c r="G509" s="105" t="str">
        <f t="shared" si="7"/>
        <v>Bad</v>
      </c>
    </row>
    <row r="510" spans="1:7" x14ac:dyDescent="0.3">
      <c r="A510" s="102" t="str">
        <v>Tiktok cleaned Data</v>
      </c>
      <c r="B510" s="102" t="str">
        <v>KWT</v>
      </c>
      <c r="C510" s="103">
        <v>1.1000000000000001E-3</v>
      </c>
      <c r="D510" s="104">
        <v>0</v>
      </c>
      <c r="E510" s="103">
        <v>0</v>
      </c>
      <c r="F510" s="103">
        <v>1.8435031802614104E-3</v>
      </c>
      <c r="G510" s="105" t="str">
        <f t="shared" si="7"/>
        <v>Bad</v>
      </c>
    </row>
    <row r="511" spans="1:7" x14ac:dyDescent="0.3">
      <c r="A511" s="102" t="str">
        <v>Tiktok cleaned Data</v>
      </c>
      <c r="B511" s="102" t="str">
        <v>KWT</v>
      </c>
      <c r="C511" s="103">
        <v>1.2999999999999999E-3</v>
      </c>
      <c r="D511" s="104">
        <v>0</v>
      </c>
      <c r="E511" s="103">
        <v>0</v>
      </c>
      <c r="F511" s="103">
        <v>3.0045775751035612E-3</v>
      </c>
      <c r="G511" s="105" t="str">
        <f t="shared" si="7"/>
        <v>Bad</v>
      </c>
    </row>
    <row r="512" spans="1:7" x14ac:dyDescent="0.3">
      <c r="A512" s="102" t="str">
        <v>Tiktok cleaned Data</v>
      </c>
      <c r="B512" s="102" t="str">
        <v>KWT</v>
      </c>
      <c r="C512" s="103">
        <v>1.1999999999999999E-3</v>
      </c>
      <c r="D512" s="104">
        <v>0</v>
      </c>
      <c r="E512" s="103">
        <v>0</v>
      </c>
      <c r="F512" s="103">
        <v>1.7778646087721012E-3</v>
      </c>
      <c r="G512" s="105" t="str">
        <f t="shared" si="7"/>
        <v>Bad</v>
      </c>
    </row>
    <row r="513" spans="1:7" x14ac:dyDescent="0.3">
      <c r="A513" s="102" t="str">
        <v>Tiktok cleaned Data</v>
      </c>
      <c r="B513" s="102" t="str">
        <v>KWT</v>
      </c>
      <c r="C513" s="103">
        <v>4.6999999999999993E-3</v>
      </c>
      <c r="D513" s="104">
        <v>0</v>
      </c>
      <c r="E513" s="103">
        <v>0</v>
      </c>
      <c r="F513" s="103">
        <v>3.9339103068450039E-3</v>
      </c>
      <c r="G513" s="105" t="str">
        <f t="shared" si="7"/>
        <v>Bad</v>
      </c>
    </row>
    <row r="514" spans="1:7" x14ac:dyDescent="0.3">
      <c r="A514" s="102" t="str">
        <v>Tiktok cleaned Data</v>
      </c>
      <c r="B514" s="102" t="str">
        <v>KWT</v>
      </c>
      <c r="C514" s="103">
        <v>5.8999999999999999E-3</v>
      </c>
      <c r="D514" s="104">
        <v>0</v>
      </c>
      <c r="E514" s="103">
        <v>0</v>
      </c>
      <c r="F514" s="103">
        <v>7.0312500000000002E-3</v>
      </c>
      <c r="G514" s="105" t="str">
        <f t="shared" si="7"/>
        <v>Bad</v>
      </c>
    </row>
    <row r="515" spans="1:7" x14ac:dyDescent="0.3">
      <c r="A515" s="102" t="str">
        <v>Tiktok cleaned Data</v>
      </c>
      <c r="B515" s="102" t="str">
        <v>KWT</v>
      </c>
      <c r="C515" s="103">
        <v>3.8999999999999998E-3</v>
      </c>
      <c r="D515" s="104">
        <v>0</v>
      </c>
      <c r="E515" s="103">
        <v>0</v>
      </c>
      <c r="F515" s="103">
        <v>8.2429501084598702E-3</v>
      </c>
      <c r="G515" s="105" t="str">
        <f t="shared" ref="G515:G552" si="8" xml:space="preserve"> IF(AND(C515 &gt;= 0%, C515 &lt;=1%), "Bad", IF(AND(C515&gt;1%, C515&lt;2%), "Average", "Good"))</f>
        <v>Bad</v>
      </c>
    </row>
    <row r="516" spans="1:7" x14ac:dyDescent="0.3">
      <c r="A516" s="102" t="str">
        <v>Tiktok cleaned Data</v>
      </c>
      <c r="B516" s="102" t="str">
        <v>KWT</v>
      </c>
      <c r="C516" s="103">
        <v>9.7000000000000003E-3</v>
      </c>
      <c r="D516" s="104">
        <v>0</v>
      </c>
      <c r="E516" s="103">
        <v>0</v>
      </c>
      <c r="F516" s="103">
        <v>2.2143489813994687E-3</v>
      </c>
      <c r="G516" s="105" t="str">
        <f t="shared" si="8"/>
        <v>Bad</v>
      </c>
    </row>
    <row r="517" spans="1:7" x14ac:dyDescent="0.3">
      <c r="A517" s="102" t="str">
        <v>Tiktok cleaned Data</v>
      </c>
      <c r="B517" s="102" t="str">
        <v>KWT</v>
      </c>
      <c r="C517" s="103">
        <v>4.5999999999999999E-3</v>
      </c>
      <c r="D517" s="104">
        <v>3.07</v>
      </c>
      <c r="E517" s="103">
        <v>1.2999999999999999E-3</v>
      </c>
      <c r="F517" s="103">
        <v>5.8517555266579977E-3</v>
      </c>
      <c r="G517" s="105" t="str">
        <f t="shared" si="8"/>
        <v>Bad</v>
      </c>
    </row>
    <row r="518" spans="1:7" x14ac:dyDescent="0.3">
      <c r="A518" s="102" t="str">
        <v>Tiktok cleaned Data</v>
      </c>
      <c r="B518" s="102" t="str">
        <v>KWT</v>
      </c>
      <c r="C518" s="103">
        <v>5.3E-3</v>
      </c>
      <c r="D518" s="104">
        <v>0</v>
      </c>
      <c r="E518" s="103">
        <v>0</v>
      </c>
      <c r="F518" s="103">
        <v>9.247027741083224E-3</v>
      </c>
      <c r="G518" s="105" t="str">
        <f t="shared" si="8"/>
        <v>Bad</v>
      </c>
    </row>
    <row r="519" spans="1:7" x14ac:dyDescent="0.3">
      <c r="A519" s="102" t="str">
        <v>Tiktok cleaned Data</v>
      </c>
      <c r="B519" s="102" t="str">
        <v>KWT</v>
      </c>
      <c r="C519" s="103">
        <v>6.7000000000000002E-3</v>
      </c>
      <c r="D519" s="104">
        <v>1.46</v>
      </c>
      <c r="E519" s="103">
        <v>2.7000000000000001E-3</v>
      </c>
      <c r="F519" s="103">
        <v>5.3763440860215058E-3</v>
      </c>
      <c r="G519" s="105" t="str">
        <f t="shared" si="8"/>
        <v>Bad</v>
      </c>
    </row>
    <row r="520" spans="1:7" x14ac:dyDescent="0.3">
      <c r="A520" s="102" t="str">
        <v>Tiktok cleaned Data</v>
      </c>
      <c r="B520" s="102" t="str">
        <v>KWT</v>
      </c>
      <c r="C520" s="103">
        <v>6.7000000000000002E-3</v>
      </c>
      <c r="D520" s="104">
        <v>1.1579999999999999</v>
      </c>
      <c r="E520" s="103">
        <v>3.3E-3</v>
      </c>
      <c r="F520" s="103">
        <v>1.3306719893546241E-3</v>
      </c>
      <c r="G520" s="105" t="str">
        <f t="shared" si="8"/>
        <v>Bad</v>
      </c>
    </row>
    <row r="521" spans="1:7" x14ac:dyDescent="0.3">
      <c r="A521" s="102" t="str">
        <v>Tiktok cleaned Data</v>
      </c>
      <c r="B521" s="102" t="str">
        <v>JED</v>
      </c>
      <c r="C521" s="103">
        <v>2.5000000000000001E-3</v>
      </c>
      <c r="D521" s="104">
        <v>0.39580344070278184</v>
      </c>
      <c r="E521" s="103">
        <v>1.6000000000000001E-3</v>
      </c>
      <c r="F521" s="103">
        <v>1.3423826568502674E-3</v>
      </c>
      <c r="G521" s="105" t="str">
        <f t="shared" si="8"/>
        <v>Bad</v>
      </c>
    </row>
    <row r="522" spans="1:7" x14ac:dyDescent="0.3">
      <c r="A522" s="102" t="str">
        <v>Tiktok cleaned Data</v>
      </c>
      <c r="B522" s="102" t="str">
        <v>JED</v>
      </c>
      <c r="C522" s="103">
        <v>2.5000000000000001E-3</v>
      </c>
      <c r="D522" s="104">
        <v>0.40789951446062911</v>
      </c>
      <c r="E522" s="103">
        <v>1.6000000000000001E-3</v>
      </c>
      <c r="F522" s="103">
        <v>1.9471772401308564E-3</v>
      </c>
      <c r="G522" s="105" t="str">
        <f t="shared" si="8"/>
        <v>Bad</v>
      </c>
    </row>
    <row r="523" spans="1:7" x14ac:dyDescent="0.3">
      <c r="A523" s="102" t="str">
        <v>Tiktok cleaned Data</v>
      </c>
      <c r="B523" s="102" t="str">
        <v>JED</v>
      </c>
      <c r="C523" s="103">
        <v>2.2000000000000001E-3</v>
      </c>
      <c r="D523" s="104">
        <v>0.4735242172865935</v>
      </c>
      <c r="E523" s="103">
        <v>1.4E-3</v>
      </c>
      <c r="F523" s="103">
        <v>1.3543357620144211E-3</v>
      </c>
      <c r="G523" s="105" t="str">
        <f t="shared" si="8"/>
        <v>Bad</v>
      </c>
    </row>
    <row r="524" spans="1:7" x14ac:dyDescent="0.3">
      <c r="A524" s="102" t="str">
        <v>Tiktok cleaned Data</v>
      </c>
      <c r="B524" s="102" t="str">
        <v>JED</v>
      </c>
      <c r="C524" s="103">
        <v>2.3E-3</v>
      </c>
      <c r="D524" s="104">
        <v>0.45609563846558071</v>
      </c>
      <c r="E524" s="103">
        <v>1.4E-3</v>
      </c>
      <c r="F524" s="103">
        <v>2.0538181450238898E-3</v>
      </c>
      <c r="G524" s="105" t="str">
        <f t="shared" si="8"/>
        <v>Bad</v>
      </c>
    </row>
    <row r="525" spans="1:7" x14ac:dyDescent="0.3">
      <c r="A525" s="102" t="str">
        <v>Tiktok cleaned Data</v>
      </c>
      <c r="B525" s="102" t="str">
        <v>JED</v>
      </c>
      <c r="C525" s="103">
        <v>1E-3</v>
      </c>
      <c r="D525" s="104">
        <v>0</v>
      </c>
      <c r="E525" s="103">
        <v>0</v>
      </c>
      <c r="F525" s="103">
        <v>1.9853465677123648E-3</v>
      </c>
      <c r="G525" s="105" t="str">
        <f t="shared" si="8"/>
        <v>Bad</v>
      </c>
    </row>
    <row r="526" spans="1:7" x14ac:dyDescent="0.3">
      <c r="A526" s="102" t="str">
        <v>Tiktok cleaned Data</v>
      </c>
      <c r="B526" s="102" t="str">
        <v>JED</v>
      </c>
      <c r="C526" s="103">
        <v>8.9999999999999998E-4</v>
      </c>
      <c r="D526" s="104">
        <v>0</v>
      </c>
      <c r="E526" s="103">
        <v>0</v>
      </c>
      <c r="F526" s="103">
        <v>1.7024808613207733E-3</v>
      </c>
      <c r="G526" s="105" t="str">
        <f t="shared" si="8"/>
        <v>Bad</v>
      </c>
    </row>
    <row r="527" spans="1:7" x14ac:dyDescent="0.3">
      <c r="A527" s="102" t="str">
        <v>Tiktok cleaned Data</v>
      </c>
      <c r="B527" s="102" t="str">
        <v>JED</v>
      </c>
      <c r="C527" s="103">
        <v>8.9999999999999998E-4</v>
      </c>
      <c r="D527" s="104">
        <v>0</v>
      </c>
      <c r="E527" s="103">
        <v>0</v>
      </c>
      <c r="F527" s="103">
        <v>1.2736504345901821E-3</v>
      </c>
      <c r="G527" s="105" t="str">
        <f t="shared" si="8"/>
        <v>Bad</v>
      </c>
    </row>
    <row r="528" spans="1:7" x14ac:dyDescent="0.3">
      <c r="A528" s="102" t="str">
        <v>Tiktok cleaned Data</v>
      </c>
      <c r="B528" s="102" t="str">
        <v>JED</v>
      </c>
      <c r="C528" s="103">
        <v>8.9999999999999998E-4</v>
      </c>
      <c r="D528" s="104">
        <v>0</v>
      </c>
      <c r="E528" s="103">
        <v>0</v>
      </c>
      <c r="F528" s="103">
        <v>1.1741496738616021E-3</v>
      </c>
      <c r="G528" s="105" t="str">
        <f t="shared" si="8"/>
        <v>Bad</v>
      </c>
    </row>
    <row r="529" spans="1:7" x14ac:dyDescent="0.3">
      <c r="A529" s="102" t="str">
        <v>Tiktok cleaned Data</v>
      </c>
      <c r="B529" s="102" t="str">
        <v>BAH</v>
      </c>
      <c r="C529" s="103">
        <v>4.8999999999999998E-3</v>
      </c>
      <c r="D529" s="104">
        <v>0.26463848720800892</v>
      </c>
      <c r="E529" s="103">
        <v>2E-3</v>
      </c>
      <c r="F529" s="103">
        <v>4.0137339505176405E-3</v>
      </c>
      <c r="G529" s="105" t="str">
        <f t="shared" si="8"/>
        <v>Bad</v>
      </c>
    </row>
    <row r="530" spans="1:7" x14ac:dyDescent="0.3">
      <c r="A530" s="102" t="str">
        <v>Tiktok cleaned Data</v>
      </c>
      <c r="B530" s="102" t="str">
        <v>BAH</v>
      </c>
      <c r="C530" s="103">
        <v>4.8999999999999998E-3</v>
      </c>
      <c r="D530" s="104">
        <v>0.2471234309623431</v>
      </c>
      <c r="E530" s="103">
        <v>2.0999999999999999E-3</v>
      </c>
      <c r="F530" s="103">
        <v>3.8110449317317182E-3</v>
      </c>
      <c r="G530" s="105" t="str">
        <f t="shared" si="8"/>
        <v>Bad</v>
      </c>
    </row>
    <row r="531" spans="1:7" x14ac:dyDescent="0.3">
      <c r="A531" s="102" t="str">
        <v>Tiktok cleaned Data</v>
      </c>
      <c r="B531" s="102" t="str">
        <v>BAH</v>
      </c>
      <c r="C531" s="103">
        <v>4.7999999999999996E-3</v>
      </c>
      <c r="D531" s="104">
        <v>0.25662624035281145</v>
      </c>
      <c r="E531" s="103">
        <v>2E-3</v>
      </c>
      <c r="F531" s="103">
        <v>2.3725054941650088E-3</v>
      </c>
      <c r="G531" s="105" t="str">
        <f t="shared" si="8"/>
        <v>Bad</v>
      </c>
    </row>
    <row r="532" spans="1:7" x14ac:dyDescent="0.3">
      <c r="A532" s="102" t="str">
        <v>Tiktok cleaned Data</v>
      </c>
      <c r="B532" s="102" t="str">
        <v>BAH</v>
      </c>
      <c r="C532" s="103">
        <v>4.7999999999999996E-3</v>
      </c>
      <c r="D532" s="104">
        <v>0.27300822561692129</v>
      </c>
      <c r="E532" s="103">
        <v>1.9E-3</v>
      </c>
      <c r="F532" s="103">
        <v>2.5338212956465354E-3</v>
      </c>
      <c r="G532" s="105" t="str">
        <f t="shared" si="8"/>
        <v>Bad</v>
      </c>
    </row>
    <row r="533" spans="1:7" x14ac:dyDescent="0.3">
      <c r="A533" s="102" t="str">
        <v>Tiktok cleaned Data</v>
      </c>
      <c r="B533" s="102" t="str">
        <v>BAH</v>
      </c>
      <c r="C533" s="103">
        <v>3.5999999999999999E-3</v>
      </c>
      <c r="D533" s="104">
        <v>0</v>
      </c>
      <c r="E533" s="103">
        <v>0</v>
      </c>
      <c r="F533" s="103">
        <v>4.2532506987483292E-3</v>
      </c>
      <c r="G533" s="105" t="str">
        <f t="shared" si="8"/>
        <v>Bad</v>
      </c>
    </row>
    <row r="534" spans="1:7" x14ac:dyDescent="0.3">
      <c r="A534" s="102" t="str">
        <v>Tiktok cleaned Data</v>
      </c>
      <c r="B534" s="102" t="str">
        <v>BAH</v>
      </c>
      <c r="C534" s="103">
        <v>3.0000000000000001E-3</v>
      </c>
      <c r="D534" s="104">
        <v>0</v>
      </c>
      <c r="E534" s="103">
        <v>0</v>
      </c>
      <c r="F534" s="103">
        <v>3.3660158104974998E-3</v>
      </c>
      <c r="G534" s="105" t="str">
        <f t="shared" si="8"/>
        <v>Bad</v>
      </c>
    </row>
    <row r="535" spans="1:7" x14ac:dyDescent="0.3">
      <c r="A535" s="102" t="str">
        <v>Tiktok cleaned Data</v>
      </c>
      <c r="B535" s="102" t="str">
        <v>BAH</v>
      </c>
      <c r="C535" s="103">
        <v>3.7000000000000002E-3</v>
      </c>
      <c r="D535" s="104">
        <v>0</v>
      </c>
      <c r="E535" s="103">
        <v>0</v>
      </c>
      <c r="F535" s="103">
        <v>2.2206200432588318E-3</v>
      </c>
      <c r="G535" s="105" t="str">
        <f t="shared" si="8"/>
        <v>Bad</v>
      </c>
    </row>
    <row r="536" spans="1:7" x14ac:dyDescent="0.3">
      <c r="A536" s="102" t="str">
        <v>Tiktok cleaned Data</v>
      </c>
      <c r="B536" s="102" t="str">
        <v>BAH</v>
      </c>
      <c r="C536" s="103">
        <v>2.8E-3</v>
      </c>
      <c r="D536" s="104">
        <v>0</v>
      </c>
      <c r="E536" s="103">
        <v>0</v>
      </c>
      <c r="F536" s="103">
        <v>1.8832098611716367E-3</v>
      </c>
      <c r="G536" s="105" t="str">
        <f t="shared" si="8"/>
        <v>Bad</v>
      </c>
    </row>
    <row r="537" spans="1:7" x14ac:dyDescent="0.3">
      <c r="A537" s="102" t="str">
        <v>Tiktok cleaned Data</v>
      </c>
      <c r="B537" s="102" t="str">
        <v>AE</v>
      </c>
      <c r="C537" s="103">
        <v>3.7000000000000002E-3</v>
      </c>
      <c r="D537" s="104">
        <v>0.72239954725523492</v>
      </c>
      <c r="E537" s="103">
        <v>1.5E-3</v>
      </c>
      <c r="F537" s="103">
        <v>1.9453458619040367E-3</v>
      </c>
      <c r="G537" s="105" t="str">
        <f t="shared" si="8"/>
        <v>Bad</v>
      </c>
    </row>
    <row r="538" spans="1:7" x14ac:dyDescent="0.3">
      <c r="A538" s="102" t="str">
        <v>Tiktok cleaned Data</v>
      </c>
      <c r="B538" s="102" t="str">
        <v>AE</v>
      </c>
      <c r="C538" s="103">
        <v>3.5999999999999999E-3</v>
      </c>
      <c r="D538" s="104">
        <v>0.71399255867200917</v>
      </c>
      <c r="E538" s="103">
        <v>1.5E-3</v>
      </c>
      <c r="F538" s="103">
        <v>2.6453997786689467E-3</v>
      </c>
      <c r="G538" s="105" t="str">
        <f t="shared" si="8"/>
        <v>Bad</v>
      </c>
    </row>
    <row r="539" spans="1:7" x14ac:dyDescent="0.3">
      <c r="A539" s="102" t="str">
        <v>Tiktok cleaned Data</v>
      </c>
      <c r="B539" s="102" t="str">
        <v>AE</v>
      </c>
      <c r="C539" s="103">
        <v>3.5999999999999999E-3</v>
      </c>
      <c r="D539" s="104">
        <v>0.83837874659400546</v>
      </c>
      <c r="E539" s="103">
        <v>1.2999999999999999E-3</v>
      </c>
      <c r="F539" s="103">
        <v>2.5892285794660882E-3</v>
      </c>
      <c r="G539" s="105" t="str">
        <f t="shared" si="8"/>
        <v>Bad</v>
      </c>
    </row>
    <row r="540" spans="1:7" x14ac:dyDescent="0.3">
      <c r="A540" s="102" t="str">
        <v>Tiktok cleaned Data</v>
      </c>
      <c r="B540" s="102" t="str">
        <v>AE</v>
      </c>
      <c r="C540" s="103">
        <v>3.3999999999999998E-3</v>
      </c>
      <c r="D540" s="104">
        <v>0.857955130562707</v>
      </c>
      <c r="E540" s="103">
        <v>1.2999999999999999E-3</v>
      </c>
      <c r="F540" s="103">
        <v>1.9617077235380481E-3</v>
      </c>
      <c r="G540" s="105" t="str">
        <f t="shared" si="8"/>
        <v>Bad</v>
      </c>
    </row>
    <row r="541" spans="1:7" x14ac:dyDescent="0.3">
      <c r="A541" s="102" t="str">
        <v>Tiktok cleaned Data</v>
      </c>
      <c r="B541" s="102" t="str">
        <v>AE</v>
      </c>
      <c r="C541" s="103">
        <v>1.8E-3</v>
      </c>
      <c r="D541" s="104">
        <v>0</v>
      </c>
      <c r="E541" s="103">
        <v>0</v>
      </c>
      <c r="F541" s="103">
        <v>2.1916473882868624E-3</v>
      </c>
      <c r="G541" s="105" t="str">
        <f t="shared" si="8"/>
        <v>Bad</v>
      </c>
    </row>
    <row r="542" spans="1:7" x14ac:dyDescent="0.3">
      <c r="A542" s="102" t="str">
        <v>Tiktok cleaned Data</v>
      </c>
      <c r="B542" s="102" t="str">
        <v>AE</v>
      </c>
      <c r="C542" s="103">
        <v>1.5E-3</v>
      </c>
      <c r="D542" s="104">
        <v>0</v>
      </c>
      <c r="E542" s="103">
        <v>0</v>
      </c>
      <c r="F542" s="103">
        <v>2.0541159261417375E-3</v>
      </c>
      <c r="G542" s="105" t="str">
        <f t="shared" si="8"/>
        <v>Bad</v>
      </c>
    </row>
    <row r="543" spans="1:7" x14ac:dyDescent="0.3">
      <c r="A543" s="102" t="str">
        <v>Tiktok cleaned Data</v>
      </c>
      <c r="B543" s="102" t="str">
        <v>AE</v>
      </c>
      <c r="C543" s="103">
        <v>1.6999999999999999E-3</v>
      </c>
      <c r="D543" s="104">
        <v>0</v>
      </c>
      <c r="E543" s="103">
        <v>0</v>
      </c>
      <c r="F543" s="103">
        <v>1.5632681695400235E-3</v>
      </c>
      <c r="G543" s="105" t="str">
        <f t="shared" si="8"/>
        <v>Bad</v>
      </c>
    </row>
    <row r="544" spans="1:7" x14ac:dyDescent="0.3">
      <c r="A544" s="102" t="str">
        <v>Tiktok cleaned Data</v>
      </c>
      <c r="B544" s="102" t="str">
        <v>AE</v>
      </c>
      <c r="C544" s="103">
        <v>1.6000000000000001E-3</v>
      </c>
      <c r="D544" s="104">
        <v>0</v>
      </c>
      <c r="E544" s="103">
        <v>0</v>
      </c>
      <c r="F544" s="103">
        <v>1.5593869731800767E-3</v>
      </c>
      <c r="G544" s="105" t="str">
        <f t="shared" si="8"/>
        <v>Bad</v>
      </c>
    </row>
    <row r="545" spans="1:7" x14ac:dyDescent="0.3">
      <c r="A545" s="102" t="str">
        <v>Tiktok cleaned Data</v>
      </c>
      <c r="B545" s="102" t="str">
        <v>AE</v>
      </c>
      <c r="C545" s="103">
        <v>7.9000000000000008E-3</v>
      </c>
      <c r="D545" s="104">
        <v>2.8514285714285714</v>
      </c>
      <c r="E545" s="103">
        <v>2.8E-3</v>
      </c>
      <c r="F545" s="103">
        <v>5.5074744295830055E-3</v>
      </c>
      <c r="G545" s="105" t="str">
        <f t="shared" si="8"/>
        <v>Bad</v>
      </c>
    </row>
    <row r="546" spans="1:7" x14ac:dyDescent="0.3">
      <c r="A546" s="102" t="str">
        <v>Tiktok cleaned Data</v>
      </c>
      <c r="B546" s="102" t="str">
        <v>AE</v>
      </c>
      <c r="C546" s="103">
        <v>6.9999999999999993E-3</v>
      </c>
      <c r="D546" s="104">
        <v>3.2772222222222225</v>
      </c>
      <c r="E546" s="103">
        <v>2.3E-3</v>
      </c>
      <c r="F546" s="103">
        <v>7.5383415648557321E-3</v>
      </c>
      <c r="G546" s="105" t="str">
        <f t="shared" si="8"/>
        <v>Bad</v>
      </c>
    </row>
    <row r="547" spans="1:7" x14ac:dyDescent="0.3">
      <c r="A547" s="102" t="str">
        <v>Tiktok cleaned Data</v>
      </c>
      <c r="B547" s="102" t="str">
        <v>AE</v>
      </c>
      <c r="C547" s="103">
        <v>9.5999999999999992E-3</v>
      </c>
      <c r="D547" s="104">
        <v>2.1833333333333336</v>
      </c>
      <c r="E547" s="103">
        <v>3.5000000000000001E-3</v>
      </c>
      <c r="F547" s="103">
        <v>4.813947436898257E-3</v>
      </c>
      <c r="G547" s="105" t="str">
        <f t="shared" si="8"/>
        <v>Bad</v>
      </c>
    </row>
    <row r="548" spans="1:7" x14ac:dyDescent="0.3">
      <c r="A548" s="102" t="str">
        <v>Tiktok cleaned Data</v>
      </c>
      <c r="B548" s="102" t="str">
        <v>AE</v>
      </c>
      <c r="C548" s="103">
        <v>6.7999999999999996E-3</v>
      </c>
      <c r="D548" s="104">
        <v>2.8675000000000002</v>
      </c>
      <c r="E548" s="103">
        <v>2.7000000000000001E-3</v>
      </c>
      <c r="F548" s="103">
        <v>3.8661511798426876E-3</v>
      </c>
      <c r="G548" s="105" t="str">
        <f t="shared" si="8"/>
        <v>Bad</v>
      </c>
    </row>
    <row r="549" spans="1:7" x14ac:dyDescent="0.3">
      <c r="A549" s="102" t="str">
        <v>Tiktok cleaned Data</v>
      </c>
      <c r="B549" s="102" t="str">
        <v>AE</v>
      </c>
      <c r="C549" s="103">
        <v>6.9999999999999993E-3</v>
      </c>
      <c r="D549" s="104">
        <v>0</v>
      </c>
      <c r="E549" s="103">
        <v>0</v>
      </c>
      <c r="F549" s="103">
        <v>5.5865921787709499E-3</v>
      </c>
      <c r="G549" s="105" t="str">
        <f t="shared" si="8"/>
        <v>Bad</v>
      </c>
    </row>
    <row r="550" spans="1:7" x14ac:dyDescent="0.3">
      <c r="A550" s="102" t="str">
        <v>Tiktok cleaned Data</v>
      </c>
      <c r="B550" s="102" t="str">
        <v>AE</v>
      </c>
      <c r="C550" s="103">
        <v>6.9999999999999993E-3</v>
      </c>
      <c r="D550" s="104">
        <v>0</v>
      </c>
      <c r="E550" s="103">
        <v>0</v>
      </c>
      <c r="F550" s="103">
        <v>5.1785714285714282E-3</v>
      </c>
      <c r="G550" s="105" t="str">
        <f t="shared" si="8"/>
        <v>Bad</v>
      </c>
    </row>
    <row r="551" spans="1:7" x14ac:dyDescent="0.3">
      <c r="A551" s="102" t="str">
        <v>Tiktok cleaned Data</v>
      </c>
      <c r="B551" s="102" t="str">
        <v>AE</v>
      </c>
      <c r="C551" s="103">
        <v>7.1000000000000004E-3</v>
      </c>
      <c r="D551" s="104">
        <v>0</v>
      </c>
      <c r="E551" s="103">
        <v>0</v>
      </c>
      <c r="F551" s="103">
        <v>6.2735257214554582E-3</v>
      </c>
      <c r="G551" s="105" t="str">
        <f t="shared" si="8"/>
        <v>Bad</v>
      </c>
    </row>
    <row r="552" spans="1:7" x14ac:dyDescent="0.3">
      <c r="A552" s="102" t="str">
        <v>Tiktok cleaned Data</v>
      </c>
      <c r="B552" s="102" t="str">
        <v>AE</v>
      </c>
      <c r="C552" s="103">
        <v>5.6000000000000008E-3</v>
      </c>
      <c r="D552" s="104">
        <v>0</v>
      </c>
      <c r="E552" s="103">
        <v>0</v>
      </c>
      <c r="F552" s="103">
        <v>6.4051240992794231E-3</v>
      </c>
      <c r="G552" s="105" t="str">
        <f t="shared" si="8"/>
        <v>Bad</v>
      </c>
    </row>
  </sheetData>
  <conditionalFormatting sqref="C2:C552">
    <cfRule type="cellIs" dxfId="4" priority="1" stopIfTrue="1" operator="greaterThan">
      <formula>0.05</formula>
    </cfRule>
  </conditionalFormatting>
  <conditionalFormatting sqref="G1:G1048576">
    <cfRule type="cellIs" dxfId="3" priority="2" stopIfTrue="1" operator="equal">
      <formula>"Good"</formula>
    </cfRule>
    <cfRule type="cellIs" dxfId="2" priority="3" stopIfTrue="1" operator="equal">
      <formula>"Average"</formula>
    </cfRule>
    <cfRule type="cellIs" dxfId="1" priority="4" stopIfTrue="1" operator="equal">
      <formula>"Low"</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07EC2-1DEA-4EE7-90C9-10EAACF1E8B5}">
  <sheetPr codeName="Sheet3"/>
  <dimension ref="A1:C552"/>
  <sheetViews>
    <sheetView workbookViewId="0">
      <selection activeCell="E4" sqref="E4"/>
    </sheetView>
  </sheetViews>
  <sheetFormatPr defaultRowHeight="16.5" x14ac:dyDescent="0.5"/>
  <cols>
    <col min="1" max="1" width="19.54296875" customWidth="1"/>
    <col min="2" max="2" width="6.90625" customWidth="1"/>
    <col min="3" max="3" width="15.36328125" customWidth="1"/>
  </cols>
  <sheetData>
    <row r="1" spans="1:3" x14ac:dyDescent="0.5">
      <c r="A1" t="s">
        <v>474</v>
      </c>
      <c r="B1" t="s">
        <v>0</v>
      </c>
      <c r="C1" s="94" t="s">
        <v>405</v>
      </c>
    </row>
    <row r="2" spans="1:3" x14ac:dyDescent="0.5">
      <c r="A2" t="s">
        <v>452</v>
      </c>
      <c r="B2" t="s">
        <v>152</v>
      </c>
      <c r="C2" s="68">
        <v>5.047844966227083E-2</v>
      </c>
    </row>
    <row r="3" spans="1:3" x14ac:dyDescent="0.5">
      <c r="A3" t="s">
        <v>452</v>
      </c>
      <c r="B3" t="s">
        <v>86</v>
      </c>
      <c r="C3" s="68">
        <v>5.0890868596881959E-2</v>
      </c>
    </row>
    <row r="4" spans="1:3" x14ac:dyDescent="0.5">
      <c r="A4" t="s">
        <v>452</v>
      </c>
      <c r="B4" t="s">
        <v>152</v>
      </c>
      <c r="C4" s="68">
        <v>5.0936697798896716E-2</v>
      </c>
    </row>
    <row r="5" spans="1:3" x14ac:dyDescent="0.5">
      <c r="A5" t="s">
        <v>452</v>
      </c>
      <c r="B5" t="s">
        <v>151</v>
      </c>
      <c r="C5" s="68">
        <v>5.0963663886197087E-2</v>
      </c>
    </row>
    <row r="6" spans="1:3" x14ac:dyDescent="0.5">
      <c r="A6" t="s">
        <v>452</v>
      </c>
      <c r="B6" t="s">
        <v>151</v>
      </c>
      <c r="C6" s="68">
        <v>5.1493608585685968E-2</v>
      </c>
    </row>
    <row r="7" spans="1:3" x14ac:dyDescent="0.5">
      <c r="A7" t="s">
        <v>452</v>
      </c>
      <c r="B7" t="s">
        <v>115</v>
      </c>
      <c r="C7" s="68">
        <v>5.1852404767236446E-2</v>
      </c>
    </row>
    <row r="8" spans="1:3" x14ac:dyDescent="0.5">
      <c r="A8" t="s">
        <v>452</v>
      </c>
      <c r="B8" t="s">
        <v>150</v>
      </c>
      <c r="C8" s="68">
        <v>5.2642259923695103E-2</v>
      </c>
    </row>
    <row r="9" spans="1:3" x14ac:dyDescent="0.5">
      <c r="A9" t="s">
        <v>452</v>
      </c>
      <c r="B9" t="s">
        <v>151</v>
      </c>
      <c r="C9" s="68">
        <v>5.3129755242049881E-2</v>
      </c>
    </row>
    <row r="10" spans="1:3" x14ac:dyDescent="0.5">
      <c r="A10" t="s">
        <v>452</v>
      </c>
      <c r="B10" t="s">
        <v>152</v>
      </c>
      <c r="C10" s="68">
        <v>5.3244147157190634E-2</v>
      </c>
    </row>
    <row r="11" spans="1:3" x14ac:dyDescent="0.5">
      <c r="A11" t="s">
        <v>452</v>
      </c>
      <c r="B11" t="s">
        <v>92</v>
      </c>
      <c r="C11" s="68">
        <v>5.3620698630850124E-2</v>
      </c>
    </row>
    <row r="12" spans="1:3" x14ac:dyDescent="0.5">
      <c r="A12" t="s">
        <v>452</v>
      </c>
      <c r="B12" t="s">
        <v>90</v>
      </c>
      <c r="C12" s="68">
        <v>5.387205387205387E-2</v>
      </c>
    </row>
    <row r="13" spans="1:3" x14ac:dyDescent="0.5">
      <c r="A13" t="s">
        <v>452</v>
      </c>
      <c r="B13" t="s">
        <v>90</v>
      </c>
      <c r="C13" s="68">
        <v>5.3882258016904626E-2</v>
      </c>
    </row>
    <row r="14" spans="1:3" x14ac:dyDescent="0.5">
      <c r="A14" t="s">
        <v>452</v>
      </c>
      <c r="B14" t="s">
        <v>151</v>
      </c>
      <c r="C14" s="68">
        <v>5.3891640747993699E-2</v>
      </c>
    </row>
    <row r="15" spans="1:3" x14ac:dyDescent="0.5">
      <c r="A15" t="s">
        <v>452</v>
      </c>
      <c r="B15" t="s">
        <v>92</v>
      </c>
      <c r="C15" s="68">
        <v>5.4251854836002283E-2</v>
      </c>
    </row>
    <row r="16" spans="1:3" x14ac:dyDescent="0.5">
      <c r="A16" t="s">
        <v>452</v>
      </c>
      <c r="B16" t="s">
        <v>115</v>
      </c>
      <c r="C16" s="68">
        <v>5.4410696119750038E-2</v>
      </c>
    </row>
    <row r="17" spans="1:3" x14ac:dyDescent="0.5">
      <c r="A17" t="s">
        <v>452</v>
      </c>
      <c r="B17" t="s">
        <v>115</v>
      </c>
      <c r="C17" s="68">
        <v>5.4814849437361972E-2</v>
      </c>
    </row>
    <row r="18" spans="1:3" x14ac:dyDescent="0.5">
      <c r="A18" t="s">
        <v>452</v>
      </c>
      <c r="B18" t="s">
        <v>90</v>
      </c>
      <c r="C18" s="68">
        <v>5.4866214883395374E-2</v>
      </c>
    </row>
    <row r="19" spans="1:3" x14ac:dyDescent="0.5">
      <c r="A19" t="s">
        <v>452</v>
      </c>
      <c r="B19" t="s">
        <v>151</v>
      </c>
      <c r="C19" s="68">
        <v>5.5062113665006303E-2</v>
      </c>
    </row>
    <row r="20" spans="1:3" x14ac:dyDescent="0.5">
      <c r="A20" t="s">
        <v>452</v>
      </c>
      <c r="B20" t="s">
        <v>90</v>
      </c>
      <c r="C20" s="68">
        <v>5.5119926199261995E-2</v>
      </c>
    </row>
    <row r="21" spans="1:3" x14ac:dyDescent="0.5">
      <c r="A21" t="s">
        <v>452</v>
      </c>
      <c r="B21" t="s">
        <v>151</v>
      </c>
      <c r="C21" s="68">
        <v>5.5787408596397359E-2</v>
      </c>
    </row>
    <row r="22" spans="1:3" x14ac:dyDescent="0.5">
      <c r="A22" t="s">
        <v>452</v>
      </c>
      <c r="B22" t="s">
        <v>150</v>
      </c>
      <c r="C22" s="68">
        <v>5.5907470158804262E-2</v>
      </c>
    </row>
    <row r="23" spans="1:3" x14ac:dyDescent="0.5">
      <c r="A23" t="s">
        <v>452</v>
      </c>
      <c r="B23" t="s">
        <v>152</v>
      </c>
      <c r="C23" s="68">
        <v>5.6011551063475315E-2</v>
      </c>
    </row>
    <row r="24" spans="1:3" x14ac:dyDescent="0.5">
      <c r="A24" t="s">
        <v>452</v>
      </c>
      <c r="B24" t="s">
        <v>92</v>
      </c>
      <c r="C24" s="68">
        <v>5.6259819641435123E-2</v>
      </c>
    </row>
    <row r="25" spans="1:3" x14ac:dyDescent="0.5">
      <c r="A25" t="s">
        <v>452</v>
      </c>
      <c r="B25" t="s">
        <v>115</v>
      </c>
      <c r="C25" s="68">
        <v>5.7003925006798746E-2</v>
      </c>
    </row>
    <row r="26" spans="1:3" x14ac:dyDescent="0.5">
      <c r="A26" t="s">
        <v>452</v>
      </c>
      <c r="B26" t="s">
        <v>90</v>
      </c>
      <c r="C26" s="68">
        <v>5.7294645275863108E-2</v>
      </c>
    </row>
    <row r="27" spans="1:3" x14ac:dyDescent="0.5">
      <c r="A27" t="s">
        <v>452</v>
      </c>
      <c r="B27" t="s">
        <v>92</v>
      </c>
      <c r="C27" s="68">
        <v>5.7321160291228475E-2</v>
      </c>
    </row>
    <row r="28" spans="1:3" x14ac:dyDescent="0.5">
      <c r="A28" t="s">
        <v>452</v>
      </c>
      <c r="B28" t="s">
        <v>115</v>
      </c>
      <c r="C28" s="68">
        <v>5.7405303582005497E-2</v>
      </c>
    </row>
    <row r="29" spans="1:3" x14ac:dyDescent="0.5">
      <c r="A29" t="s">
        <v>452</v>
      </c>
      <c r="B29" t="s">
        <v>150</v>
      </c>
      <c r="C29" s="68">
        <v>5.7441867273879489E-2</v>
      </c>
    </row>
    <row r="30" spans="1:3" x14ac:dyDescent="0.5">
      <c r="A30" t="s">
        <v>452</v>
      </c>
      <c r="B30" t="s">
        <v>150</v>
      </c>
      <c r="C30" s="68">
        <v>5.7584001370106642E-2</v>
      </c>
    </row>
    <row r="31" spans="1:3" x14ac:dyDescent="0.5">
      <c r="A31" t="s">
        <v>452</v>
      </c>
      <c r="B31" t="s">
        <v>151</v>
      </c>
      <c r="C31" s="68">
        <v>5.7903275158331075E-2</v>
      </c>
    </row>
    <row r="32" spans="1:3" x14ac:dyDescent="0.5">
      <c r="A32" t="s">
        <v>452</v>
      </c>
      <c r="B32" t="s">
        <v>152</v>
      </c>
      <c r="C32" s="68">
        <v>5.8102889273487154E-2</v>
      </c>
    </row>
    <row r="33" spans="1:3" x14ac:dyDescent="0.5">
      <c r="A33" t="s">
        <v>452</v>
      </c>
      <c r="B33" t="s">
        <v>152</v>
      </c>
      <c r="C33" s="68">
        <v>5.8180961744793321E-2</v>
      </c>
    </row>
    <row r="34" spans="1:3" x14ac:dyDescent="0.5">
      <c r="A34" t="s">
        <v>452</v>
      </c>
      <c r="B34" t="s">
        <v>115</v>
      </c>
      <c r="C34" s="68">
        <v>5.846060183088448E-2</v>
      </c>
    </row>
    <row r="35" spans="1:3" x14ac:dyDescent="0.5">
      <c r="A35" t="s">
        <v>452</v>
      </c>
      <c r="B35" t="s">
        <v>86</v>
      </c>
      <c r="C35" s="68">
        <v>5.8775645239224975E-2</v>
      </c>
    </row>
    <row r="36" spans="1:3" x14ac:dyDescent="0.5">
      <c r="A36" t="s">
        <v>452</v>
      </c>
      <c r="B36" t="s">
        <v>152</v>
      </c>
      <c r="C36" s="68">
        <v>5.8971313331567299E-2</v>
      </c>
    </row>
    <row r="37" spans="1:3" x14ac:dyDescent="0.5">
      <c r="A37" t="s">
        <v>452</v>
      </c>
      <c r="B37" t="s">
        <v>151</v>
      </c>
      <c r="C37" s="68">
        <v>5.9190781835308549E-2</v>
      </c>
    </row>
    <row r="38" spans="1:3" x14ac:dyDescent="0.5">
      <c r="A38" t="s">
        <v>452</v>
      </c>
      <c r="B38" t="s">
        <v>90</v>
      </c>
      <c r="C38" s="68">
        <v>5.9632316171153665E-2</v>
      </c>
    </row>
    <row r="39" spans="1:3" x14ac:dyDescent="0.5">
      <c r="A39" t="s">
        <v>452</v>
      </c>
      <c r="B39" t="s">
        <v>115</v>
      </c>
      <c r="C39" s="68">
        <v>6.0342000255088096E-2</v>
      </c>
    </row>
    <row r="40" spans="1:3" x14ac:dyDescent="0.5">
      <c r="A40" t="s">
        <v>452</v>
      </c>
      <c r="B40" t="s">
        <v>86</v>
      </c>
      <c r="C40" s="68">
        <v>6.0474138994536693E-2</v>
      </c>
    </row>
    <row r="41" spans="1:3" x14ac:dyDescent="0.5">
      <c r="A41" t="s">
        <v>452</v>
      </c>
      <c r="B41" t="s">
        <v>150</v>
      </c>
      <c r="C41" s="68">
        <v>6.1250486536215988E-2</v>
      </c>
    </row>
    <row r="42" spans="1:3" x14ac:dyDescent="0.5">
      <c r="A42" t="s">
        <v>452</v>
      </c>
      <c r="B42" t="s">
        <v>151</v>
      </c>
      <c r="C42" s="68">
        <v>6.126941462667778E-2</v>
      </c>
    </row>
    <row r="43" spans="1:3" x14ac:dyDescent="0.5">
      <c r="A43" t="s">
        <v>452</v>
      </c>
      <c r="B43" t="s">
        <v>92</v>
      </c>
      <c r="C43" s="68">
        <v>6.1466367631238264E-2</v>
      </c>
    </row>
    <row r="44" spans="1:3" x14ac:dyDescent="0.5">
      <c r="A44" t="s">
        <v>452</v>
      </c>
      <c r="B44" t="s">
        <v>86</v>
      </c>
      <c r="C44" s="68">
        <v>6.1494821214802479E-2</v>
      </c>
    </row>
    <row r="45" spans="1:3" x14ac:dyDescent="0.5">
      <c r="A45" t="s">
        <v>452</v>
      </c>
      <c r="B45" t="s">
        <v>86</v>
      </c>
      <c r="C45" s="68">
        <v>6.164335032609812E-2</v>
      </c>
    </row>
    <row r="46" spans="1:3" x14ac:dyDescent="0.5">
      <c r="A46" t="s">
        <v>452</v>
      </c>
      <c r="B46" t="s">
        <v>90</v>
      </c>
      <c r="C46" s="68">
        <v>6.2009162303664919E-2</v>
      </c>
    </row>
    <row r="47" spans="1:3" x14ac:dyDescent="0.5">
      <c r="A47" t="s">
        <v>452</v>
      </c>
      <c r="B47" t="s">
        <v>150</v>
      </c>
      <c r="C47" s="68">
        <v>6.2872841444270022E-2</v>
      </c>
    </row>
    <row r="48" spans="1:3" x14ac:dyDescent="0.5">
      <c r="A48" t="s">
        <v>452</v>
      </c>
      <c r="B48" t="s">
        <v>115</v>
      </c>
      <c r="C48" s="68">
        <v>6.3153474374278235E-2</v>
      </c>
    </row>
    <row r="49" spans="1:3" x14ac:dyDescent="0.5">
      <c r="A49" t="s">
        <v>452</v>
      </c>
      <c r="B49" t="s">
        <v>90</v>
      </c>
      <c r="C49" s="68">
        <v>6.3188472562396777E-2</v>
      </c>
    </row>
    <row r="50" spans="1:3" x14ac:dyDescent="0.5">
      <c r="A50" t="s">
        <v>452</v>
      </c>
      <c r="B50" t="s">
        <v>150</v>
      </c>
      <c r="C50" s="68">
        <v>6.4280439936263645E-2</v>
      </c>
    </row>
    <row r="51" spans="1:3" x14ac:dyDescent="0.5">
      <c r="A51" t="s">
        <v>452</v>
      </c>
      <c r="B51" t="s">
        <v>115</v>
      </c>
      <c r="C51" s="68">
        <v>6.4405294066088178E-2</v>
      </c>
    </row>
    <row r="52" spans="1:3" x14ac:dyDescent="0.5">
      <c r="A52" t="s">
        <v>452</v>
      </c>
      <c r="B52" t="s">
        <v>115</v>
      </c>
      <c r="C52" s="68">
        <v>6.4930546299894643E-2</v>
      </c>
    </row>
    <row r="53" spans="1:3" x14ac:dyDescent="0.5">
      <c r="A53" t="s">
        <v>452</v>
      </c>
      <c r="B53" t="s">
        <v>86</v>
      </c>
      <c r="C53" s="68">
        <v>6.5010185660577355E-2</v>
      </c>
    </row>
    <row r="54" spans="1:3" x14ac:dyDescent="0.5">
      <c r="A54" t="s">
        <v>452</v>
      </c>
      <c r="B54" t="s">
        <v>115</v>
      </c>
      <c r="C54" s="68">
        <v>6.5422898014305009E-2</v>
      </c>
    </row>
    <row r="55" spans="1:3" x14ac:dyDescent="0.5">
      <c r="A55" t="s">
        <v>452</v>
      </c>
      <c r="B55" t="s">
        <v>86</v>
      </c>
      <c r="C55" s="68">
        <v>6.565995018807233E-2</v>
      </c>
    </row>
    <row r="56" spans="1:3" x14ac:dyDescent="0.5">
      <c r="A56" t="s">
        <v>452</v>
      </c>
      <c r="B56" t="s">
        <v>92</v>
      </c>
      <c r="C56" s="68">
        <v>6.606679636835279E-2</v>
      </c>
    </row>
    <row r="57" spans="1:3" x14ac:dyDescent="0.5">
      <c r="A57" t="s">
        <v>452</v>
      </c>
      <c r="B57" t="s">
        <v>86</v>
      </c>
      <c r="C57" s="68">
        <v>6.6186865441459963E-2</v>
      </c>
    </row>
    <row r="58" spans="1:3" x14ac:dyDescent="0.5">
      <c r="A58" t="s">
        <v>452</v>
      </c>
      <c r="B58" t="s">
        <v>150</v>
      </c>
      <c r="C58" s="68">
        <v>6.6208220054373906E-2</v>
      </c>
    </row>
    <row r="59" spans="1:3" x14ac:dyDescent="0.5">
      <c r="A59" t="s">
        <v>452</v>
      </c>
      <c r="B59" t="s">
        <v>152</v>
      </c>
      <c r="C59" s="68">
        <v>6.6607520644236681E-2</v>
      </c>
    </row>
    <row r="60" spans="1:3" x14ac:dyDescent="0.5">
      <c r="A60" t="s">
        <v>452</v>
      </c>
      <c r="B60" t="s">
        <v>92</v>
      </c>
      <c r="C60" s="68">
        <v>6.7184931591501768E-2</v>
      </c>
    </row>
    <row r="61" spans="1:3" x14ac:dyDescent="0.5">
      <c r="A61" t="s">
        <v>452</v>
      </c>
      <c r="B61" t="s">
        <v>115</v>
      </c>
      <c r="C61" s="68">
        <v>6.7456566038528606E-2</v>
      </c>
    </row>
    <row r="62" spans="1:3" x14ac:dyDescent="0.5">
      <c r="A62" t="s">
        <v>452</v>
      </c>
      <c r="B62" t="s">
        <v>150</v>
      </c>
      <c r="C62" s="68">
        <v>6.797706797706797E-2</v>
      </c>
    </row>
    <row r="63" spans="1:3" x14ac:dyDescent="0.5">
      <c r="A63" t="s">
        <v>452</v>
      </c>
      <c r="B63" t="s">
        <v>92</v>
      </c>
      <c r="C63" s="68">
        <v>6.8811370455550108E-2</v>
      </c>
    </row>
    <row r="64" spans="1:3" x14ac:dyDescent="0.5">
      <c r="A64" t="s">
        <v>452</v>
      </c>
      <c r="B64" t="s">
        <v>151</v>
      </c>
      <c r="C64" s="68">
        <v>6.8820431341395233E-2</v>
      </c>
    </row>
    <row r="65" spans="1:3" x14ac:dyDescent="0.5">
      <c r="A65" t="s">
        <v>452</v>
      </c>
      <c r="B65" t="s">
        <v>115</v>
      </c>
      <c r="C65" s="68">
        <v>6.9462250933032446E-2</v>
      </c>
    </row>
    <row r="66" spans="1:3" x14ac:dyDescent="0.5">
      <c r="A66" t="s">
        <v>452</v>
      </c>
      <c r="B66" t="s">
        <v>90</v>
      </c>
      <c r="C66" s="68">
        <v>7.0567217507815985E-2</v>
      </c>
    </row>
    <row r="67" spans="1:3" x14ac:dyDescent="0.5">
      <c r="A67" t="s">
        <v>452</v>
      </c>
      <c r="B67" t="s">
        <v>86</v>
      </c>
      <c r="C67" s="68">
        <v>7.0666235446313064E-2</v>
      </c>
    </row>
    <row r="68" spans="1:3" x14ac:dyDescent="0.5">
      <c r="A68" t="s">
        <v>452</v>
      </c>
      <c r="B68" t="s">
        <v>152</v>
      </c>
      <c r="C68" s="68">
        <v>7.0676070469501584E-2</v>
      </c>
    </row>
    <row r="69" spans="1:3" x14ac:dyDescent="0.5">
      <c r="A69" t="s">
        <v>452</v>
      </c>
      <c r="B69" t="s">
        <v>90</v>
      </c>
      <c r="C69" s="68">
        <v>7.3502484959455924E-2</v>
      </c>
    </row>
    <row r="70" spans="1:3" x14ac:dyDescent="0.5">
      <c r="A70" t="s">
        <v>452</v>
      </c>
      <c r="B70" t="s">
        <v>150</v>
      </c>
      <c r="C70" s="68">
        <v>7.4393735611792758E-2</v>
      </c>
    </row>
    <row r="71" spans="1:3" x14ac:dyDescent="0.5">
      <c r="A71" t="s">
        <v>452</v>
      </c>
      <c r="B71" t="s">
        <v>86</v>
      </c>
      <c r="C71" s="68">
        <v>7.4691841338573317E-2</v>
      </c>
    </row>
    <row r="72" spans="1:3" x14ac:dyDescent="0.5">
      <c r="A72" t="s">
        <v>452</v>
      </c>
      <c r="B72" t="s">
        <v>90</v>
      </c>
      <c r="C72" s="68">
        <v>7.525915687629578E-2</v>
      </c>
    </row>
    <row r="73" spans="1:3" x14ac:dyDescent="0.5">
      <c r="A73" t="s">
        <v>452</v>
      </c>
      <c r="B73" t="s">
        <v>151</v>
      </c>
      <c r="C73" s="68">
        <v>7.5335352661185628E-2</v>
      </c>
    </row>
    <row r="74" spans="1:3" x14ac:dyDescent="0.5">
      <c r="A74" t="s">
        <v>452</v>
      </c>
      <c r="B74" t="s">
        <v>90</v>
      </c>
      <c r="C74" s="68">
        <v>7.6584208742799045E-2</v>
      </c>
    </row>
    <row r="75" spans="1:3" x14ac:dyDescent="0.5">
      <c r="A75" t="s">
        <v>452</v>
      </c>
      <c r="B75" t="s">
        <v>86</v>
      </c>
      <c r="C75" s="68">
        <v>7.6778802707633542E-2</v>
      </c>
    </row>
    <row r="76" spans="1:3" x14ac:dyDescent="0.5">
      <c r="A76" t="s">
        <v>452</v>
      </c>
      <c r="B76" t="s">
        <v>150</v>
      </c>
      <c r="C76" s="68">
        <v>7.6901531183866556E-2</v>
      </c>
    </row>
    <row r="77" spans="1:3" x14ac:dyDescent="0.5">
      <c r="A77" t="s">
        <v>452</v>
      </c>
      <c r="B77" t="s">
        <v>90</v>
      </c>
      <c r="C77" s="68">
        <v>7.7826785097258072E-2</v>
      </c>
    </row>
    <row r="78" spans="1:3" x14ac:dyDescent="0.5">
      <c r="A78" t="s">
        <v>452</v>
      </c>
      <c r="B78" t="s">
        <v>150</v>
      </c>
      <c r="C78" s="68">
        <v>7.933036500283186E-2</v>
      </c>
    </row>
    <row r="79" spans="1:3" x14ac:dyDescent="0.5">
      <c r="A79" t="s">
        <v>452</v>
      </c>
      <c r="B79" t="s">
        <v>90</v>
      </c>
      <c r="C79" s="68">
        <v>7.9981143934632307E-2</v>
      </c>
    </row>
    <row r="80" spans="1:3" x14ac:dyDescent="0.5">
      <c r="A80" t="s">
        <v>452</v>
      </c>
      <c r="B80" t="s">
        <v>90</v>
      </c>
      <c r="C80" s="68">
        <v>8.0125557574756326E-2</v>
      </c>
    </row>
    <row r="81" spans="1:3" x14ac:dyDescent="0.5">
      <c r="A81" t="s">
        <v>452</v>
      </c>
      <c r="B81" t="s">
        <v>86</v>
      </c>
      <c r="C81" s="68">
        <v>8.0551846906987093E-2</v>
      </c>
    </row>
    <row r="82" spans="1:3" x14ac:dyDescent="0.5">
      <c r="A82" t="s">
        <v>452</v>
      </c>
      <c r="B82" t="s">
        <v>152</v>
      </c>
      <c r="C82" s="68">
        <v>8.1692632540090168E-2</v>
      </c>
    </row>
    <row r="83" spans="1:3" x14ac:dyDescent="0.5">
      <c r="A83" t="s">
        <v>452</v>
      </c>
      <c r="B83" t="s">
        <v>90</v>
      </c>
      <c r="C83" s="68">
        <v>8.3215689267045673E-2</v>
      </c>
    </row>
    <row r="84" spans="1:3" x14ac:dyDescent="0.5">
      <c r="A84" t="s">
        <v>452</v>
      </c>
      <c r="B84" t="s">
        <v>150</v>
      </c>
      <c r="C84" s="68">
        <v>8.3532658693652256E-2</v>
      </c>
    </row>
    <row r="85" spans="1:3" x14ac:dyDescent="0.5">
      <c r="A85" t="s">
        <v>452</v>
      </c>
      <c r="B85" t="s">
        <v>115</v>
      </c>
      <c r="C85" s="68">
        <v>8.5479161136182633E-2</v>
      </c>
    </row>
    <row r="86" spans="1:3" x14ac:dyDescent="0.5">
      <c r="A86" t="s">
        <v>452</v>
      </c>
      <c r="B86" t="s">
        <v>90</v>
      </c>
      <c r="C86" s="68">
        <v>8.5964912280701758E-2</v>
      </c>
    </row>
    <row r="87" spans="1:3" x14ac:dyDescent="0.5">
      <c r="A87" t="s">
        <v>452</v>
      </c>
      <c r="B87" t="s">
        <v>86</v>
      </c>
      <c r="C87" s="68">
        <v>8.6321318161474189E-2</v>
      </c>
    </row>
    <row r="88" spans="1:3" x14ac:dyDescent="0.5">
      <c r="A88" t="s">
        <v>452</v>
      </c>
      <c r="B88" t="s">
        <v>86</v>
      </c>
      <c r="C88" s="68">
        <v>8.6688759618256547E-2</v>
      </c>
    </row>
    <row r="89" spans="1:3" x14ac:dyDescent="0.5">
      <c r="A89" t="s">
        <v>452</v>
      </c>
      <c r="B89" t="s">
        <v>150</v>
      </c>
      <c r="C89" s="68">
        <v>9.1069745523091425E-2</v>
      </c>
    </row>
    <row r="90" spans="1:3" x14ac:dyDescent="0.5">
      <c r="A90" t="s">
        <v>452</v>
      </c>
      <c r="B90" t="s">
        <v>152</v>
      </c>
      <c r="C90" s="68">
        <v>9.2290279047494664E-2</v>
      </c>
    </row>
    <row r="91" spans="1:3" x14ac:dyDescent="0.5">
      <c r="A91" t="s">
        <v>452</v>
      </c>
      <c r="B91" t="s">
        <v>90</v>
      </c>
      <c r="C91" s="68">
        <v>9.2594871794871789E-2</v>
      </c>
    </row>
    <row r="92" spans="1:3" x14ac:dyDescent="0.5">
      <c r="A92" t="s">
        <v>452</v>
      </c>
      <c r="B92" t="s">
        <v>150</v>
      </c>
      <c r="C92" s="68">
        <v>9.3691040449127974E-2</v>
      </c>
    </row>
    <row r="93" spans="1:3" x14ac:dyDescent="0.5">
      <c r="A93" t="s">
        <v>452</v>
      </c>
      <c r="B93" t="s">
        <v>92</v>
      </c>
      <c r="C93" s="68">
        <v>9.4382022471910118E-2</v>
      </c>
    </row>
    <row r="94" spans="1:3" x14ac:dyDescent="0.5">
      <c r="A94" t="s">
        <v>452</v>
      </c>
      <c r="B94" t="s">
        <v>115</v>
      </c>
      <c r="C94" s="68">
        <v>9.5238095238095233E-2</v>
      </c>
    </row>
    <row r="95" spans="1:3" x14ac:dyDescent="0.5">
      <c r="A95" t="s">
        <v>452</v>
      </c>
      <c r="B95" t="s">
        <v>92</v>
      </c>
      <c r="C95" s="68">
        <v>9.5805529075309814E-2</v>
      </c>
    </row>
    <row r="96" spans="1:3" x14ac:dyDescent="0.5">
      <c r="A96" t="s">
        <v>452</v>
      </c>
      <c r="B96" t="s">
        <v>86</v>
      </c>
      <c r="C96" s="68">
        <v>9.6401457215161718E-2</v>
      </c>
    </row>
    <row r="97" spans="1:3" x14ac:dyDescent="0.5">
      <c r="A97" t="s">
        <v>452</v>
      </c>
      <c r="B97" t="s">
        <v>90</v>
      </c>
      <c r="C97" s="68">
        <v>9.7170315002669511E-2</v>
      </c>
    </row>
    <row r="98" spans="1:3" x14ac:dyDescent="0.5">
      <c r="A98" t="s">
        <v>452</v>
      </c>
      <c r="B98" t="s">
        <v>90</v>
      </c>
      <c r="C98" s="68">
        <v>9.8244666486632465E-2</v>
      </c>
    </row>
    <row r="99" spans="1:3" x14ac:dyDescent="0.5">
      <c r="A99" t="s">
        <v>452</v>
      </c>
      <c r="B99" t="s">
        <v>90</v>
      </c>
      <c r="C99" s="68">
        <v>9.9394090305444882E-2</v>
      </c>
    </row>
    <row r="100" spans="1:3" x14ac:dyDescent="0.5">
      <c r="A100" t="s">
        <v>452</v>
      </c>
      <c r="B100" t="s">
        <v>90</v>
      </c>
      <c r="C100" s="68">
        <v>0.10043387433713644</v>
      </c>
    </row>
    <row r="101" spans="1:3" x14ac:dyDescent="0.5">
      <c r="A101" t="s">
        <v>452</v>
      </c>
      <c r="B101" t="s">
        <v>115</v>
      </c>
      <c r="C101" s="68">
        <v>0.10203599184421264</v>
      </c>
    </row>
    <row r="102" spans="1:3" x14ac:dyDescent="0.5">
      <c r="A102" t="s">
        <v>452</v>
      </c>
      <c r="B102" t="s">
        <v>86</v>
      </c>
      <c r="C102" s="68">
        <v>0.10254248281229732</v>
      </c>
    </row>
    <row r="103" spans="1:3" x14ac:dyDescent="0.5">
      <c r="A103" t="s">
        <v>452</v>
      </c>
      <c r="B103" t="s">
        <v>90</v>
      </c>
      <c r="C103" s="68">
        <v>0.10418213313536254</v>
      </c>
    </row>
    <row r="104" spans="1:3" x14ac:dyDescent="0.5">
      <c r="A104" t="s">
        <v>452</v>
      </c>
      <c r="B104" t="s">
        <v>90</v>
      </c>
      <c r="C104" s="68">
        <v>0.10521899647591877</v>
      </c>
    </row>
    <row r="105" spans="1:3" x14ac:dyDescent="0.5">
      <c r="A105" t="s">
        <v>452</v>
      </c>
      <c r="B105" t="s">
        <v>86</v>
      </c>
      <c r="C105" s="68">
        <v>0.10677021451254023</v>
      </c>
    </row>
    <row r="106" spans="1:3" x14ac:dyDescent="0.5">
      <c r="A106" t="s">
        <v>452</v>
      </c>
      <c r="B106" t="s">
        <v>86</v>
      </c>
      <c r="C106" s="68">
        <v>0.10711457401967045</v>
      </c>
    </row>
    <row r="107" spans="1:3" x14ac:dyDescent="0.5">
      <c r="A107" t="s">
        <v>452</v>
      </c>
      <c r="B107" t="s">
        <v>86</v>
      </c>
      <c r="C107" s="68">
        <v>0.11079974927178202</v>
      </c>
    </row>
    <row r="108" spans="1:3" x14ac:dyDescent="0.5">
      <c r="A108" t="s">
        <v>452</v>
      </c>
      <c r="B108" t="s">
        <v>90</v>
      </c>
      <c r="C108" s="68">
        <v>0.11731843575418995</v>
      </c>
    </row>
    <row r="109" spans="1:3" x14ac:dyDescent="0.5">
      <c r="A109" t="s">
        <v>452</v>
      </c>
      <c r="B109" t="s">
        <v>90</v>
      </c>
      <c r="C109" s="68">
        <v>0.11894555309189456</v>
      </c>
    </row>
    <row r="110" spans="1:3" x14ac:dyDescent="0.5">
      <c r="A110" t="s">
        <v>452</v>
      </c>
      <c r="B110" t="s">
        <v>90</v>
      </c>
      <c r="C110" s="68">
        <v>0.12483716891011724</v>
      </c>
    </row>
    <row r="111" spans="1:3" x14ac:dyDescent="0.5">
      <c r="A111" t="s">
        <v>452</v>
      </c>
      <c r="B111" t="s">
        <v>92</v>
      </c>
      <c r="C111" s="68">
        <v>0.12583245706274099</v>
      </c>
    </row>
    <row r="112" spans="1:3" x14ac:dyDescent="0.5">
      <c r="A112" t="s">
        <v>452</v>
      </c>
      <c r="B112" t="s">
        <v>90</v>
      </c>
      <c r="C112" s="68">
        <v>0.12951015531660692</v>
      </c>
    </row>
    <row r="113" spans="1:3" x14ac:dyDescent="0.5">
      <c r="A113" t="s">
        <v>452</v>
      </c>
      <c r="B113" t="s">
        <v>152</v>
      </c>
      <c r="C113" s="68">
        <v>0.13411279229711143</v>
      </c>
    </row>
    <row r="114" spans="1:3" x14ac:dyDescent="0.5">
      <c r="A114" t="s">
        <v>452</v>
      </c>
      <c r="B114" t="s">
        <v>151</v>
      </c>
      <c r="C114" s="68">
        <v>0.14435168157198638</v>
      </c>
    </row>
    <row r="115" spans="1:3" x14ac:dyDescent="0.5">
      <c r="A115" t="s">
        <v>452</v>
      </c>
      <c r="B115" t="s">
        <v>151</v>
      </c>
      <c r="C115" s="68">
        <v>0.14803872784238808</v>
      </c>
    </row>
    <row r="116" spans="1:3" x14ac:dyDescent="0.5">
      <c r="A116" t="s">
        <v>452</v>
      </c>
      <c r="B116" t="s">
        <v>150</v>
      </c>
      <c r="C116" s="68">
        <v>0.14823529411764705</v>
      </c>
    </row>
    <row r="117" spans="1:3" x14ac:dyDescent="0.5">
      <c r="A117" t="s">
        <v>452</v>
      </c>
      <c r="B117" t="s">
        <v>90</v>
      </c>
      <c r="C117" s="68">
        <v>0.14914153669043892</v>
      </c>
    </row>
    <row r="118" spans="1:3" x14ac:dyDescent="0.5">
      <c r="A118" t="s">
        <v>452</v>
      </c>
      <c r="B118" t="s">
        <v>92</v>
      </c>
      <c r="C118" s="68">
        <v>0.1499314299641063</v>
      </c>
    </row>
    <row r="119" spans="1:3" x14ac:dyDescent="0.5">
      <c r="A119" t="s">
        <v>452</v>
      </c>
      <c r="B119" t="s">
        <v>152</v>
      </c>
      <c r="C119" s="68">
        <v>0.15015856453154</v>
      </c>
    </row>
    <row r="120" spans="1:3" x14ac:dyDescent="0.5">
      <c r="A120" t="s">
        <v>452</v>
      </c>
      <c r="B120" t="s">
        <v>150</v>
      </c>
      <c r="C120" s="68">
        <v>0.15034406357186988</v>
      </c>
    </row>
    <row r="121" spans="1:3" x14ac:dyDescent="0.5">
      <c r="A121" t="s">
        <v>452</v>
      </c>
      <c r="B121" t="s">
        <v>115</v>
      </c>
      <c r="C121" s="68">
        <v>0.15217391304347827</v>
      </c>
    </row>
    <row r="122" spans="1:3" x14ac:dyDescent="0.5">
      <c r="A122" t="s">
        <v>452</v>
      </c>
      <c r="B122" t="s">
        <v>151</v>
      </c>
      <c r="C122" s="68">
        <v>0.15551901799362552</v>
      </c>
    </row>
    <row r="123" spans="1:3" x14ac:dyDescent="0.5">
      <c r="A123" t="s">
        <v>452</v>
      </c>
      <c r="B123" t="s">
        <v>90</v>
      </c>
      <c r="C123" s="68">
        <v>0.1592345148714488</v>
      </c>
    </row>
    <row r="124" spans="1:3" x14ac:dyDescent="0.5">
      <c r="A124" t="s">
        <v>452</v>
      </c>
      <c r="B124" t="s">
        <v>90</v>
      </c>
      <c r="C124" s="68">
        <v>0.15938486077880648</v>
      </c>
    </row>
    <row r="125" spans="1:3" x14ac:dyDescent="0.5">
      <c r="A125" t="s">
        <v>452</v>
      </c>
      <c r="B125" t="s">
        <v>92</v>
      </c>
      <c r="C125" s="68">
        <v>0.1606864274570983</v>
      </c>
    </row>
    <row r="126" spans="1:3" x14ac:dyDescent="0.5">
      <c r="A126" t="s">
        <v>452</v>
      </c>
      <c r="B126" t="s">
        <v>90</v>
      </c>
      <c r="C126" s="68">
        <v>0.16691038228535618</v>
      </c>
    </row>
    <row r="127" spans="1:3" x14ac:dyDescent="0.5">
      <c r="A127" t="s">
        <v>452</v>
      </c>
      <c r="B127" t="s">
        <v>90</v>
      </c>
      <c r="C127" s="68">
        <v>0.17150395778364116</v>
      </c>
    </row>
    <row r="128" spans="1:3" x14ac:dyDescent="0.5">
      <c r="A128" t="s">
        <v>452</v>
      </c>
      <c r="B128" t="s">
        <v>92</v>
      </c>
      <c r="C128" s="68">
        <v>0.17318860001786832</v>
      </c>
    </row>
    <row r="129" spans="1:3" x14ac:dyDescent="0.5">
      <c r="A129" t="s">
        <v>452</v>
      </c>
      <c r="B129" t="s">
        <v>86</v>
      </c>
      <c r="C129" s="68">
        <v>0.17332118611690717</v>
      </c>
    </row>
    <row r="130" spans="1:3" x14ac:dyDescent="0.5">
      <c r="A130" t="s">
        <v>452</v>
      </c>
      <c r="B130" t="s">
        <v>115</v>
      </c>
      <c r="C130" s="68">
        <v>0.17397270327431719</v>
      </c>
    </row>
    <row r="131" spans="1:3" x14ac:dyDescent="0.5">
      <c r="A131" t="s">
        <v>452</v>
      </c>
      <c r="B131" t="s">
        <v>90</v>
      </c>
      <c r="C131" s="68">
        <v>0.17577856107592418</v>
      </c>
    </row>
    <row r="132" spans="1:3" x14ac:dyDescent="0.5">
      <c r="A132" t="s">
        <v>452</v>
      </c>
      <c r="B132" t="s">
        <v>151</v>
      </c>
      <c r="C132" s="68">
        <v>0.17717683380024013</v>
      </c>
    </row>
    <row r="133" spans="1:3" x14ac:dyDescent="0.5">
      <c r="A133" t="s">
        <v>452</v>
      </c>
      <c r="B133" t="s">
        <v>115</v>
      </c>
      <c r="C133" s="68">
        <v>0.18</v>
      </c>
    </row>
    <row r="134" spans="1:3" x14ac:dyDescent="0.5">
      <c r="A134" t="s">
        <v>452</v>
      </c>
      <c r="B134" t="s">
        <v>90</v>
      </c>
      <c r="C134" s="68">
        <v>0.18013765476592949</v>
      </c>
    </row>
    <row r="135" spans="1:3" x14ac:dyDescent="0.5">
      <c r="A135" t="s">
        <v>452</v>
      </c>
      <c r="B135" t="s">
        <v>92</v>
      </c>
      <c r="C135" s="68">
        <v>0.18072289156626506</v>
      </c>
    </row>
    <row r="136" spans="1:3" x14ac:dyDescent="0.5">
      <c r="A136" t="s">
        <v>452</v>
      </c>
      <c r="B136" t="s">
        <v>92</v>
      </c>
      <c r="C136" s="68">
        <v>0.18333446739019493</v>
      </c>
    </row>
    <row r="137" spans="1:3" x14ac:dyDescent="0.5">
      <c r="A137" t="s">
        <v>452</v>
      </c>
      <c r="B137" t="s">
        <v>92</v>
      </c>
      <c r="C137" s="68">
        <v>0.1843419885465776</v>
      </c>
    </row>
    <row r="138" spans="1:3" x14ac:dyDescent="0.5">
      <c r="A138" t="s">
        <v>452</v>
      </c>
      <c r="B138" t="s">
        <v>152</v>
      </c>
      <c r="C138" s="68">
        <v>0.18522937596308636</v>
      </c>
    </row>
    <row r="139" spans="1:3" x14ac:dyDescent="0.5">
      <c r="A139" t="s">
        <v>452</v>
      </c>
      <c r="B139" t="s">
        <v>86</v>
      </c>
      <c r="C139" s="68">
        <v>0.18633891469078465</v>
      </c>
    </row>
    <row r="140" spans="1:3" x14ac:dyDescent="0.5">
      <c r="A140" t="s">
        <v>452</v>
      </c>
      <c r="B140" t="s">
        <v>86</v>
      </c>
      <c r="C140" s="68">
        <v>0.18958140325137732</v>
      </c>
    </row>
    <row r="141" spans="1:3" x14ac:dyDescent="0.5">
      <c r="A141" t="s">
        <v>452</v>
      </c>
      <c r="B141" t="s">
        <v>150</v>
      </c>
      <c r="C141" s="68">
        <v>0.19119253875893807</v>
      </c>
    </row>
    <row r="142" spans="1:3" x14ac:dyDescent="0.5">
      <c r="A142" t="s">
        <v>452</v>
      </c>
      <c r="B142" t="s">
        <v>115</v>
      </c>
      <c r="C142" s="68">
        <v>0.19371280306121663</v>
      </c>
    </row>
    <row r="143" spans="1:3" x14ac:dyDescent="0.5">
      <c r="A143" t="s">
        <v>452</v>
      </c>
      <c r="B143" t="s">
        <v>151</v>
      </c>
      <c r="C143" s="68">
        <v>0.19434940955744398</v>
      </c>
    </row>
    <row r="144" spans="1:3" x14ac:dyDescent="0.5">
      <c r="A144" t="s">
        <v>452</v>
      </c>
      <c r="B144" t="s">
        <v>92</v>
      </c>
      <c r="C144" s="68">
        <v>0.19535997563710358</v>
      </c>
    </row>
    <row r="145" spans="1:3" x14ac:dyDescent="0.5">
      <c r="A145" t="s">
        <v>452</v>
      </c>
      <c r="B145" t="s">
        <v>152</v>
      </c>
      <c r="C145" s="68">
        <v>0.19960374866343794</v>
      </c>
    </row>
    <row r="146" spans="1:3" x14ac:dyDescent="0.5">
      <c r="A146" t="s">
        <v>452</v>
      </c>
      <c r="B146" t="s">
        <v>86</v>
      </c>
      <c r="C146" s="68">
        <v>0.20547689423294832</v>
      </c>
    </row>
    <row r="147" spans="1:3" x14ac:dyDescent="0.5">
      <c r="A147" t="s">
        <v>452</v>
      </c>
      <c r="B147" t="s">
        <v>115</v>
      </c>
      <c r="C147" s="68">
        <v>0.20868718989306112</v>
      </c>
    </row>
    <row r="148" spans="1:3" x14ac:dyDescent="0.5">
      <c r="A148" t="s">
        <v>452</v>
      </c>
      <c r="B148" t="s">
        <v>92</v>
      </c>
      <c r="C148" s="68">
        <v>0.20883958443387921</v>
      </c>
    </row>
    <row r="149" spans="1:3" x14ac:dyDescent="0.5">
      <c r="A149" t="s">
        <v>452</v>
      </c>
      <c r="B149" t="s">
        <v>115</v>
      </c>
      <c r="C149" s="68">
        <v>0.21052631578947367</v>
      </c>
    </row>
    <row r="150" spans="1:3" x14ac:dyDescent="0.5">
      <c r="A150" t="s">
        <v>452</v>
      </c>
      <c r="B150" t="s">
        <v>151</v>
      </c>
      <c r="C150" s="68">
        <v>0.2114011237991662</v>
      </c>
    </row>
    <row r="151" spans="1:3" x14ac:dyDescent="0.5">
      <c r="A151" t="s">
        <v>452</v>
      </c>
      <c r="B151" t="s">
        <v>92</v>
      </c>
      <c r="C151" s="68">
        <v>0.21265355745060377</v>
      </c>
    </row>
    <row r="152" spans="1:3" x14ac:dyDescent="0.5">
      <c r="A152" t="s">
        <v>452</v>
      </c>
      <c r="B152" t="s">
        <v>90</v>
      </c>
      <c r="C152" s="68">
        <v>0.21422797089733225</v>
      </c>
    </row>
    <row r="153" spans="1:3" x14ac:dyDescent="0.5">
      <c r="A153" t="s">
        <v>452</v>
      </c>
      <c r="B153" t="s">
        <v>90</v>
      </c>
      <c r="C153" s="68">
        <v>0.21438382921880711</v>
      </c>
    </row>
    <row r="154" spans="1:3" x14ac:dyDescent="0.5">
      <c r="A154" t="s">
        <v>452</v>
      </c>
      <c r="B154" t="s">
        <v>92</v>
      </c>
      <c r="C154" s="68">
        <v>0.21490336275276506</v>
      </c>
    </row>
    <row r="155" spans="1:3" x14ac:dyDescent="0.5">
      <c r="A155" t="s">
        <v>452</v>
      </c>
      <c r="B155" t="s">
        <v>150</v>
      </c>
      <c r="C155" s="68">
        <v>0.21601991060544495</v>
      </c>
    </row>
    <row r="156" spans="1:3" x14ac:dyDescent="0.5">
      <c r="A156" t="s">
        <v>452</v>
      </c>
      <c r="B156" t="s">
        <v>92</v>
      </c>
      <c r="C156" s="68">
        <v>0.22027313397692488</v>
      </c>
    </row>
    <row r="157" spans="1:3" x14ac:dyDescent="0.5">
      <c r="A157" t="s">
        <v>452</v>
      </c>
      <c r="B157" t="s">
        <v>92</v>
      </c>
      <c r="C157" s="68">
        <v>0.22113343132451413</v>
      </c>
    </row>
    <row r="158" spans="1:3" x14ac:dyDescent="0.5">
      <c r="A158" t="s">
        <v>452</v>
      </c>
      <c r="B158" t="s">
        <v>151</v>
      </c>
      <c r="C158" s="68">
        <v>0.22218066205348794</v>
      </c>
    </row>
    <row r="159" spans="1:3" x14ac:dyDescent="0.5">
      <c r="A159" t="s">
        <v>452</v>
      </c>
      <c r="B159" t="s">
        <v>151</v>
      </c>
      <c r="C159" s="68">
        <v>0.22367984729984391</v>
      </c>
    </row>
    <row r="160" spans="1:3" x14ac:dyDescent="0.5">
      <c r="A160" t="s">
        <v>452</v>
      </c>
      <c r="B160" t="s">
        <v>90</v>
      </c>
      <c r="C160" s="68">
        <v>0.22496385542168676</v>
      </c>
    </row>
    <row r="161" spans="1:3" x14ac:dyDescent="0.5">
      <c r="A161" t="s">
        <v>452</v>
      </c>
      <c r="B161" t="s">
        <v>86</v>
      </c>
      <c r="C161" s="68">
        <v>0.22505837871010353</v>
      </c>
    </row>
    <row r="162" spans="1:3" x14ac:dyDescent="0.5">
      <c r="A162" t="s">
        <v>452</v>
      </c>
      <c r="B162" t="s">
        <v>150</v>
      </c>
      <c r="C162" s="68">
        <v>0.23577235772357724</v>
      </c>
    </row>
    <row r="163" spans="1:3" x14ac:dyDescent="0.5">
      <c r="A163" t="s">
        <v>452</v>
      </c>
      <c r="B163" t="s">
        <v>151</v>
      </c>
      <c r="C163" s="68">
        <v>0.23636363636363636</v>
      </c>
    </row>
    <row r="164" spans="1:3" x14ac:dyDescent="0.5">
      <c r="A164" t="s">
        <v>452</v>
      </c>
      <c r="B164" t="s">
        <v>90</v>
      </c>
      <c r="C164" s="68">
        <v>0.23983276320790575</v>
      </c>
    </row>
    <row r="165" spans="1:3" x14ac:dyDescent="0.5">
      <c r="A165" t="s">
        <v>452</v>
      </c>
      <c r="B165" t="s">
        <v>92</v>
      </c>
      <c r="C165" s="68">
        <v>0.24320359561784075</v>
      </c>
    </row>
    <row r="166" spans="1:3" x14ac:dyDescent="0.5">
      <c r="A166" t="s">
        <v>452</v>
      </c>
      <c r="B166" t="s">
        <v>92</v>
      </c>
      <c r="C166" s="68">
        <v>0.24733475479744135</v>
      </c>
    </row>
    <row r="167" spans="1:3" x14ac:dyDescent="0.5">
      <c r="A167" t="s">
        <v>452</v>
      </c>
      <c r="B167" t="s">
        <v>90</v>
      </c>
      <c r="C167" s="68">
        <v>0.25</v>
      </c>
    </row>
    <row r="168" spans="1:3" x14ac:dyDescent="0.5">
      <c r="A168" t="s">
        <v>452</v>
      </c>
      <c r="B168" t="s">
        <v>151</v>
      </c>
      <c r="C168" s="68">
        <v>0.25469470508969083</v>
      </c>
    </row>
    <row r="169" spans="1:3" x14ac:dyDescent="0.5">
      <c r="A169" t="s">
        <v>452</v>
      </c>
      <c r="B169" t="s">
        <v>115</v>
      </c>
      <c r="C169" s="68">
        <v>0.25582989345323043</v>
      </c>
    </row>
    <row r="170" spans="1:3" x14ac:dyDescent="0.5">
      <c r="A170" t="s">
        <v>452</v>
      </c>
      <c r="B170" t="s">
        <v>90</v>
      </c>
      <c r="C170" s="68">
        <v>0.2597926171712982</v>
      </c>
    </row>
    <row r="171" spans="1:3" x14ac:dyDescent="0.5">
      <c r="A171" t="s">
        <v>452</v>
      </c>
      <c r="B171" t="s">
        <v>90</v>
      </c>
      <c r="C171" s="68">
        <v>0.26354446374980256</v>
      </c>
    </row>
    <row r="172" spans="1:3" x14ac:dyDescent="0.5">
      <c r="A172" t="s">
        <v>452</v>
      </c>
      <c r="B172" t="s">
        <v>152</v>
      </c>
      <c r="C172" s="68">
        <v>0.26418439716312059</v>
      </c>
    </row>
    <row r="173" spans="1:3" x14ac:dyDescent="0.5">
      <c r="A173" t="s">
        <v>452</v>
      </c>
      <c r="B173" t="s">
        <v>150</v>
      </c>
      <c r="C173" s="68">
        <v>0.2716633004517558</v>
      </c>
    </row>
    <row r="174" spans="1:3" x14ac:dyDescent="0.5">
      <c r="A174" t="s">
        <v>452</v>
      </c>
      <c r="B174" t="s">
        <v>92</v>
      </c>
      <c r="C174" s="68">
        <v>0.27192217376719224</v>
      </c>
    </row>
    <row r="175" spans="1:3" x14ac:dyDescent="0.5">
      <c r="A175" t="s">
        <v>452</v>
      </c>
      <c r="B175" t="s">
        <v>150</v>
      </c>
      <c r="C175" s="68">
        <v>0.27360013243388653</v>
      </c>
    </row>
    <row r="176" spans="1:3" x14ac:dyDescent="0.5">
      <c r="A176" t="s">
        <v>452</v>
      </c>
      <c r="B176" t="s">
        <v>151</v>
      </c>
      <c r="C176" s="68">
        <v>0.27397260273972601</v>
      </c>
    </row>
    <row r="177" spans="1:3" x14ac:dyDescent="0.5">
      <c r="A177" t="s">
        <v>452</v>
      </c>
      <c r="B177" t="s">
        <v>92</v>
      </c>
      <c r="C177" s="68">
        <v>0.27439024390243905</v>
      </c>
    </row>
    <row r="178" spans="1:3" x14ac:dyDescent="0.5">
      <c r="A178" t="s">
        <v>452</v>
      </c>
      <c r="B178" t="s">
        <v>152</v>
      </c>
      <c r="C178" s="68">
        <v>0.27672279947450135</v>
      </c>
    </row>
    <row r="179" spans="1:3" x14ac:dyDescent="0.5">
      <c r="A179" t="s">
        <v>452</v>
      </c>
      <c r="B179" t="s">
        <v>92</v>
      </c>
      <c r="C179" s="68">
        <v>0.27693602693602692</v>
      </c>
    </row>
    <row r="180" spans="1:3" x14ac:dyDescent="0.5">
      <c r="A180" t="s">
        <v>452</v>
      </c>
      <c r="B180" t="s">
        <v>86</v>
      </c>
      <c r="C180" s="68">
        <v>0.28021148036253779</v>
      </c>
    </row>
    <row r="181" spans="1:3" x14ac:dyDescent="0.5">
      <c r="A181" t="s">
        <v>452</v>
      </c>
      <c r="B181" t="s">
        <v>86</v>
      </c>
      <c r="C181" s="68">
        <v>0.28260869565217389</v>
      </c>
    </row>
    <row r="182" spans="1:3" x14ac:dyDescent="0.5">
      <c r="A182" t="s">
        <v>452</v>
      </c>
      <c r="B182" t="s">
        <v>90</v>
      </c>
      <c r="C182" s="68">
        <v>0.28415300546448086</v>
      </c>
    </row>
    <row r="183" spans="1:3" x14ac:dyDescent="0.5">
      <c r="A183" t="s">
        <v>452</v>
      </c>
      <c r="B183" t="s">
        <v>90</v>
      </c>
      <c r="C183" s="68">
        <v>0.28510638297872343</v>
      </c>
    </row>
    <row r="184" spans="1:3" x14ac:dyDescent="0.5">
      <c r="A184" t="s">
        <v>452</v>
      </c>
      <c r="B184" t="s">
        <v>150</v>
      </c>
      <c r="C184" s="68">
        <v>0.29215571205007823</v>
      </c>
    </row>
    <row r="185" spans="1:3" x14ac:dyDescent="0.5">
      <c r="A185" t="s">
        <v>452</v>
      </c>
      <c r="B185" t="s">
        <v>90</v>
      </c>
      <c r="C185" s="68">
        <v>0.29750390015600625</v>
      </c>
    </row>
    <row r="186" spans="1:3" x14ac:dyDescent="0.5">
      <c r="A186" t="s">
        <v>452</v>
      </c>
      <c r="B186" t="s">
        <v>152</v>
      </c>
      <c r="C186" s="68">
        <v>0.29773502191914269</v>
      </c>
    </row>
    <row r="187" spans="1:3" x14ac:dyDescent="0.5">
      <c r="A187" t="s">
        <v>452</v>
      </c>
      <c r="B187" t="s">
        <v>86</v>
      </c>
      <c r="C187" s="68">
        <v>0.3041390484607453</v>
      </c>
    </row>
    <row r="188" spans="1:3" x14ac:dyDescent="0.5">
      <c r="A188" t="s">
        <v>452</v>
      </c>
      <c r="B188" t="s">
        <v>115</v>
      </c>
      <c r="C188" s="68">
        <v>0.31133035784198576</v>
      </c>
    </row>
    <row r="189" spans="1:3" x14ac:dyDescent="0.5">
      <c r="A189" t="s">
        <v>452</v>
      </c>
      <c r="B189" t="s">
        <v>152</v>
      </c>
      <c r="C189" s="68">
        <v>0.31612090680100757</v>
      </c>
    </row>
    <row r="190" spans="1:3" x14ac:dyDescent="0.5">
      <c r="A190" t="s">
        <v>452</v>
      </c>
      <c r="B190" t="s">
        <v>152</v>
      </c>
      <c r="C190" s="68">
        <v>0.32113616538079071</v>
      </c>
    </row>
    <row r="191" spans="1:3" x14ac:dyDescent="0.5">
      <c r="A191" t="s">
        <v>452</v>
      </c>
      <c r="B191" t="s">
        <v>151</v>
      </c>
      <c r="C191" s="68">
        <v>0.32222222222222224</v>
      </c>
    </row>
    <row r="192" spans="1:3" x14ac:dyDescent="0.5">
      <c r="A192" t="s">
        <v>452</v>
      </c>
      <c r="B192" t="s">
        <v>115</v>
      </c>
      <c r="C192" s="68">
        <v>0.33333333333333331</v>
      </c>
    </row>
    <row r="193" spans="1:3" x14ac:dyDescent="0.5">
      <c r="A193" t="s">
        <v>452</v>
      </c>
      <c r="B193" t="s">
        <v>150</v>
      </c>
      <c r="C193" s="68">
        <v>0.33333333333333331</v>
      </c>
    </row>
    <row r="194" spans="1:3" x14ac:dyDescent="0.5">
      <c r="A194" t="s">
        <v>452</v>
      </c>
      <c r="B194" t="s">
        <v>92</v>
      </c>
      <c r="C194" s="68">
        <v>0.33333333333333331</v>
      </c>
    </row>
    <row r="195" spans="1:3" x14ac:dyDescent="0.5">
      <c r="A195" t="s">
        <v>452</v>
      </c>
      <c r="B195" t="s">
        <v>150</v>
      </c>
      <c r="C195" s="68">
        <v>0.34169078386403084</v>
      </c>
    </row>
    <row r="196" spans="1:3" x14ac:dyDescent="0.5">
      <c r="A196" t="s">
        <v>452</v>
      </c>
      <c r="B196" t="s">
        <v>115</v>
      </c>
      <c r="C196" s="68">
        <v>0.34280362961505895</v>
      </c>
    </row>
    <row r="197" spans="1:3" x14ac:dyDescent="0.5">
      <c r="A197" t="s">
        <v>452</v>
      </c>
      <c r="B197" t="s">
        <v>152</v>
      </c>
      <c r="C197" s="68">
        <v>0.34456672635454599</v>
      </c>
    </row>
    <row r="198" spans="1:3" x14ac:dyDescent="0.5">
      <c r="A198" t="s">
        <v>452</v>
      </c>
      <c r="B198" t="s">
        <v>151</v>
      </c>
      <c r="C198" s="68">
        <v>0.34615384615384615</v>
      </c>
    </row>
    <row r="199" spans="1:3" x14ac:dyDescent="0.5">
      <c r="A199" t="s">
        <v>452</v>
      </c>
      <c r="B199" t="s">
        <v>86</v>
      </c>
      <c r="C199" s="68">
        <v>0.35880763291418488</v>
      </c>
    </row>
    <row r="200" spans="1:3" x14ac:dyDescent="0.5">
      <c r="A200" t="s">
        <v>452</v>
      </c>
      <c r="B200" t="s">
        <v>115</v>
      </c>
      <c r="C200" s="68">
        <v>0.36254980079681276</v>
      </c>
    </row>
    <row r="201" spans="1:3" x14ac:dyDescent="0.5">
      <c r="A201" t="s">
        <v>452</v>
      </c>
      <c r="B201" t="s">
        <v>150</v>
      </c>
      <c r="C201" s="68">
        <v>0.36329762840670859</v>
      </c>
    </row>
    <row r="202" spans="1:3" x14ac:dyDescent="0.5">
      <c r="A202" t="s">
        <v>452</v>
      </c>
      <c r="B202" t="s">
        <v>92</v>
      </c>
      <c r="C202" s="68">
        <v>0.37295434969853575</v>
      </c>
    </row>
    <row r="203" spans="1:3" x14ac:dyDescent="0.5">
      <c r="A203" t="s">
        <v>452</v>
      </c>
      <c r="B203" t="s">
        <v>90</v>
      </c>
      <c r="C203" s="68">
        <v>0.37362746930890511</v>
      </c>
    </row>
    <row r="204" spans="1:3" x14ac:dyDescent="0.5">
      <c r="A204" t="s">
        <v>452</v>
      </c>
      <c r="B204" t="s">
        <v>92</v>
      </c>
      <c r="C204" s="68">
        <v>0.38081034054188417</v>
      </c>
    </row>
    <row r="205" spans="1:3" x14ac:dyDescent="0.5">
      <c r="A205" t="s">
        <v>452</v>
      </c>
      <c r="B205" t="s">
        <v>115</v>
      </c>
      <c r="C205" s="68">
        <v>0.3823485190196963</v>
      </c>
    </row>
    <row r="206" spans="1:3" x14ac:dyDescent="0.5">
      <c r="A206" t="s">
        <v>452</v>
      </c>
      <c r="B206" t="s">
        <v>151</v>
      </c>
      <c r="C206" s="68">
        <v>0.38565022421524664</v>
      </c>
    </row>
    <row r="207" spans="1:3" x14ac:dyDescent="0.5">
      <c r="A207" t="s">
        <v>452</v>
      </c>
      <c r="B207" t="s">
        <v>90</v>
      </c>
      <c r="C207" s="68">
        <v>0.40346534653465349</v>
      </c>
    </row>
    <row r="208" spans="1:3" x14ac:dyDescent="0.5">
      <c r="A208" t="s">
        <v>452</v>
      </c>
      <c r="B208" t="s">
        <v>151</v>
      </c>
      <c r="C208" s="68">
        <v>0.40476190476190477</v>
      </c>
    </row>
    <row r="209" spans="1:3" x14ac:dyDescent="0.5">
      <c r="A209" t="s">
        <v>452</v>
      </c>
      <c r="B209" t="s">
        <v>115</v>
      </c>
      <c r="C209" s="68">
        <v>0.41390172196556069</v>
      </c>
    </row>
    <row r="210" spans="1:3" x14ac:dyDescent="0.5">
      <c r="A210" t="s">
        <v>452</v>
      </c>
      <c r="B210" t="s">
        <v>92</v>
      </c>
      <c r="C210" s="68">
        <v>0.41633802816901411</v>
      </c>
    </row>
    <row r="211" spans="1:3" x14ac:dyDescent="0.5">
      <c r="A211" t="s">
        <v>452</v>
      </c>
      <c r="B211" t="s">
        <v>92</v>
      </c>
      <c r="C211" s="68">
        <v>0.4282511210762332</v>
      </c>
    </row>
    <row r="212" spans="1:3" x14ac:dyDescent="0.5">
      <c r="A212" t="s">
        <v>452</v>
      </c>
      <c r="B212" t="s">
        <v>92</v>
      </c>
      <c r="C212" s="68">
        <v>0.43435340572556763</v>
      </c>
    </row>
    <row r="213" spans="1:3" x14ac:dyDescent="0.5">
      <c r="A213" t="s">
        <v>452</v>
      </c>
      <c r="B213" t="s">
        <v>151</v>
      </c>
      <c r="C213" s="68">
        <v>0.44675622542595017</v>
      </c>
    </row>
    <row r="214" spans="1:3" x14ac:dyDescent="0.5">
      <c r="A214" t="s">
        <v>452</v>
      </c>
      <c r="B214" t="s">
        <v>90</v>
      </c>
      <c r="C214" s="68">
        <v>0.44807973839345311</v>
      </c>
    </row>
    <row r="215" spans="1:3" x14ac:dyDescent="0.5">
      <c r="A215" t="s">
        <v>452</v>
      </c>
      <c r="B215" t="s">
        <v>115</v>
      </c>
      <c r="C215" s="68">
        <v>0.47293246250206034</v>
      </c>
    </row>
    <row r="216" spans="1:3" x14ac:dyDescent="0.5">
      <c r="A216" t="s">
        <v>452</v>
      </c>
      <c r="B216" t="s">
        <v>150</v>
      </c>
      <c r="C216" s="68">
        <v>0.48330673867681356</v>
      </c>
    </row>
    <row r="217" spans="1:3" x14ac:dyDescent="0.5">
      <c r="A217" t="s">
        <v>452</v>
      </c>
      <c r="B217" t="s">
        <v>92</v>
      </c>
      <c r="C217" s="68">
        <v>0.48523316062176164</v>
      </c>
    </row>
    <row r="218" spans="1:3" x14ac:dyDescent="0.5">
      <c r="A218" t="s">
        <v>452</v>
      </c>
      <c r="B218" t="s">
        <v>92</v>
      </c>
      <c r="C218" s="68">
        <v>0.5</v>
      </c>
    </row>
    <row r="219" spans="1:3" x14ac:dyDescent="0.5">
      <c r="A219" t="s">
        <v>452</v>
      </c>
      <c r="B219" t="s">
        <v>90</v>
      </c>
      <c r="C219" s="68">
        <v>0.50087677347361714</v>
      </c>
    </row>
    <row r="220" spans="1:3" x14ac:dyDescent="0.5">
      <c r="A220" t="s">
        <v>452</v>
      </c>
      <c r="B220" t="s">
        <v>92</v>
      </c>
      <c r="C220" s="68">
        <v>0.5139717851329354</v>
      </c>
    </row>
    <row r="221" spans="1:3" x14ac:dyDescent="0.5">
      <c r="A221" t="s">
        <v>452</v>
      </c>
      <c r="B221" t="s">
        <v>90</v>
      </c>
      <c r="C221" s="68">
        <v>0.51638909515222231</v>
      </c>
    </row>
    <row r="222" spans="1:3" x14ac:dyDescent="0.5">
      <c r="A222" t="s">
        <v>452</v>
      </c>
      <c r="B222" t="s">
        <v>90</v>
      </c>
      <c r="C222" s="68">
        <v>0.5271376880594173</v>
      </c>
    </row>
    <row r="223" spans="1:3" x14ac:dyDescent="0.5">
      <c r="A223" t="s">
        <v>452</v>
      </c>
      <c r="B223" t="s">
        <v>151</v>
      </c>
      <c r="C223" s="68">
        <v>0.54385964912280704</v>
      </c>
    </row>
    <row r="224" spans="1:3" x14ac:dyDescent="0.5">
      <c r="A224" t="s">
        <v>452</v>
      </c>
      <c r="B224" t="s">
        <v>152</v>
      </c>
      <c r="C224" s="68">
        <v>0.55833045009907845</v>
      </c>
    </row>
    <row r="225" spans="1:3" x14ac:dyDescent="0.5">
      <c r="A225" t="s">
        <v>452</v>
      </c>
      <c r="B225" t="s">
        <v>86</v>
      </c>
      <c r="C225" s="68">
        <v>0.55873435201585064</v>
      </c>
    </row>
    <row r="226" spans="1:3" x14ac:dyDescent="0.5">
      <c r="A226" t="s">
        <v>452</v>
      </c>
      <c r="B226" t="s">
        <v>86</v>
      </c>
      <c r="C226" s="68">
        <v>0.56728121175030599</v>
      </c>
    </row>
    <row r="227" spans="1:3" x14ac:dyDescent="0.5">
      <c r="A227" t="s">
        <v>452</v>
      </c>
      <c r="B227" t="s">
        <v>115</v>
      </c>
      <c r="C227" s="68">
        <v>0.57296059766236895</v>
      </c>
    </row>
    <row r="228" spans="1:3" x14ac:dyDescent="0.5">
      <c r="A228" t="s">
        <v>452</v>
      </c>
      <c r="B228" t="s">
        <v>151</v>
      </c>
      <c r="C228" s="68">
        <v>0.57971627513502966</v>
      </c>
    </row>
    <row r="229" spans="1:3" x14ac:dyDescent="0.5">
      <c r="A229" t="s">
        <v>452</v>
      </c>
      <c r="B229" t="s">
        <v>151</v>
      </c>
      <c r="C229" s="68">
        <v>0.58033725739739106</v>
      </c>
    </row>
    <row r="230" spans="1:3" x14ac:dyDescent="0.5">
      <c r="A230" t="s">
        <v>452</v>
      </c>
      <c r="B230" t="s">
        <v>151</v>
      </c>
      <c r="C230" s="68">
        <v>0.58283402069877832</v>
      </c>
    </row>
    <row r="231" spans="1:3" x14ac:dyDescent="0.5">
      <c r="A231" t="s">
        <v>452</v>
      </c>
      <c r="B231" t="s">
        <v>90</v>
      </c>
      <c r="C231" s="68">
        <v>0.59302325581395354</v>
      </c>
    </row>
    <row r="232" spans="1:3" x14ac:dyDescent="0.5">
      <c r="A232" t="s">
        <v>452</v>
      </c>
      <c r="B232" t="s">
        <v>90</v>
      </c>
      <c r="C232" s="68">
        <v>0.6028368794326241</v>
      </c>
    </row>
    <row r="233" spans="1:3" x14ac:dyDescent="0.5">
      <c r="A233" t="s">
        <v>452</v>
      </c>
      <c r="B233" t="s">
        <v>150</v>
      </c>
      <c r="C233" s="68">
        <v>0.62720178372352287</v>
      </c>
    </row>
    <row r="234" spans="1:3" x14ac:dyDescent="0.5">
      <c r="A234" t="s">
        <v>452</v>
      </c>
      <c r="B234" t="s">
        <v>152</v>
      </c>
      <c r="C234" s="68">
        <v>0.63611143220436939</v>
      </c>
    </row>
    <row r="235" spans="1:3" x14ac:dyDescent="0.5">
      <c r="A235" t="s">
        <v>452</v>
      </c>
      <c r="B235" t="s">
        <v>115</v>
      </c>
      <c r="C235" s="68">
        <v>0.65980337241419273</v>
      </c>
    </row>
    <row r="236" spans="1:3" x14ac:dyDescent="0.5">
      <c r="A236" t="s">
        <v>452</v>
      </c>
      <c r="B236" t="s">
        <v>90</v>
      </c>
      <c r="C236" s="68">
        <v>0.66506313890559232</v>
      </c>
    </row>
    <row r="237" spans="1:3" x14ac:dyDescent="0.5">
      <c r="A237" t="s">
        <v>452</v>
      </c>
      <c r="B237" t="s">
        <v>86</v>
      </c>
      <c r="C237" s="68">
        <v>0.68410899445382201</v>
      </c>
    </row>
    <row r="238" spans="1:3" x14ac:dyDescent="0.5">
      <c r="A238" t="s">
        <v>452</v>
      </c>
      <c r="B238" t="s">
        <v>90</v>
      </c>
      <c r="C238" s="68">
        <v>0.70667041936391783</v>
      </c>
    </row>
    <row r="239" spans="1:3" x14ac:dyDescent="0.5">
      <c r="A239" t="s">
        <v>452</v>
      </c>
      <c r="B239" t="s">
        <v>152</v>
      </c>
      <c r="C239" s="68">
        <v>0.71773426694329179</v>
      </c>
    </row>
    <row r="240" spans="1:3" x14ac:dyDescent="0.5">
      <c r="A240" t="s">
        <v>452</v>
      </c>
      <c r="B240" t="s">
        <v>92</v>
      </c>
      <c r="C240" s="68">
        <v>0.72592592592592597</v>
      </c>
    </row>
    <row r="241" spans="1:3" x14ac:dyDescent="0.5">
      <c r="A241" t="s">
        <v>452</v>
      </c>
      <c r="B241" t="s">
        <v>86</v>
      </c>
      <c r="C241" s="68">
        <v>0.7314996997949248</v>
      </c>
    </row>
    <row r="242" spans="1:3" x14ac:dyDescent="0.5">
      <c r="A242" t="s">
        <v>452</v>
      </c>
      <c r="B242" t="s">
        <v>115</v>
      </c>
      <c r="C242" s="68">
        <v>0.74464098749104535</v>
      </c>
    </row>
    <row r="243" spans="1:3" x14ac:dyDescent="0.5">
      <c r="A243" t="s">
        <v>452</v>
      </c>
      <c r="B243" t="s">
        <v>92</v>
      </c>
      <c r="C243" s="68">
        <v>0.74830417707961439</v>
      </c>
    </row>
    <row r="244" spans="1:3" x14ac:dyDescent="0.5">
      <c r="A244" t="s">
        <v>452</v>
      </c>
      <c r="B244" t="s">
        <v>90</v>
      </c>
      <c r="C244" s="68">
        <v>0.75701121794871795</v>
      </c>
    </row>
    <row r="245" spans="1:3" x14ac:dyDescent="0.5">
      <c r="A245" t="s">
        <v>452</v>
      </c>
      <c r="B245" t="s">
        <v>86</v>
      </c>
      <c r="C245" s="68">
        <v>0.76974536037980146</v>
      </c>
    </row>
    <row r="246" spans="1:3" x14ac:dyDescent="0.5">
      <c r="A246" t="s">
        <v>452</v>
      </c>
      <c r="B246" t="s">
        <v>90</v>
      </c>
      <c r="C246" s="68">
        <v>0.7732388151895756</v>
      </c>
    </row>
    <row r="247" spans="1:3" x14ac:dyDescent="0.5">
      <c r="A247" t="s">
        <v>452</v>
      </c>
      <c r="B247" t="s">
        <v>90</v>
      </c>
      <c r="C247" s="68">
        <v>0.77328049816020383</v>
      </c>
    </row>
    <row r="248" spans="1:3" x14ac:dyDescent="0.5">
      <c r="A248" t="s">
        <v>452</v>
      </c>
      <c r="B248" t="s">
        <v>152</v>
      </c>
      <c r="C248" s="68">
        <v>0.78020106079572582</v>
      </c>
    </row>
    <row r="249" spans="1:3" x14ac:dyDescent="0.5">
      <c r="A249" t="s">
        <v>452</v>
      </c>
      <c r="B249" t="s">
        <v>115</v>
      </c>
      <c r="C249" s="68">
        <v>0.78753657385559228</v>
      </c>
    </row>
    <row r="250" spans="1:3" x14ac:dyDescent="0.5">
      <c r="A250" t="s">
        <v>452</v>
      </c>
      <c r="B250" t="s">
        <v>92</v>
      </c>
      <c r="C250" s="68">
        <v>0.79096054439573382</v>
      </c>
    </row>
    <row r="251" spans="1:3" x14ac:dyDescent="0.5">
      <c r="A251" t="s">
        <v>452</v>
      </c>
      <c r="B251" t="s">
        <v>90</v>
      </c>
      <c r="C251" s="68">
        <v>0.79571905095521422</v>
      </c>
    </row>
    <row r="252" spans="1:3" x14ac:dyDescent="0.5">
      <c r="A252" t="s">
        <v>452</v>
      </c>
      <c r="B252" t="s">
        <v>150</v>
      </c>
      <c r="C252" s="68">
        <v>0.81206548794094924</v>
      </c>
    </row>
    <row r="253" spans="1:3" x14ac:dyDescent="0.5">
      <c r="A253" t="s">
        <v>452</v>
      </c>
      <c r="B253" t="s">
        <v>150</v>
      </c>
      <c r="C253" s="68">
        <v>0.81702277194742068</v>
      </c>
    </row>
    <row r="254" spans="1:3" x14ac:dyDescent="0.5">
      <c r="A254" t="s">
        <v>452</v>
      </c>
      <c r="B254" t="s">
        <v>90</v>
      </c>
      <c r="C254" s="68">
        <v>1</v>
      </c>
    </row>
    <row r="255" spans="1:3" x14ac:dyDescent="0.5">
      <c r="A255" t="s">
        <v>452</v>
      </c>
      <c r="B255" t="s">
        <v>150</v>
      </c>
      <c r="C255" s="68">
        <v>1</v>
      </c>
    </row>
    <row r="256" spans="1:3" x14ac:dyDescent="0.5">
      <c r="A256" t="s">
        <v>452</v>
      </c>
      <c r="B256" t="s">
        <v>150</v>
      </c>
      <c r="C256" s="68">
        <v>1</v>
      </c>
    </row>
    <row r="257" spans="1:3" x14ac:dyDescent="0.5">
      <c r="A257" t="s">
        <v>452</v>
      </c>
      <c r="B257" t="s">
        <v>92</v>
      </c>
      <c r="C257" s="68">
        <v>1</v>
      </c>
    </row>
    <row r="258" spans="1:3" x14ac:dyDescent="0.5">
      <c r="A258" t="s">
        <v>452</v>
      </c>
      <c r="B258" t="s">
        <v>92</v>
      </c>
      <c r="C258" s="68">
        <v>1</v>
      </c>
    </row>
    <row r="259" spans="1:3" x14ac:dyDescent="0.5">
      <c r="A259" t="s">
        <v>452</v>
      </c>
      <c r="B259" t="s">
        <v>115</v>
      </c>
      <c r="C259" s="68">
        <v>0</v>
      </c>
    </row>
    <row r="260" spans="1:3" x14ac:dyDescent="0.5">
      <c r="A260" t="s">
        <v>452</v>
      </c>
      <c r="B260" t="s">
        <v>90</v>
      </c>
      <c r="C260" s="68">
        <v>0</v>
      </c>
    </row>
    <row r="261" spans="1:3" x14ac:dyDescent="0.5">
      <c r="A261" t="s">
        <v>452</v>
      </c>
      <c r="B261" t="s">
        <v>90</v>
      </c>
      <c r="C261" s="68">
        <v>0</v>
      </c>
    </row>
    <row r="262" spans="1:3" x14ac:dyDescent="0.5">
      <c r="A262" t="s">
        <v>452</v>
      </c>
      <c r="B262" t="s">
        <v>90</v>
      </c>
      <c r="C262" s="68">
        <v>0</v>
      </c>
    </row>
    <row r="263" spans="1:3" x14ac:dyDescent="0.5">
      <c r="A263" t="s">
        <v>452</v>
      </c>
      <c r="B263" t="s">
        <v>90</v>
      </c>
      <c r="C263" s="68">
        <v>0</v>
      </c>
    </row>
    <row r="264" spans="1:3" x14ac:dyDescent="0.5">
      <c r="A264" t="s">
        <v>452</v>
      </c>
      <c r="B264" t="s">
        <v>90</v>
      </c>
      <c r="C264" s="68">
        <v>0</v>
      </c>
    </row>
    <row r="265" spans="1:3" x14ac:dyDescent="0.5">
      <c r="A265" t="s">
        <v>452</v>
      </c>
      <c r="B265" t="s">
        <v>90</v>
      </c>
      <c r="C265" s="68">
        <v>0</v>
      </c>
    </row>
    <row r="266" spans="1:3" x14ac:dyDescent="0.5">
      <c r="A266" t="s">
        <v>452</v>
      </c>
      <c r="B266" t="s">
        <v>90</v>
      </c>
      <c r="C266" s="68">
        <v>0</v>
      </c>
    </row>
    <row r="267" spans="1:3" x14ac:dyDescent="0.5">
      <c r="A267" t="s">
        <v>452</v>
      </c>
      <c r="B267" t="s">
        <v>150</v>
      </c>
      <c r="C267" s="68">
        <v>0</v>
      </c>
    </row>
    <row r="268" spans="1:3" x14ac:dyDescent="0.5">
      <c r="A268" t="s">
        <v>452</v>
      </c>
      <c r="B268" t="s">
        <v>150</v>
      </c>
      <c r="C268" s="68">
        <v>0</v>
      </c>
    </row>
    <row r="269" spans="1:3" x14ac:dyDescent="0.5">
      <c r="A269" t="s">
        <v>452</v>
      </c>
      <c r="B269" t="s">
        <v>150</v>
      </c>
      <c r="C269" s="68">
        <v>0</v>
      </c>
    </row>
    <row r="270" spans="1:3" x14ac:dyDescent="0.5">
      <c r="A270" t="s">
        <v>452</v>
      </c>
      <c r="B270" t="s">
        <v>152</v>
      </c>
      <c r="C270" s="68">
        <v>0</v>
      </c>
    </row>
    <row r="271" spans="1:3" x14ac:dyDescent="0.5">
      <c r="A271" t="s">
        <v>452</v>
      </c>
      <c r="B271" t="s">
        <v>152</v>
      </c>
      <c r="C271" s="68">
        <v>0</v>
      </c>
    </row>
    <row r="272" spans="1:3" x14ac:dyDescent="0.5">
      <c r="A272" t="s">
        <v>452</v>
      </c>
      <c r="B272" t="s">
        <v>152</v>
      </c>
      <c r="C272" s="68">
        <v>0</v>
      </c>
    </row>
    <row r="273" spans="1:3" x14ac:dyDescent="0.5">
      <c r="A273" t="s">
        <v>452</v>
      </c>
      <c r="B273" t="s">
        <v>152</v>
      </c>
      <c r="C273" s="68">
        <v>0</v>
      </c>
    </row>
    <row r="274" spans="1:3" x14ac:dyDescent="0.5">
      <c r="A274" t="s">
        <v>452</v>
      </c>
      <c r="B274" t="s">
        <v>152</v>
      </c>
      <c r="C274" s="68">
        <v>0</v>
      </c>
    </row>
    <row r="275" spans="1:3" x14ac:dyDescent="0.5">
      <c r="A275" t="s">
        <v>452</v>
      </c>
      <c r="B275" t="s">
        <v>86</v>
      </c>
      <c r="C275" s="68">
        <v>0</v>
      </c>
    </row>
    <row r="276" spans="1:3" x14ac:dyDescent="0.5">
      <c r="A276" t="s">
        <v>452</v>
      </c>
      <c r="B276" t="s">
        <v>86</v>
      </c>
      <c r="C276" s="68">
        <v>0</v>
      </c>
    </row>
    <row r="277" spans="1:3" x14ac:dyDescent="0.5">
      <c r="A277" t="s">
        <v>452</v>
      </c>
      <c r="B277" t="s">
        <v>86</v>
      </c>
      <c r="C277" s="68">
        <v>0</v>
      </c>
    </row>
    <row r="278" spans="1:3" x14ac:dyDescent="0.5">
      <c r="A278" t="s">
        <v>452</v>
      </c>
      <c r="B278" t="s">
        <v>86</v>
      </c>
      <c r="C278" s="68">
        <v>0</v>
      </c>
    </row>
    <row r="279" spans="1:3" x14ac:dyDescent="0.5">
      <c r="A279" t="s">
        <v>452</v>
      </c>
      <c r="B279" t="s">
        <v>92</v>
      </c>
      <c r="C279" s="68">
        <v>0</v>
      </c>
    </row>
    <row r="280" spans="1:3" x14ac:dyDescent="0.5">
      <c r="A280" t="s">
        <v>452</v>
      </c>
      <c r="B280" t="s">
        <v>92</v>
      </c>
      <c r="C280" s="68">
        <v>0</v>
      </c>
    </row>
    <row r="281" spans="1:3" x14ac:dyDescent="0.5">
      <c r="A281" t="s">
        <v>452</v>
      </c>
      <c r="B281" t="s">
        <v>92</v>
      </c>
      <c r="C281" s="68">
        <v>0</v>
      </c>
    </row>
    <row r="282" spans="1:3" x14ac:dyDescent="0.5">
      <c r="A282" t="s">
        <v>452</v>
      </c>
      <c r="B282" t="s">
        <v>92</v>
      </c>
      <c r="C282" s="68">
        <v>0</v>
      </c>
    </row>
    <row r="283" spans="1:3" x14ac:dyDescent="0.5">
      <c r="A283" t="s">
        <v>452</v>
      </c>
      <c r="B283" t="s">
        <v>92</v>
      </c>
      <c r="C283" s="68">
        <v>0</v>
      </c>
    </row>
    <row r="284" spans="1:3" x14ac:dyDescent="0.5">
      <c r="A284" t="s">
        <v>452</v>
      </c>
      <c r="B284" t="s">
        <v>92</v>
      </c>
      <c r="C284" s="68">
        <v>0</v>
      </c>
    </row>
    <row r="285" spans="1:3" x14ac:dyDescent="0.5">
      <c r="A285" t="s">
        <v>452</v>
      </c>
      <c r="B285" t="s">
        <v>92</v>
      </c>
      <c r="C285" s="68">
        <v>0</v>
      </c>
    </row>
    <row r="286" spans="1:3" x14ac:dyDescent="0.5">
      <c r="A286" t="s">
        <v>452</v>
      </c>
      <c r="B286" t="s">
        <v>92</v>
      </c>
      <c r="C286" s="68">
        <v>0</v>
      </c>
    </row>
    <row r="287" spans="1:3" x14ac:dyDescent="0.5">
      <c r="A287" t="s">
        <v>452</v>
      </c>
      <c r="B287" t="s">
        <v>92</v>
      </c>
      <c r="C287" s="68">
        <v>0</v>
      </c>
    </row>
    <row r="288" spans="1:3" x14ac:dyDescent="0.5">
      <c r="A288" t="s">
        <v>452</v>
      </c>
      <c r="B288" t="s">
        <v>92</v>
      </c>
      <c r="C288" s="68">
        <v>0</v>
      </c>
    </row>
    <row r="289" spans="1:3" x14ac:dyDescent="0.5">
      <c r="A289" t="s">
        <v>452</v>
      </c>
      <c r="B289" t="s">
        <v>92</v>
      </c>
      <c r="C289" s="68">
        <v>0</v>
      </c>
    </row>
    <row r="290" spans="1:3" x14ac:dyDescent="0.5">
      <c r="A290" t="s">
        <v>452</v>
      </c>
      <c r="B290" t="s">
        <v>92</v>
      </c>
      <c r="C290" s="68">
        <v>0</v>
      </c>
    </row>
    <row r="291" spans="1:3" x14ac:dyDescent="0.5">
      <c r="A291" t="s">
        <v>453</v>
      </c>
      <c r="B291" t="s">
        <v>150</v>
      </c>
      <c r="C291" s="68">
        <v>0</v>
      </c>
    </row>
    <row r="292" spans="1:3" x14ac:dyDescent="0.5">
      <c r="A292" t="s">
        <v>450</v>
      </c>
      <c r="B292" t="s">
        <v>90</v>
      </c>
      <c r="C292" s="68">
        <v>8.9999999999999998E-4</v>
      </c>
    </row>
    <row r="293" spans="1:3" x14ac:dyDescent="0.5">
      <c r="A293" t="s">
        <v>450</v>
      </c>
      <c r="B293" t="s">
        <v>90</v>
      </c>
      <c r="C293" s="68">
        <v>8.9999999999999998E-4</v>
      </c>
    </row>
    <row r="294" spans="1:3" x14ac:dyDescent="0.5">
      <c r="A294" t="s">
        <v>450</v>
      </c>
      <c r="B294" t="s">
        <v>90</v>
      </c>
      <c r="C294" s="68">
        <v>8.9999999999999998E-4</v>
      </c>
    </row>
    <row r="295" spans="1:3" x14ac:dyDescent="0.5">
      <c r="A295" t="s">
        <v>450</v>
      </c>
      <c r="B295" t="s">
        <v>90</v>
      </c>
      <c r="C295" s="68">
        <v>1E-3</v>
      </c>
    </row>
    <row r="296" spans="1:3" x14ac:dyDescent="0.5">
      <c r="A296" t="s">
        <v>450</v>
      </c>
      <c r="B296" t="s">
        <v>89</v>
      </c>
      <c r="C296" s="68">
        <v>1.1000000000000001E-3</v>
      </c>
    </row>
    <row r="297" spans="1:3" x14ac:dyDescent="0.5">
      <c r="A297" t="s">
        <v>450</v>
      </c>
      <c r="B297" t="s">
        <v>89</v>
      </c>
      <c r="C297" s="68">
        <v>1.1999999999999999E-3</v>
      </c>
    </row>
    <row r="298" spans="1:3" x14ac:dyDescent="0.5">
      <c r="A298" t="s">
        <v>450</v>
      </c>
      <c r="B298" t="s">
        <v>89</v>
      </c>
      <c r="C298" s="68">
        <v>1.2999999999999999E-3</v>
      </c>
    </row>
    <row r="299" spans="1:3" x14ac:dyDescent="0.5">
      <c r="A299" t="s">
        <v>450</v>
      </c>
      <c r="B299" t="s">
        <v>89</v>
      </c>
      <c r="C299" s="68">
        <v>1.2999999999999999E-3</v>
      </c>
    </row>
    <row r="300" spans="1:3" x14ac:dyDescent="0.5">
      <c r="A300" t="s">
        <v>450</v>
      </c>
      <c r="B300" t="s">
        <v>92</v>
      </c>
      <c r="C300" s="68">
        <v>1.5E-3</v>
      </c>
    </row>
    <row r="301" spans="1:3" x14ac:dyDescent="0.5">
      <c r="A301" t="s">
        <v>450</v>
      </c>
      <c r="B301" t="s">
        <v>92</v>
      </c>
      <c r="C301" s="68">
        <v>1.6000000000000001E-3</v>
      </c>
    </row>
    <row r="302" spans="1:3" x14ac:dyDescent="0.5">
      <c r="A302" t="s">
        <v>450</v>
      </c>
      <c r="B302" t="s">
        <v>92</v>
      </c>
      <c r="C302" s="68">
        <v>1.6999999999999999E-3</v>
      </c>
    </row>
    <row r="303" spans="1:3" x14ac:dyDescent="0.5">
      <c r="A303" t="s">
        <v>453</v>
      </c>
      <c r="B303" t="s">
        <v>186</v>
      </c>
      <c r="C303" s="68">
        <v>1.7264597216946928E-3</v>
      </c>
    </row>
    <row r="304" spans="1:3" x14ac:dyDescent="0.5">
      <c r="A304" t="s">
        <v>450</v>
      </c>
      <c r="B304" t="s">
        <v>92</v>
      </c>
      <c r="C304" s="68">
        <v>1.8E-3</v>
      </c>
    </row>
    <row r="305" spans="1:3" x14ac:dyDescent="0.5">
      <c r="A305" t="s">
        <v>450</v>
      </c>
      <c r="B305" t="s">
        <v>87</v>
      </c>
      <c r="C305" s="68">
        <v>2.0999999999999999E-3</v>
      </c>
    </row>
    <row r="306" spans="1:3" x14ac:dyDescent="0.5">
      <c r="A306" t="s">
        <v>450</v>
      </c>
      <c r="B306" t="s">
        <v>90</v>
      </c>
      <c r="C306" s="68">
        <v>2.2000000000000001E-3</v>
      </c>
    </row>
    <row r="307" spans="1:3" x14ac:dyDescent="0.5">
      <c r="A307" t="s">
        <v>453</v>
      </c>
      <c r="B307" t="s">
        <v>186</v>
      </c>
      <c r="C307" s="68">
        <v>2.2106407153089959E-3</v>
      </c>
    </row>
    <row r="308" spans="1:3" x14ac:dyDescent="0.5">
      <c r="A308" t="s">
        <v>453</v>
      </c>
      <c r="B308" t="s">
        <v>173</v>
      </c>
      <c r="C308" s="68">
        <v>2.2273781902552203E-3</v>
      </c>
    </row>
    <row r="309" spans="1:3" x14ac:dyDescent="0.5">
      <c r="A309" t="s">
        <v>453</v>
      </c>
      <c r="B309" t="s">
        <v>186</v>
      </c>
      <c r="C309" s="68">
        <v>2.2756132211870905E-3</v>
      </c>
    </row>
    <row r="310" spans="1:3" x14ac:dyDescent="0.5">
      <c r="A310" t="s">
        <v>453</v>
      </c>
      <c r="B310" t="s">
        <v>186</v>
      </c>
      <c r="C310" s="68">
        <v>2.2925888094427419E-3</v>
      </c>
    </row>
    <row r="311" spans="1:3" x14ac:dyDescent="0.5">
      <c r="A311" t="s">
        <v>453</v>
      </c>
      <c r="B311" t="s">
        <v>186</v>
      </c>
      <c r="C311" s="68">
        <v>2.2942579106786107E-3</v>
      </c>
    </row>
    <row r="312" spans="1:3" x14ac:dyDescent="0.5">
      <c r="A312" t="s">
        <v>450</v>
      </c>
      <c r="B312" t="s">
        <v>87</v>
      </c>
      <c r="C312" s="68">
        <v>2.3E-3</v>
      </c>
    </row>
    <row r="313" spans="1:3" x14ac:dyDescent="0.5">
      <c r="A313" t="s">
        <v>450</v>
      </c>
      <c r="B313" t="s">
        <v>87</v>
      </c>
      <c r="C313" s="68">
        <v>2.3E-3</v>
      </c>
    </row>
    <row r="314" spans="1:3" x14ac:dyDescent="0.5">
      <c r="A314" t="s">
        <v>450</v>
      </c>
      <c r="B314" t="s">
        <v>90</v>
      </c>
      <c r="C314" s="68">
        <v>2.3E-3</v>
      </c>
    </row>
    <row r="315" spans="1:3" x14ac:dyDescent="0.5">
      <c r="A315" t="s">
        <v>450</v>
      </c>
      <c r="B315" t="s">
        <v>87</v>
      </c>
      <c r="C315" s="68">
        <v>2.3999999999999998E-3</v>
      </c>
    </row>
    <row r="316" spans="1:3" x14ac:dyDescent="0.5">
      <c r="A316" t="s">
        <v>452</v>
      </c>
      <c r="B316" t="s">
        <v>115</v>
      </c>
      <c r="C316" s="68">
        <v>2.4540824201265627E-3</v>
      </c>
    </row>
    <row r="317" spans="1:3" x14ac:dyDescent="0.5">
      <c r="A317" t="s">
        <v>453</v>
      </c>
      <c r="B317" t="s">
        <v>186</v>
      </c>
      <c r="C317" s="68">
        <v>2.4757582009490406E-3</v>
      </c>
    </row>
    <row r="318" spans="1:3" x14ac:dyDescent="0.5">
      <c r="A318" t="s">
        <v>450</v>
      </c>
      <c r="B318" t="s">
        <v>90</v>
      </c>
      <c r="C318" s="68">
        <v>2.5000000000000001E-3</v>
      </c>
    </row>
    <row r="319" spans="1:3" x14ac:dyDescent="0.5">
      <c r="A319" t="s">
        <v>450</v>
      </c>
      <c r="B319" t="s">
        <v>90</v>
      </c>
      <c r="C319" s="68">
        <v>2.5000000000000001E-3</v>
      </c>
    </row>
    <row r="320" spans="1:3" x14ac:dyDescent="0.5">
      <c r="A320" t="s">
        <v>453</v>
      </c>
      <c r="B320" t="s">
        <v>186</v>
      </c>
      <c r="C320" s="68">
        <v>2.5062656641604009E-3</v>
      </c>
    </row>
    <row r="321" spans="1:3" x14ac:dyDescent="0.5">
      <c r="A321" t="s">
        <v>453</v>
      </c>
      <c r="B321" t="s">
        <v>86</v>
      </c>
      <c r="C321" s="68">
        <v>2.6334197424186315E-3</v>
      </c>
    </row>
    <row r="322" spans="1:3" x14ac:dyDescent="0.5">
      <c r="A322" t="s">
        <v>453</v>
      </c>
      <c r="B322" t="s">
        <v>90</v>
      </c>
      <c r="C322" s="68">
        <v>2.6657486492089777E-3</v>
      </c>
    </row>
    <row r="323" spans="1:3" x14ac:dyDescent="0.5">
      <c r="A323" t="s">
        <v>453</v>
      </c>
      <c r="B323" t="s">
        <v>173</v>
      </c>
      <c r="C323" s="68">
        <v>2.693415064549085E-3</v>
      </c>
    </row>
    <row r="324" spans="1:3" x14ac:dyDescent="0.5">
      <c r="A324" t="s">
        <v>450</v>
      </c>
      <c r="B324" t="s">
        <v>89</v>
      </c>
      <c r="C324" s="68">
        <v>2.7000000000000001E-3</v>
      </c>
    </row>
    <row r="325" spans="1:3" x14ac:dyDescent="0.5">
      <c r="A325" t="s">
        <v>453</v>
      </c>
      <c r="B325" t="s">
        <v>90</v>
      </c>
      <c r="C325" s="68">
        <v>2.7704482175988109E-3</v>
      </c>
    </row>
    <row r="326" spans="1:3" x14ac:dyDescent="0.5">
      <c r="A326" t="s">
        <v>453</v>
      </c>
      <c r="B326" t="s">
        <v>90</v>
      </c>
      <c r="C326" s="68">
        <v>2.7801889696522615E-3</v>
      </c>
    </row>
    <row r="327" spans="1:3" x14ac:dyDescent="0.5">
      <c r="A327" t="s">
        <v>453</v>
      </c>
      <c r="B327" t="s">
        <v>86</v>
      </c>
      <c r="C327" s="68">
        <v>2.7898875301422899E-3</v>
      </c>
    </row>
    <row r="328" spans="1:3" x14ac:dyDescent="0.5">
      <c r="A328" t="s">
        <v>450</v>
      </c>
      <c r="B328" t="s">
        <v>86</v>
      </c>
      <c r="C328" s="68">
        <v>2.8E-3</v>
      </c>
    </row>
    <row r="329" spans="1:3" x14ac:dyDescent="0.5">
      <c r="A329" t="s">
        <v>450</v>
      </c>
      <c r="B329" t="s">
        <v>89</v>
      </c>
      <c r="C329" s="68">
        <v>2.8E-3</v>
      </c>
    </row>
    <row r="330" spans="1:3" x14ac:dyDescent="0.5">
      <c r="A330" t="s">
        <v>450</v>
      </c>
      <c r="B330" t="s">
        <v>91</v>
      </c>
      <c r="C330" s="68">
        <v>2.8E-3</v>
      </c>
    </row>
    <row r="331" spans="1:3" x14ac:dyDescent="0.5">
      <c r="A331" t="s">
        <v>453</v>
      </c>
      <c r="B331" t="s">
        <v>173</v>
      </c>
      <c r="C331" s="68">
        <v>2.8181299694702588E-3</v>
      </c>
    </row>
    <row r="332" spans="1:3" x14ac:dyDescent="0.5">
      <c r="A332" t="s">
        <v>453</v>
      </c>
      <c r="B332" t="s">
        <v>86</v>
      </c>
      <c r="C332" s="68">
        <v>2.8445259772544845E-3</v>
      </c>
    </row>
    <row r="333" spans="1:3" x14ac:dyDescent="0.5">
      <c r="A333" t="s">
        <v>453</v>
      </c>
      <c r="B333" t="s">
        <v>90</v>
      </c>
      <c r="C333" s="68">
        <v>2.8538188221236991E-3</v>
      </c>
    </row>
    <row r="334" spans="1:3" x14ac:dyDescent="0.5">
      <c r="A334" t="s">
        <v>453</v>
      </c>
      <c r="B334" t="s">
        <v>173</v>
      </c>
      <c r="C334" s="68">
        <v>2.8572704138577613E-3</v>
      </c>
    </row>
    <row r="335" spans="1:3" x14ac:dyDescent="0.5">
      <c r="A335" t="s">
        <v>450</v>
      </c>
      <c r="B335" t="s">
        <v>86</v>
      </c>
      <c r="C335" s="68">
        <v>2.8999999999999998E-3</v>
      </c>
    </row>
    <row r="336" spans="1:3" x14ac:dyDescent="0.5">
      <c r="A336" t="s">
        <v>453</v>
      </c>
      <c r="B336" t="s">
        <v>86</v>
      </c>
      <c r="C336" s="68">
        <v>2.988906942689214E-3</v>
      </c>
    </row>
    <row r="337" spans="1:3" x14ac:dyDescent="0.5">
      <c r="A337" t="s">
        <v>450</v>
      </c>
      <c r="B337" t="s">
        <v>86</v>
      </c>
      <c r="C337" s="68">
        <v>3.0000000000000001E-3</v>
      </c>
    </row>
    <row r="338" spans="1:3" x14ac:dyDescent="0.5">
      <c r="A338" t="s">
        <v>450</v>
      </c>
      <c r="B338" t="s">
        <v>91</v>
      </c>
      <c r="C338" s="68">
        <v>3.0000000000000001E-3</v>
      </c>
    </row>
    <row r="339" spans="1:3" x14ac:dyDescent="0.5">
      <c r="A339" t="s">
        <v>453</v>
      </c>
      <c r="B339" t="s">
        <v>86</v>
      </c>
      <c r="C339" s="68">
        <v>3.0929785427363399E-3</v>
      </c>
    </row>
    <row r="340" spans="1:3" x14ac:dyDescent="0.5">
      <c r="A340" t="s">
        <v>452</v>
      </c>
      <c r="B340" t="s">
        <v>92</v>
      </c>
      <c r="C340" s="68">
        <v>3.1053675083008861E-3</v>
      </c>
    </row>
    <row r="341" spans="1:3" x14ac:dyDescent="0.5">
      <c r="A341" t="s">
        <v>450</v>
      </c>
      <c r="B341" t="s">
        <v>89</v>
      </c>
      <c r="C341" s="68">
        <v>3.2000000000000002E-3</v>
      </c>
    </row>
    <row r="342" spans="1:3" x14ac:dyDescent="0.5">
      <c r="A342" t="s">
        <v>450</v>
      </c>
      <c r="B342" t="s">
        <v>89</v>
      </c>
      <c r="C342" s="68">
        <v>3.2000000000000002E-3</v>
      </c>
    </row>
    <row r="343" spans="1:3" x14ac:dyDescent="0.5">
      <c r="A343" t="s">
        <v>452</v>
      </c>
      <c r="B343" t="s">
        <v>92</v>
      </c>
      <c r="C343" s="68">
        <v>3.2160359379254017E-3</v>
      </c>
    </row>
    <row r="344" spans="1:3" x14ac:dyDescent="0.5">
      <c r="A344" t="s">
        <v>453</v>
      </c>
      <c r="B344" t="s">
        <v>150</v>
      </c>
      <c r="C344" s="68">
        <v>3.2590255662370902E-3</v>
      </c>
    </row>
    <row r="345" spans="1:3" x14ac:dyDescent="0.5">
      <c r="A345" t="s">
        <v>452</v>
      </c>
      <c r="B345" t="s">
        <v>152</v>
      </c>
      <c r="C345" s="68">
        <v>3.2649396496311637E-3</v>
      </c>
    </row>
    <row r="346" spans="1:3" x14ac:dyDescent="0.5">
      <c r="A346" t="s">
        <v>452</v>
      </c>
      <c r="B346" t="s">
        <v>115</v>
      </c>
      <c r="C346" s="68">
        <v>3.3311268177062202E-3</v>
      </c>
    </row>
    <row r="347" spans="1:3" x14ac:dyDescent="0.5">
      <c r="A347" t="s">
        <v>453</v>
      </c>
      <c r="B347" t="s">
        <v>173</v>
      </c>
      <c r="C347" s="68">
        <v>3.344574050527945E-3</v>
      </c>
    </row>
    <row r="348" spans="1:3" x14ac:dyDescent="0.5">
      <c r="A348" t="s">
        <v>453</v>
      </c>
      <c r="B348" t="s">
        <v>150</v>
      </c>
      <c r="C348" s="68">
        <v>3.3450773920272354E-3</v>
      </c>
    </row>
    <row r="349" spans="1:3" x14ac:dyDescent="0.5">
      <c r="A349" t="s">
        <v>452</v>
      </c>
      <c r="B349" t="s">
        <v>92</v>
      </c>
      <c r="C349" s="68">
        <v>3.3635609293504029E-3</v>
      </c>
    </row>
    <row r="350" spans="1:3" x14ac:dyDescent="0.5">
      <c r="A350" t="s">
        <v>453</v>
      </c>
      <c r="B350" t="s">
        <v>173</v>
      </c>
      <c r="C350" s="68">
        <v>3.3932538881034134E-3</v>
      </c>
    </row>
    <row r="351" spans="1:3" x14ac:dyDescent="0.5">
      <c r="A351" t="s">
        <v>450</v>
      </c>
      <c r="B351" t="s">
        <v>92</v>
      </c>
      <c r="C351" s="68">
        <v>3.3999999999999998E-3</v>
      </c>
    </row>
    <row r="352" spans="1:3" x14ac:dyDescent="0.5">
      <c r="A352" t="s">
        <v>453</v>
      </c>
      <c r="B352" t="s">
        <v>86</v>
      </c>
      <c r="C352" s="68">
        <v>3.404610458744935E-3</v>
      </c>
    </row>
    <row r="353" spans="1:3" x14ac:dyDescent="0.5">
      <c r="A353" t="s">
        <v>453</v>
      </c>
      <c r="B353" t="s">
        <v>86</v>
      </c>
      <c r="C353" s="68">
        <v>3.4150620666993309E-3</v>
      </c>
    </row>
    <row r="354" spans="1:3" x14ac:dyDescent="0.5">
      <c r="A354" t="s">
        <v>452</v>
      </c>
      <c r="B354" t="s">
        <v>150</v>
      </c>
      <c r="C354" s="68">
        <v>3.4505385936843347E-3</v>
      </c>
    </row>
    <row r="355" spans="1:3" x14ac:dyDescent="0.5">
      <c r="A355" t="s">
        <v>452</v>
      </c>
      <c r="B355" t="s">
        <v>152</v>
      </c>
      <c r="C355" s="68">
        <v>3.458376885654188E-3</v>
      </c>
    </row>
    <row r="356" spans="1:3" x14ac:dyDescent="0.5">
      <c r="A356" t="s">
        <v>453</v>
      </c>
      <c r="B356" t="s">
        <v>86</v>
      </c>
      <c r="C356" s="68">
        <v>3.4635920582967426E-3</v>
      </c>
    </row>
    <row r="357" spans="1:3" x14ac:dyDescent="0.5">
      <c r="A357" t="s">
        <v>452</v>
      </c>
      <c r="B357" t="s">
        <v>115</v>
      </c>
      <c r="C357" s="68">
        <v>3.5009584591191357E-3</v>
      </c>
    </row>
    <row r="358" spans="1:3" x14ac:dyDescent="0.5">
      <c r="A358" t="s">
        <v>452</v>
      </c>
      <c r="B358" t="s">
        <v>150</v>
      </c>
      <c r="C358" s="68">
        <v>3.5315502466891717E-3</v>
      </c>
    </row>
    <row r="359" spans="1:3" x14ac:dyDescent="0.5">
      <c r="A359" t="s">
        <v>453</v>
      </c>
      <c r="B359" t="s">
        <v>90</v>
      </c>
      <c r="C359" s="68">
        <v>3.5455748618867622E-3</v>
      </c>
    </row>
    <row r="360" spans="1:3" x14ac:dyDescent="0.5">
      <c r="A360" t="s">
        <v>452</v>
      </c>
      <c r="B360" t="s">
        <v>115</v>
      </c>
      <c r="C360" s="68">
        <v>3.5812404685884656E-3</v>
      </c>
    </row>
    <row r="361" spans="1:3" x14ac:dyDescent="0.5">
      <c r="A361" t="s">
        <v>453</v>
      </c>
      <c r="B361" t="s">
        <v>150</v>
      </c>
      <c r="C361" s="68">
        <v>3.5991236060165925E-3</v>
      </c>
    </row>
    <row r="362" spans="1:3" x14ac:dyDescent="0.5">
      <c r="A362" t="s">
        <v>450</v>
      </c>
      <c r="B362" t="s">
        <v>88</v>
      </c>
      <c r="C362" s="68">
        <v>3.5999999999999999E-3</v>
      </c>
    </row>
    <row r="363" spans="1:3" x14ac:dyDescent="0.5">
      <c r="A363" t="s">
        <v>450</v>
      </c>
      <c r="B363" t="s">
        <v>91</v>
      </c>
      <c r="C363" s="68">
        <v>3.5999999999999999E-3</v>
      </c>
    </row>
    <row r="364" spans="1:3" x14ac:dyDescent="0.5">
      <c r="A364" t="s">
        <v>450</v>
      </c>
      <c r="B364" t="s">
        <v>92</v>
      </c>
      <c r="C364" s="68">
        <v>3.5999999999999999E-3</v>
      </c>
    </row>
    <row r="365" spans="1:3" x14ac:dyDescent="0.5">
      <c r="A365" t="s">
        <v>450</v>
      </c>
      <c r="B365" t="s">
        <v>92</v>
      </c>
      <c r="C365" s="68">
        <v>3.5999999999999999E-3</v>
      </c>
    </row>
    <row r="366" spans="1:3" x14ac:dyDescent="0.5">
      <c r="A366" t="s">
        <v>452</v>
      </c>
      <c r="B366" t="s">
        <v>92</v>
      </c>
      <c r="C366" s="68">
        <v>3.6076904530151898E-3</v>
      </c>
    </row>
    <row r="367" spans="1:3" x14ac:dyDescent="0.5">
      <c r="A367" t="s">
        <v>453</v>
      </c>
      <c r="B367" t="s">
        <v>173</v>
      </c>
      <c r="C367" s="68">
        <v>3.6140054444757344E-3</v>
      </c>
    </row>
    <row r="368" spans="1:3" x14ac:dyDescent="0.5">
      <c r="A368" t="s">
        <v>453</v>
      </c>
      <c r="B368" t="s">
        <v>186</v>
      </c>
      <c r="C368" s="68">
        <v>3.6172311739559354E-3</v>
      </c>
    </row>
    <row r="369" spans="1:3" x14ac:dyDescent="0.5">
      <c r="A369" t="s">
        <v>452</v>
      </c>
      <c r="B369" t="s">
        <v>150</v>
      </c>
      <c r="C369" s="68">
        <v>3.6328636387300594E-3</v>
      </c>
    </row>
    <row r="370" spans="1:3" x14ac:dyDescent="0.5">
      <c r="A370" t="s">
        <v>453</v>
      </c>
      <c r="B370" t="s">
        <v>150</v>
      </c>
      <c r="C370" s="68">
        <v>3.6354982191803306E-3</v>
      </c>
    </row>
    <row r="371" spans="1:3" x14ac:dyDescent="0.5">
      <c r="A371" t="s">
        <v>453</v>
      </c>
      <c r="B371" t="s">
        <v>173</v>
      </c>
      <c r="C371" s="68">
        <v>3.6484032208810814E-3</v>
      </c>
    </row>
    <row r="372" spans="1:3" x14ac:dyDescent="0.5">
      <c r="A372" t="s">
        <v>453</v>
      </c>
      <c r="B372" t="s">
        <v>90</v>
      </c>
      <c r="C372" s="68">
        <v>3.6792254262260579E-3</v>
      </c>
    </row>
    <row r="373" spans="1:3" x14ac:dyDescent="0.5">
      <c r="A373" t="s">
        <v>452</v>
      </c>
      <c r="B373" t="s">
        <v>151</v>
      </c>
      <c r="C373" s="68">
        <v>3.6882372664370409E-3</v>
      </c>
    </row>
    <row r="374" spans="1:3" x14ac:dyDescent="0.5">
      <c r="A374" t="s">
        <v>450</v>
      </c>
      <c r="B374" t="s">
        <v>91</v>
      </c>
      <c r="C374" s="68">
        <v>3.7000000000000002E-3</v>
      </c>
    </row>
    <row r="375" spans="1:3" x14ac:dyDescent="0.5">
      <c r="A375" t="s">
        <v>450</v>
      </c>
      <c r="B375" t="s">
        <v>92</v>
      </c>
      <c r="C375" s="68">
        <v>3.7000000000000002E-3</v>
      </c>
    </row>
    <row r="376" spans="1:3" x14ac:dyDescent="0.5">
      <c r="A376" t="s">
        <v>453</v>
      </c>
      <c r="B376" t="s">
        <v>90</v>
      </c>
      <c r="C376" s="68">
        <v>3.796481759287971E-3</v>
      </c>
    </row>
    <row r="377" spans="1:3" x14ac:dyDescent="0.5">
      <c r="A377" t="s">
        <v>450</v>
      </c>
      <c r="B377" t="s">
        <v>88</v>
      </c>
      <c r="C377" s="68">
        <v>3.8E-3</v>
      </c>
    </row>
    <row r="378" spans="1:3" x14ac:dyDescent="0.5">
      <c r="A378" t="s">
        <v>452</v>
      </c>
      <c r="B378" t="s">
        <v>152</v>
      </c>
      <c r="C378" s="68">
        <v>3.8207142669459846E-3</v>
      </c>
    </row>
    <row r="379" spans="1:3" x14ac:dyDescent="0.5">
      <c r="A379" t="s">
        <v>452</v>
      </c>
      <c r="B379" t="s">
        <v>92</v>
      </c>
      <c r="C379" s="68">
        <v>3.8473652660134727E-3</v>
      </c>
    </row>
    <row r="380" spans="1:3" x14ac:dyDescent="0.5">
      <c r="A380" t="s">
        <v>453</v>
      </c>
      <c r="B380" t="s">
        <v>90</v>
      </c>
      <c r="C380" s="68">
        <v>3.8623330170698329E-3</v>
      </c>
    </row>
    <row r="381" spans="1:3" x14ac:dyDescent="0.5">
      <c r="A381" t="s">
        <v>452</v>
      </c>
      <c r="B381" t="s">
        <v>151</v>
      </c>
      <c r="C381" s="68">
        <v>3.8738536640896778E-3</v>
      </c>
    </row>
    <row r="382" spans="1:3" x14ac:dyDescent="0.5">
      <c r="A382" t="s">
        <v>452</v>
      </c>
      <c r="B382" t="s">
        <v>151</v>
      </c>
      <c r="C382" s="68">
        <v>3.8766222821506827E-3</v>
      </c>
    </row>
    <row r="383" spans="1:3" x14ac:dyDescent="0.5">
      <c r="A383" t="s">
        <v>452</v>
      </c>
      <c r="B383" t="s">
        <v>152</v>
      </c>
      <c r="C383" s="68">
        <v>3.8771756957572527E-3</v>
      </c>
    </row>
    <row r="384" spans="1:3" x14ac:dyDescent="0.5">
      <c r="A384" t="s">
        <v>452</v>
      </c>
      <c r="B384" t="s">
        <v>92</v>
      </c>
      <c r="C384" s="68">
        <v>3.8870876640560025E-3</v>
      </c>
    </row>
    <row r="385" spans="1:3" x14ac:dyDescent="0.5">
      <c r="A385" t="s">
        <v>450</v>
      </c>
      <c r="B385" t="s">
        <v>88</v>
      </c>
      <c r="C385" s="68">
        <v>3.8999999999999998E-3</v>
      </c>
    </row>
    <row r="386" spans="1:3" x14ac:dyDescent="0.5">
      <c r="A386" t="s">
        <v>450</v>
      </c>
      <c r="B386" t="s">
        <v>89</v>
      </c>
      <c r="C386" s="68">
        <v>3.8999999999999998E-3</v>
      </c>
    </row>
    <row r="387" spans="1:3" x14ac:dyDescent="0.5">
      <c r="A387" t="s">
        <v>452</v>
      </c>
      <c r="B387" t="s">
        <v>90</v>
      </c>
      <c r="C387" s="68">
        <v>3.9268269322861793E-3</v>
      </c>
    </row>
    <row r="388" spans="1:3" x14ac:dyDescent="0.5">
      <c r="A388" t="s">
        <v>452</v>
      </c>
      <c r="B388" t="s">
        <v>92</v>
      </c>
      <c r="C388" s="68">
        <v>3.9290031871634249E-3</v>
      </c>
    </row>
    <row r="389" spans="1:3" x14ac:dyDescent="0.5">
      <c r="A389" t="s">
        <v>453</v>
      </c>
      <c r="B389" t="s">
        <v>90</v>
      </c>
      <c r="C389" s="68">
        <v>3.9840339092209413E-3</v>
      </c>
    </row>
    <row r="390" spans="1:3" x14ac:dyDescent="0.5">
      <c r="A390" t="s">
        <v>450</v>
      </c>
      <c r="B390" t="s">
        <v>88</v>
      </c>
      <c r="C390" s="68">
        <v>4.0000000000000001E-3</v>
      </c>
    </row>
    <row r="391" spans="1:3" x14ac:dyDescent="0.5">
      <c r="A391" t="s">
        <v>452</v>
      </c>
      <c r="B391" t="s">
        <v>115</v>
      </c>
      <c r="C391" s="68">
        <v>4.0147410040839967E-3</v>
      </c>
    </row>
    <row r="392" spans="1:3" x14ac:dyDescent="0.5">
      <c r="A392" t="s">
        <v>453</v>
      </c>
      <c r="B392" t="s">
        <v>86</v>
      </c>
      <c r="C392" s="68">
        <v>4.0158416032512407E-3</v>
      </c>
    </row>
    <row r="393" spans="1:3" x14ac:dyDescent="0.5">
      <c r="A393" t="s">
        <v>452</v>
      </c>
      <c r="B393" t="s">
        <v>92</v>
      </c>
      <c r="C393" s="68">
        <v>4.0168145726296126E-3</v>
      </c>
    </row>
    <row r="394" spans="1:3" x14ac:dyDescent="0.5">
      <c r="A394" t="s">
        <v>453</v>
      </c>
      <c r="B394" t="s">
        <v>90</v>
      </c>
      <c r="C394" s="68">
        <v>4.0768238176275874E-3</v>
      </c>
    </row>
    <row r="395" spans="1:3" x14ac:dyDescent="0.5">
      <c r="A395" t="s">
        <v>452</v>
      </c>
      <c r="B395" t="s">
        <v>150</v>
      </c>
      <c r="C395" s="68">
        <v>4.0803468294805054E-3</v>
      </c>
    </row>
    <row r="396" spans="1:3" x14ac:dyDescent="0.5">
      <c r="A396" t="s">
        <v>452</v>
      </c>
      <c r="B396" t="s">
        <v>152</v>
      </c>
      <c r="C396" s="68">
        <v>4.1317546717670149E-3</v>
      </c>
    </row>
    <row r="397" spans="1:3" x14ac:dyDescent="0.5">
      <c r="A397" t="s">
        <v>452</v>
      </c>
      <c r="B397" t="s">
        <v>151</v>
      </c>
      <c r="C397" s="68">
        <v>4.2486528661643871E-3</v>
      </c>
    </row>
    <row r="398" spans="1:3" x14ac:dyDescent="0.5">
      <c r="A398" t="s">
        <v>453</v>
      </c>
      <c r="B398" t="s">
        <v>150</v>
      </c>
      <c r="C398" s="68">
        <v>4.3008032382518503E-3</v>
      </c>
    </row>
    <row r="399" spans="1:3" x14ac:dyDescent="0.5">
      <c r="A399" t="s">
        <v>452</v>
      </c>
      <c r="B399" t="s">
        <v>92</v>
      </c>
      <c r="C399" s="68">
        <v>4.3240464073083318E-3</v>
      </c>
    </row>
    <row r="400" spans="1:3" x14ac:dyDescent="0.5">
      <c r="A400" t="s">
        <v>453</v>
      </c>
      <c r="B400" t="s">
        <v>90</v>
      </c>
      <c r="C400" s="68">
        <v>4.3300457060380078E-3</v>
      </c>
    </row>
    <row r="401" spans="1:3" x14ac:dyDescent="0.5">
      <c r="A401" t="s">
        <v>452</v>
      </c>
      <c r="B401" t="s">
        <v>92</v>
      </c>
      <c r="C401" s="68">
        <v>4.382909125048795E-3</v>
      </c>
    </row>
    <row r="402" spans="1:3" x14ac:dyDescent="0.5">
      <c r="A402" t="s">
        <v>452</v>
      </c>
      <c r="B402" t="s">
        <v>92</v>
      </c>
      <c r="C402" s="68">
        <v>4.4407886436923141E-3</v>
      </c>
    </row>
    <row r="403" spans="1:3" x14ac:dyDescent="0.5">
      <c r="A403" t="s">
        <v>453</v>
      </c>
      <c r="B403" t="s">
        <v>150</v>
      </c>
      <c r="C403" s="68">
        <v>4.4564261910533575E-3</v>
      </c>
    </row>
    <row r="404" spans="1:3" x14ac:dyDescent="0.5">
      <c r="A404" t="s">
        <v>453</v>
      </c>
      <c r="B404" t="s">
        <v>150</v>
      </c>
      <c r="C404" s="68">
        <v>4.4624607358840392E-3</v>
      </c>
    </row>
    <row r="405" spans="1:3" x14ac:dyDescent="0.5">
      <c r="A405" t="s">
        <v>452</v>
      </c>
      <c r="B405" t="s">
        <v>150</v>
      </c>
      <c r="C405" s="68">
        <v>4.5791070579962881E-3</v>
      </c>
    </row>
    <row r="406" spans="1:3" x14ac:dyDescent="0.5">
      <c r="A406" t="s">
        <v>452</v>
      </c>
      <c r="B406" t="s">
        <v>90</v>
      </c>
      <c r="C406" s="68">
        <v>4.581082861283098E-3</v>
      </c>
    </row>
    <row r="407" spans="1:3" x14ac:dyDescent="0.5">
      <c r="A407" t="s">
        <v>450</v>
      </c>
      <c r="B407" t="s">
        <v>89</v>
      </c>
      <c r="C407" s="68">
        <v>4.5999999999999999E-3</v>
      </c>
    </row>
    <row r="408" spans="1:3" x14ac:dyDescent="0.5">
      <c r="A408" t="s">
        <v>453</v>
      </c>
      <c r="B408" t="s">
        <v>86</v>
      </c>
      <c r="C408" s="68">
        <v>4.6158427635497323E-3</v>
      </c>
    </row>
    <row r="409" spans="1:3" x14ac:dyDescent="0.5">
      <c r="A409" t="s">
        <v>452</v>
      </c>
      <c r="B409" t="s">
        <v>90</v>
      </c>
      <c r="C409" s="68">
        <v>4.6184413009985013E-3</v>
      </c>
    </row>
    <row r="410" spans="1:3" x14ac:dyDescent="0.5">
      <c r="A410" t="s">
        <v>452</v>
      </c>
      <c r="B410" t="s">
        <v>90</v>
      </c>
      <c r="C410" s="68">
        <v>4.6273423746268551E-3</v>
      </c>
    </row>
    <row r="411" spans="1:3" x14ac:dyDescent="0.5">
      <c r="A411" t="s">
        <v>453</v>
      </c>
      <c r="B411" t="s">
        <v>150</v>
      </c>
      <c r="C411" s="68">
        <v>4.6590606468896092E-3</v>
      </c>
    </row>
    <row r="412" spans="1:3" x14ac:dyDescent="0.5">
      <c r="A412" t="s">
        <v>452</v>
      </c>
      <c r="B412" t="s">
        <v>152</v>
      </c>
      <c r="C412" s="68">
        <v>4.6733031045325824E-3</v>
      </c>
    </row>
    <row r="413" spans="1:3" x14ac:dyDescent="0.5">
      <c r="A413" t="s">
        <v>452</v>
      </c>
      <c r="B413" t="s">
        <v>92</v>
      </c>
      <c r="C413" s="68">
        <v>4.6981448400841173E-3</v>
      </c>
    </row>
    <row r="414" spans="1:3" x14ac:dyDescent="0.5">
      <c r="A414" t="s">
        <v>450</v>
      </c>
      <c r="B414" t="s">
        <v>89</v>
      </c>
      <c r="C414" s="68">
        <v>4.6999999999999993E-3</v>
      </c>
    </row>
    <row r="415" spans="1:3" x14ac:dyDescent="0.5">
      <c r="A415" t="s">
        <v>450</v>
      </c>
      <c r="B415" t="s">
        <v>91</v>
      </c>
      <c r="C415" s="68">
        <v>4.7999999999999996E-3</v>
      </c>
    </row>
    <row r="416" spans="1:3" x14ac:dyDescent="0.5">
      <c r="A416" t="s">
        <v>450</v>
      </c>
      <c r="B416" t="s">
        <v>91</v>
      </c>
      <c r="C416" s="68">
        <v>4.7999999999999996E-3</v>
      </c>
    </row>
    <row r="417" spans="1:3" x14ac:dyDescent="0.5">
      <c r="A417" t="s">
        <v>453</v>
      </c>
      <c r="B417" t="s">
        <v>90</v>
      </c>
      <c r="C417" s="68">
        <v>4.825672578115575E-3</v>
      </c>
    </row>
    <row r="418" spans="1:3" x14ac:dyDescent="0.5">
      <c r="A418" t="s">
        <v>452</v>
      </c>
      <c r="B418" t="s">
        <v>150</v>
      </c>
      <c r="C418" s="68">
        <v>4.8426150121065378E-3</v>
      </c>
    </row>
    <row r="419" spans="1:3" x14ac:dyDescent="0.5">
      <c r="A419" t="s">
        <v>452</v>
      </c>
      <c r="B419" t="s">
        <v>151</v>
      </c>
      <c r="C419" s="68">
        <v>4.8457849561870736E-3</v>
      </c>
    </row>
    <row r="420" spans="1:3" x14ac:dyDescent="0.5">
      <c r="A420" t="s">
        <v>450</v>
      </c>
      <c r="B420" t="s">
        <v>91</v>
      </c>
      <c r="C420" s="68">
        <v>4.8999999999999998E-3</v>
      </c>
    </row>
    <row r="421" spans="1:3" x14ac:dyDescent="0.5">
      <c r="A421" t="s">
        <v>450</v>
      </c>
      <c r="B421" t="s">
        <v>91</v>
      </c>
      <c r="C421" s="68">
        <v>4.8999999999999998E-3</v>
      </c>
    </row>
    <row r="422" spans="1:3" x14ac:dyDescent="0.5">
      <c r="A422" t="s">
        <v>450</v>
      </c>
      <c r="B422" t="s">
        <v>87</v>
      </c>
      <c r="C422" s="68">
        <v>5.0000000000000001E-3</v>
      </c>
    </row>
    <row r="423" spans="1:3" x14ac:dyDescent="0.5">
      <c r="A423" t="s">
        <v>452</v>
      </c>
      <c r="B423" t="s">
        <v>90</v>
      </c>
      <c r="C423" s="68">
        <v>5.0987198958559344E-3</v>
      </c>
    </row>
    <row r="424" spans="1:3" x14ac:dyDescent="0.5">
      <c r="A424" t="s">
        <v>452</v>
      </c>
      <c r="B424" t="s">
        <v>151</v>
      </c>
      <c r="C424" s="68">
        <v>5.1157524248666491E-3</v>
      </c>
    </row>
    <row r="425" spans="1:3" x14ac:dyDescent="0.5">
      <c r="A425" t="s">
        <v>452</v>
      </c>
      <c r="B425" t="s">
        <v>115</v>
      </c>
      <c r="C425" s="68">
        <v>5.1386521031390568E-3</v>
      </c>
    </row>
    <row r="426" spans="1:3" x14ac:dyDescent="0.5">
      <c r="A426" t="s">
        <v>452</v>
      </c>
      <c r="B426" t="s">
        <v>90</v>
      </c>
      <c r="C426" s="68">
        <v>5.1529910398929249E-3</v>
      </c>
    </row>
    <row r="427" spans="1:3" x14ac:dyDescent="0.5">
      <c r="A427" t="s">
        <v>450</v>
      </c>
      <c r="B427" t="s">
        <v>86</v>
      </c>
      <c r="C427" s="68">
        <v>5.1999999999999998E-3</v>
      </c>
    </row>
    <row r="428" spans="1:3" x14ac:dyDescent="0.5">
      <c r="A428" t="s">
        <v>452</v>
      </c>
      <c r="B428" t="s">
        <v>90</v>
      </c>
      <c r="C428" s="68">
        <v>5.2677122769064361E-3</v>
      </c>
    </row>
    <row r="429" spans="1:3" x14ac:dyDescent="0.5">
      <c r="A429" t="s">
        <v>450</v>
      </c>
      <c r="B429" t="s">
        <v>87</v>
      </c>
      <c r="C429" s="68">
        <v>5.3E-3</v>
      </c>
    </row>
    <row r="430" spans="1:3" x14ac:dyDescent="0.5">
      <c r="A430" t="s">
        <v>450</v>
      </c>
      <c r="B430" t="s">
        <v>87</v>
      </c>
      <c r="C430" s="68">
        <v>5.3E-3</v>
      </c>
    </row>
    <row r="431" spans="1:3" x14ac:dyDescent="0.5">
      <c r="A431" t="s">
        <v>450</v>
      </c>
      <c r="B431" t="s">
        <v>87</v>
      </c>
      <c r="C431" s="68">
        <v>5.3E-3</v>
      </c>
    </row>
    <row r="432" spans="1:3" x14ac:dyDescent="0.5">
      <c r="A432" t="s">
        <v>450</v>
      </c>
      <c r="B432" t="s">
        <v>89</v>
      </c>
      <c r="C432" s="68">
        <v>5.3E-3</v>
      </c>
    </row>
    <row r="433" spans="1:3" x14ac:dyDescent="0.5">
      <c r="A433" t="s">
        <v>452</v>
      </c>
      <c r="B433" t="s">
        <v>150</v>
      </c>
      <c r="C433" s="68">
        <v>5.4158845431886019E-3</v>
      </c>
    </row>
    <row r="434" spans="1:3" x14ac:dyDescent="0.5">
      <c r="A434" t="s">
        <v>450</v>
      </c>
      <c r="B434" t="s">
        <v>92</v>
      </c>
      <c r="C434" s="68">
        <v>5.6000000000000008E-3</v>
      </c>
    </row>
    <row r="435" spans="1:3" x14ac:dyDescent="0.5">
      <c r="A435" t="s">
        <v>453</v>
      </c>
      <c r="B435" t="s">
        <v>86</v>
      </c>
      <c r="C435" s="68">
        <v>5.6579463335387371E-3</v>
      </c>
    </row>
    <row r="436" spans="1:3" x14ac:dyDescent="0.5">
      <c r="A436" t="s">
        <v>453</v>
      </c>
      <c r="B436" t="s">
        <v>90</v>
      </c>
      <c r="C436" s="68">
        <v>5.7398748113510973E-3</v>
      </c>
    </row>
    <row r="437" spans="1:3" x14ac:dyDescent="0.5">
      <c r="A437" t="s">
        <v>453</v>
      </c>
      <c r="B437" t="s">
        <v>90</v>
      </c>
      <c r="C437" s="68">
        <v>5.7542129058775178E-3</v>
      </c>
    </row>
    <row r="438" spans="1:3" x14ac:dyDescent="0.5">
      <c r="A438" t="s">
        <v>452</v>
      </c>
      <c r="B438" t="s">
        <v>90</v>
      </c>
      <c r="C438" s="68">
        <v>5.7660626029654039E-3</v>
      </c>
    </row>
    <row r="439" spans="1:3" x14ac:dyDescent="0.5">
      <c r="A439" t="s">
        <v>450</v>
      </c>
      <c r="B439" t="s">
        <v>86</v>
      </c>
      <c r="C439" s="68">
        <v>5.8999999999999999E-3</v>
      </c>
    </row>
    <row r="440" spans="1:3" x14ac:dyDescent="0.5">
      <c r="A440" t="s">
        <v>450</v>
      </c>
      <c r="B440" t="s">
        <v>86</v>
      </c>
      <c r="C440" s="68">
        <v>5.8999999999999999E-3</v>
      </c>
    </row>
    <row r="441" spans="1:3" x14ac:dyDescent="0.5">
      <c r="A441" t="s">
        <v>450</v>
      </c>
      <c r="B441" t="s">
        <v>86</v>
      </c>
      <c r="C441" s="68">
        <v>5.8999999999999999E-3</v>
      </c>
    </row>
    <row r="442" spans="1:3" x14ac:dyDescent="0.5">
      <c r="A442" t="s">
        <v>450</v>
      </c>
      <c r="B442" t="s">
        <v>89</v>
      </c>
      <c r="C442" s="68">
        <v>5.8999999999999999E-3</v>
      </c>
    </row>
    <row r="443" spans="1:3" x14ac:dyDescent="0.5">
      <c r="A443" t="s">
        <v>453</v>
      </c>
      <c r="B443" t="s">
        <v>90</v>
      </c>
      <c r="C443" s="68">
        <v>5.9400670223448146E-3</v>
      </c>
    </row>
    <row r="444" spans="1:3" x14ac:dyDescent="0.5">
      <c r="A444" t="s">
        <v>453</v>
      </c>
      <c r="B444" t="s">
        <v>86</v>
      </c>
      <c r="C444" s="68">
        <v>5.9567187351478087E-3</v>
      </c>
    </row>
    <row r="445" spans="1:3" x14ac:dyDescent="0.5">
      <c r="A445" t="s">
        <v>452</v>
      </c>
      <c r="B445" t="s">
        <v>90</v>
      </c>
      <c r="C445" s="68">
        <v>6.096908760295219E-3</v>
      </c>
    </row>
    <row r="446" spans="1:3" x14ac:dyDescent="0.5">
      <c r="A446" t="s">
        <v>453</v>
      </c>
      <c r="B446" t="s">
        <v>90</v>
      </c>
      <c r="C446" s="68">
        <v>6.2801475456351081E-3</v>
      </c>
    </row>
    <row r="447" spans="1:3" x14ac:dyDescent="0.5">
      <c r="A447" t="s">
        <v>452</v>
      </c>
      <c r="B447" t="s">
        <v>90</v>
      </c>
      <c r="C447" s="68">
        <v>6.4080509203509372E-3</v>
      </c>
    </row>
    <row r="448" spans="1:3" x14ac:dyDescent="0.5">
      <c r="A448" t="s">
        <v>450</v>
      </c>
      <c r="B448" t="s">
        <v>86</v>
      </c>
      <c r="C448" s="68">
        <v>6.5000000000000006E-3</v>
      </c>
    </row>
    <row r="449" spans="1:3" x14ac:dyDescent="0.5">
      <c r="A449" t="s">
        <v>450</v>
      </c>
      <c r="B449" t="s">
        <v>86</v>
      </c>
      <c r="C449" s="68">
        <v>6.7000000000000002E-3</v>
      </c>
    </row>
    <row r="450" spans="1:3" x14ac:dyDescent="0.5">
      <c r="A450" t="s">
        <v>450</v>
      </c>
      <c r="B450" t="s">
        <v>89</v>
      </c>
      <c r="C450" s="68">
        <v>6.7000000000000002E-3</v>
      </c>
    </row>
    <row r="451" spans="1:3" x14ac:dyDescent="0.5">
      <c r="A451" t="s">
        <v>450</v>
      </c>
      <c r="B451" t="s">
        <v>89</v>
      </c>
      <c r="C451" s="68">
        <v>6.7000000000000002E-3</v>
      </c>
    </row>
    <row r="452" spans="1:3" x14ac:dyDescent="0.5">
      <c r="A452" t="s">
        <v>450</v>
      </c>
      <c r="B452" t="s">
        <v>92</v>
      </c>
      <c r="C452" s="68">
        <v>6.7999999999999996E-3</v>
      </c>
    </row>
    <row r="453" spans="1:3" x14ac:dyDescent="0.5">
      <c r="A453" t="s">
        <v>450</v>
      </c>
      <c r="B453" t="s">
        <v>92</v>
      </c>
      <c r="C453" s="68">
        <v>6.9999999999999993E-3</v>
      </c>
    </row>
    <row r="454" spans="1:3" x14ac:dyDescent="0.5">
      <c r="A454" t="s">
        <v>450</v>
      </c>
      <c r="B454" t="s">
        <v>92</v>
      </c>
      <c r="C454" s="68">
        <v>6.9999999999999993E-3</v>
      </c>
    </row>
    <row r="455" spans="1:3" x14ac:dyDescent="0.5">
      <c r="A455" t="s">
        <v>450</v>
      </c>
      <c r="B455" t="s">
        <v>92</v>
      </c>
      <c r="C455" s="68">
        <v>6.9999999999999993E-3</v>
      </c>
    </row>
    <row r="456" spans="1:3" x14ac:dyDescent="0.5">
      <c r="A456" t="s">
        <v>450</v>
      </c>
      <c r="B456" t="s">
        <v>92</v>
      </c>
      <c r="C456" s="68">
        <v>7.1000000000000004E-3</v>
      </c>
    </row>
    <row r="457" spans="1:3" x14ac:dyDescent="0.5">
      <c r="A457" t="s">
        <v>450</v>
      </c>
      <c r="B457" t="s">
        <v>92</v>
      </c>
      <c r="C457" s="68">
        <v>7.9000000000000008E-3</v>
      </c>
    </row>
    <row r="458" spans="1:3" x14ac:dyDescent="0.5">
      <c r="A458" t="s">
        <v>450</v>
      </c>
      <c r="B458" t="s">
        <v>86</v>
      </c>
      <c r="C458" s="68">
        <v>8.1000000000000013E-3</v>
      </c>
    </row>
    <row r="459" spans="1:3" x14ac:dyDescent="0.5">
      <c r="A459" t="s">
        <v>452</v>
      </c>
      <c r="B459" t="s">
        <v>90</v>
      </c>
      <c r="C459" s="68">
        <v>8.2067679189981348E-3</v>
      </c>
    </row>
    <row r="460" spans="1:3" x14ac:dyDescent="0.5">
      <c r="A460" t="s">
        <v>452</v>
      </c>
      <c r="B460" t="s">
        <v>90</v>
      </c>
      <c r="C460" s="68">
        <v>9.0732910500352353E-3</v>
      </c>
    </row>
    <row r="461" spans="1:3" x14ac:dyDescent="0.5">
      <c r="A461" t="s">
        <v>450</v>
      </c>
      <c r="B461" t="s">
        <v>92</v>
      </c>
      <c r="C461" s="68">
        <v>9.5999999999999992E-3</v>
      </c>
    </row>
    <row r="462" spans="1:3" x14ac:dyDescent="0.5">
      <c r="A462" t="s">
        <v>452</v>
      </c>
      <c r="B462" t="s">
        <v>151</v>
      </c>
      <c r="C462" s="68">
        <v>9.658725048293626E-3</v>
      </c>
    </row>
    <row r="463" spans="1:3" x14ac:dyDescent="0.5">
      <c r="A463" t="s">
        <v>450</v>
      </c>
      <c r="B463" t="s">
        <v>89</v>
      </c>
      <c r="C463" s="68">
        <v>9.7000000000000003E-3</v>
      </c>
    </row>
    <row r="464" spans="1:3" x14ac:dyDescent="0.5">
      <c r="A464" t="s">
        <v>450</v>
      </c>
      <c r="B464" t="s">
        <v>86</v>
      </c>
      <c r="C464" s="68">
        <v>1.0999999999999999E-2</v>
      </c>
    </row>
    <row r="465" spans="1:3" x14ac:dyDescent="0.5">
      <c r="A465" t="s">
        <v>450</v>
      </c>
      <c r="B465" t="s">
        <v>86</v>
      </c>
      <c r="C465" s="68">
        <v>1.14E-2</v>
      </c>
    </row>
    <row r="466" spans="1:3" x14ac:dyDescent="0.5">
      <c r="A466" t="s">
        <v>452</v>
      </c>
      <c r="B466" t="s">
        <v>150</v>
      </c>
      <c r="C466" s="68">
        <v>1.282051282051282E-2</v>
      </c>
    </row>
    <row r="467" spans="1:3" x14ac:dyDescent="0.5">
      <c r="A467" t="s">
        <v>452</v>
      </c>
      <c r="B467" t="s">
        <v>151</v>
      </c>
      <c r="C467" s="68">
        <v>1.503566699414805E-2</v>
      </c>
    </row>
    <row r="468" spans="1:3" x14ac:dyDescent="0.5">
      <c r="A468" t="s">
        <v>452</v>
      </c>
      <c r="B468" t="s">
        <v>92</v>
      </c>
      <c r="C468" s="68">
        <v>2.1545439818564719E-2</v>
      </c>
    </row>
    <row r="469" spans="1:3" x14ac:dyDescent="0.5">
      <c r="A469" t="s">
        <v>452</v>
      </c>
      <c r="B469" t="s">
        <v>92</v>
      </c>
      <c r="C469" s="68">
        <v>2.2495306366274108E-2</v>
      </c>
    </row>
    <row r="470" spans="1:3" x14ac:dyDescent="0.5">
      <c r="A470" t="s">
        <v>452</v>
      </c>
      <c r="B470" t="s">
        <v>151</v>
      </c>
      <c r="C470" s="68">
        <v>2.3921529957017813E-2</v>
      </c>
    </row>
    <row r="471" spans="1:3" x14ac:dyDescent="0.5">
      <c r="A471" t="s">
        <v>452</v>
      </c>
      <c r="B471" t="s">
        <v>92</v>
      </c>
      <c r="C471" s="68">
        <v>2.4625935162094763E-2</v>
      </c>
    </row>
    <row r="472" spans="1:3" x14ac:dyDescent="0.5">
      <c r="A472" t="s">
        <v>452</v>
      </c>
      <c r="B472" t="s">
        <v>92</v>
      </c>
      <c r="C472" s="68">
        <v>2.606334547346514E-2</v>
      </c>
    </row>
    <row r="473" spans="1:3" x14ac:dyDescent="0.5">
      <c r="A473" t="s">
        <v>452</v>
      </c>
      <c r="B473" t="s">
        <v>92</v>
      </c>
      <c r="C473" s="68">
        <v>2.613028682547399E-2</v>
      </c>
    </row>
    <row r="474" spans="1:3" x14ac:dyDescent="0.5">
      <c r="A474" t="s">
        <v>452</v>
      </c>
      <c r="B474" t="s">
        <v>92</v>
      </c>
      <c r="C474" s="68">
        <v>2.6153846153846153E-2</v>
      </c>
    </row>
    <row r="475" spans="1:3" x14ac:dyDescent="0.5">
      <c r="A475" t="s">
        <v>452</v>
      </c>
      <c r="B475" t="s">
        <v>152</v>
      </c>
      <c r="C475" s="68">
        <v>2.9098214175673844E-2</v>
      </c>
    </row>
    <row r="476" spans="1:3" x14ac:dyDescent="0.5">
      <c r="A476" t="s">
        <v>452</v>
      </c>
      <c r="B476" t="s">
        <v>92</v>
      </c>
      <c r="C476" s="68">
        <v>2.9639409943543981E-2</v>
      </c>
    </row>
    <row r="477" spans="1:3" x14ac:dyDescent="0.5">
      <c r="A477" t="s">
        <v>452</v>
      </c>
      <c r="B477" t="s">
        <v>151</v>
      </c>
      <c r="C477" s="68">
        <v>2.9684085998140972E-2</v>
      </c>
    </row>
    <row r="478" spans="1:3" x14ac:dyDescent="0.5">
      <c r="A478" t="s">
        <v>452</v>
      </c>
      <c r="B478" t="s">
        <v>151</v>
      </c>
      <c r="C478" s="68">
        <v>3.0367238534170466E-2</v>
      </c>
    </row>
    <row r="479" spans="1:3" x14ac:dyDescent="0.5">
      <c r="A479" t="s">
        <v>452</v>
      </c>
      <c r="B479" t="s">
        <v>152</v>
      </c>
      <c r="C479" s="68">
        <v>3.0563022425157418E-2</v>
      </c>
    </row>
    <row r="480" spans="1:3" x14ac:dyDescent="0.5">
      <c r="A480" t="s">
        <v>452</v>
      </c>
      <c r="B480" t="s">
        <v>92</v>
      </c>
      <c r="C480" s="68">
        <v>3.0653649913623397E-2</v>
      </c>
    </row>
    <row r="481" spans="1:3" x14ac:dyDescent="0.5">
      <c r="A481" t="s">
        <v>452</v>
      </c>
      <c r="B481" t="s">
        <v>152</v>
      </c>
      <c r="C481" s="68">
        <v>3.117446897244628E-2</v>
      </c>
    </row>
    <row r="482" spans="1:3" x14ac:dyDescent="0.5">
      <c r="A482" t="s">
        <v>452</v>
      </c>
      <c r="B482" t="s">
        <v>151</v>
      </c>
      <c r="C482" s="68">
        <v>3.192175647518556E-2</v>
      </c>
    </row>
    <row r="483" spans="1:3" x14ac:dyDescent="0.5">
      <c r="A483" t="s">
        <v>452</v>
      </c>
      <c r="B483" t="s">
        <v>115</v>
      </c>
      <c r="C483" s="68">
        <v>3.1947110258050755E-2</v>
      </c>
    </row>
    <row r="484" spans="1:3" x14ac:dyDescent="0.5">
      <c r="A484" t="s">
        <v>452</v>
      </c>
      <c r="B484" t="s">
        <v>90</v>
      </c>
      <c r="C484" s="68">
        <v>3.1976006459799283E-2</v>
      </c>
    </row>
    <row r="485" spans="1:3" x14ac:dyDescent="0.5">
      <c r="A485" t="s">
        <v>452</v>
      </c>
      <c r="B485" t="s">
        <v>92</v>
      </c>
      <c r="C485" s="68">
        <v>3.2103875296238191E-2</v>
      </c>
    </row>
    <row r="486" spans="1:3" x14ac:dyDescent="0.5">
      <c r="A486" t="s">
        <v>452</v>
      </c>
      <c r="B486" t="s">
        <v>92</v>
      </c>
      <c r="C486" s="68">
        <v>3.2294902247396312E-2</v>
      </c>
    </row>
    <row r="487" spans="1:3" x14ac:dyDescent="0.5">
      <c r="A487" t="s">
        <v>452</v>
      </c>
      <c r="B487" t="s">
        <v>90</v>
      </c>
      <c r="C487" s="68">
        <v>3.2727000710643446E-2</v>
      </c>
    </row>
    <row r="488" spans="1:3" x14ac:dyDescent="0.5">
      <c r="A488" t="s">
        <v>452</v>
      </c>
      <c r="B488" t="s">
        <v>152</v>
      </c>
      <c r="C488" s="68">
        <v>3.3556576808832596E-2</v>
      </c>
    </row>
    <row r="489" spans="1:3" x14ac:dyDescent="0.5">
      <c r="A489" t="s">
        <v>452</v>
      </c>
      <c r="B489" t="s">
        <v>92</v>
      </c>
      <c r="C489" s="68">
        <v>3.3778461979092081E-2</v>
      </c>
    </row>
    <row r="490" spans="1:3" x14ac:dyDescent="0.5">
      <c r="A490" t="s">
        <v>452</v>
      </c>
      <c r="B490" t="s">
        <v>92</v>
      </c>
      <c r="C490" s="68">
        <v>3.3821214739830872E-2</v>
      </c>
    </row>
    <row r="491" spans="1:3" x14ac:dyDescent="0.5">
      <c r="A491" t="s">
        <v>452</v>
      </c>
      <c r="B491" t="s">
        <v>151</v>
      </c>
      <c r="C491" s="68">
        <v>3.446742638824847E-2</v>
      </c>
    </row>
    <row r="492" spans="1:3" x14ac:dyDescent="0.5">
      <c r="A492" t="s">
        <v>452</v>
      </c>
      <c r="B492" t="s">
        <v>92</v>
      </c>
      <c r="C492" s="68">
        <v>3.450194769059544E-2</v>
      </c>
    </row>
    <row r="493" spans="1:3" x14ac:dyDescent="0.5">
      <c r="A493" t="s">
        <v>452</v>
      </c>
      <c r="B493" t="s">
        <v>92</v>
      </c>
      <c r="C493" s="68">
        <v>3.4557803848528711E-2</v>
      </c>
    </row>
    <row r="494" spans="1:3" x14ac:dyDescent="0.5">
      <c r="A494" t="s">
        <v>452</v>
      </c>
      <c r="B494" t="s">
        <v>92</v>
      </c>
      <c r="C494" s="68">
        <v>3.5013345894174909E-2</v>
      </c>
    </row>
    <row r="495" spans="1:3" x14ac:dyDescent="0.5">
      <c r="A495" t="s">
        <v>452</v>
      </c>
      <c r="B495" t="s">
        <v>92</v>
      </c>
      <c r="C495" s="68">
        <v>3.5558098663505948E-2</v>
      </c>
    </row>
    <row r="496" spans="1:3" x14ac:dyDescent="0.5">
      <c r="A496" t="s">
        <v>452</v>
      </c>
      <c r="B496" t="s">
        <v>115</v>
      </c>
      <c r="C496" s="68">
        <v>3.5912644917767592E-2</v>
      </c>
    </row>
    <row r="497" spans="1:3" x14ac:dyDescent="0.5">
      <c r="A497" t="s">
        <v>452</v>
      </c>
      <c r="B497" t="s">
        <v>92</v>
      </c>
      <c r="C497" s="68">
        <v>3.6275995726389544E-2</v>
      </c>
    </row>
    <row r="498" spans="1:3" x14ac:dyDescent="0.5">
      <c r="A498" t="s">
        <v>452</v>
      </c>
      <c r="B498" t="s">
        <v>152</v>
      </c>
      <c r="C498" s="68">
        <v>3.6649307088004235E-2</v>
      </c>
    </row>
    <row r="499" spans="1:3" x14ac:dyDescent="0.5">
      <c r="A499" t="s">
        <v>452</v>
      </c>
      <c r="B499" t="s">
        <v>90</v>
      </c>
      <c r="C499" s="68">
        <v>3.6907307720669566E-2</v>
      </c>
    </row>
    <row r="500" spans="1:3" x14ac:dyDescent="0.5">
      <c r="A500" t="s">
        <v>452</v>
      </c>
      <c r="B500" t="s">
        <v>150</v>
      </c>
      <c r="C500" s="68">
        <v>3.7003856660774548E-2</v>
      </c>
    </row>
    <row r="501" spans="1:3" x14ac:dyDescent="0.5">
      <c r="A501" t="s">
        <v>452</v>
      </c>
      <c r="B501" t="s">
        <v>90</v>
      </c>
      <c r="C501" s="68">
        <v>3.7310456468527368E-2</v>
      </c>
    </row>
    <row r="502" spans="1:3" x14ac:dyDescent="0.5">
      <c r="A502" t="s">
        <v>452</v>
      </c>
      <c r="B502" t="s">
        <v>151</v>
      </c>
      <c r="C502" s="68">
        <v>3.7435794138382515E-2</v>
      </c>
    </row>
    <row r="503" spans="1:3" x14ac:dyDescent="0.5">
      <c r="A503" t="s">
        <v>452</v>
      </c>
      <c r="B503" t="s">
        <v>92</v>
      </c>
      <c r="C503" s="68">
        <v>3.7853647561730132E-2</v>
      </c>
    </row>
    <row r="504" spans="1:3" x14ac:dyDescent="0.5">
      <c r="A504" t="s">
        <v>452</v>
      </c>
      <c r="B504" t="s">
        <v>151</v>
      </c>
      <c r="C504" s="68">
        <v>3.8210121975874388E-2</v>
      </c>
    </row>
    <row r="505" spans="1:3" x14ac:dyDescent="0.5">
      <c r="A505" t="s">
        <v>452</v>
      </c>
      <c r="B505" t="s">
        <v>151</v>
      </c>
      <c r="C505" s="68">
        <v>3.8271160788497564E-2</v>
      </c>
    </row>
    <row r="506" spans="1:3" x14ac:dyDescent="0.5">
      <c r="A506" t="s">
        <v>452</v>
      </c>
      <c r="B506" t="s">
        <v>92</v>
      </c>
      <c r="C506" s="68">
        <v>3.8504505846428838E-2</v>
      </c>
    </row>
    <row r="507" spans="1:3" x14ac:dyDescent="0.5">
      <c r="A507" t="s">
        <v>452</v>
      </c>
      <c r="B507" t="s">
        <v>92</v>
      </c>
      <c r="C507" s="68">
        <v>3.8521487419283011E-2</v>
      </c>
    </row>
    <row r="508" spans="1:3" x14ac:dyDescent="0.5">
      <c r="A508" t="s">
        <v>452</v>
      </c>
      <c r="B508" t="s">
        <v>150</v>
      </c>
      <c r="C508" s="68">
        <v>3.8778286735523554E-2</v>
      </c>
    </row>
    <row r="509" spans="1:3" x14ac:dyDescent="0.5">
      <c r="A509" t="s">
        <v>452</v>
      </c>
      <c r="B509" t="s">
        <v>92</v>
      </c>
      <c r="C509" s="68">
        <v>3.9162466072120976E-2</v>
      </c>
    </row>
    <row r="510" spans="1:3" x14ac:dyDescent="0.5">
      <c r="A510" t="s">
        <v>452</v>
      </c>
      <c r="B510" t="s">
        <v>150</v>
      </c>
      <c r="C510" s="68">
        <v>3.9484852919654617E-2</v>
      </c>
    </row>
    <row r="511" spans="1:3" x14ac:dyDescent="0.5">
      <c r="A511" t="s">
        <v>452</v>
      </c>
      <c r="B511" t="s">
        <v>115</v>
      </c>
      <c r="C511" s="68">
        <v>3.9994343758101389E-2</v>
      </c>
    </row>
    <row r="512" spans="1:3" x14ac:dyDescent="0.5">
      <c r="A512" t="s">
        <v>452</v>
      </c>
      <c r="B512" t="s">
        <v>90</v>
      </c>
      <c r="C512" s="68">
        <v>4.0447946431148442E-2</v>
      </c>
    </row>
    <row r="513" spans="1:3" x14ac:dyDescent="0.5">
      <c r="A513" t="s">
        <v>452</v>
      </c>
      <c r="B513" t="s">
        <v>90</v>
      </c>
      <c r="C513" s="68">
        <v>4.0472906403940884E-2</v>
      </c>
    </row>
    <row r="514" spans="1:3" x14ac:dyDescent="0.5">
      <c r="A514" t="s">
        <v>452</v>
      </c>
      <c r="B514" t="s">
        <v>90</v>
      </c>
      <c r="C514" s="68">
        <v>4.0668896321070236E-2</v>
      </c>
    </row>
    <row r="515" spans="1:3" x14ac:dyDescent="0.5">
      <c r="A515" t="s">
        <v>452</v>
      </c>
      <c r="B515" t="s">
        <v>115</v>
      </c>
      <c r="C515" s="68">
        <v>4.0852669627619541E-2</v>
      </c>
    </row>
    <row r="516" spans="1:3" x14ac:dyDescent="0.5">
      <c r="A516" t="s">
        <v>452</v>
      </c>
      <c r="B516" t="s">
        <v>152</v>
      </c>
      <c r="C516" s="68">
        <v>4.1050382291075424E-2</v>
      </c>
    </row>
    <row r="517" spans="1:3" x14ac:dyDescent="0.5">
      <c r="A517" t="s">
        <v>452</v>
      </c>
      <c r="B517" t="s">
        <v>92</v>
      </c>
      <c r="C517" s="68">
        <v>4.1320671400718614E-2</v>
      </c>
    </row>
    <row r="518" spans="1:3" x14ac:dyDescent="0.5">
      <c r="A518" t="s">
        <v>452</v>
      </c>
      <c r="B518" t="s">
        <v>90</v>
      </c>
      <c r="C518" s="68">
        <v>4.1574545804094976E-2</v>
      </c>
    </row>
    <row r="519" spans="1:3" x14ac:dyDescent="0.5">
      <c r="A519" t="s">
        <v>452</v>
      </c>
      <c r="B519" t="s">
        <v>92</v>
      </c>
      <c r="C519" s="68">
        <v>4.1834784455298361E-2</v>
      </c>
    </row>
    <row r="520" spans="1:3" x14ac:dyDescent="0.5">
      <c r="A520" t="s">
        <v>452</v>
      </c>
      <c r="B520" t="s">
        <v>150</v>
      </c>
      <c r="C520" s="68">
        <v>4.1889324308276923E-2</v>
      </c>
    </row>
    <row r="521" spans="1:3" x14ac:dyDescent="0.5">
      <c r="A521" t="s">
        <v>452</v>
      </c>
      <c r="B521" t="s">
        <v>90</v>
      </c>
      <c r="C521" s="68">
        <v>4.1998206489928955E-2</v>
      </c>
    </row>
    <row r="522" spans="1:3" x14ac:dyDescent="0.5">
      <c r="A522" t="s">
        <v>452</v>
      </c>
      <c r="B522" t="s">
        <v>92</v>
      </c>
      <c r="C522" s="68">
        <v>4.2079874599935459E-2</v>
      </c>
    </row>
    <row r="523" spans="1:3" x14ac:dyDescent="0.5">
      <c r="A523" t="s">
        <v>452</v>
      </c>
      <c r="B523" t="s">
        <v>152</v>
      </c>
      <c r="C523" s="68">
        <v>4.267164113849338E-2</v>
      </c>
    </row>
    <row r="524" spans="1:3" x14ac:dyDescent="0.5">
      <c r="A524" t="s">
        <v>452</v>
      </c>
      <c r="B524" t="s">
        <v>92</v>
      </c>
      <c r="C524" s="68">
        <v>4.2774425053009296E-2</v>
      </c>
    </row>
    <row r="525" spans="1:3" x14ac:dyDescent="0.5">
      <c r="A525" t="s">
        <v>452</v>
      </c>
      <c r="B525" t="s">
        <v>152</v>
      </c>
      <c r="C525" s="68">
        <v>4.3185765020625495E-2</v>
      </c>
    </row>
    <row r="526" spans="1:3" x14ac:dyDescent="0.5">
      <c r="A526" t="s">
        <v>452</v>
      </c>
      <c r="B526" t="s">
        <v>151</v>
      </c>
      <c r="C526" s="68">
        <v>4.3351893451436724E-2</v>
      </c>
    </row>
    <row r="527" spans="1:3" x14ac:dyDescent="0.5">
      <c r="A527" t="s">
        <v>452</v>
      </c>
      <c r="B527" t="s">
        <v>115</v>
      </c>
      <c r="C527" s="68">
        <v>4.3701531637467809E-2</v>
      </c>
    </row>
    <row r="528" spans="1:3" x14ac:dyDescent="0.5">
      <c r="A528" t="s">
        <v>452</v>
      </c>
      <c r="B528" t="s">
        <v>90</v>
      </c>
      <c r="C528" s="68">
        <v>4.3724140798802422E-2</v>
      </c>
    </row>
    <row r="529" spans="1:3" x14ac:dyDescent="0.5">
      <c r="A529" t="s">
        <v>452</v>
      </c>
      <c r="B529" t="s">
        <v>152</v>
      </c>
      <c r="C529" s="68">
        <v>4.38738638711373E-2</v>
      </c>
    </row>
    <row r="530" spans="1:3" x14ac:dyDescent="0.5">
      <c r="A530" t="s">
        <v>452</v>
      </c>
      <c r="B530" t="s">
        <v>92</v>
      </c>
      <c r="C530" s="68">
        <v>4.4674475619722147E-2</v>
      </c>
    </row>
    <row r="531" spans="1:3" x14ac:dyDescent="0.5">
      <c r="A531" t="s">
        <v>452</v>
      </c>
      <c r="B531" t="s">
        <v>90</v>
      </c>
      <c r="C531" s="68">
        <v>4.488778054862843E-2</v>
      </c>
    </row>
    <row r="532" spans="1:3" x14ac:dyDescent="0.5">
      <c r="A532" t="s">
        <v>452</v>
      </c>
      <c r="B532" t="s">
        <v>152</v>
      </c>
      <c r="C532" s="68">
        <v>4.4948175877016092E-2</v>
      </c>
    </row>
    <row r="533" spans="1:3" x14ac:dyDescent="0.5">
      <c r="A533" t="s">
        <v>452</v>
      </c>
      <c r="B533" t="s">
        <v>92</v>
      </c>
      <c r="C533" s="68">
        <v>4.4985081478081251E-2</v>
      </c>
    </row>
    <row r="534" spans="1:3" x14ac:dyDescent="0.5">
      <c r="A534" t="s">
        <v>452</v>
      </c>
      <c r="B534" t="s">
        <v>90</v>
      </c>
      <c r="C534" s="68">
        <v>4.4995852190988228E-2</v>
      </c>
    </row>
    <row r="535" spans="1:3" x14ac:dyDescent="0.5">
      <c r="A535" t="s">
        <v>452</v>
      </c>
      <c r="B535" t="s">
        <v>152</v>
      </c>
      <c r="C535" s="68">
        <v>4.5187828351476229E-2</v>
      </c>
    </row>
    <row r="536" spans="1:3" x14ac:dyDescent="0.5">
      <c r="A536" t="s">
        <v>452</v>
      </c>
      <c r="B536" t="s">
        <v>92</v>
      </c>
      <c r="C536" s="68">
        <v>4.5480494766888681E-2</v>
      </c>
    </row>
    <row r="537" spans="1:3" x14ac:dyDescent="0.5">
      <c r="A537" t="s">
        <v>452</v>
      </c>
      <c r="B537" t="s">
        <v>151</v>
      </c>
      <c r="C537" s="68">
        <v>4.5712997617576301E-2</v>
      </c>
    </row>
    <row r="538" spans="1:3" x14ac:dyDescent="0.5">
      <c r="A538" t="s">
        <v>452</v>
      </c>
      <c r="B538" t="s">
        <v>150</v>
      </c>
      <c r="C538" s="68">
        <v>4.5811376736567197E-2</v>
      </c>
    </row>
    <row r="539" spans="1:3" x14ac:dyDescent="0.5">
      <c r="A539" t="s">
        <v>452</v>
      </c>
      <c r="B539" t="s">
        <v>92</v>
      </c>
      <c r="C539" s="68">
        <v>4.5868210898077764E-2</v>
      </c>
    </row>
    <row r="540" spans="1:3" x14ac:dyDescent="0.5">
      <c r="A540" t="s">
        <v>452</v>
      </c>
      <c r="B540" t="s">
        <v>90</v>
      </c>
      <c r="C540" s="68">
        <v>4.6294937112209861E-2</v>
      </c>
    </row>
    <row r="541" spans="1:3" x14ac:dyDescent="0.5">
      <c r="A541" t="s">
        <v>452</v>
      </c>
      <c r="B541" t="s">
        <v>92</v>
      </c>
      <c r="C541" s="68">
        <v>4.7184293447523631E-2</v>
      </c>
    </row>
    <row r="542" spans="1:3" x14ac:dyDescent="0.5">
      <c r="A542" t="s">
        <v>452</v>
      </c>
      <c r="B542" t="s">
        <v>86</v>
      </c>
      <c r="C542" s="68">
        <v>4.7204889378815611E-2</v>
      </c>
    </row>
    <row r="543" spans="1:3" x14ac:dyDescent="0.5">
      <c r="A543" t="s">
        <v>452</v>
      </c>
      <c r="B543" t="s">
        <v>150</v>
      </c>
      <c r="C543" s="68">
        <v>4.7250770300220304E-2</v>
      </c>
    </row>
    <row r="544" spans="1:3" x14ac:dyDescent="0.5">
      <c r="A544" t="s">
        <v>452</v>
      </c>
      <c r="B544" t="s">
        <v>92</v>
      </c>
      <c r="C544" s="68">
        <v>4.7330883942079099E-2</v>
      </c>
    </row>
    <row r="545" spans="1:3" x14ac:dyDescent="0.5">
      <c r="A545" t="s">
        <v>452</v>
      </c>
      <c r="B545" t="s">
        <v>92</v>
      </c>
      <c r="C545" s="68">
        <v>4.7398879219576549E-2</v>
      </c>
    </row>
    <row r="546" spans="1:3" x14ac:dyDescent="0.5">
      <c r="A546" t="s">
        <v>452</v>
      </c>
      <c r="B546" t="s">
        <v>115</v>
      </c>
      <c r="C546" s="68">
        <v>4.7459996892962562E-2</v>
      </c>
    </row>
    <row r="547" spans="1:3" x14ac:dyDescent="0.5">
      <c r="A547" t="s">
        <v>452</v>
      </c>
      <c r="B547" t="s">
        <v>115</v>
      </c>
      <c r="C547" s="68">
        <v>4.7769510942315477E-2</v>
      </c>
    </row>
    <row r="548" spans="1:3" x14ac:dyDescent="0.5">
      <c r="A548" t="s">
        <v>452</v>
      </c>
      <c r="B548" t="s">
        <v>151</v>
      </c>
      <c r="C548" s="68">
        <v>4.7912539832917059E-2</v>
      </c>
    </row>
    <row r="549" spans="1:3" x14ac:dyDescent="0.5">
      <c r="A549" t="s">
        <v>452</v>
      </c>
      <c r="B549" t="s">
        <v>90</v>
      </c>
      <c r="C549" s="68">
        <v>4.8307609662436864E-2</v>
      </c>
    </row>
    <row r="550" spans="1:3" x14ac:dyDescent="0.5">
      <c r="A550" t="s">
        <v>452</v>
      </c>
      <c r="B550" t="s">
        <v>92</v>
      </c>
      <c r="C550" s="68">
        <v>4.900578540522145E-2</v>
      </c>
    </row>
    <row r="551" spans="1:3" x14ac:dyDescent="0.5">
      <c r="A551" t="s">
        <v>452</v>
      </c>
      <c r="B551" t="s">
        <v>92</v>
      </c>
      <c r="C551" s="68">
        <v>4.9135328026351906E-2</v>
      </c>
    </row>
    <row r="552" spans="1:3" x14ac:dyDescent="0.5">
      <c r="A552" t="s">
        <v>452</v>
      </c>
      <c r="B552" t="s">
        <v>150</v>
      </c>
      <c r="C552" s="68">
        <v>4.9239576043161391E-2</v>
      </c>
    </row>
  </sheetData>
  <autoFilter ref="A1:C1" xr:uid="{A6107EC2-1DEA-4EE7-90C9-10EAACF1E8B5}"/>
  <conditionalFormatting sqref="C2:C552">
    <cfRule type="cellIs" dxfId="0" priority="1" stopIfTrue="1" operator="greaterThan">
      <formula>0.05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210D-65A6-4657-8292-F9E618F62AE6}">
  <sheetPr codeName="Sheet5"/>
  <dimension ref="A3:O8"/>
  <sheetViews>
    <sheetView zoomScale="73" workbookViewId="0">
      <selection activeCell="M17" sqref="M17"/>
    </sheetView>
  </sheetViews>
  <sheetFormatPr defaultRowHeight="16.5" x14ac:dyDescent="0.5"/>
  <cols>
    <col min="1" max="1" width="19.1796875" bestFit="1" customWidth="1"/>
    <col min="2" max="2" width="17.6328125" bestFit="1" customWidth="1"/>
    <col min="3" max="15" width="13.36328125" bestFit="1" customWidth="1"/>
  </cols>
  <sheetData>
    <row r="3" spans="1:15" x14ac:dyDescent="0.5">
      <c r="A3" s="74" t="s">
        <v>478</v>
      </c>
      <c r="B3" s="74" t="s">
        <v>479</v>
      </c>
    </row>
    <row r="4" spans="1:15" x14ac:dyDescent="0.5">
      <c r="A4" s="74" t="s">
        <v>437</v>
      </c>
      <c r="B4" t="s">
        <v>92</v>
      </c>
      <c r="C4" t="s">
        <v>91</v>
      </c>
      <c r="D4" t="s">
        <v>115</v>
      </c>
      <c r="E4" t="s">
        <v>90</v>
      </c>
      <c r="F4" t="s">
        <v>150</v>
      </c>
      <c r="G4" t="s">
        <v>89</v>
      </c>
      <c r="H4" t="s">
        <v>151</v>
      </c>
      <c r="I4" t="s">
        <v>88</v>
      </c>
      <c r="J4" t="s">
        <v>152</v>
      </c>
      <c r="K4" t="s">
        <v>87</v>
      </c>
      <c r="L4" t="s">
        <v>173</v>
      </c>
      <c r="M4" t="s">
        <v>86</v>
      </c>
      <c r="N4" t="s">
        <v>186</v>
      </c>
      <c r="O4" t="s">
        <v>438</v>
      </c>
    </row>
    <row r="5" spans="1:15" x14ac:dyDescent="0.5">
      <c r="A5" s="75" t="s">
        <v>450</v>
      </c>
      <c r="B5">
        <v>6.1679828439982771E-2</v>
      </c>
      <c r="C5">
        <v>2.4454202085737196E-2</v>
      </c>
      <c r="E5">
        <v>1.2833341341504358E-2</v>
      </c>
      <c r="G5">
        <v>6.3034108132393726E-2</v>
      </c>
      <c r="I5">
        <v>1.2599421217494026E-2</v>
      </c>
      <c r="K5">
        <v>2.1224165032493993E-2</v>
      </c>
      <c r="M5">
        <v>4.0591818359134529E-2</v>
      </c>
      <c r="O5">
        <v>0.23641688460874061</v>
      </c>
    </row>
    <row r="6" spans="1:15" x14ac:dyDescent="0.5">
      <c r="A6" s="75" t="s">
        <v>453</v>
      </c>
      <c r="E6">
        <v>2.9368566778267451</v>
      </c>
      <c r="F6">
        <v>1.1539907079806841</v>
      </c>
      <c r="L6">
        <v>1.1823369624813478</v>
      </c>
      <c r="M6">
        <v>2.1798925935712479</v>
      </c>
      <c r="N6">
        <v>0.88524506467169817</v>
      </c>
      <c r="O6">
        <v>8.3383220065317225</v>
      </c>
    </row>
    <row r="7" spans="1:15" x14ac:dyDescent="0.5">
      <c r="A7" s="75" t="s">
        <v>452</v>
      </c>
      <c r="B7">
        <v>12.795019849032002</v>
      </c>
      <c r="D7">
        <v>7.3170761694494377</v>
      </c>
      <c r="E7">
        <v>14.131465909142214</v>
      </c>
      <c r="F7">
        <v>8.3098201663104589</v>
      </c>
      <c r="H7">
        <v>6.644502562390973</v>
      </c>
      <c r="J7">
        <v>5.7229376962916687</v>
      </c>
      <c r="M7">
        <v>6.3294451262504765</v>
      </c>
      <c r="O7">
        <v>61.250267478867229</v>
      </c>
    </row>
    <row r="8" spans="1:15" x14ac:dyDescent="0.5">
      <c r="A8" s="75" t="s">
        <v>438</v>
      </c>
      <c r="B8">
        <v>12.856699677471985</v>
      </c>
      <c r="C8">
        <v>2.4454202085737196E-2</v>
      </c>
      <c r="D8">
        <v>7.3170761694494377</v>
      </c>
      <c r="E8">
        <v>17.081155928310466</v>
      </c>
      <c r="F8">
        <v>9.4638108742911431</v>
      </c>
      <c r="G8">
        <v>6.3034108132393726E-2</v>
      </c>
      <c r="H8">
        <v>6.644502562390973</v>
      </c>
      <c r="I8">
        <v>1.2599421217494026E-2</v>
      </c>
      <c r="J8">
        <v>5.7229376962916687</v>
      </c>
      <c r="K8">
        <v>2.1224165032493993E-2</v>
      </c>
      <c r="L8">
        <v>1.1823369624813478</v>
      </c>
      <c r="M8">
        <v>8.5499295381808587</v>
      </c>
      <c r="N8">
        <v>0.88524506467169817</v>
      </c>
      <c r="O8">
        <v>69.825006370007699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E496-72EA-48E0-80D6-9908A0A8929E}">
  <sheetPr codeName="Sheet6"/>
  <dimension ref="A1:C552"/>
  <sheetViews>
    <sheetView workbookViewId="0">
      <selection activeCell="I22" sqref="I22"/>
    </sheetView>
  </sheetViews>
  <sheetFormatPr defaultRowHeight="16.5" x14ac:dyDescent="0.5"/>
  <cols>
    <col min="1" max="1" width="19.54296875" customWidth="1"/>
  </cols>
  <sheetData>
    <row r="1" spans="1:3" x14ac:dyDescent="0.5">
      <c r="A1" t="s">
        <v>474</v>
      </c>
      <c r="B1" t="s">
        <v>0</v>
      </c>
      <c r="C1" t="s">
        <v>114</v>
      </c>
    </row>
    <row r="2" spans="1:3" x14ac:dyDescent="0.5">
      <c r="A2" t="s">
        <v>453</v>
      </c>
      <c r="B2" t="s">
        <v>86</v>
      </c>
      <c r="C2" s="68">
        <v>3.7101035088215058E-2</v>
      </c>
    </row>
    <row r="3" spans="1:3" x14ac:dyDescent="0.5">
      <c r="A3" t="s">
        <v>453</v>
      </c>
      <c r="B3" t="s">
        <v>86</v>
      </c>
      <c r="C3" s="68">
        <v>3.7123336421703679E-2</v>
      </c>
    </row>
    <row r="4" spans="1:3" x14ac:dyDescent="0.5">
      <c r="A4" t="s">
        <v>453</v>
      </c>
      <c r="B4" t="s">
        <v>86</v>
      </c>
      <c r="C4" s="68">
        <v>0.29507647215873584</v>
      </c>
    </row>
    <row r="5" spans="1:3" x14ac:dyDescent="0.5">
      <c r="A5" t="s">
        <v>453</v>
      </c>
      <c r="B5" t="s">
        <v>90</v>
      </c>
      <c r="C5" s="68">
        <v>0.28644585259231781</v>
      </c>
    </row>
    <row r="6" spans="1:3" x14ac:dyDescent="0.5">
      <c r="A6" t="s">
        <v>453</v>
      </c>
      <c r="B6" t="s">
        <v>90</v>
      </c>
      <c r="C6" s="68">
        <v>3.620287394270981E-2</v>
      </c>
    </row>
    <row r="7" spans="1:3" x14ac:dyDescent="0.5">
      <c r="A7" t="s">
        <v>453</v>
      </c>
      <c r="B7" t="s">
        <v>90</v>
      </c>
      <c r="C7" s="68">
        <v>3.1398831566288657E-2</v>
      </c>
    </row>
    <row r="8" spans="1:3" x14ac:dyDescent="0.5">
      <c r="A8" t="s">
        <v>453</v>
      </c>
      <c r="B8" t="s">
        <v>90</v>
      </c>
      <c r="C8" s="68">
        <v>3.6020240749225101E-2</v>
      </c>
    </row>
    <row r="9" spans="1:3" x14ac:dyDescent="0.5">
      <c r="A9" t="s">
        <v>453</v>
      </c>
      <c r="B9" t="s">
        <v>90</v>
      </c>
      <c r="C9" s="68">
        <v>3.0930122272849549E-2</v>
      </c>
    </row>
    <row r="10" spans="1:3" x14ac:dyDescent="0.5">
      <c r="A10" t="s">
        <v>453</v>
      </c>
      <c r="B10" t="s">
        <v>150</v>
      </c>
      <c r="C10" s="68">
        <v>4.3197951023386444E-2</v>
      </c>
    </row>
    <row r="11" spans="1:3" x14ac:dyDescent="0.5">
      <c r="A11" t="s">
        <v>453</v>
      </c>
      <c r="B11" t="s">
        <v>150</v>
      </c>
      <c r="C11" s="68">
        <v>4.717595534473621E-2</v>
      </c>
    </row>
    <row r="12" spans="1:3" x14ac:dyDescent="0.5">
      <c r="A12" t="s">
        <v>453</v>
      </c>
      <c r="B12" t="s">
        <v>150</v>
      </c>
      <c r="C12" s="68">
        <v>4.6114731658943517E-2</v>
      </c>
    </row>
    <row r="13" spans="1:3" x14ac:dyDescent="0.5">
      <c r="A13" t="s">
        <v>453</v>
      </c>
      <c r="B13" t="s">
        <v>86</v>
      </c>
      <c r="C13" s="68">
        <v>0.3252397814186575</v>
      </c>
    </row>
    <row r="14" spans="1:3" x14ac:dyDescent="0.5">
      <c r="A14" t="s">
        <v>453</v>
      </c>
      <c r="B14" t="s">
        <v>150</v>
      </c>
      <c r="C14" s="68">
        <v>0.221122079712464</v>
      </c>
    </row>
    <row r="15" spans="1:3" x14ac:dyDescent="0.5">
      <c r="A15" t="s">
        <v>453</v>
      </c>
      <c r="B15" t="s">
        <v>150</v>
      </c>
      <c r="C15" s="68">
        <v>4.0968313199671112E-2</v>
      </c>
    </row>
    <row r="16" spans="1:3" x14ac:dyDescent="0.5">
      <c r="A16" t="s">
        <v>453</v>
      </c>
      <c r="B16" t="s">
        <v>90</v>
      </c>
      <c r="C16" s="68">
        <v>0.37750068037309187</v>
      </c>
    </row>
    <row r="17" spans="1:3" x14ac:dyDescent="0.5">
      <c r="A17" t="s">
        <v>453</v>
      </c>
      <c r="B17" t="s">
        <v>86</v>
      </c>
      <c r="C17" s="68">
        <v>4.2399684888287437E-2</v>
      </c>
    </row>
    <row r="18" spans="1:3" x14ac:dyDescent="0.5">
      <c r="A18" t="s">
        <v>453</v>
      </c>
      <c r="B18" t="s">
        <v>90</v>
      </c>
      <c r="C18" s="68">
        <v>0.27475317203998384</v>
      </c>
    </row>
    <row r="19" spans="1:3" x14ac:dyDescent="0.5">
      <c r="A19" t="s">
        <v>453</v>
      </c>
      <c r="B19" t="s">
        <v>86</v>
      </c>
      <c r="C19" s="68">
        <v>4.3028144861138748E-2</v>
      </c>
    </row>
    <row r="20" spans="1:3" x14ac:dyDescent="0.5">
      <c r="A20" t="s">
        <v>453</v>
      </c>
      <c r="B20" t="s">
        <v>86</v>
      </c>
      <c r="C20" s="68">
        <v>3.6785621151030068E-2</v>
      </c>
    </row>
    <row r="21" spans="1:3" x14ac:dyDescent="0.5">
      <c r="A21" t="s">
        <v>453</v>
      </c>
      <c r="B21" t="s">
        <v>86</v>
      </c>
      <c r="C21" s="68">
        <v>3.6900157948690872E-2</v>
      </c>
    </row>
    <row r="22" spans="1:3" x14ac:dyDescent="0.5">
      <c r="A22" t="s">
        <v>453</v>
      </c>
      <c r="B22" t="s">
        <v>90</v>
      </c>
      <c r="C22" s="68">
        <v>4.3375045868811454E-2</v>
      </c>
    </row>
    <row r="23" spans="1:3" x14ac:dyDescent="0.5">
      <c r="A23" t="s">
        <v>453</v>
      </c>
      <c r="B23" t="s">
        <v>150</v>
      </c>
      <c r="C23" s="68">
        <v>0.23361439900769301</v>
      </c>
    </row>
    <row r="24" spans="1:3" x14ac:dyDescent="0.5">
      <c r="A24" t="s">
        <v>453</v>
      </c>
      <c r="B24" t="s">
        <v>86</v>
      </c>
      <c r="C24" s="68">
        <v>0.36853957761469947</v>
      </c>
    </row>
    <row r="25" spans="1:3" x14ac:dyDescent="0.5">
      <c r="A25" t="s">
        <v>453</v>
      </c>
      <c r="B25" t="s">
        <v>90</v>
      </c>
      <c r="C25" s="68">
        <v>0.24412344693257843</v>
      </c>
    </row>
    <row r="26" spans="1:3" x14ac:dyDescent="0.5">
      <c r="A26" t="s">
        <v>453</v>
      </c>
      <c r="B26" t="s">
        <v>90</v>
      </c>
      <c r="C26" s="68">
        <v>5.0949210320825535E-2</v>
      </c>
    </row>
    <row r="27" spans="1:3" x14ac:dyDescent="0.5">
      <c r="A27" t="s">
        <v>453</v>
      </c>
      <c r="B27" t="s">
        <v>173</v>
      </c>
      <c r="C27" s="68">
        <v>4.8819492438001252E-2</v>
      </c>
    </row>
    <row r="28" spans="1:3" x14ac:dyDescent="0.5">
      <c r="A28" t="s">
        <v>453</v>
      </c>
      <c r="B28" t="s">
        <v>90</v>
      </c>
      <c r="C28" s="68">
        <v>4.961406625824457E-2</v>
      </c>
    </row>
    <row r="29" spans="1:3" x14ac:dyDescent="0.5">
      <c r="A29" t="s">
        <v>453</v>
      </c>
      <c r="B29" t="s">
        <v>150</v>
      </c>
      <c r="C29" s="68">
        <v>0.24690203029855401</v>
      </c>
    </row>
    <row r="30" spans="1:3" x14ac:dyDescent="0.5">
      <c r="A30" t="s">
        <v>453</v>
      </c>
      <c r="B30" t="s">
        <v>90</v>
      </c>
      <c r="C30" s="68">
        <v>4.1052410018943379E-2</v>
      </c>
    </row>
    <row r="31" spans="1:3" x14ac:dyDescent="0.5">
      <c r="A31" t="s">
        <v>453</v>
      </c>
      <c r="B31" t="s">
        <v>90</v>
      </c>
      <c r="C31" s="68">
        <v>0.28823892431694498</v>
      </c>
    </row>
    <row r="32" spans="1:3" x14ac:dyDescent="0.5">
      <c r="A32" t="s">
        <v>453</v>
      </c>
      <c r="B32" t="s">
        <v>173</v>
      </c>
      <c r="C32" s="68">
        <v>4.2488386184609171E-2</v>
      </c>
    </row>
    <row r="33" spans="1:3" x14ac:dyDescent="0.5">
      <c r="A33" t="s">
        <v>453</v>
      </c>
      <c r="B33" t="s">
        <v>173</v>
      </c>
      <c r="C33" s="68">
        <v>4.6512719421759129E-2</v>
      </c>
    </row>
    <row r="34" spans="1:3" x14ac:dyDescent="0.5">
      <c r="A34" t="s">
        <v>453</v>
      </c>
      <c r="B34" t="s">
        <v>173</v>
      </c>
      <c r="C34" s="68">
        <v>0.22805684454756381</v>
      </c>
    </row>
    <row r="35" spans="1:3" x14ac:dyDescent="0.5">
      <c r="A35" t="s">
        <v>453</v>
      </c>
      <c r="B35" t="s">
        <v>173</v>
      </c>
      <c r="C35" s="68">
        <v>5.0104114839589438E-2</v>
      </c>
    </row>
    <row r="36" spans="1:3" x14ac:dyDescent="0.5">
      <c r="A36" t="s">
        <v>453</v>
      </c>
      <c r="B36" t="s">
        <v>90</v>
      </c>
      <c r="C36" s="68">
        <v>0.37321479239572497</v>
      </c>
    </row>
    <row r="37" spans="1:3" x14ac:dyDescent="0.5">
      <c r="A37" t="s">
        <v>453</v>
      </c>
      <c r="B37" t="s">
        <v>86</v>
      </c>
      <c r="C37" s="68">
        <v>0.30042587334896925</v>
      </c>
    </row>
    <row r="38" spans="1:3" x14ac:dyDescent="0.5">
      <c r="A38" t="s">
        <v>453</v>
      </c>
      <c r="B38" t="s">
        <v>150</v>
      </c>
      <c r="C38" s="68">
        <v>0.25872793833149799</v>
      </c>
    </row>
    <row r="39" spans="1:3" x14ac:dyDescent="0.5">
      <c r="A39" t="s">
        <v>453</v>
      </c>
      <c r="B39" t="s">
        <v>86</v>
      </c>
      <c r="C39" s="68">
        <v>0.28462945630902747</v>
      </c>
    </row>
    <row r="40" spans="1:3" x14ac:dyDescent="0.5">
      <c r="A40" t="s">
        <v>453</v>
      </c>
      <c r="B40" t="s">
        <v>186</v>
      </c>
      <c r="C40" s="68">
        <v>2.3606855067529225E-2</v>
      </c>
    </row>
    <row r="41" spans="1:3" x14ac:dyDescent="0.5">
      <c r="A41" t="s">
        <v>453</v>
      </c>
      <c r="B41" t="s">
        <v>86</v>
      </c>
      <c r="C41" s="68">
        <v>0.37264345236209245</v>
      </c>
    </row>
    <row r="42" spans="1:3" x14ac:dyDescent="0.5">
      <c r="A42" t="s">
        <v>453</v>
      </c>
      <c r="B42" t="s">
        <v>186</v>
      </c>
      <c r="C42" s="68">
        <v>2.4679716868454469E-2</v>
      </c>
    </row>
    <row r="43" spans="1:3" x14ac:dyDescent="0.5">
      <c r="A43" t="s">
        <v>453</v>
      </c>
      <c r="B43" t="s">
        <v>186</v>
      </c>
      <c r="C43" s="68">
        <v>2.1970557723657559E-2</v>
      </c>
    </row>
    <row r="44" spans="1:3" x14ac:dyDescent="0.5">
      <c r="A44" t="s">
        <v>453</v>
      </c>
      <c r="B44" t="s">
        <v>186</v>
      </c>
      <c r="C44" s="68">
        <v>2.1963008313462654E-2</v>
      </c>
    </row>
    <row r="45" spans="1:3" x14ac:dyDescent="0.5">
      <c r="A45" t="s">
        <v>453</v>
      </c>
      <c r="B45" t="s">
        <v>173</v>
      </c>
      <c r="C45" s="68">
        <v>0.24584378192625617</v>
      </c>
    </row>
    <row r="46" spans="1:3" x14ac:dyDescent="0.5">
      <c r="A46" t="s">
        <v>453</v>
      </c>
      <c r="B46" t="s">
        <v>90</v>
      </c>
      <c r="C46" s="68">
        <v>0.3597840511521293</v>
      </c>
    </row>
    <row r="47" spans="1:3" x14ac:dyDescent="0.5">
      <c r="A47" t="s">
        <v>453</v>
      </c>
      <c r="B47" t="s">
        <v>90</v>
      </c>
      <c r="C47" s="68">
        <v>0.41325295702607662</v>
      </c>
    </row>
    <row r="48" spans="1:3" x14ac:dyDescent="0.5">
      <c r="A48" t="s">
        <v>453</v>
      </c>
      <c r="B48" t="s">
        <v>186</v>
      </c>
      <c r="C48" s="68">
        <v>0.2149960291426401</v>
      </c>
    </row>
    <row r="49" spans="1:3" x14ac:dyDescent="0.5">
      <c r="A49" t="s">
        <v>453</v>
      </c>
      <c r="B49" t="s">
        <v>173</v>
      </c>
      <c r="C49" s="68">
        <v>0.26148220216727613</v>
      </c>
    </row>
    <row r="50" spans="1:3" x14ac:dyDescent="0.5">
      <c r="A50" t="s">
        <v>453</v>
      </c>
      <c r="B50" t="s">
        <v>186</v>
      </c>
      <c r="C50" s="68">
        <v>0.19614489080137934</v>
      </c>
    </row>
    <row r="51" spans="1:3" x14ac:dyDescent="0.5">
      <c r="A51" t="s">
        <v>453</v>
      </c>
      <c r="B51" t="s">
        <v>186</v>
      </c>
      <c r="C51" s="68">
        <v>0.19823522963937301</v>
      </c>
    </row>
    <row r="52" spans="1:3" x14ac:dyDescent="0.5">
      <c r="A52" t="s">
        <v>453</v>
      </c>
      <c r="B52" t="s">
        <v>173</v>
      </c>
      <c r="C52" s="68">
        <v>0.25902942095629267</v>
      </c>
    </row>
    <row r="53" spans="1:3" x14ac:dyDescent="0.5">
      <c r="A53" t="s">
        <v>453</v>
      </c>
      <c r="B53" t="s">
        <v>186</v>
      </c>
      <c r="C53" s="68">
        <v>0.18364877711520181</v>
      </c>
    </row>
    <row r="54" spans="1:3" x14ac:dyDescent="0.5">
      <c r="A54" t="s">
        <v>453</v>
      </c>
      <c r="B54" t="s">
        <v>150</v>
      </c>
      <c r="C54" s="68">
        <v>1.6167309403737763E-2</v>
      </c>
    </row>
    <row r="55" spans="1:3" x14ac:dyDescent="0.5">
      <c r="A55" t="s">
        <v>452</v>
      </c>
      <c r="B55" t="s">
        <v>90</v>
      </c>
      <c r="C55" s="68">
        <v>0.69891826923076927</v>
      </c>
    </row>
    <row r="56" spans="1:3" x14ac:dyDescent="0.5">
      <c r="A56" t="s">
        <v>452</v>
      </c>
      <c r="B56" t="s">
        <v>90</v>
      </c>
      <c r="C56" s="68">
        <v>0.72035097650721769</v>
      </c>
    </row>
    <row r="57" spans="1:3" x14ac:dyDescent="0.5">
      <c r="A57" t="s">
        <v>452</v>
      </c>
      <c r="B57" t="s">
        <v>86</v>
      </c>
      <c r="C57" s="68">
        <v>0.72045132252296684</v>
      </c>
    </row>
    <row r="58" spans="1:3" x14ac:dyDescent="0.5">
      <c r="A58" t="s">
        <v>452</v>
      </c>
      <c r="B58" t="s">
        <v>90</v>
      </c>
      <c r="C58" s="68">
        <v>0.48352694724814321</v>
      </c>
    </row>
    <row r="59" spans="1:3" x14ac:dyDescent="0.5">
      <c r="A59" t="s">
        <v>452</v>
      </c>
      <c r="B59" t="s">
        <v>92</v>
      </c>
      <c r="C59" s="68">
        <v>0.68395061728395057</v>
      </c>
    </row>
    <row r="60" spans="1:3" x14ac:dyDescent="0.5">
      <c r="A60" t="s">
        <v>452</v>
      </c>
      <c r="B60" t="s">
        <v>90</v>
      </c>
      <c r="C60" s="68">
        <v>0.6647340275823248</v>
      </c>
    </row>
    <row r="61" spans="1:3" x14ac:dyDescent="0.5">
      <c r="A61" t="s">
        <v>452</v>
      </c>
      <c r="B61" t="s">
        <v>115</v>
      </c>
      <c r="C61" s="68">
        <v>0.70529564115280763</v>
      </c>
    </row>
    <row r="62" spans="1:3" x14ac:dyDescent="0.5">
      <c r="A62" t="s">
        <v>452</v>
      </c>
      <c r="B62" t="s">
        <v>90</v>
      </c>
      <c r="C62" s="68">
        <v>0.62597714972940466</v>
      </c>
    </row>
    <row r="63" spans="1:3" x14ac:dyDescent="0.5">
      <c r="A63" t="s">
        <v>452</v>
      </c>
      <c r="B63" t="s">
        <v>86</v>
      </c>
      <c r="C63" s="68">
        <v>0.53251223990208074</v>
      </c>
    </row>
    <row r="64" spans="1:3" x14ac:dyDescent="0.5">
      <c r="A64" t="s">
        <v>452</v>
      </c>
      <c r="B64" t="s">
        <v>86</v>
      </c>
      <c r="C64" s="68">
        <v>0.65179647938268626</v>
      </c>
    </row>
    <row r="65" spans="1:3" x14ac:dyDescent="0.5">
      <c r="A65" t="s">
        <v>452</v>
      </c>
      <c r="B65" t="s">
        <v>151</v>
      </c>
      <c r="C65" s="68">
        <v>0.4149737876802097</v>
      </c>
    </row>
    <row r="66" spans="1:3" x14ac:dyDescent="0.5">
      <c r="A66" t="s">
        <v>452</v>
      </c>
      <c r="B66" t="s">
        <v>90</v>
      </c>
      <c r="C66" s="68">
        <v>0.5685579196217494</v>
      </c>
    </row>
    <row r="67" spans="1:3" x14ac:dyDescent="0.5">
      <c r="A67" t="s">
        <v>452</v>
      </c>
      <c r="B67" t="s">
        <v>90</v>
      </c>
      <c r="C67" s="68">
        <v>0.48435345284820197</v>
      </c>
    </row>
    <row r="68" spans="1:3" x14ac:dyDescent="0.5">
      <c r="A68" t="s">
        <v>452</v>
      </c>
      <c r="B68" t="s">
        <v>90</v>
      </c>
      <c r="C68" s="68">
        <v>0.46979116849992031</v>
      </c>
    </row>
    <row r="69" spans="1:3" x14ac:dyDescent="0.5">
      <c r="A69" t="s">
        <v>452</v>
      </c>
      <c r="B69" t="s">
        <v>90</v>
      </c>
      <c r="C69" s="68">
        <v>0.76543661706733035</v>
      </c>
    </row>
    <row r="70" spans="1:3" x14ac:dyDescent="0.5">
      <c r="A70" t="s">
        <v>452</v>
      </c>
      <c r="B70" t="s">
        <v>151</v>
      </c>
      <c r="C70" s="68">
        <v>0.55048155137632593</v>
      </c>
    </row>
    <row r="71" spans="1:3" x14ac:dyDescent="0.5">
      <c r="A71" t="s">
        <v>452</v>
      </c>
      <c r="B71" t="s">
        <v>151</v>
      </c>
      <c r="C71" s="68">
        <v>0.55310870749358032</v>
      </c>
    </row>
    <row r="72" spans="1:3" x14ac:dyDescent="0.5">
      <c r="A72" t="s">
        <v>452</v>
      </c>
      <c r="B72" t="s">
        <v>90</v>
      </c>
      <c r="C72" s="68">
        <v>0.7461011265699915</v>
      </c>
    </row>
    <row r="73" spans="1:3" x14ac:dyDescent="0.5">
      <c r="A73" t="s">
        <v>452</v>
      </c>
      <c r="B73" t="s">
        <v>152</v>
      </c>
      <c r="C73" s="68">
        <v>0.69076331258644541</v>
      </c>
    </row>
    <row r="74" spans="1:3" x14ac:dyDescent="0.5">
      <c r="A74" t="s">
        <v>452</v>
      </c>
      <c r="B74" t="s">
        <v>150</v>
      </c>
      <c r="C74" s="68">
        <v>0.78555488799244699</v>
      </c>
    </row>
    <row r="75" spans="1:3" x14ac:dyDescent="0.5">
      <c r="A75" t="s">
        <v>452</v>
      </c>
      <c r="B75" t="s">
        <v>150</v>
      </c>
      <c r="C75" s="68">
        <v>0.60356744704570786</v>
      </c>
    </row>
    <row r="76" spans="1:3" x14ac:dyDescent="0.5">
      <c r="A76" t="s">
        <v>452</v>
      </c>
      <c r="B76" t="s">
        <v>115</v>
      </c>
      <c r="C76" s="68">
        <v>0.54705386191107364</v>
      </c>
    </row>
    <row r="77" spans="1:3" x14ac:dyDescent="0.5">
      <c r="A77" t="s">
        <v>452</v>
      </c>
      <c r="B77" t="s">
        <v>152</v>
      </c>
      <c r="C77" s="68">
        <v>0.7560427931706436</v>
      </c>
    </row>
    <row r="78" spans="1:3" x14ac:dyDescent="0.5">
      <c r="A78" t="s">
        <v>452</v>
      </c>
      <c r="B78" t="s">
        <v>86</v>
      </c>
      <c r="C78" s="68">
        <v>0.7060745392306953</v>
      </c>
    </row>
    <row r="79" spans="1:3" x14ac:dyDescent="0.5">
      <c r="A79" t="s">
        <v>452</v>
      </c>
      <c r="B79" t="s">
        <v>86</v>
      </c>
      <c r="C79" s="68">
        <v>0.53672960883792142</v>
      </c>
    </row>
    <row r="80" spans="1:3" x14ac:dyDescent="0.5">
      <c r="A80" t="s">
        <v>452</v>
      </c>
      <c r="B80" t="s">
        <v>152</v>
      </c>
      <c r="C80" s="68">
        <v>0.53602994369829837</v>
      </c>
    </row>
    <row r="81" spans="1:3" x14ac:dyDescent="0.5">
      <c r="A81" t="s">
        <v>452</v>
      </c>
      <c r="B81" t="s">
        <v>115</v>
      </c>
      <c r="C81" s="68">
        <v>0.63683773395399146</v>
      </c>
    </row>
    <row r="82" spans="1:3" x14ac:dyDescent="0.5">
      <c r="A82" t="s">
        <v>452</v>
      </c>
      <c r="B82" t="s">
        <v>115</v>
      </c>
      <c r="C82" s="68">
        <v>0.76588957055214724</v>
      </c>
    </row>
    <row r="83" spans="1:3" x14ac:dyDescent="0.5">
      <c r="A83" t="s">
        <v>452</v>
      </c>
      <c r="B83" t="s">
        <v>150</v>
      </c>
      <c r="C83" s="68">
        <v>0.46139683319013136</v>
      </c>
    </row>
    <row r="84" spans="1:3" x14ac:dyDescent="0.5">
      <c r="A84" t="s">
        <v>452</v>
      </c>
      <c r="B84" t="s">
        <v>152</v>
      </c>
      <c r="C84" s="68">
        <v>0.61676877432281429</v>
      </c>
    </row>
    <row r="85" spans="1:3" x14ac:dyDescent="0.5">
      <c r="A85" t="s">
        <v>452</v>
      </c>
      <c r="B85" t="s">
        <v>150</v>
      </c>
      <c r="C85" s="68">
        <v>0.79748304275093618</v>
      </c>
    </row>
    <row r="86" spans="1:3" x14ac:dyDescent="0.5">
      <c r="A86" t="s">
        <v>452</v>
      </c>
      <c r="B86" t="s">
        <v>86</v>
      </c>
      <c r="C86" s="68">
        <v>0.28166151126822803</v>
      </c>
    </row>
    <row r="87" spans="1:3" x14ac:dyDescent="0.5">
      <c r="A87" t="s">
        <v>452</v>
      </c>
      <c r="B87" t="s">
        <v>151</v>
      </c>
      <c r="C87" s="68">
        <v>0.20329156536375537</v>
      </c>
    </row>
    <row r="88" spans="1:3" x14ac:dyDescent="0.5">
      <c r="A88" t="s">
        <v>452</v>
      </c>
      <c r="B88" t="s">
        <v>86</v>
      </c>
      <c r="C88" s="68">
        <v>0.33848444738583722</v>
      </c>
    </row>
    <row r="89" spans="1:3" x14ac:dyDescent="0.5">
      <c r="A89" t="s">
        <v>452</v>
      </c>
      <c r="B89" t="s">
        <v>90</v>
      </c>
      <c r="C89" s="68">
        <v>0.42569398091797872</v>
      </c>
    </row>
    <row r="90" spans="1:3" x14ac:dyDescent="0.5">
      <c r="A90" t="s">
        <v>452</v>
      </c>
      <c r="B90" t="s">
        <v>150</v>
      </c>
      <c r="C90" s="68">
        <v>0.32020338886098304</v>
      </c>
    </row>
    <row r="91" spans="1:3" x14ac:dyDescent="0.5">
      <c r="A91" t="s">
        <v>452</v>
      </c>
      <c r="B91" t="s">
        <v>90</v>
      </c>
      <c r="C91" s="68">
        <v>0.27925117004680189</v>
      </c>
    </row>
    <row r="92" spans="1:3" x14ac:dyDescent="0.5">
      <c r="A92" t="s">
        <v>452</v>
      </c>
      <c r="B92" t="s">
        <v>90</v>
      </c>
      <c r="C92" s="68">
        <v>0.22030596731280883</v>
      </c>
    </row>
    <row r="93" spans="1:3" x14ac:dyDescent="0.5">
      <c r="A93" t="s">
        <v>452</v>
      </c>
      <c r="B93" t="s">
        <v>90</v>
      </c>
      <c r="C93" s="68">
        <v>0.24194821354506132</v>
      </c>
    </row>
    <row r="94" spans="1:3" x14ac:dyDescent="0.5">
      <c r="A94" t="s">
        <v>452</v>
      </c>
      <c r="B94" t="s">
        <v>152</v>
      </c>
      <c r="C94" s="68">
        <v>0.32853147697322094</v>
      </c>
    </row>
    <row r="95" spans="1:3" x14ac:dyDescent="0.5">
      <c r="A95" t="s">
        <v>452</v>
      </c>
      <c r="B95" t="s">
        <v>152</v>
      </c>
      <c r="C95" s="68">
        <v>0.30326233091081262</v>
      </c>
    </row>
    <row r="96" spans="1:3" x14ac:dyDescent="0.5">
      <c r="A96" t="s">
        <v>452</v>
      </c>
      <c r="B96" t="s">
        <v>152</v>
      </c>
      <c r="C96" s="68">
        <v>0.28074768631271313</v>
      </c>
    </row>
    <row r="97" spans="1:3" x14ac:dyDescent="0.5">
      <c r="A97" t="s">
        <v>452</v>
      </c>
      <c r="B97" t="s">
        <v>92</v>
      </c>
      <c r="C97" s="68">
        <v>0.47012089810017271</v>
      </c>
    </row>
    <row r="98" spans="1:3" x14ac:dyDescent="0.5">
      <c r="A98" t="s">
        <v>452</v>
      </c>
      <c r="B98" t="s">
        <v>92</v>
      </c>
      <c r="C98" s="68">
        <v>0.41311659192825112</v>
      </c>
    </row>
    <row r="99" spans="1:3" x14ac:dyDescent="0.5">
      <c r="A99" t="s">
        <v>452</v>
      </c>
      <c r="B99" t="s">
        <v>115</v>
      </c>
      <c r="C99" s="68">
        <v>0.45490975770562059</v>
      </c>
    </row>
    <row r="100" spans="1:3" x14ac:dyDescent="0.5">
      <c r="A100" t="s">
        <v>452</v>
      </c>
      <c r="B100" t="s">
        <v>86</v>
      </c>
      <c r="C100" s="68">
        <v>0.20978369972799943</v>
      </c>
    </row>
    <row r="101" spans="1:3" x14ac:dyDescent="0.5">
      <c r="A101" t="s">
        <v>452</v>
      </c>
      <c r="B101" t="s">
        <v>90</v>
      </c>
      <c r="C101" s="68">
        <v>0.27139479905437353</v>
      </c>
    </row>
    <row r="102" spans="1:3" x14ac:dyDescent="0.5">
      <c r="A102" t="s">
        <v>452</v>
      </c>
      <c r="B102" t="s">
        <v>90</v>
      </c>
      <c r="C102" s="68">
        <v>0.19890867390016762</v>
      </c>
    </row>
    <row r="103" spans="1:3" x14ac:dyDescent="0.5">
      <c r="A103" t="s">
        <v>452</v>
      </c>
      <c r="B103" t="s">
        <v>92</v>
      </c>
      <c r="C103" s="68">
        <v>0.49911828540423225</v>
      </c>
    </row>
    <row r="104" spans="1:3" x14ac:dyDescent="0.5">
      <c r="A104" t="s">
        <v>452</v>
      </c>
      <c r="B104" t="s">
        <v>152</v>
      </c>
      <c r="C104" s="68">
        <v>0.26179386122059001</v>
      </c>
    </row>
    <row r="105" spans="1:3" x14ac:dyDescent="0.5">
      <c r="A105" t="s">
        <v>452</v>
      </c>
      <c r="B105" t="s">
        <v>86</v>
      </c>
      <c r="C105" s="68">
        <v>0.14337865055387713</v>
      </c>
    </row>
    <row r="106" spans="1:3" x14ac:dyDescent="0.5">
      <c r="A106" t="s">
        <v>452</v>
      </c>
      <c r="B106" t="s">
        <v>90</v>
      </c>
      <c r="C106" s="68">
        <v>0.35982426621798469</v>
      </c>
    </row>
    <row r="107" spans="1:3" x14ac:dyDescent="0.5">
      <c r="A107" t="s">
        <v>452</v>
      </c>
      <c r="B107" t="s">
        <v>150</v>
      </c>
      <c r="C107" s="68">
        <v>0.25785981321303925</v>
      </c>
    </row>
    <row r="108" spans="1:3" x14ac:dyDescent="0.5">
      <c r="A108" t="s">
        <v>452</v>
      </c>
      <c r="B108" t="s">
        <v>90</v>
      </c>
      <c r="C108" s="68">
        <v>6.7096165933375237E-2</v>
      </c>
    </row>
    <row r="109" spans="1:3" x14ac:dyDescent="0.5">
      <c r="A109" t="s">
        <v>452</v>
      </c>
      <c r="B109" t="s">
        <v>92</v>
      </c>
      <c r="C109" s="68">
        <v>8.2683307332293288E-2</v>
      </c>
    </row>
    <row r="110" spans="1:3" x14ac:dyDescent="0.5">
      <c r="A110" t="s">
        <v>452</v>
      </c>
      <c r="B110" t="s">
        <v>151</v>
      </c>
      <c r="C110" s="68">
        <v>0.20982521978955201</v>
      </c>
    </row>
    <row r="111" spans="1:3" x14ac:dyDescent="0.5">
      <c r="A111" t="s">
        <v>452</v>
      </c>
      <c r="B111" t="s">
        <v>92</v>
      </c>
      <c r="C111" s="68">
        <v>0.22940790911077125</v>
      </c>
    </row>
    <row r="112" spans="1:3" x14ac:dyDescent="0.5">
      <c r="A112" t="s">
        <v>452</v>
      </c>
      <c r="B112" t="s">
        <v>115</v>
      </c>
      <c r="C112" s="68">
        <v>0.24017779960204808</v>
      </c>
    </row>
    <row r="113" spans="1:3" x14ac:dyDescent="0.5">
      <c r="A113" t="s">
        <v>452</v>
      </c>
      <c r="B113" t="s">
        <v>92</v>
      </c>
      <c r="C113" s="68">
        <v>0.36003445305770887</v>
      </c>
    </row>
    <row r="114" spans="1:3" x14ac:dyDescent="0.5">
      <c r="A114" t="s">
        <v>452</v>
      </c>
      <c r="B114" t="s">
        <v>92</v>
      </c>
      <c r="C114" s="68">
        <v>0.364156102411136</v>
      </c>
    </row>
    <row r="115" spans="1:3" x14ac:dyDescent="0.5">
      <c r="A115" t="s">
        <v>452</v>
      </c>
      <c r="B115" t="s">
        <v>86</v>
      </c>
      <c r="C115" s="68">
        <v>9.5180488647901323E-2</v>
      </c>
    </row>
    <row r="116" spans="1:3" x14ac:dyDescent="0.5">
      <c r="A116" t="s">
        <v>452</v>
      </c>
      <c r="B116" t="s">
        <v>92</v>
      </c>
      <c r="C116" s="68">
        <v>0.265993265993266</v>
      </c>
    </row>
    <row r="117" spans="1:3" x14ac:dyDescent="0.5">
      <c r="A117" t="s">
        <v>452</v>
      </c>
      <c r="B117" t="s">
        <v>115</v>
      </c>
      <c r="C117" s="68">
        <v>0.37032025259359497</v>
      </c>
    </row>
    <row r="118" spans="1:3" x14ac:dyDescent="0.5">
      <c r="A118" t="s">
        <v>452</v>
      </c>
      <c r="B118" t="s">
        <v>92</v>
      </c>
      <c r="C118" s="68">
        <v>0.7784139239678074</v>
      </c>
    </row>
    <row r="119" spans="1:3" x14ac:dyDescent="0.5">
      <c r="A119" t="s">
        <v>452</v>
      </c>
      <c r="B119" t="s">
        <v>90</v>
      </c>
      <c r="C119" s="68">
        <v>0.30813953488372092</v>
      </c>
    </row>
    <row r="120" spans="1:3" x14ac:dyDescent="0.5">
      <c r="A120" t="s">
        <v>452</v>
      </c>
      <c r="B120" t="s">
        <v>151</v>
      </c>
      <c r="C120" s="68">
        <v>0.18309237391016445</v>
      </c>
    </row>
    <row r="121" spans="1:3" x14ac:dyDescent="0.5">
      <c r="A121" t="s">
        <v>452</v>
      </c>
      <c r="B121" t="s">
        <v>90</v>
      </c>
      <c r="C121" s="68">
        <v>0.11317704122877931</v>
      </c>
    </row>
    <row r="122" spans="1:3" x14ac:dyDescent="0.5">
      <c r="A122" t="s">
        <v>452</v>
      </c>
      <c r="B122" t="s">
        <v>90</v>
      </c>
      <c r="C122" s="68">
        <v>9.008911693221712E-2</v>
      </c>
    </row>
    <row r="123" spans="1:3" x14ac:dyDescent="0.5">
      <c r="A123" t="s">
        <v>452</v>
      </c>
      <c r="B123" t="s">
        <v>90</v>
      </c>
      <c r="C123" s="68">
        <v>0.21281927710843374</v>
      </c>
    </row>
    <row r="124" spans="1:3" x14ac:dyDescent="0.5">
      <c r="A124" t="s">
        <v>452</v>
      </c>
      <c r="B124" t="s">
        <v>90</v>
      </c>
      <c r="C124" s="68">
        <v>0.10800689825080069</v>
      </c>
    </row>
    <row r="125" spans="1:3" x14ac:dyDescent="0.5">
      <c r="A125" t="s">
        <v>452</v>
      </c>
      <c r="B125" t="s">
        <v>115</v>
      </c>
      <c r="C125" s="68">
        <v>0.29997650927883485</v>
      </c>
    </row>
    <row r="126" spans="1:3" x14ac:dyDescent="0.5">
      <c r="A126" t="s">
        <v>452</v>
      </c>
      <c r="B126" t="s">
        <v>90</v>
      </c>
      <c r="C126" s="68">
        <v>0</v>
      </c>
    </row>
    <row r="127" spans="1:3" x14ac:dyDescent="0.5">
      <c r="A127" t="s">
        <v>452</v>
      </c>
      <c r="B127" t="s">
        <v>90</v>
      </c>
      <c r="C127" s="68">
        <v>0.14483858663615243</v>
      </c>
    </row>
    <row r="128" spans="1:3" x14ac:dyDescent="0.5">
      <c r="A128" t="s">
        <v>452</v>
      </c>
      <c r="B128" t="s">
        <v>90</v>
      </c>
      <c r="C128" s="68">
        <v>0.11875746714456392</v>
      </c>
    </row>
    <row r="129" spans="1:3" x14ac:dyDescent="0.5">
      <c r="A129" t="s">
        <v>452</v>
      </c>
      <c r="B129" t="s">
        <v>90</v>
      </c>
      <c r="C129" s="68">
        <v>7.1204361473649433E-2</v>
      </c>
    </row>
    <row r="130" spans="1:3" x14ac:dyDescent="0.5">
      <c r="A130" t="s">
        <v>452</v>
      </c>
      <c r="B130" t="s">
        <v>92</v>
      </c>
      <c r="C130" s="68">
        <v>0.73652267047483044</v>
      </c>
    </row>
    <row r="131" spans="1:3" x14ac:dyDescent="0.5">
      <c r="A131" t="s">
        <v>452</v>
      </c>
      <c r="B131" t="s">
        <v>90</v>
      </c>
      <c r="C131" s="68">
        <v>0.10627221940071102</v>
      </c>
    </row>
    <row r="132" spans="1:3" x14ac:dyDescent="0.5">
      <c r="A132" t="s">
        <v>452</v>
      </c>
      <c r="B132" t="s">
        <v>151</v>
      </c>
      <c r="C132" s="68">
        <v>0.23951958857199371</v>
      </c>
    </row>
    <row r="133" spans="1:3" x14ac:dyDescent="0.5">
      <c r="A133" t="s">
        <v>452</v>
      </c>
      <c r="B133" t="s">
        <v>150</v>
      </c>
      <c r="C133" s="68">
        <v>0.35160344601677151</v>
      </c>
    </row>
    <row r="134" spans="1:3" x14ac:dyDescent="0.5">
      <c r="A134" t="s">
        <v>452</v>
      </c>
      <c r="B134" t="s">
        <v>151</v>
      </c>
      <c r="C134" s="68">
        <v>0.1317092832850485</v>
      </c>
    </row>
    <row r="135" spans="1:3" x14ac:dyDescent="0.5">
      <c r="A135" t="s">
        <v>452</v>
      </c>
      <c r="B135" t="s">
        <v>115</v>
      </c>
      <c r="C135" s="68">
        <v>0.33123230733705644</v>
      </c>
    </row>
    <row r="136" spans="1:3" x14ac:dyDescent="0.5">
      <c r="A136" t="s">
        <v>452</v>
      </c>
      <c r="B136" t="s">
        <v>86</v>
      </c>
      <c r="C136" s="68">
        <v>0.17616414079687118</v>
      </c>
    </row>
    <row r="137" spans="1:3" x14ac:dyDescent="0.5">
      <c r="A137" t="s">
        <v>452</v>
      </c>
      <c r="B137" t="s">
        <v>150</v>
      </c>
      <c r="C137" s="68">
        <v>0.25899364809882036</v>
      </c>
    </row>
    <row r="138" spans="1:3" x14ac:dyDescent="0.5">
      <c r="A138" t="s">
        <v>452</v>
      </c>
      <c r="B138" t="s">
        <v>86</v>
      </c>
      <c r="C138" s="68">
        <v>0.17622437511264791</v>
      </c>
    </row>
    <row r="139" spans="1:3" x14ac:dyDescent="0.5">
      <c r="A139" t="s">
        <v>452</v>
      </c>
      <c r="B139" t="s">
        <v>90</v>
      </c>
      <c r="C139" s="68">
        <v>0</v>
      </c>
    </row>
    <row r="140" spans="1:3" x14ac:dyDescent="0.5">
      <c r="A140" t="s">
        <v>452</v>
      </c>
      <c r="B140" t="s">
        <v>86</v>
      </c>
      <c r="C140" s="68">
        <v>6.8713874064348923E-2</v>
      </c>
    </row>
    <row r="141" spans="1:3" x14ac:dyDescent="0.5">
      <c r="A141" t="s">
        <v>452</v>
      </c>
      <c r="B141" t="s">
        <v>90</v>
      </c>
      <c r="C141" s="68">
        <v>0.14661933322915183</v>
      </c>
    </row>
    <row r="142" spans="1:3" x14ac:dyDescent="0.5">
      <c r="A142" t="s">
        <v>452</v>
      </c>
      <c r="B142" t="s">
        <v>86</v>
      </c>
      <c r="C142" s="68">
        <v>0.15050167224080269</v>
      </c>
    </row>
    <row r="143" spans="1:3" x14ac:dyDescent="0.5">
      <c r="A143" t="s">
        <v>452</v>
      </c>
      <c r="B143" t="s">
        <v>90</v>
      </c>
      <c r="C143" s="68">
        <v>6.5655244572325397E-2</v>
      </c>
    </row>
    <row r="144" spans="1:3" x14ac:dyDescent="0.5">
      <c r="A144" t="s">
        <v>452</v>
      </c>
      <c r="B144" t="s">
        <v>115</v>
      </c>
      <c r="C144" s="68">
        <v>0.18029303296043361</v>
      </c>
    </row>
    <row r="145" spans="1:3" x14ac:dyDescent="0.5">
      <c r="A145" t="s">
        <v>452</v>
      </c>
      <c r="B145" t="s">
        <v>90</v>
      </c>
      <c r="C145" s="68">
        <v>8.9516932270916338E-2</v>
      </c>
    </row>
    <row r="146" spans="1:3" x14ac:dyDescent="0.5">
      <c r="A146" t="s">
        <v>452</v>
      </c>
      <c r="B146" t="s">
        <v>92</v>
      </c>
      <c r="C146" s="68">
        <v>0.20254720143000782</v>
      </c>
    </row>
    <row r="147" spans="1:3" x14ac:dyDescent="0.5">
      <c r="A147" t="s">
        <v>452</v>
      </c>
      <c r="B147" t="s">
        <v>92</v>
      </c>
      <c r="C147" s="68">
        <v>0.42250740375123397</v>
      </c>
    </row>
    <row r="148" spans="1:3" x14ac:dyDescent="0.5">
      <c r="A148" t="s">
        <v>452</v>
      </c>
      <c r="B148" t="s">
        <v>86</v>
      </c>
      <c r="C148" s="68">
        <v>9.8927030714206707E-2</v>
      </c>
    </row>
    <row r="149" spans="1:3" x14ac:dyDescent="0.5">
      <c r="A149" t="s">
        <v>452</v>
      </c>
      <c r="B149" t="s">
        <v>152</v>
      </c>
      <c r="C149" s="68">
        <v>0.30690706615405011</v>
      </c>
    </row>
    <row r="150" spans="1:3" x14ac:dyDescent="0.5">
      <c r="A150" t="s">
        <v>452</v>
      </c>
      <c r="B150" t="s">
        <v>92</v>
      </c>
      <c r="C150" s="68">
        <v>0.26078497148607849</v>
      </c>
    </row>
    <row r="151" spans="1:3" x14ac:dyDescent="0.5">
      <c r="A151" t="s">
        <v>452</v>
      </c>
      <c r="B151" t="s">
        <v>115</v>
      </c>
      <c r="C151" s="68">
        <v>0.19766637206620991</v>
      </c>
    </row>
    <row r="152" spans="1:3" x14ac:dyDescent="0.5">
      <c r="A152" t="s">
        <v>452</v>
      </c>
      <c r="B152" t="s">
        <v>86</v>
      </c>
      <c r="C152" s="68">
        <v>5.8784217966842307E-2</v>
      </c>
    </row>
    <row r="153" spans="1:3" x14ac:dyDescent="0.5">
      <c r="A153" t="s">
        <v>452</v>
      </c>
      <c r="B153" t="s">
        <v>152</v>
      </c>
      <c r="C153" s="68">
        <v>0.13872632746079872</v>
      </c>
    </row>
    <row r="154" spans="1:3" x14ac:dyDescent="0.5">
      <c r="A154" t="s">
        <v>452</v>
      </c>
      <c r="B154" t="s">
        <v>90</v>
      </c>
      <c r="C154" s="68">
        <v>5.151871119315321E-2</v>
      </c>
    </row>
    <row r="155" spans="1:3" x14ac:dyDescent="0.5">
      <c r="A155" t="s">
        <v>452</v>
      </c>
      <c r="B155" t="s">
        <v>92</v>
      </c>
      <c r="C155" s="68">
        <v>0.13904167867528838</v>
      </c>
    </row>
    <row r="156" spans="1:3" x14ac:dyDescent="0.5">
      <c r="A156" t="s">
        <v>452</v>
      </c>
      <c r="B156" t="s">
        <v>86</v>
      </c>
      <c r="C156" s="68">
        <v>0.10006386511687317</v>
      </c>
    </row>
    <row r="157" spans="1:3" x14ac:dyDescent="0.5">
      <c r="A157" t="s">
        <v>452</v>
      </c>
      <c r="B157" t="s">
        <v>150</v>
      </c>
      <c r="C157" s="68">
        <v>7.1704484950818909E-2</v>
      </c>
    </row>
    <row r="158" spans="1:3" x14ac:dyDescent="0.5">
      <c r="A158" t="s">
        <v>452</v>
      </c>
      <c r="B158" t="s">
        <v>90</v>
      </c>
      <c r="C158" s="68">
        <v>8.2502564102564097E-2</v>
      </c>
    </row>
    <row r="159" spans="1:3" x14ac:dyDescent="0.5">
      <c r="A159" t="s">
        <v>452</v>
      </c>
      <c r="B159" t="s">
        <v>92</v>
      </c>
      <c r="C159" s="68">
        <v>0.17732447401967408</v>
      </c>
    </row>
    <row r="160" spans="1:3" x14ac:dyDescent="0.5">
      <c r="A160" t="s">
        <v>452</v>
      </c>
      <c r="B160" t="s">
        <v>86</v>
      </c>
      <c r="C160" s="68">
        <v>4.9844337787002202E-2</v>
      </c>
    </row>
    <row r="161" spans="1:3" x14ac:dyDescent="0.5">
      <c r="A161" t="s">
        <v>452</v>
      </c>
      <c r="B161" t="s">
        <v>90</v>
      </c>
      <c r="C161" s="68">
        <v>0.16591246354953976</v>
      </c>
    </row>
    <row r="162" spans="1:3" x14ac:dyDescent="0.5">
      <c r="A162" t="s">
        <v>452</v>
      </c>
      <c r="B162" t="s">
        <v>151</v>
      </c>
      <c r="C162" s="68">
        <v>0.30862233534839323</v>
      </c>
    </row>
    <row r="163" spans="1:3" x14ac:dyDescent="0.5">
      <c r="A163" t="s">
        <v>452</v>
      </c>
      <c r="B163" t="s">
        <v>86</v>
      </c>
      <c r="C163" s="68">
        <v>0.19534574227082327</v>
      </c>
    </row>
    <row r="164" spans="1:3" x14ac:dyDescent="0.5">
      <c r="A164" t="s">
        <v>452</v>
      </c>
      <c r="B164" t="s">
        <v>151</v>
      </c>
      <c r="C164" s="68">
        <v>0.2016494471633134</v>
      </c>
    </row>
    <row r="165" spans="1:3" x14ac:dyDescent="0.5">
      <c r="A165" t="s">
        <v>452</v>
      </c>
      <c r="B165" t="s">
        <v>92</v>
      </c>
      <c r="C165" s="68">
        <v>3.797441590020087E-2</v>
      </c>
    </row>
    <row r="166" spans="1:3" x14ac:dyDescent="0.5">
      <c r="A166" t="s">
        <v>452</v>
      </c>
      <c r="B166" t="s">
        <v>150</v>
      </c>
      <c r="C166" s="68">
        <v>5.0812512762411652E-2</v>
      </c>
    </row>
    <row r="167" spans="1:3" x14ac:dyDescent="0.5">
      <c r="A167" t="s">
        <v>452</v>
      </c>
      <c r="B167" t="s">
        <v>86</v>
      </c>
      <c r="C167" s="68">
        <v>8.7850051447481856E-2</v>
      </c>
    </row>
    <row r="168" spans="1:3" x14ac:dyDescent="0.5">
      <c r="A168" t="s">
        <v>452</v>
      </c>
      <c r="B168" t="s">
        <v>151</v>
      </c>
      <c r="C168" s="68">
        <v>0.14594765368170518</v>
      </c>
    </row>
    <row r="169" spans="1:3" x14ac:dyDescent="0.5">
      <c r="A169" t="s">
        <v>452</v>
      </c>
      <c r="B169" t="s">
        <v>90</v>
      </c>
      <c r="C169" s="68">
        <v>0.25398831148317802</v>
      </c>
    </row>
    <row r="170" spans="1:3" x14ac:dyDescent="0.5">
      <c r="A170" t="s">
        <v>452</v>
      </c>
      <c r="B170" t="s">
        <v>150</v>
      </c>
      <c r="C170" s="68">
        <v>7.5686274509803919E-2</v>
      </c>
    </row>
    <row r="171" spans="1:3" x14ac:dyDescent="0.5">
      <c r="A171" t="s">
        <v>452</v>
      </c>
      <c r="B171" t="s">
        <v>92</v>
      </c>
      <c r="C171" s="68">
        <v>4.1182892717147243E-2</v>
      </c>
    </row>
    <row r="172" spans="1:3" x14ac:dyDescent="0.5">
      <c r="A172" t="s">
        <v>452</v>
      </c>
      <c r="B172" t="s">
        <v>90</v>
      </c>
      <c r="C172" s="68">
        <v>7.8618421052631574E-2</v>
      </c>
    </row>
    <row r="173" spans="1:3" x14ac:dyDescent="0.5">
      <c r="A173" t="s">
        <v>452</v>
      </c>
      <c r="B173" t="s">
        <v>92</v>
      </c>
      <c r="C173" s="68">
        <v>3.5985157396835755E-2</v>
      </c>
    </row>
    <row r="174" spans="1:3" x14ac:dyDescent="0.5">
      <c r="A174" t="s">
        <v>452</v>
      </c>
      <c r="B174" t="s">
        <v>90</v>
      </c>
      <c r="C174" s="68">
        <v>0</v>
      </c>
    </row>
    <row r="175" spans="1:3" x14ac:dyDescent="0.5">
      <c r="A175" t="s">
        <v>452</v>
      </c>
      <c r="B175" t="s">
        <v>151</v>
      </c>
      <c r="C175" s="68">
        <v>0.13720153331049537</v>
      </c>
    </row>
    <row r="176" spans="1:3" x14ac:dyDescent="0.5">
      <c r="A176" t="s">
        <v>452</v>
      </c>
      <c r="B176" t="s">
        <v>92</v>
      </c>
      <c r="C176" s="68">
        <v>6.2086070046825675E-2</v>
      </c>
    </row>
    <row r="177" spans="1:3" x14ac:dyDescent="0.5">
      <c r="A177" t="s">
        <v>452</v>
      </c>
      <c r="B177" t="s">
        <v>152</v>
      </c>
      <c r="C177" s="68">
        <v>5.1683595458572748E-2</v>
      </c>
    </row>
    <row r="178" spans="1:3" x14ac:dyDescent="0.5">
      <c r="A178" t="s">
        <v>452</v>
      </c>
      <c r="B178" t="s">
        <v>86</v>
      </c>
      <c r="C178" s="68">
        <v>6.7038702867784308E-2</v>
      </c>
    </row>
    <row r="179" spans="1:3" x14ac:dyDescent="0.5">
      <c r="A179" t="s">
        <v>452</v>
      </c>
      <c r="B179" t="s">
        <v>151</v>
      </c>
      <c r="C179" s="68">
        <v>5.1127802185748181E-2</v>
      </c>
    </row>
    <row r="180" spans="1:3" x14ac:dyDescent="0.5">
      <c r="A180" t="s">
        <v>452</v>
      </c>
      <c r="B180" t="s">
        <v>152</v>
      </c>
      <c r="C180" s="68">
        <v>3.7363829676592408E-2</v>
      </c>
    </row>
    <row r="181" spans="1:3" x14ac:dyDescent="0.5">
      <c r="A181" t="s">
        <v>452</v>
      </c>
      <c r="B181" t="s">
        <v>152</v>
      </c>
      <c r="C181" s="68">
        <v>5.2112540338731986E-2</v>
      </c>
    </row>
    <row r="182" spans="1:3" x14ac:dyDescent="0.5">
      <c r="A182" t="s">
        <v>452</v>
      </c>
      <c r="B182" t="s">
        <v>90</v>
      </c>
      <c r="C182" s="68">
        <v>0.13780708930833738</v>
      </c>
    </row>
    <row r="183" spans="1:3" x14ac:dyDescent="0.5">
      <c r="A183" t="s">
        <v>452</v>
      </c>
      <c r="B183" t="s">
        <v>150</v>
      </c>
      <c r="C183" s="68">
        <v>0.28364632237871673</v>
      </c>
    </row>
    <row r="184" spans="1:3" x14ac:dyDescent="0.5">
      <c r="A184" t="s">
        <v>452</v>
      </c>
      <c r="B184" t="s">
        <v>151</v>
      </c>
      <c r="C184" s="68">
        <v>4.1666666666666664E-2</v>
      </c>
    </row>
    <row r="185" spans="1:3" x14ac:dyDescent="0.5">
      <c r="A185" t="s">
        <v>452</v>
      </c>
      <c r="B185" t="s">
        <v>92</v>
      </c>
      <c r="C185" s="68">
        <v>5.6114727494848936E-2</v>
      </c>
    </row>
    <row r="186" spans="1:3" x14ac:dyDescent="0.5">
      <c r="A186" t="s">
        <v>452</v>
      </c>
      <c r="B186" t="s">
        <v>92</v>
      </c>
      <c r="C186" s="68">
        <v>0.20603542129114069</v>
      </c>
    </row>
    <row r="187" spans="1:3" x14ac:dyDescent="0.5">
      <c r="A187" t="s">
        <v>452</v>
      </c>
      <c r="B187" t="s">
        <v>92</v>
      </c>
      <c r="C187" s="68">
        <v>0.40507042253521125</v>
      </c>
    </row>
    <row r="188" spans="1:3" x14ac:dyDescent="0.5">
      <c r="A188" t="s">
        <v>452</v>
      </c>
      <c r="B188" t="s">
        <v>90</v>
      </c>
      <c r="C188" s="68">
        <v>0</v>
      </c>
    </row>
    <row r="189" spans="1:3" x14ac:dyDescent="0.5">
      <c r="A189" t="s">
        <v>452</v>
      </c>
      <c r="B189" t="s">
        <v>90</v>
      </c>
      <c r="C189" s="68">
        <v>0.11376465479808945</v>
      </c>
    </row>
    <row r="190" spans="1:3" x14ac:dyDescent="0.5">
      <c r="A190" t="s">
        <v>452</v>
      </c>
      <c r="B190" t="s">
        <v>150</v>
      </c>
      <c r="C190" s="68">
        <v>5.4539235459938905E-2</v>
      </c>
    </row>
    <row r="191" spans="1:3" x14ac:dyDescent="0.5">
      <c r="A191" t="s">
        <v>452</v>
      </c>
      <c r="B191" t="s">
        <v>90</v>
      </c>
      <c r="C191" s="68">
        <v>0</v>
      </c>
    </row>
    <row r="192" spans="1:3" x14ac:dyDescent="0.5">
      <c r="A192" t="s">
        <v>452</v>
      </c>
      <c r="B192" t="s">
        <v>92</v>
      </c>
      <c r="C192" s="68">
        <v>0.24136460554371003</v>
      </c>
    </row>
    <row r="193" spans="1:3" x14ac:dyDescent="0.5">
      <c r="A193" t="s">
        <v>452</v>
      </c>
      <c r="B193" t="s">
        <v>92</v>
      </c>
      <c r="C193" s="68">
        <v>4.9622280093838109E-2</v>
      </c>
    </row>
    <row r="194" spans="1:3" x14ac:dyDescent="0.5">
      <c r="A194" t="s">
        <v>452</v>
      </c>
      <c r="B194" t="s">
        <v>86</v>
      </c>
      <c r="C194" s="68">
        <v>5.4331510613745103E-2</v>
      </c>
    </row>
    <row r="195" spans="1:3" x14ac:dyDescent="0.5">
      <c r="A195" t="s">
        <v>452</v>
      </c>
      <c r="B195" t="s">
        <v>90</v>
      </c>
      <c r="C195" s="68">
        <v>5.3291678064946675E-2</v>
      </c>
    </row>
    <row r="196" spans="1:3" x14ac:dyDescent="0.5">
      <c r="A196" t="s">
        <v>452</v>
      </c>
      <c r="B196" t="s">
        <v>115</v>
      </c>
      <c r="C196" s="68">
        <v>5.8636852760400517E-2</v>
      </c>
    </row>
    <row r="197" spans="1:3" x14ac:dyDescent="0.5">
      <c r="A197" t="s">
        <v>452</v>
      </c>
      <c r="B197" t="s">
        <v>90</v>
      </c>
      <c r="C197" s="68">
        <v>5.7146664122275377E-2</v>
      </c>
    </row>
    <row r="198" spans="1:3" x14ac:dyDescent="0.5">
      <c r="A198" t="s">
        <v>452</v>
      </c>
      <c r="B198" t="s">
        <v>92</v>
      </c>
      <c r="C198" s="68">
        <v>3.5972579245509194E-2</v>
      </c>
    </row>
    <row r="199" spans="1:3" x14ac:dyDescent="0.5">
      <c r="A199" t="s">
        <v>452</v>
      </c>
      <c r="B199" t="s">
        <v>90</v>
      </c>
      <c r="C199" s="68">
        <v>5.0612527465912167E-2</v>
      </c>
    </row>
    <row r="200" spans="1:3" x14ac:dyDescent="0.5">
      <c r="A200" t="s">
        <v>452</v>
      </c>
      <c r="B200" t="s">
        <v>151</v>
      </c>
      <c r="C200" s="68">
        <v>3.8705640475551979E-2</v>
      </c>
    </row>
    <row r="201" spans="1:3" x14ac:dyDescent="0.5">
      <c r="A201" t="s">
        <v>452</v>
      </c>
      <c r="B201" t="s">
        <v>90</v>
      </c>
      <c r="C201" s="68">
        <v>4.1850169882751823E-2</v>
      </c>
    </row>
    <row r="202" spans="1:3" x14ac:dyDescent="0.5">
      <c r="A202" t="s">
        <v>452</v>
      </c>
      <c r="B202" t="s">
        <v>92</v>
      </c>
      <c r="C202" s="68">
        <v>4.3096349162777929E-2</v>
      </c>
    </row>
    <row r="203" spans="1:3" x14ac:dyDescent="0.5">
      <c r="A203" t="s">
        <v>452</v>
      </c>
      <c r="B203" t="s">
        <v>92</v>
      </c>
      <c r="C203" s="68">
        <v>0.17338311842955806</v>
      </c>
    </row>
    <row r="204" spans="1:3" x14ac:dyDescent="0.5">
      <c r="A204" t="s">
        <v>452</v>
      </c>
      <c r="B204" t="s">
        <v>151</v>
      </c>
      <c r="C204" s="68">
        <v>5.4925743837504037E-2</v>
      </c>
    </row>
    <row r="205" spans="1:3" x14ac:dyDescent="0.5">
      <c r="A205" t="s">
        <v>452</v>
      </c>
      <c r="B205" t="s">
        <v>150</v>
      </c>
      <c r="C205" s="68">
        <v>6.0824931514586685E-2</v>
      </c>
    </row>
    <row r="206" spans="1:3" x14ac:dyDescent="0.5">
      <c r="A206" t="s">
        <v>452</v>
      </c>
      <c r="B206" t="s">
        <v>151</v>
      </c>
      <c r="C206" s="68">
        <v>4.5215882244896664E-2</v>
      </c>
    </row>
    <row r="207" spans="1:3" x14ac:dyDescent="0.5">
      <c r="A207" t="s">
        <v>452</v>
      </c>
      <c r="B207" t="s">
        <v>115</v>
      </c>
      <c r="C207" s="68">
        <v>0.16369139621617654</v>
      </c>
    </row>
    <row r="208" spans="1:3" x14ac:dyDescent="0.5">
      <c r="A208" t="s">
        <v>452</v>
      </c>
      <c r="B208" t="s">
        <v>92</v>
      </c>
      <c r="C208" s="68">
        <v>0.19748195104771968</v>
      </c>
    </row>
    <row r="209" spans="1:3" x14ac:dyDescent="0.5">
      <c r="A209" t="s">
        <v>452</v>
      </c>
      <c r="B209" t="s">
        <v>152</v>
      </c>
      <c r="C209" s="68">
        <v>4.9702893319264731E-2</v>
      </c>
    </row>
    <row r="210" spans="1:3" x14ac:dyDescent="0.5">
      <c r="A210" t="s">
        <v>452</v>
      </c>
      <c r="B210" t="s">
        <v>115</v>
      </c>
      <c r="C210" s="68">
        <v>5.3365796330375526E-2</v>
      </c>
    </row>
    <row r="211" spans="1:3" x14ac:dyDescent="0.5">
      <c r="A211" t="s">
        <v>452</v>
      </c>
      <c r="B211" t="s">
        <v>86</v>
      </c>
      <c r="C211" s="68">
        <v>5.495960823352003E-2</v>
      </c>
    </row>
    <row r="212" spans="1:3" x14ac:dyDescent="0.5">
      <c r="A212" t="s">
        <v>452</v>
      </c>
      <c r="B212" t="s">
        <v>152</v>
      </c>
      <c r="C212" s="68">
        <v>0.13829787234042554</v>
      </c>
    </row>
    <row r="213" spans="1:3" x14ac:dyDescent="0.5">
      <c r="A213" t="s">
        <v>452</v>
      </c>
      <c r="B213" t="s">
        <v>150</v>
      </c>
      <c r="C213" s="68">
        <v>7.0803767791194655E-2</v>
      </c>
    </row>
    <row r="214" spans="1:3" x14ac:dyDescent="0.5">
      <c r="A214" t="s">
        <v>452</v>
      </c>
      <c r="B214" t="s">
        <v>151</v>
      </c>
      <c r="C214" s="68">
        <v>0.17037333485792694</v>
      </c>
    </row>
    <row r="215" spans="1:3" x14ac:dyDescent="0.5">
      <c r="A215" t="s">
        <v>452</v>
      </c>
      <c r="B215" t="s">
        <v>90</v>
      </c>
      <c r="C215" s="68">
        <v>5.0940061063795596E-2</v>
      </c>
    </row>
    <row r="216" spans="1:3" x14ac:dyDescent="0.5">
      <c r="A216" t="s">
        <v>452</v>
      </c>
      <c r="B216" t="s">
        <v>92</v>
      </c>
      <c r="C216" s="68">
        <v>0.21156110195432071</v>
      </c>
    </row>
    <row r="217" spans="1:3" x14ac:dyDescent="0.5">
      <c r="A217" t="s">
        <v>452</v>
      </c>
      <c r="B217" t="s">
        <v>92</v>
      </c>
      <c r="C217" s="68">
        <v>2.7637182889945065E-2</v>
      </c>
    </row>
    <row r="218" spans="1:3" x14ac:dyDescent="0.5">
      <c r="A218" t="s">
        <v>452</v>
      </c>
      <c r="B218" t="s">
        <v>115</v>
      </c>
      <c r="C218" s="68">
        <v>6.2823771558939132E-2</v>
      </c>
    </row>
    <row r="219" spans="1:3" x14ac:dyDescent="0.5">
      <c r="A219" t="s">
        <v>452</v>
      </c>
      <c r="B219" t="s">
        <v>151</v>
      </c>
      <c r="C219" s="68">
        <v>4.9045835562689495E-2</v>
      </c>
    </row>
    <row r="220" spans="1:3" x14ac:dyDescent="0.5">
      <c r="A220" t="s">
        <v>452</v>
      </c>
      <c r="B220" t="s">
        <v>151</v>
      </c>
      <c r="C220" s="68">
        <v>3.3184880100236944E-2</v>
      </c>
    </row>
    <row r="221" spans="1:3" x14ac:dyDescent="0.5">
      <c r="A221" t="s">
        <v>452</v>
      </c>
      <c r="B221" t="s">
        <v>86</v>
      </c>
      <c r="C221" s="68">
        <v>4.1790974336154904E-2</v>
      </c>
    </row>
    <row r="222" spans="1:3" x14ac:dyDescent="0.5">
      <c r="A222" t="s">
        <v>452</v>
      </c>
      <c r="B222" t="s">
        <v>92</v>
      </c>
      <c r="C222" s="68">
        <v>3.7003695516607989E-2</v>
      </c>
    </row>
    <row r="223" spans="1:3" x14ac:dyDescent="0.5">
      <c r="A223" t="s">
        <v>452</v>
      </c>
      <c r="B223" t="s">
        <v>86</v>
      </c>
      <c r="C223" s="68">
        <v>5.289459823002686E-2</v>
      </c>
    </row>
    <row r="224" spans="1:3" x14ac:dyDescent="0.5">
      <c r="A224" t="s">
        <v>452</v>
      </c>
      <c r="B224" t="s">
        <v>152</v>
      </c>
      <c r="C224" s="68">
        <v>6.9463548830811558E-2</v>
      </c>
    </row>
    <row r="225" spans="1:3" x14ac:dyDescent="0.5">
      <c r="A225" t="s">
        <v>452</v>
      </c>
      <c r="B225" t="s">
        <v>152</v>
      </c>
      <c r="C225" s="68">
        <v>4.0005617830422453E-2</v>
      </c>
    </row>
    <row r="226" spans="1:3" x14ac:dyDescent="0.5">
      <c r="A226" t="s">
        <v>452</v>
      </c>
      <c r="B226" t="s">
        <v>90</v>
      </c>
      <c r="C226" s="68">
        <v>0</v>
      </c>
    </row>
    <row r="227" spans="1:3" x14ac:dyDescent="0.5">
      <c r="A227" t="s">
        <v>452</v>
      </c>
      <c r="B227" t="s">
        <v>115</v>
      </c>
      <c r="C227" s="68">
        <v>5.613123729017859E-2</v>
      </c>
    </row>
    <row r="228" spans="1:3" x14ac:dyDescent="0.5">
      <c r="A228" t="s">
        <v>452</v>
      </c>
      <c r="B228" t="s">
        <v>150</v>
      </c>
      <c r="C228" s="68">
        <v>0.18268458241075339</v>
      </c>
    </row>
    <row r="229" spans="1:3" x14ac:dyDescent="0.5">
      <c r="A229" t="s">
        <v>452</v>
      </c>
      <c r="B229" t="s">
        <v>150</v>
      </c>
      <c r="C229" s="68">
        <v>5.0775055792872677E-2</v>
      </c>
    </row>
    <row r="230" spans="1:3" x14ac:dyDescent="0.5">
      <c r="A230" t="s">
        <v>452</v>
      </c>
      <c r="B230" t="s">
        <v>151</v>
      </c>
      <c r="C230" s="68">
        <v>3.7602870253063483E-2</v>
      </c>
    </row>
    <row r="231" spans="1:3" x14ac:dyDescent="0.5">
      <c r="A231" t="s">
        <v>452</v>
      </c>
      <c r="B231" t="s">
        <v>90</v>
      </c>
      <c r="C231" s="68">
        <v>4.0555732580995103E-2</v>
      </c>
    </row>
    <row r="232" spans="1:3" x14ac:dyDescent="0.5">
      <c r="A232" t="s">
        <v>452</v>
      </c>
      <c r="B232" t="s">
        <v>151</v>
      </c>
      <c r="C232" s="68">
        <v>2.7146469327678127E-2</v>
      </c>
    </row>
    <row r="233" spans="1:3" x14ac:dyDescent="0.5">
      <c r="A233" t="s">
        <v>452</v>
      </c>
      <c r="B233" t="s">
        <v>115</v>
      </c>
      <c r="C233" s="68">
        <v>3.8640727565009005E-2</v>
      </c>
    </row>
    <row r="234" spans="1:3" x14ac:dyDescent="0.5">
      <c r="A234" t="s">
        <v>452</v>
      </c>
      <c r="B234" t="s">
        <v>92</v>
      </c>
      <c r="C234" s="68">
        <v>2.1258779916753383E-2</v>
      </c>
    </row>
    <row r="235" spans="1:3" x14ac:dyDescent="0.5">
      <c r="A235" t="s">
        <v>452</v>
      </c>
      <c r="B235" t="s">
        <v>92</v>
      </c>
      <c r="C235" s="68">
        <v>0.16689002054855714</v>
      </c>
    </row>
    <row r="236" spans="1:3" x14ac:dyDescent="0.5">
      <c r="A236" t="s">
        <v>452</v>
      </c>
      <c r="B236" t="s">
        <v>90</v>
      </c>
      <c r="C236" s="68">
        <v>3.7931679730544524E-2</v>
      </c>
    </row>
    <row r="237" spans="1:3" x14ac:dyDescent="0.5">
      <c r="A237" t="s">
        <v>452</v>
      </c>
      <c r="B237" t="s">
        <v>86</v>
      </c>
      <c r="C237" s="68">
        <v>5.4778014885754435E-2</v>
      </c>
    </row>
    <row r="238" spans="1:3" x14ac:dyDescent="0.5">
      <c r="A238" t="s">
        <v>452</v>
      </c>
      <c r="B238" t="s">
        <v>92</v>
      </c>
      <c r="C238" s="68">
        <v>3.0486744353616417E-2</v>
      </c>
    </row>
    <row r="239" spans="1:3" x14ac:dyDescent="0.5">
      <c r="A239" t="s">
        <v>452</v>
      </c>
      <c r="B239" t="s">
        <v>90</v>
      </c>
      <c r="C239" s="68">
        <v>9.3541202672605794E-2</v>
      </c>
    </row>
    <row r="240" spans="1:3" x14ac:dyDescent="0.5">
      <c r="A240" t="s">
        <v>452</v>
      </c>
      <c r="B240" t="s">
        <v>150</v>
      </c>
      <c r="C240" s="68">
        <v>4.2689715478467546E-2</v>
      </c>
    </row>
    <row r="241" spans="1:3" x14ac:dyDescent="0.5">
      <c r="A241" t="s">
        <v>452</v>
      </c>
      <c r="B241" t="s">
        <v>90</v>
      </c>
      <c r="C241" s="68">
        <v>3.6361000284598904E-2</v>
      </c>
    </row>
    <row r="242" spans="1:3" x14ac:dyDescent="0.5">
      <c r="A242" t="s">
        <v>452</v>
      </c>
      <c r="B242" t="s">
        <v>150</v>
      </c>
      <c r="C242" s="68">
        <v>0</v>
      </c>
    </row>
    <row r="243" spans="1:3" x14ac:dyDescent="0.5">
      <c r="A243" t="s">
        <v>452</v>
      </c>
      <c r="B243" t="s">
        <v>152</v>
      </c>
      <c r="C243" s="68">
        <v>3.96894076739642E-2</v>
      </c>
    </row>
    <row r="244" spans="1:3" x14ac:dyDescent="0.5">
      <c r="A244" t="s">
        <v>452</v>
      </c>
      <c r="B244" t="s">
        <v>92</v>
      </c>
      <c r="C244" s="68">
        <v>6.7998597967052224E-2</v>
      </c>
    </row>
    <row r="245" spans="1:3" x14ac:dyDescent="0.5">
      <c r="A245" t="s">
        <v>452</v>
      </c>
      <c r="B245" t="s">
        <v>90</v>
      </c>
      <c r="C245" s="68">
        <v>0</v>
      </c>
    </row>
    <row r="246" spans="1:3" x14ac:dyDescent="0.5">
      <c r="A246" t="s">
        <v>452</v>
      </c>
      <c r="B246" t="s">
        <v>152</v>
      </c>
      <c r="C246" s="68">
        <v>2.4365594843416851E-2</v>
      </c>
    </row>
    <row r="247" spans="1:3" x14ac:dyDescent="0.5">
      <c r="A247" t="s">
        <v>452</v>
      </c>
      <c r="B247" t="s">
        <v>92</v>
      </c>
      <c r="C247" s="68">
        <v>4.0751766614253483E-2</v>
      </c>
    </row>
    <row r="248" spans="1:3" x14ac:dyDescent="0.5">
      <c r="A248" t="s">
        <v>452</v>
      </c>
      <c r="B248" t="s">
        <v>90</v>
      </c>
      <c r="C248" s="68">
        <v>4.8519615464089977E-2</v>
      </c>
    </row>
    <row r="249" spans="1:3" x14ac:dyDescent="0.5">
      <c r="A249" t="s">
        <v>452</v>
      </c>
      <c r="B249" t="s">
        <v>92</v>
      </c>
      <c r="C249" s="68">
        <v>4.2223734746463126E-2</v>
      </c>
    </row>
    <row r="250" spans="1:3" x14ac:dyDescent="0.5">
      <c r="A250" t="s">
        <v>452</v>
      </c>
      <c r="B250" t="s">
        <v>90</v>
      </c>
      <c r="C250" s="68">
        <v>3.6152508361204011E-2</v>
      </c>
    </row>
    <row r="251" spans="1:3" x14ac:dyDescent="0.5">
      <c r="A251" t="s">
        <v>452</v>
      </c>
      <c r="B251" t="s">
        <v>151</v>
      </c>
      <c r="C251" s="68">
        <v>0</v>
      </c>
    </row>
    <row r="252" spans="1:3" x14ac:dyDescent="0.5">
      <c r="A252" t="s">
        <v>452</v>
      </c>
      <c r="B252" t="s">
        <v>90</v>
      </c>
      <c r="C252" s="68">
        <v>0</v>
      </c>
    </row>
    <row r="253" spans="1:3" x14ac:dyDescent="0.5">
      <c r="A253" t="s">
        <v>452</v>
      </c>
      <c r="B253" t="s">
        <v>152</v>
      </c>
      <c r="C253" s="68">
        <v>3.7882067034153311E-2</v>
      </c>
    </row>
    <row r="254" spans="1:3" x14ac:dyDescent="0.5">
      <c r="A254" t="s">
        <v>452</v>
      </c>
      <c r="B254" t="s">
        <v>92</v>
      </c>
      <c r="C254" s="68">
        <v>2.7891451650589139E-2</v>
      </c>
    </row>
    <row r="255" spans="1:3" x14ac:dyDescent="0.5">
      <c r="A255" t="s">
        <v>452</v>
      </c>
      <c r="B255" t="s">
        <v>115</v>
      </c>
      <c r="C255" s="68">
        <v>5.2903355136648129E-2</v>
      </c>
    </row>
    <row r="256" spans="1:3" x14ac:dyDescent="0.5">
      <c r="A256" t="s">
        <v>452</v>
      </c>
      <c r="B256" t="s">
        <v>86</v>
      </c>
      <c r="C256" s="68">
        <v>3.2666056632864107E-2</v>
      </c>
    </row>
    <row r="257" spans="1:3" x14ac:dyDescent="0.5">
      <c r="A257" t="s">
        <v>452</v>
      </c>
      <c r="B257" t="s">
        <v>115</v>
      </c>
      <c r="C257" s="68">
        <v>0</v>
      </c>
    </row>
    <row r="258" spans="1:3" x14ac:dyDescent="0.5">
      <c r="A258" t="s">
        <v>452</v>
      </c>
      <c r="B258" t="s">
        <v>90</v>
      </c>
      <c r="C258" s="68">
        <v>3.2712144080454829E-2</v>
      </c>
    </row>
    <row r="259" spans="1:3" x14ac:dyDescent="0.5">
      <c r="A259" t="s">
        <v>452</v>
      </c>
      <c r="B259" t="s">
        <v>150</v>
      </c>
      <c r="C259" s="68">
        <v>0.20912908031965327</v>
      </c>
    </row>
    <row r="260" spans="1:3" x14ac:dyDescent="0.5">
      <c r="A260" t="s">
        <v>452</v>
      </c>
      <c r="B260" t="s">
        <v>152</v>
      </c>
      <c r="C260" s="68">
        <v>3.2165239650454584E-2</v>
      </c>
    </row>
    <row r="261" spans="1:3" x14ac:dyDescent="0.5">
      <c r="A261" t="s">
        <v>452</v>
      </c>
      <c r="B261" t="s">
        <v>152</v>
      </c>
      <c r="C261" s="68">
        <v>0.17646582818969897</v>
      </c>
    </row>
    <row r="262" spans="1:3" x14ac:dyDescent="0.5">
      <c r="A262" t="s">
        <v>452</v>
      </c>
      <c r="B262" t="s">
        <v>92</v>
      </c>
      <c r="C262" s="68">
        <v>2.1451142440447254E-2</v>
      </c>
    </row>
    <row r="263" spans="1:3" x14ac:dyDescent="0.5">
      <c r="A263" t="s">
        <v>452</v>
      </c>
      <c r="B263" t="s">
        <v>115</v>
      </c>
      <c r="C263" s="68">
        <v>3.4927293723928263E-2</v>
      </c>
    </row>
    <row r="264" spans="1:3" x14ac:dyDescent="0.5">
      <c r="A264" t="s">
        <v>452</v>
      </c>
      <c r="B264" t="s">
        <v>150</v>
      </c>
      <c r="C264" s="68">
        <v>4.1504695772903451E-2</v>
      </c>
    </row>
    <row r="265" spans="1:3" x14ac:dyDescent="0.5">
      <c r="A265" t="s">
        <v>452</v>
      </c>
      <c r="B265" t="s">
        <v>115</v>
      </c>
      <c r="C265" s="68">
        <v>4.3053264016436818E-2</v>
      </c>
    </row>
    <row r="266" spans="1:3" x14ac:dyDescent="0.5">
      <c r="A266" t="s">
        <v>452</v>
      </c>
      <c r="B266" t="s">
        <v>151</v>
      </c>
      <c r="C266" s="68">
        <v>0</v>
      </c>
    </row>
    <row r="267" spans="1:3" x14ac:dyDescent="0.5">
      <c r="A267" t="s">
        <v>452</v>
      </c>
      <c r="B267" t="s">
        <v>150</v>
      </c>
      <c r="C267" s="68">
        <v>0.14113675582816382</v>
      </c>
    </row>
    <row r="268" spans="1:3" x14ac:dyDescent="0.5">
      <c r="A268" t="s">
        <v>452</v>
      </c>
      <c r="B268" t="s">
        <v>92</v>
      </c>
      <c r="C268" s="68">
        <v>4.1927814998919385E-2</v>
      </c>
    </row>
    <row r="269" spans="1:3" x14ac:dyDescent="0.5">
      <c r="A269" t="s">
        <v>452</v>
      </c>
      <c r="B269" t="s">
        <v>115</v>
      </c>
      <c r="C269" s="68">
        <v>6.1238209281317617E-2</v>
      </c>
    </row>
    <row r="270" spans="1:3" x14ac:dyDescent="0.5">
      <c r="A270" t="s">
        <v>452</v>
      </c>
      <c r="B270" t="s">
        <v>90</v>
      </c>
      <c r="C270" s="68">
        <v>2.7598338908755335E-2</v>
      </c>
    </row>
    <row r="271" spans="1:3" x14ac:dyDescent="0.5">
      <c r="A271" t="s">
        <v>452</v>
      </c>
      <c r="B271" t="s">
        <v>90</v>
      </c>
      <c r="C271" s="68">
        <v>4.0470015016118702E-2</v>
      </c>
    </row>
    <row r="272" spans="1:3" x14ac:dyDescent="0.5">
      <c r="A272" t="s">
        <v>452</v>
      </c>
      <c r="B272" t="s">
        <v>150</v>
      </c>
      <c r="C272" s="68">
        <v>3.246424554073598E-2</v>
      </c>
    </row>
    <row r="273" spans="1:3" x14ac:dyDescent="0.5">
      <c r="A273" t="s">
        <v>452</v>
      </c>
      <c r="B273" t="s">
        <v>152</v>
      </c>
      <c r="C273" s="68">
        <v>0</v>
      </c>
    </row>
    <row r="274" spans="1:3" x14ac:dyDescent="0.5">
      <c r="A274" t="s">
        <v>452</v>
      </c>
      <c r="B274" t="s">
        <v>152</v>
      </c>
      <c r="C274" s="68">
        <v>0.19372287565255678</v>
      </c>
    </row>
    <row r="275" spans="1:3" x14ac:dyDescent="0.5">
      <c r="A275" t="s">
        <v>452</v>
      </c>
      <c r="B275" t="s">
        <v>92</v>
      </c>
      <c r="C275" s="68">
        <v>4.0718580596153561E-2</v>
      </c>
    </row>
    <row r="276" spans="1:3" x14ac:dyDescent="0.5">
      <c r="A276" t="s">
        <v>452</v>
      </c>
      <c r="B276" t="s">
        <v>150</v>
      </c>
      <c r="C276" s="68">
        <v>0</v>
      </c>
    </row>
    <row r="277" spans="1:3" x14ac:dyDescent="0.5">
      <c r="A277" t="s">
        <v>452</v>
      </c>
      <c r="B277" t="s">
        <v>92</v>
      </c>
      <c r="C277" s="68">
        <v>0</v>
      </c>
    </row>
    <row r="278" spans="1:3" x14ac:dyDescent="0.5">
      <c r="A278" t="s">
        <v>452</v>
      </c>
      <c r="B278" t="s">
        <v>90</v>
      </c>
      <c r="C278" s="68">
        <v>0</v>
      </c>
    </row>
    <row r="279" spans="1:3" x14ac:dyDescent="0.5">
      <c r="A279" t="s">
        <v>452</v>
      </c>
      <c r="B279" t="s">
        <v>90</v>
      </c>
      <c r="C279" s="68">
        <v>0</v>
      </c>
    </row>
    <row r="280" spans="1:3" x14ac:dyDescent="0.5">
      <c r="A280" t="s">
        <v>452</v>
      </c>
      <c r="B280" t="s">
        <v>92</v>
      </c>
      <c r="C280" s="68">
        <v>3.9882770431313004E-2</v>
      </c>
    </row>
    <row r="281" spans="1:3" x14ac:dyDescent="0.5">
      <c r="A281" t="s">
        <v>452</v>
      </c>
      <c r="B281" t="s">
        <v>115</v>
      </c>
      <c r="C281" s="68">
        <v>5.8725567534402667E-2</v>
      </c>
    </row>
    <row r="282" spans="1:3" x14ac:dyDescent="0.5">
      <c r="A282" t="s">
        <v>452</v>
      </c>
      <c r="B282" t="s">
        <v>92</v>
      </c>
      <c r="C282" s="68">
        <v>0.18866017912265887</v>
      </c>
    </row>
    <row r="283" spans="1:3" x14ac:dyDescent="0.5">
      <c r="A283" t="s">
        <v>452</v>
      </c>
      <c r="B283" t="s">
        <v>90</v>
      </c>
      <c r="C283" s="68">
        <v>0</v>
      </c>
    </row>
    <row r="284" spans="1:3" x14ac:dyDescent="0.5">
      <c r="A284" t="s">
        <v>452</v>
      </c>
      <c r="B284" t="s">
        <v>150</v>
      </c>
      <c r="C284" s="68">
        <v>5.6671899529042384E-2</v>
      </c>
    </row>
    <row r="285" spans="1:3" x14ac:dyDescent="0.5">
      <c r="A285" t="s">
        <v>452</v>
      </c>
      <c r="B285" t="s">
        <v>150</v>
      </c>
      <c r="C285" s="68">
        <v>0.11382113821138211</v>
      </c>
    </row>
    <row r="286" spans="1:3" x14ac:dyDescent="0.5">
      <c r="A286" t="s">
        <v>452</v>
      </c>
      <c r="B286" t="s">
        <v>86</v>
      </c>
      <c r="C286" s="68">
        <v>0.16741411232256737</v>
      </c>
    </row>
    <row r="287" spans="1:3" x14ac:dyDescent="0.5">
      <c r="A287" t="s">
        <v>452</v>
      </c>
      <c r="B287" t="s">
        <v>90</v>
      </c>
      <c r="C287" s="68">
        <v>0.17446689077559976</v>
      </c>
    </row>
    <row r="288" spans="1:3" x14ac:dyDescent="0.5">
      <c r="A288" t="s">
        <v>452</v>
      </c>
      <c r="B288" t="s">
        <v>151</v>
      </c>
      <c r="C288" s="68">
        <v>0.20807174887892377</v>
      </c>
    </row>
    <row r="289" spans="1:3" x14ac:dyDescent="0.5">
      <c r="A289" t="s">
        <v>452</v>
      </c>
      <c r="B289" t="s">
        <v>92</v>
      </c>
      <c r="C289" s="68">
        <v>0</v>
      </c>
    </row>
    <row r="290" spans="1:3" x14ac:dyDescent="0.5">
      <c r="A290" t="s">
        <v>452</v>
      </c>
      <c r="B290" t="s">
        <v>150</v>
      </c>
      <c r="C290" s="68">
        <v>4.114447311894423E-2</v>
      </c>
    </row>
    <row r="291" spans="1:3" x14ac:dyDescent="0.5">
      <c r="A291" t="s">
        <v>452</v>
      </c>
      <c r="B291" t="s">
        <v>152</v>
      </c>
      <c r="C291" s="68">
        <v>2.9423303256178895E-2</v>
      </c>
    </row>
    <row r="292" spans="1:3" x14ac:dyDescent="0.5">
      <c r="A292" t="s">
        <v>452</v>
      </c>
      <c r="B292" t="s">
        <v>92</v>
      </c>
      <c r="C292" s="68">
        <v>0</v>
      </c>
    </row>
    <row r="293" spans="1:3" x14ac:dyDescent="0.5">
      <c r="A293" t="s">
        <v>452</v>
      </c>
      <c r="B293" t="s">
        <v>151</v>
      </c>
      <c r="C293" s="68">
        <v>4.7919944291130424E-2</v>
      </c>
    </row>
    <row r="294" spans="1:3" x14ac:dyDescent="0.5">
      <c r="A294" t="s">
        <v>452</v>
      </c>
      <c r="B294" t="s">
        <v>152</v>
      </c>
      <c r="C294" s="68">
        <v>3.8838771732952478E-2</v>
      </c>
    </row>
    <row r="295" spans="1:3" x14ac:dyDescent="0.5">
      <c r="A295" t="s">
        <v>452</v>
      </c>
      <c r="B295" t="s">
        <v>92</v>
      </c>
      <c r="C295" s="68">
        <v>0</v>
      </c>
    </row>
    <row r="296" spans="1:3" x14ac:dyDescent="0.5">
      <c r="A296" t="s">
        <v>452</v>
      </c>
      <c r="B296" t="s">
        <v>92</v>
      </c>
      <c r="C296" s="68">
        <v>3.358903701496984E-2</v>
      </c>
    </row>
    <row r="297" spans="1:3" x14ac:dyDescent="0.5">
      <c r="A297" t="s">
        <v>452</v>
      </c>
      <c r="B297" t="s">
        <v>92</v>
      </c>
      <c r="C297" s="68">
        <v>0</v>
      </c>
    </row>
    <row r="298" spans="1:3" x14ac:dyDescent="0.5">
      <c r="A298" t="s">
        <v>452</v>
      </c>
      <c r="B298" t="s">
        <v>115</v>
      </c>
      <c r="C298" s="68">
        <v>0.19475041012420904</v>
      </c>
    </row>
    <row r="299" spans="1:3" x14ac:dyDescent="0.5">
      <c r="A299" t="s">
        <v>452</v>
      </c>
      <c r="B299" t="s">
        <v>152</v>
      </c>
      <c r="C299" s="68">
        <v>4.5533129623673209E-2</v>
      </c>
    </row>
    <row r="300" spans="1:3" x14ac:dyDescent="0.5">
      <c r="A300" t="s">
        <v>452</v>
      </c>
      <c r="B300" t="s">
        <v>150</v>
      </c>
      <c r="C300" s="68">
        <v>5.1303514942732269E-2</v>
      </c>
    </row>
    <row r="301" spans="1:3" x14ac:dyDescent="0.5">
      <c r="A301" t="s">
        <v>452</v>
      </c>
      <c r="B301" t="s">
        <v>115</v>
      </c>
      <c r="C301" s="68">
        <v>0</v>
      </c>
    </row>
    <row r="302" spans="1:3" x14ac:dyDescent="0.5">
      <c r="A302" t="s">
        <v>452</v>
      </c>
      <c r="B302" t="s">
        <v>92</v>
      </c>
      <c r="C302" s="68">
        <v>0.21582557569818717</v>
      </c>
    </row>
    <row r="303" spans="1:3" x14ac:dyDescent="0.5">
      <c r="A303" t="s">
        <v>452</v>
      </c>
      <c r="B303" t="s">
        <v>150</v>
      </c>
      <c r="C303" s="68">
        <v>0</v>
      </c>
    </row>
    <row r="304" spans="1:3" x14ac:dyDescent="0.5">
      <c r="A304" t="s">
        <v>452</v>
      </c>
      <c r="B304" t="s">
        <v>152</v>
      </c>
      <c r="C304" s="68">
        <v>0</v>
      </c>
    </row>
    <row r="305" spans="1:3" x14ac:dyDescent="0.5">
      <c r="A305" t="s">
        <v>452</v>
      </c>
      <c r="B305" t="s">
        <v>90</v>
      </c>
      <c r="C305" s="68">
        <v>0.21534653465346534</v>
      </c>
    </row>
    <row r="306" spans="1:3" x14ac:dyDescent="0.5">
      <c r="A306" t="s">
        <v>452</v>
      </c>
      <c r="B306" t="s">
        <v>151</v>
      </c>
      <c r="C306" s="68">
        <v>0</v>
      </c>
    </row>
    <row r="307" spans="1:3" x14ac:dyDescent="0.5">
      <c r="A307" t="s">
        <v>452</v>
      </c>
      <c r="B307" t="s">
        <v>92</v>
      </c>
      <c r="C307" s="68">
        <v>0</v>
      </c>
    </row>
    <row r="308" spans="1:3" x14ac:dyDescent="0.5">
      <c r="A308" t="s">
        <v>452</v>
      </c>
      <c r="B308" t="s">
        <v>115</v>
      </c>
      <c r="C308" s="68">
        <v>5.2307572800450543E-2</v>
      </c>
    </row>
    <row r="309" spans="1:3" x14ac:dyDescent="0.5">
      <c r="A309" t="s">
        <v>452</v>
      </c>
      <c r="B309" t="s">
        <v>115</v>
      </c>
      <c r="C309" s="68">
        <v>2.9317811900036125E-2</v>
      </c>
    </row>
    <row r="310" spans="1:3" x14ac:dyDescent="0.5">
      <c r="A310" t="s">
        <v>452</v>
      </c>
      <c r="B310" t="s">
        <v>90</v>
      </c>
      <c r="C310" s="68">
        <v>0</v>
      </c>
    </row>
    <row r="311" spans="1:3" x14ac:dyDescent="0.5">
      <c r="A311" t="s">
        <v>452</v>
      </c>
      <c r="B311" t="s">
        <v>92</v>
      </c>
      <c r="C311" s="68">
        <v>2.9354479688369503E-2</v>
      </c>
    </row>
    <row r="312" spans="1:3" x14ac:dyDescent="0.5">
      <c r="A312" t="s">
        <v>452</v>
      </c>
      <c r="B312" t="s">
        <v>92</v>
      </c>
      <c r="C312" s="68">
        <v>3.4028910512402269E-2</v>
      </c>
    </row>
    <row r="313" spans="1:3" x14ac:dyDescent="0.5">
      <c r="A313" t="s">
        <v>452</v>
      </c>
      <c r="B313" t="s">
        <v>92</v>
      </c>
      <c r="C313" s="68">
        <v>0</v>
      </c>
    </row>
    <row r="314" spans="1:3" x14ac:dyDescent="0.5">
      <c r="A314" t="s">
        <v>452</v>
      </c>
      <c r="B314" t="s">
        <v>151</v>
      </c>
      <c r="C314" s="68">
        <v>0</v>
      </c>
    </row>
    <row r="315" spans="1:3" x14ac:dyDescent="0.5">
      <c r="A315" t="s">
        <v>452</v>
      </c>
      <c r="B315" t="s">
        <v>92</v>
      </c>
      <c r="C315" s="68">
        <v>4.8779218074860742E-2</v>
      </c>
    </row>
    <row r="316" spans="1:3" x14ac:dyDescent="0.5">
      <c r="A316" t="s">
        <v>452</v>
      </c>
      <c r="B316" t="s">
        <v>90</v>
      </c>
      <c r="C316" s="68">
        <v>0.14441842310694769</v>
      </c>
    </row>
    <row r="317" spans="1:3" x14ac:dyDescent="0.5">
      <c r="A317" t="s">
        <v>452</v>
      </c>
      <c r="B317" t="s">
        <v>152</v>
      </c>
      <c r="C317" s="68">
        <v>0</v>
      </c>
    </row>
    <row r="318" spans="1:3" x14ac:dyDescent="0.5">
      <c r="A318" t="s">
        <v>452</v>
      </c>
      <c r="B318" t="s">
        <v>150</v>
      </c>
      <c r="C318" s="68">
        <v>1.8708893164491744E-2</v>
      </c>
    </row>
    <row r="319" spans="1:3" x14ac:dyDescent="0.5">
      <c r="A319" t="s">
        <v>452</v>
      </c>
      <c r="B319" t="s">
        <v>152</v>
      </c>
      <c r="C319" s="68">
        <v>0</v>
      </c>
    </row>
    <row r="320" spans="1:3" x14ac:dyDescent="0.5">
      <c r="A320" t="s">
        <v>452</v>
      </c>
      <c r="B320" t="s">
        <v>92</v>
      </c>
      <c r="C320" s="68">
        <v>0</v>
      </c>
    </row>
    <row r="321" spans="1:3" x14ac:dyDescent="0.5">
      <c r="A321" t="s">
        <v>452</v>
      </c>
      <c r="B321" t="s">
        <v>151</v>
      </c>
      <c r="C321" s="68">
        <v>3.2041662988789833E-2</v>
      </c>
    </row>
    <row r="322" spans="1:3" x14ac:dyDescent="0.5">
      <c r="A322" t="s">
        <v>452</v>
      </c>
      <c r="B322" t="s">
        <v>151</v>
      </c>
      <c r="C322" s="68">
        <v>0</v>
      </c>
    </row>
    <row r="323" spans="1:3" x14ac:dyDescent="0.5">
      <c r="A323" t="s">
        <v>452</v>
      </c>
      <c r="B323" t="s">
        <v>90</v>
      </c>
      <c r="C323" s="68">
        <v>7.4868073878627969E-2</v>
      </c>
    </row>
    <row r="324" spans="1:3" x14ac:dyDescent="0.5">
      <c r="A324" t="s">
        <v>452</v>
      </c>
      <c r="B324" t="s">
        <v>151</v>
      </c>
      <c r="C324" s="68">
        <v>0</v>
      </c>
    </row>
    <row r="325" spans="1:3" x14ac:dyDescent="0.5">
      <c r="A325" t="s">
        <v>452</v>
      </c>
      <c r="B325" t="s">
        <v>151</v>
      </c>
      <c r="C325" s="68">
        <v>3.0992688228706936E-2</v>
      </c>
    </row>
    <row r="326" spans="1:3" x14ac:dyDescent="0.5">
      <c r="A326" t="s">
        <v>452</v>
      </c>
      <c r="B326" t="s">
        <v>150</v>
      </c>
      <c r="C326" s="68">
        <v>0</v>
      </c>
    </row>
    <row r="327" spans="1:3" x14ac:dyDescent="0.5">
      <c r="A327" t="s">
        <v>452</v>
      </c>
      <c r="B327" t="s">
        <v>92</v>
      </c>
      <c r="C327" s="68">
        <v>0</v>
      </c>
    </row>
    <row r="328" spans="1:3" x14ac:dyDescent="0.5">
      <c r="A328" t="s">
        <v>452</v>
      </c>
      <c r="B328" t="s">
        <v>92</v>
      </c>
      <c r="C328" s="68">
        <v>1.4305226734656711E-2</v>
      </c>
    </row>
    <row r="329" spans="1:3" x14ac:dyDescent="0.5">
      <c r="A329" t="s">
        <v>452</v>
      </c>
      <c r="B329" t="s">
        <v>92</v>
      </c>
      <c r="C329" s="68">
        <v>3.0484748675354431E-2</v>
      </c>
    </row>
    <row r="330" spans="1:3" x14ac:dyDescent="0.5">
      <c r="A330" t="s">
        <v>452</v>
      </c>
      <c r="B330" t="s">
        <v>150</v>
      </c>
      <c r="C330" s="68">
        <v>0</v>
      </c>
    </row>
    <row r="331" spans="1:3" x14ac:dyDescent="0.5">
      <c r="A331" t="s">
        <v>452</v>
      </c>
      <c r="B331" t="s">
        <v>115</v>
      </c>
      <c r="C331" s="68">
        <v>4.3886903837191238E-2</v>
      </c>
    </row>
    <row r="332" spans="1:3" x14ac:dyDescent="0.5">
      <c r="A332" t="s">
        <v>452</v>
      </c>
      <c r="B332" t="s">
        <v>115</v>
      </c>
      <c r="C332" s="68">
        <v>0</v>
      </c>
    </row>
    <row r="333" spans="1:3" x14ac:dyDescent="0.5">
      <c r="A333" t="s">
        <v>452</v>
      </c>
      <c r="B333" t="s">
        <v>150</v>
      </c>
      <c r="C333" s="68">
        <v>0</v>
      </c>
    </row>
    <row r="334" spans="1:3" x14ac:dyDescent="0.5">
      <c r="A334" t="s">
        <v>452</v>
      </c>
      <c r="B334" t="s">
        <v>152</v>
      </c>
      <c r="C334" s="68">
        <v>4.4839145008924296E-2</v>
      </c>
    </row>
    <row r="335" spans="1:3" x14ac:dyDescent="0.5">
      <c r="A335" t="s">
        <v>452</v>
      </c>
      <c r="B335" t="s">
        <v>92</v>
      </c>
      <c r="C335" s="68">
        <v>0</v>
      </c>
    </row>
    <row r="336" spans="1:3" x14ac:dyDescent="0.5">
      <c r="A336" t="s">
        <v>452</v>
      </c>
      <c r="B336" t="s">
        <v>92</v>
      </c>
      <c r="C336" s="68">
        <v>1.7319391442540313E-2</v>
      </c>
    </row>
    <row r="337" spans="1:3" x14ac:dyDescent="0.5">
      <c r="A337" t="s">
        <v>452</v>
      </c>
      <c r="B337" t="s">
        <v>90</v>
      </c>
      <c r="C337" s="68">
        <v>3.5328265376641327E-2</v>
      </c>
    </row>
    <row r="338" spans="1:3" x14ac:dyDescent="0.5">
      <c r="A338" t="s">
        <v>452</v>
      </c>
      <c r="B338" t="s">
        <v>150</v>
      </c>
      <c r="C338" s="68">
        <v>2.1068360843921941E-2</v>
      </c>
    </row>
    <row r="339" spans="1:3" x14ac:dyDescent="0.5">
      <c r="A339" t="s">
        <v>452</v>
      </c>
      <c r="B339" t="s">
        <v>151</v>
      </c>
      <c r="C339" s="68">
        <v>3.4818159354853204E-2</v>
      </c>
    </row>
    <row r="340" spans="1:3" x14ac:dyDescent="0.5">
      <c r="A340" t="s">
        <v>452</v>
      </c>
      <c r="B340" t="s">
        <v>152</v>
      </c>
      <c r="C340" s="68">
        <v>0</v>
      </c>
    </row>
    <row r="341" spans="1:3" x14ac:dyDescent="0.5">
      <c r="A341" t="s">
        <v>452</v>
      </c>
      <c r="B341" t="s">
        <v>90</v>
      </c>
      <c r="C341" s="68">
        <v>2.0324992062804862E-2</v>
      </c>
    </row>
    <row r="342" spans="1:3" x14ac:dyDescent="0.5">
      <c r="A342" t="s">
        <v>452</v>
      </c>
      <c r="B342" t="s">
        <v>115</v>
      </c>
      <c r="C342" s="68">
        <v>0</v>
      </c>
    </row>
    <row r="343" spans="1:3" x14ac:dyDescent="0.5">
      <c r="A343" t="s">
        <v>452</v>
      </c>
      <c r="B343" t="s">
        <v>115</v>
      </c>
      <c r="C343" s="68">
        <v>0</v>
      </c>
    </row>
    <row r="344" spans="1:3" x14ac:dyDescent="0.5">
      <c r="A344" t="s">
        <v>452</v>
      </c>
      <c r="B344" t="s">
        <v>90</v>
      </c>
      <c r="C344" s="68">
        <v>1.61702552082684E-2</v>
      </c>
    </row>
    <row r="345" spans="1:3" x14ac:dyDescent="0.5">
      <c r="A345" t="s">
        <v>452</v>
      </c>
      <c r="B345" t="s">
        <v>152</v>
      </c>
      <c r="C345" s="68">
        <v>3.3346120931330596E-2</v>
      </c>
    </row>
    <row r="346" spans="1:3" x14ac:dyDescent="0.5">
      <c r="A346" t="s">
        <v>452</v>
      </c>
      <c r="B346" t="s">
        <v>92</v>
      </c>
      <c r="C346" s="68">
        <v>0</v>
      </c>
    </row>
    <row r="347" spans="1:3" x14ac:dyDescent="0.5">
      <c r="A347" t="s">
        <v>452</v>
      </c>
      <c r="B347" t="s">
        <v>152</v>
      </c>
      <c r="C347" s="68">
        <v>1.5127531918523644E-2</v>
      </c>
    </row>
    <row r="348" spans="1:3" x14ac:dyDescent="0.5">
      <c r="A348" t="s">
        <v>452</v>
      </c>
      <c r="B348" t="s">
        <v>152</v>
      </c>
      <c r="C348" s="68">
        <v>0</v>
      </c>
    </row>
    <row r="349" spans="1:3" x14ac:dyDescent="0.5">
      <c r="A349" t="s">
        <v>452</v>
      </c>
      <c r="B349" t="s">
        <v>92</v>
      </c>
      <c r="C349" s="68">
        <v>0</v>
      </c>
    </row>
    <row r="350" spans="1:3" x14ac:dyDescent="0.5">
      <c r="A350" t="s">
        <v>452</v>
      </c>
      <c r="B350" t="s">
        <v>151</v>
      </c>
      <c r="C350" s="68">
        <v>3.5785374296841192E-2</v>
      </c>
    </row>
    <row r="351" spans="1:3" x14ac:dyDescent="0.5">
      <c r="A351" t="s">
        <v>452</v>
      </c>
      <c r="B351" t="s">
        <v>152</v>
      </c>
      <c r="C351" s="68">
        <v>1.5152630997532864E-2</v>
      </c>
    </row>
    <row r="352" spans="1:3" x14ac:dyDescent="0.5">
      <c r="A352" t="s">
        <v>452</v>
      </c>
      <c r="B352" t="s">
        <v>115</v>
      </c>
      <c r="C352" s="68">
        <v>3.9730997256879924E-2</v>
      </c>
    </row>
    <row r="353" spans="1:3" x14ac:dyDescent="0.5">
      <c r="A353" t="s">
        <v>452</v>
      </c>
      <c r="B353" t="s">
        <v>115</v>
      </c>
      <c r="C353" s="68">
        <v>2.8535037801329766E-2</v>
      </c>
    </row>
    <row r="354" spans="1:3" x14ac:dyDescent="0.5">
      <c r="A354" t="s">
        <v>452</v>
      </c>
      <c r="B354" t="s">
        <v>151</v>
      </c>
      <c r="C354" s="68">
        <v>2.7083190922140954E-2</v>
      </c>
    </row>
    <row r="355" spans="1:3" x14ac:dyDescent="0.5">
      <c r="A355" t="s">
        <v>452</v>
      </c>
      <c r="B355" t="s">
        <v>151</v>
      </c>
      <c r="C355" s="68">
        <v>1.8874005438614162E-2</v>
      </c>
    </row>
    <row r="356" spans="1:3" x14ac:dyDescent="0.5">
      <c r="A356" t="s">
        <v>452</v>
      </c>
      <c r="B356" t="s">
        <v>92</v>
      </c>
      <c r="C356" s="68">
        <v>2.006591702210159E-2</v>
      </c>
    </row>
    <row r="357" spans="1:3" x14ac:dyDescent="0.5">
      <c r="A357" t="s">
        <v>452</v>
      </c>
      <c r="B357" t="s">
        <v>92</v>
      </c>
      <c r="C357" s="68">
        <v>3.1936325097947124E-2</v>
      </c>
    </row>
    <row r="358" spans="1:3" x14ac:dyDescent="0.5">
      <c r="A358" t="s">
        <v>452</v>
      </c>
      <c r="B358" t="s">
        <v>90</v>
      </c>
      <c r="C358" s="68">
        <v>3.7317831663245191E-2</v>
      </c>
    </row>
    <row r="359" spans="1:3" x14ac:dyDescent="0.5">
      <c r="A359" t="s">
        <v>452</v>
      </c>
      <c r="B359" t="s">
        <v>115</v>
      </c>
      <c r="C359" s="68">
        <v>0.22028559428811423</v>
      </c>
    </row>
    <row r="360" spans="1:3" x14ac:dyDescent="0.5">
      <c r="A360" t="s">
        <v>452</v>
      </c>
      <c r="B360" t="s">
        <v>90</v>
      </c>
      <c r="C360" s="68">
        <v>7.5830373929392098E-2</v>
      </c>
    </row>
    <row r="361" spans="1:3" x14ac:dyDescent="0.5">
      <c r="A361" t="s">
        <v>452</v>
      </c>
      <c r="B361" t="s">
        <v>92</v>
      </c>
      <c r="C361" s="68">
        <v>4.6949475691134411E-2</v>
      </c>
    </row>
    <row r="362" spans="1:3" x14ac:dyDescent="0.5">
      <c r="A362" t="s">
        <v>452</v>
      </c>
      <c r="B362" t="s">
        <v>115</v>
      </c>
      <c r="C362" s="68">
        <v>0</v>
      </c>
    </row>
    <row r="363" spans="1:3" x14ac:dyDescent="0.5">
      <c r="A363" t="s">
        <v>452</v>
      </c>
      <c r="B363" t="s">
        <v>150</v>
      </c>
      <c r="C363" s="68">
        <v>4.3080427269871192E-2</v>
      </c>
    </row>
    <row r="364" spans="1:3" x14ac:dyDescent="0.5">
      <c r="A364" t="s">
        <v>452</v>
      </c>
      <c r="B364" t="s">
        <v>150</v>
      </c>
      <c r="C364" s="68">
        <v>4.4912797386222447E-2</v>
      </c>
    </row>
    <row r="365" spans="1:3" x14ac:dyDescent="0.5">
      <c r="A365" t="s">
        <v>452</v>
      </c>
      <c r="B365" t="s">
        <v>92</v>
      </c>
      <c r="C365" s="68">
        <v>1.8310377242816856E-2</v>
      </c>
    </row>
    <row r="366" spans="1:3" x14ac:dyDescent="0.5">
      <c r="A366" t="s">
        <v>452</v>
      </c>
      <c r="B366" t="s">
        <v>92</v>
      </c>
      <c r="C366" s="68">
        <v>3.1614785992217898E-2</v>
      </c>
    </row>
    <row r="367" spans="1:3" x14ac:dyDescent="0.5">
      <c r="A367" t="s">
        <v>452</v>
      </c>
      <c r="B367" t="s">
        <v>90</v>
      </c>
      <c r="C367" s="68">
        <v>7.0484581497797363E-2</v>
      </c>
    </row>
    <row r="368" spans="1:3" x14ac:dyDescent="0.5">
      <c r="A368" t="s">
        <v>452</v>
      </c>
      <c r="B368" t="s">
        <v>115</v>
      </c>
      <c r="C368" s="68">
        <v>4.9939422593894979E-2</v>
      </c>
    </row>
    <row r="369" spans="1:3" x14ac:dyDescent="0.5">
      <c r="A369" t="s">
        <v>452</v>
      </c>
      <c r="B369" t="s">
        <v>92</v>
      </c>
      <c r="C369" s="68">
        <v>4.8314606741573035E-2</v>
      </c>
    </row>
    <row r="370" spans="1:3" x14ac:dyDescent="0.5">
      <c r="A370" t="s">
        <v>452</v>
      </c>
      <c r="B370" t="s">
        <v>90</v>
      </c>
      <c r="C370" s="68">
        <v>7.8904193216070811E-2</v>
      </c>
    </row>
    <row r="371" spans="1:3" x14ac:dyDescent="0.5">
      <c r="A371" t="s">
        <v>452</v>
      </c>
      <c r="B371" t="s">
        <v>152</v>
      </c>
      <c r="C371" s="68">
        <v>5.6467532023619288E-2</v>
      </c>
    </row>
    <row r="372" spans="1:3" x14ac:dyDescent="0.5">
      <c r="A372" t="s">
        <v>452</v>
      </c>
      <c r="B372" t="s">
        <v>90</v>
      </c>
      <c r="C372" s="68">
        <v>5.1372232472324725E-2</v>
      </c>
    </row>
    <row r="373" spans="1:3" x14ac:dyDescent="0.5">
      <c r="A373" t="s">
        <v>452</v>
      </c>
      <c r="B373" t="s">
        <v>150</v>
      </c>
      <c r="C373" s="68">
        <v>7.9530818767249309E-2</v>
      </c>
    </row>
    <row r="374" spans="1:3" x14ac:dyDescent="0.5">
      <c r="A374" t="s">
        <v>452</v>
      </c>
      <c r="B374" t="s">
        <v>150</v>
      </c>
      <c r="C374" s="68">
        <v>6.1482258754032099E-2</v>
      </c>
    </row>
    <row r="375" spans="1:3" x14ac:dyDescent="0.5">
      <c r="A375" t="s">
        <v>452</v>
      </c>
      <c r="B375" t="s">
        <v>152</v>
      </c>
      <c r="C375" s="68">
        <v>7.8373185717818483E-2</v>
      </c>
    </row>
    <row r="376" spans="1:3" x14ac:dyDescent="0.5">
      <c r="A376" t="s">
        <v>452</v>
      </c>
      <c r="B376" t="s">
        <v>150</v>
      </c>
      <c r="C376" s="68">
        <v>7.0812670698802732E-2</v>
      </c>
    </row>
    <row r="377" spans="1:3" x14ac:dyDescent="0.5">
      <c r="A377" t="s">
        <v>452</v>
      </c>
      <c r="B377" t="s">
        <v>152</v>
      </c>
      <c r="C377" s="68">
        <v>5.1371237458193983E-2</v>
      </c>
    </row>
    <row r="378" spans="1:3" x14ac:dyDescent="0.5">
      <c r="A378" t="s">
        <v>452</v>
      </c>
      <c r="B378" t="s">
        <v>152</v>
      </c>
      <c r="C378" s="68">
        <v>6.3127004708933329E-2</v>
      </c>
    </row>
    <row r="379" spans="1:3" x14ac:dyDescent="0.5">
      <c r="A379" t="s">
        <v>452</v>
      </c>
      <c r="B379" t="s">
        <v>86</v>
      </c>
      <c r="C379" s="68">
        <v>8.3704083538098106E-2</v>
      </c>
    </row>
    <row r="380" spans="1:3" x14ac:dyDescent="0.5">
      <c r="A380" t="s">
        <v>452</v>
      </c>
      <c r="B380" t="s">
        <v>151</v>
      </c>
      <c r="C380" s="68">
        <v>5.1434166570671583E-2</v>
      </c>
    </row>
    <row r="381" spans="1:3" x14ac:dyDescent="0.5">
      <c r="A381" t="s">
        <v>452</v>
      </c>
      <c r="B381" t="s">
        <v>90</v>
      </c>
      <c r="C381" s="68">
        <v>3.8620689655172416E-2</v>
      </c>
    </row>
    <row r="382" spans="1:3" x14ac:dyDescent="0.5">
      <c r="A382" t="s">
        <v>452</v>
      </c>
      <c r="B382" t="s">
        <v>150</v>
      </c>
      <c r="C382" s="68">
        <v>6.4083525621987159E-2</v>
      </c>
    </row>
    <row r="383" spans="1:3" x14ac:dyDescent="0.5">
      <c r="A383" t="s">
        <v>452</v>
      </c>
      <c r="B383" t="s">
        <v>92</v>
      </c>
      <c r="C383" s="68">
        <v>3.344324069712671E-2</v>
      </c>
    </row>
    <row r="384" spans="1:3" x14ac:dyDescent="0.5">
      <c r="A384" t="s">
        <v>452</v>
      </c>
      <c r="B384" t="s">
        <v>152</v>
      </c>
      <c r="C384" s="68">
        <v>3.9414376815465259E-2</v>
      </c>
    </row>
    <row r="385" spans="1:3" x14ac:dyDescent="0.5">
      <c r="A385" t="s">
        <v>452</v>
      </c>
      <c r="B385" t="s">
        <v>86</v>
      </c>
      <c r="C385" s="68">
        <v>6.3312575564351839E-2</v>
      </c>
    </row>
    <row r="386" spans="1:3" x14ac:dyDescent="0.5">
      <c r="A386" t="s">
        <v>452</v>
      </c>
      <c r="B386" t="s">
        <v>92</v>
      </c>
      <c r="C386" s="68">
        <v>5.5125390038137059E-2</v>
      </c>
    </row>
    <row r="387" spans="1:3" x14ac:dyDescent="0.5">
      <c r="A387" t="s">
        <v>452</v>
      </c>
      <c r="B387" t="s">
        <v>150</v>
      </c>
      <c r="C387" s="68">
        <v>5.0978163811997726E-2</v>
      </c>
    </row>
    <row r="388" spans="1:3" x14ac:dyDescent="0.5">
      <c r="A388" t="s">
        <v>452</v>
      </c>
      <c r="B388" t="s">
        <v>92</v>
      </c>
      <c r="C388" s="68">
        <v>4.2998135071139705E-2</v>
      </c>
    </row>
    <row r="389" spans="1:3" x14ac:dyDescent="0.5">
      <c r="A389" t="s">
        <v>452</v>
      </c>
      <c r="B389" t="s">
        <v>86</v>
      </c>
      <c r="C389" s="68">
        <v>4.9554565701559021E-2</v>
      </c>
    </row>
    <row r="390" spans="1:3" x14ac:dyDescent="0.5">
      <c r="A390" t="s">
        <v>452</v>
      </c>
      <c r="B390" t="s">
        <v>92</v>
      </c>
      <c r="C390" s="68">
        <v>5.2019337294793029E-2</v>
      </c>
    </row>
    <row r="391" spans="1:3" x14ac:dyDescent="0.5">
      <c r="A391" t="s">
        <v>452</v>
      </c>
      <c r="B391" t="s">
        <v>90</v>
      </c>
      <c r="C391" s="68">
        <v>9.4500800854244532E-2</v>
      </c>
    </row>
    <row r="392" spans="1:3" x14ac:dyDescent="0.5">
      <c r="A392" t="s">
        <v>452</v>
      </c>
      <c r="B392" t="s">
        <v>86</v>
      </c>
      <c r="C392" s="68">
        <v>8.341748567039782E-2</v>
      </c>
    </row>
    <row r="393" spans="1:3" x14ac:dyDescent="0.5">
      <c r="A393" t="s">
        <v>452</v>
      </c>
      <c r="B393" t="s">
        <v>150</v>
      </c>
      <c r="C393" s="68">
        <v>3.7992097175471973E-2</v>
      </c>
    </row>
    <row r="394" spans="1:3" x14ac:dyDescent="0.5">
      <c r="A394" t="s">
        <v>452</v>
      </c>
      <c r="B394" t="s">
        <v>86</v>
      </c>
      <c r="C394" s="68">
        <v>6.85640362225097E-2</v>
      </c>
    </row>
    <row r="395" spans="1:3" x14ac:dyDescent="0.5">
      <c r="A395" t="s">
        <v>452</v>
      </c>
      <c r="B395" t="s">
        <v>90</v>
      </c>
      <c r="C395" s="68">
        <v>4.2861596009975064E-2</v>
      </c>
    </row>
    <row r="396" spans="1:3" x14ac:dyDescent="0.5">
      <c r="A396" t="s">
        <v>452</v>
      </c>
      <c r="B396" t="s">
        <v>115</v>
      </c>
      <c r="C396" s="68">
        <v>5.3248074407789565E-2</v>
      </c>
    </row>
    <row r="397" spans="1:3" x14ac:dyDescent="0.5">
      <c r="A397" t="s">
        <v>452</v>
      </c>
      <c r="B397" t="s">
        <v>90</v>
      </c>
      <c r="C397" s="68">
        <v>6.8334077713264857E-2</v>
      </c>
    </row>
    <row r="398" spans="1:3" x14ac:dyDescent="0.5">
      <c r="A398" t="s">
        <v>452</v>
      </c>
      <c r="B398" t="s">
        <v>86</v>
      </c>
      <c r="C398" s="68">
        <v>7.6546506453048516E-2</v>
      </c>
    </row>
    <row r="399" spans="1:3" x14ac:dyDescent="0.5">
      <c r="A399" t="s">
        <v>452</v>
      </c>
      <c r="B399" t="s">
        <v>151</v>
      </c>
      <c r="C399" s="68">
        <v>5.6956340774168106E-2</v>
      </c>
    </row>
    <row r="400" spans="1:3" x14ac:dyDescent="0.5">
      <c r="A400" t="s">
        <v>452</v>
      </c>
      <c r="B400" t="s">
        <v>92</v>
      </c>
      <c r="C400" s="68">
        <v>3.981737099171799E-2</v>
      </c>
    </row>
    <row r="401" spans="1:3" x14ac:dyDescent="0.5">
      <c r="A401" t="s">
        <v>452</v>
      </c>
      <c r="B401" t="s">
        <v>152</v>
      </c>
      <c r="C401" s="68">
        <v>4.9429242449068767E-2</v>
      </c>
    </row>
    <row r="402" spans="1:3" x14ac:dyDescent="0.5">
      <c r="A402" t="s">
        <v>452</v>
      </c>
      <c r="B402" t="s">
        <v>90</v>
      </c>
      <c r="C402" s="68">
        <v>5.3259520855206646E-2</v>
      </c>
    </row>
    <row r="403" spans="1:3" x14ac:dyDescent="0.5">
      <c r="A403" t="s">
        <v>452</v>
      </c>
      <c r="B403" t="s">
        <v>151</v>
      </c>
      <c r="C403" s="68">
        <v>5.389185620836584E-2</v>
      </c>
    </row>
    <row r="404" spans="1:3" x14ac:dyDescent="0.5">
      <c r="A404" t="s">
        <v>452</v>
      </c>
      <c r="B404" t="s">
        <v>90</v>
      </c>
      <c r="C404" s="68">
        <v>4.008459098337018E-2</v>
      </c>
    </row>
    <row r="405" spans="1:3" x14ac:dyDescent="0.5">
      <c r="A405" t="s">
        <v>452</v>
      </c>
      <c r="B405" t="s">
        <v>115</v>
      </c>
      <c r="C405" s="68">
        <v>5.013560249807171E-2</v>
      </c>
    </row>
    <row r="406" spans="1:3" x14ac:dyDescent="0.5">
      <c r="A406" t="s">
        <v>452</v>
      </c>
      <c r="B406" t="s">
        <v>151</v>
      </c>
      <c r="C406" s="68">
        <v>2.9625145245232538E-2</v>
      </c>
    </row>
    <row r="407" spans="1:3" x14ac:dyDescent="0.5">
      <c r="A407" t="s">
        <v>452</v>
      </c>
      <c r="B407" t="s">
        <v>115</v>
      </c>
      <c r="C407" s="68">
        <v>3.1222008957133719E-2</v>
      </c>
    </row>
    <row r="408" spans="1:3" x14ac:dyDescent="0.5">
      <c r="A408" t="s">
        <v>452</v>
      </c>
      <c r="B408" t="s">
        <v>90</v>
      </c>
      <c r="C408" s="68">
        <v>6.0536649214659684E-2</v>
      </c>
    </row>
    <row r="409" spans="1:3" x14ac:dyDescent="0.5">
      <c r="A409" t="s">
        <v>452</v>
      </c>
      <c r="B409" t="s">
        <v>92</v>
      </c>
      <c r="C409" s="68">
        <v>2.369077306733167E-2</v>
      </c>
    </row>
    <row r="410" spans="1:3" x14ac:dyDescent="0.5">
      <c r="A410" t="s">
        <v>452</v>
      </c>
      <c r="B410" t="s">
        <v>115</v>
      </c>
      <c r="C410" s="68">
        <v>3.5013930079985621E-2</v>
      </c>
    </row>
    <row r="411" spans="1:3" x14ac:dyDescent="0.5">
      <c r="A411" t="s">
        <v>452</v>
      </c>
      <c r="B411" t="s">
        <v>90</v>
      </c>
      <c r="C411" s="68">
        <v>3.5874935476734753E-2</v>
      </c>
    </row>
    <row r="412" spans="1:3" x14ac:dyDescent="0.5">
      <c r="A412" t="s">
        <v>452</v>
      </c>
      <c r="B412" t="s">
        <v>92</v>
      </c>
      <c r="C412" s="68">
        <v>2.976979631191997E-2</v>
      </c>
    </row>
    <row r="413" spans="1:3" x14ac:dyDescent="0.5">
      <c r="A413" t="s">
        <v>452</v>
      </c>
      <c r="B413" t="s">
        <v>115</v>
      </c>
      <c r="C413" s="68">
        <v>3.9718462141850139E-2</v>
      </c>
    </row>
    <row r="414" spans="1:3" x14ac:dyDescent="0.5">
      <c r="A414" t="s">
        <v>452</v>
      </c>
      <c r="B414" t="s">
        <v>151</v>
      </c>
      <c r="C414" s="68">
        <v>1.2173764469693734E-2</v>
      </c>
    </row>
    <row r="415" spans="1:3" x14ac:dyDescent="0.5">
      <c r="A415" t="s">
        <v>452</v>
      </c>
      <c r="B415" t="s">
        <v>92</v>
      </c>
      <c r="C415" s="68">
        <v>3.785348474727232E-2</v>
      </c>
    </row>
    <row r="416" spans="1:3" x14ac:dyDescent="0.5">
      <c r="A416" t="s">
        <v>452</v>
      </c>
      <c r="B416" t="s">
        <v>151</v>
      </c>
      <c r="C416" s="68">
        <v>2.3306670069664786E-2</v>
      </c>
    </row>
    <row r="417" spans="1:3" x14ac:dyDescent="0.5">
      <c r="A417" t="s">
        <v>452</v>
      </c>
      <c r="B417" t="s">
        <v>151</v>
      </c>
      <c r="C417" s="68">
        <v>2.8945303540602856E-2</v>
      </c>
    </row>
    <row r="418" spans="1:3" x14ac:dyDescent="0.5">
      <c r="A418" t="s">
        <v>452</v>
      </c>
      <c r="B418" t="s">
        <v>92</v>
      </c>
      <c r="C418" s="68">
        <v>3.0787502283939339E-2</v>
      </c>
    </row>
    <row r="419" spans="1:3" x14ac:dyDescent="0.5">
      <c r="A419" t="s">
        <v>452</v>
      </c>
      <c r="B419" t="s">
        <v>115</v>
      </c>
      <c r="C419" s="68">
        <v>6.3922372830490667E-2</v>
      </c>
    </row>
    <row r="420" spans="1:3" x14ac:dyDescent="0.5">
      <c r="A420" t="s">
        <v>452</v>
      </c>
      <c r="B420" t="s">
        <v>92</v>
      </c>
      <c r="C420" s="68">
        <v>2.1983273596176821E-2</v>
      </c>
    </row>
    <row r="421" spans="1:3" x14ac:dyDescent="0.5">
      <c r="A421" t="s">
        <v>452</v>
      </c>
      <c r="B421" t="s">
        <v>92</v>
      </c>
      <c r="C421" s="68">
        <v>2.5512820512820514E-2</v>
      </c>
    </row>
    <row r="422" spans="1:3" x14ac:dyDescent="0.5">
      <c r="A422" t="s">
        <v>452</v>
      </c>
      <c r="B422" t="s">
        <v>90</v>
      </c>
      <c r="C422" s="68">
        <v>1</v>
      </c>
    </row>
    <row r="423" spans="1:3" x14ac:dyDescent="0.5">
      <c r="A423" t="s">
        <v>452</v>
      </c>
      <c r="B423" t="s">
        <v>150</v>
      </c>
      <c r="C423" s="68">
        <v>1</v>
      </c>
    </row>
    <row r="424" spans="1:3" x14ac:dyDescent="0.5">
      <c r="A424" t="s">
        <v>452</v>
      </c>
      <c r="B424" t="s">
        <v>150</v>
      </c>
      <c r="C424" s="68">
        <v>1</v>
      </c>
    </row>
    <row r="425" spans="1:3" x14ac:dyDescent="0.5">
      <c r="A425" t="s">
        <v>452</v>
      </c>
      <c r="B425" t="s">
        <v>92</v>
      </c>
      <c r="C425" s="68">
        <v>1</v>
      </c>
    </row>
    <row r="426" spans="1:3" x14ac:dyDescent="0.5">
      <c r="A426" t="s">
        <v>452</v>
      </c>
      <c r="B426" t="s">
        <v>92</v>
      </c>
      <c r="C426" s="68">
        <v>1</v>
      </c>
    </row>
    <row r="427" spans="1:3" x14ac:dyDescent="0.5">
      <c r="A427" t="s">
        <v>452</v>
      </c>
      <c r="B427" t="s">
        <v>151</v>
      </c>
      <c r="C427" s="68">
        <v>0.54385964912280704</v>
      </c>
    </row>
    <row r="428" spans="1:3" x14ac:dyDescent="0.5">
      <c r="A428" t="s">
        <v>452</v>
      </c>
      <c r="B428" t="s">
        <v>92</v>
      </c>
      <c r="C428" s="68">
        <v>0.5</v>
      </c>
    </row>
    <row r="429" spans="1:3" x14ac:dyDescent="0.5">
      <c r="A429" t="s">
        <v>452</v>
      </c>
      <c r="B429" t="s">
        <v>151</v>
      </c>
      <c r="C429" s="68">
        <v>0.40476190476190477</v>
      </c>
    </row>
    <row r="430" spans="1:3" x14ac:dyDescent="0.5">
      <c r="A430" t="s">
        <v>452</v>
      </c>
      <c r="B430" t="s">
        <v>151</v>
      </c>
      <c r="C430" s="68">
        <v>0.34615384615384615</v>
      </c>
    </row>
    <row r="431" spans="1:3" x14ac:dyDescent="0.5">
      <c r="A431" t="s">
        <v>452</v>
      </c>
      <c r="B431" t="s">
        <v>115</v>
      </c>
      <c r="C431" s="68">
        <v>0.33333333333333331</v>
      </c>
    </row>
    <row r="432" spans="1:3" x14ac:dyDescent="0.5">
      <c r="A432" t="s">
        <v>452</v>
      </c>
      <c r="B432" t="s">
        <v>150</v>
      </c>
      <c r="C432" s="68">
        <v>0.33333333333333331</v>
      </c>
    </row>
    <row r="433" spans="1:3" x14ac:dyDescent="0.5">
      <c r="A433" t="s">
        <v>452</v>
      </c>
      <c r="B433" t="s">
        <v>92</v>
      </c>
      <c r="C433" s="68">
        <v>0.33333333333333331</v>
      </c>
    </row>
    <row r="434" spans="1:3" x14ac:dyDescent="0.5">
      <c r="A434" t="s">
        <v>452</v>
      </c>
      <c r="B434" t="s">
        <v>151</v>
      </c>
      <c r="C434" s="68">
        <v>0.31111111111111112</v>
      </c>
    </row>
    <row r="435" spans="1:3" x14ac:dyDescent="0.5">
      <c r="A435" t="s">
        <v>452</v>
      </c>
      <c r="B435" t="s">
        <v>151</v>
      </c>
      <c r="C435" s="68">
        <v>0.27397260273972601</v>
      </c>
    </row>
    <row r="436" spans="1:3" x14ac:dyDescent="0.5">
      <c r="A436" t="s">
        <v>452</v>
      </c>
      <c r="B436" t="s">
        <v>90</v>
      </c>
      <c r="C436" s="68">
        <v>0.25</v>
      </c>
    </row>
    <row r="437" spans="1:3" x14ac:dyDescent="0.5">
      <c r="A437" t="s">
        <v>452</v>
      </c>
      <c r="B437" t="s">
        <v>151</v>
      </c>
      <c r="C437" s="68">
        <v>0.23636363636363636</v>
      </c>
    </row>
    <row r="438" spans="1:3" x14ac:dyDescent="0.5">
      <c r="A438" t="s">
        <v>452</v>
      </c>
      <c r="B438" t="s">
        <v>115</v>
      </c>
      <c r="C438" s="68">
        <v>0.21052631578947367</v>
      </c>
    </row>
    <row r="439" spans="1:3" x14ac:dyDescent="0.5">
      <c r="A439" t="s">
        <v>452</v>
      </c>
      <c r="B439" t="s">
        <v>115</v>
      </c>
      <c r="C439" s="68">
        <v>0.18</v>
      </c>
    </row>
    <row r="440" spans="1:3" x14ac:dyDescent="0.5">
      <c r="A440" t="s">
        <v>452</v>
      </c>
      <c r="B440" t="s">
        <v>92</v>
      </c>
      <c r="C440" s="68">
        <v>0.1524390243902439</v>
      </c>
    </row>
    <row r="441" spans="1:3" x14ac:dyDescent="0.5">
      <c r="A441" t="s">
        <v>452</v>
      </c>
      <c r="B441" t="s">
        <v>115</v>
      </c>
      <c r="C441" s="68">
        <v>0.15217391304347827</v>
      </c>
    </row>
    <row r="442" spans="1:3" x14ac:dyDescent="0.5">
      <c r="A442" t="s">
        <v>452</v>
      </c>
      <c r="B442" t="s">
        <v>92</v>
      </c>
      <c r="C442" s="68">
        <v>9.6385542168674704E-2</v>
      </c>
    </row>
    <row r="443" spans="1:3" x14ac:dyDescent="0.5">
      <c r="A443" t="s">
        <v>452</v>
      </c>
      <c r="B443" t="s">
        <v>115</v>
      </c>
      <c r="C443" s="68">
        <v>9.5238095238095233E-2</v>
      </c>
    </row>
    <row r="444" spans="1:3" x14ac:dyDescent="0.5">
      <c r="A444" t="s">
        <v>452</v>
      </c>
      <c r="B444" t="s">
        <v>90</v>
      </c>
      <c r="C444" s="68">
        <v>5.3497942386831275E-2</v>
      </c>
    </row>
    <row r="445" spans="1:3" x14ac:dyDescent="0.5">
      <c r="A445" t="s">
        <v>452</v>
      </c>
      <c r="B445" t="s">
        <v>92</v>
      </c>
      <c r="C445" s="68">
        <v>2.1545439818564719E-2</v>
      </c>
    </row>
    <row r="446" spans="1:3" x14ac:dyDescent="0.5">
      <c r="A446" t="s">
        <v>452</v>
      </c>
      <c r="B446" t="s">
        <v>150</v>
      </c>
      <c r="C446" s="68">
        <v>1.098901098901099E-2</v>
      </c>
    </row>
    <row r="447" spans="1:3" x14ac:dyDescent="0.5">
      <c r="A447" t="s">
        <v>452</v>
      </c>
      <c r="B447" t="s">
        <v>151</v>
      </c>
      <c r="C447" s="68">
        <v>7.9416183730414251E-3</v>
      </c>
    </row>
    <row r="448" spans="1:3" x14ac:dyDescent="0.5">
      <c r="A448" t="s">
        <v>452</v>
      </c>
      <c r="B448" t="s">
        <v>150</v>
      </c>
      <c r="C448" s="68">
        <v>4.8426150121065378E-3</v>
      </c>
    </row>
    <row r="449" spans="1:3" x14ac:dyDescent="0.5">
      <c r="A449" t="s">
        <v>452</v>
      </c>
      <c r="B449" t="s">
        <v>115</v>
      </c>
      <c r="C449" s="68">
        <v>0</v>
      </c>
    </row>
    <row r="450" spans="1:3" x14ac:dyDescent="0.5">
      <c r="A450" t="s">
        <v>452</v>
      </c>
      <c r="B450" t="s">
        <v>90</v>
      </c>
      <c r="C450" s="68">
        <v>0</v>
      </c>
    </row>
    <row r="451" spans="1:3" x14ac:dyDescent="0.5">
      <c r="A451" t="s">
        <v>452</v>
      </c>
      <c r="B451" t="s">
        <v>90</v>
      </c>
      <c r="C451" s="68">
        <v>0</v>
      </c>
    </row>
    <row r="452" spans="1:3" x14ac:dyDescent="0.5">
      <c r="A452" t="s">
        <v>452</v>
      </c>
      <c r="B452" t="s">
        <v>90</v>
      </c>
      <c r="C452" s="68">
        <v>0</v>
      </c>
    </row>
    <row r="453" spans="1:3" x14ac:dyDescent="0.5">
      <c r="A453" t="s">
        <v>452</v>
      </c>
      <c r="B453" t="s">
        <v>90</v>
      </c>
      <c r="C453" s="68">
        <v>0</v>
      </c>
    </row>
    <row r="454" spans="1:3" x14ac:dyDescent="0.5">
      <c r="A454" t="s">
        <v>452</v>
      </c>
      <c r="B454" t="s">
        <v>90</v>
      </c>
      <c r="C454" s="68">
        <v>0</v>
      </c>
    </row>
    <row r="455" spans="1:3" x14ac:dyDescent="0.5">
      <c r="A455" t="s">
        <v>452</v>
      </c>
      <c r="B455" t="s">
        <v>90</v>
      </c>
      <c r="C455" s="68">
        <v>0</v>
      </c>
    </row>
    <row r="456" spans="1:3" x14ac:dyDescent="0.5">
      <c r="A456" t="s">
        <v>452</v>
      </c>
      <c r="B456" t="s">
        <v>90</v>
      </c>
      <c r="C456" s="68">
        <v>0</v>
      </c>
    </row>
    <row r="457" spans="1:3" x14ac:dyDescent="0.5">
      <c r="A457" t="s">
        <v>452</v>
      </c>
      <c r="B457" t="s">
        <v>150</v>
      </c>
      <c r="C457" s="68">
        <v>0</v>
      </c>
    </row>
    <row r="458" spans="1:3" x14ac:dyDescent="0.5">
      <c r="A458" t="s">
        <v>452</v>
      </c>
      <c r="B458" t="s">
        <v>150</v>
      </c>
      <c r="C458" s="68">
        <v>0</v>
      </c>
    </row>
    <row r="459" spans="1:3" x14ac:dyDescent="0.5">
      <c r="A459" t="s">
        <v>452</v>
      </c>
      <c r="B459" t="s">
        <v>150</v>
      </c>
      <c r="C459" s="68">
        <v>0</v>
      </c>
    </row>
    <row r="460" spans="1:3" x14ac:dyDescent="0.5">
      <c r="A460" t="s">
        <v>452</v>
      </c>
      <c r="B460" t="s">
        <v>152</v>
      </c>
      <c r="C460" s="68">
        <v>0</v>
      </c>
    </row>
    <row r="461" spans="1:3" x14ac:dyDescent="0.5">
      <c r="A461" t="s">
        <v>452</v>
      </c>
      <c r="B461" t="s">
        <v>152</v>
      </c>
      <c r="C461" s="68">
        <v>0</v>
      </c>
    </row>
    <row r="462" spans="1:3" x14ac:dyDescent="0.5">
      <c r="A462" t="s">
        <v>452</v>
      </c>
      <c r="B462" t="s">
        <v>152</v>
      </c>
      <c r="C462" s="68">
        <v>0</v>
      </c>
    </row>
    <row r="463" spans="1:3" x14ac:dyDescent="0.5">
      <c r="A463" t="s">
        <v>452</v>
      </c>
      <c r="B463" t="s">
        <v>152</v>
      </c>
      <c r="C463" s="68">
        <v>0</v>
      </c>
    </row>
    <row r="464" spans="1:3" x14ac:dyDescent="0.5">
      <c r="A464" t="s">
        <v>452</v>
      </c>
      <c r="B464" t="s">
        <v>152</v>
      </c>
      <c r="C464" s="68">
        <v>0</v>
      </c>
    </row>
    <row r="465" spans="1:3" x14ac:dyDescent="0.5">
      <c r="A465" t="s">
        <v>452</v>
      </c>
      <c r="B465" t="s">
        <v>86</v>
      </c>
      <c r="C465" s="68">
        <v>0</v>
      </c>
    </row>
    <row r="466" spans="1:3" x14ac:dyDescent="0.5">
      <c r="A466" t="s">
        <v>452</v>
      </c>
      <c r="B466" t="s">
        <v>86</v>
      </c>
      <c r="C466" s="68">
        <v>0</v>
      </c>
    </row>
    <row r="467" spans="1:3" x14ac:dyDescent="0.5">
      <c r="A467" t="s">
        <v>452</v>
      </c>
      <c r="B467" t="s">
        <v>86</v>
      </c>
      <c r="C467" s="68">
        <v>0</v>
      </c>
    </row>
    <row r="468" spans="1:3" x14ac:dyDescent="0.5">
      <c r="A468" t="s">
        <v>452</v>
      </c>
      <c r="B468" t="s">
        <v>86</v>
      </c>
      <c r="C468" s="68">
        <v>0</v>
      </c>
    </row>
    <row r="469" spans="1:3" x14ac:dyDescent="0.5">
      <c r="A469" t="s">
        <v>452</v>
      </c>
      <c r="B469" t="s">
        <v>92</v>
      </c>
      <c r="C469" s="68">
        <v>0</v>
      </c>
    </row>
    <row r="470" spans="1:3" x14ac:dyDescent="0.5">
      <c r="A470" t="s">
        <v>452</v>
      </c>
      <c r="B470" t="s">
        <v>92</v>
      </c>
      <c r="C470" s="68">
        <v>0</v>
      </c>
    </row>
    <row r="471" spans="1:3" x14ac:dyDescent="0.5">
      <c r="A471" t="s">
        <v>452</v>
      </c>
      <c r="B471" t="s">
        <v>92</v>
      </c>
      <c r="C471" s="68">
        <v>0</v>
      </c>
    </row>
    <row r="472" spans="1:3" x14ac:dyDescent="0.5">
      <c r="A472" t="s">
        <v>452</v>
      </c>
      <c r="B472" t="s">
        <v>92</v>
      </c>
      <c r="C472" s="68">
        <v>0</v>
      </c>
    </row>
    <row r="473" spans="1:3" x14ac:dyDescent="0.5">
      <c r="A473" t="s">
        <v>452</v>
      </c>
      <c r="B473" t="s">
        <v>92</v>
      </c>
      <c r="C473" s="68">
        <v>0</v>
      </c>
    </row>
    <row r="474" spans="1:3" x14ac:dyDescent="0.5">
      <c r="A474" t="s">
        <v>452</v>
      </c>
      <c r="B474" t="s">
        <v>92</v>
      </c>
      <c r="C474" s="68">
        <v>0</v>
      </c>
    </row>
    <row r="475" spans="1:3" x14ac:dyDescent="0.5">
      <c r="A475" t="s">
        <v>452</v>
      </c>
      <c r="B475" t="s">
        <v>92</v>
      </c>
      <c r="C475" s="68">
        <v>0</v>
      </c>
    </row>
    <row r="476" spans="1:3" x14ac:dyDescent="0.5">
      <c r="A476" t="s">
        <v>452</v>
      </c>
      <c r="B476" t="s">
        <v>92</v>
      </c>
      <c r="C476" s="68">
        <v>0</v>
      </c>
    </row>
    <row r="477" spans="1:3" x14ac:dyDescent="0.5">
      <c r="A477" t="s">
        <v>452</v>
      </c>
      <c r="B477" t="s">
        <v>92</v>
      </c>
      <c r="C477" s="68">
        <v>0</v>
      </c>
    </row>
    <row r="478" spans="1:3" x14ac:dyDescent="0.5">
      <c r="A478" t="s">
        <v>452</v>
      </c>
      <c r="B478" t="s">
        <v>92</v>
      </c>
      <c r="C478" s="68">
        <v>0</v>
      </c>
    </row>
    <row r="479" spans="1:3" x14ac:dyDescent="0.5">
      <c r="A479" t="s">
        <v>452</v>
      </c>
      <c r="B479" t="s">
        <v>92</v>
      </c>
      <c r="C479" s="68">
        <v>0</v>
      </c>
    </row>
    <row r="480" spans="1:3" x14ac:dyDescent="0.5">
      <c r="A480" t="s">
        <v>452</v>
      </c>
      <c r="B480" t="s">
        <v>92</v>
      </c>
      <c r="C480" s="68">
        <v>0</v>
      </c>
    </row>
    <row r="481" spans="1:3" x14ac:dyDescent="0.5">
      <c r="A481" t="s">
        <v>450</v>
      </c>
      <c r="B481" t="s">
        <v>86</v>
      </c>
      <c r="C481" s="68">
        <v>1.0942643782725079E-3</v>
      </c>
    </row>
    <row r="482" spans="1:3" x14ac:dyDescent="0.5">
      <c r="A482" t="s">
        <v>450</v>
      </c>
      <c r="B482" t="s">
        <v>86</v>
      </c>
      <c r="C482" s="68">
        <v>2.7221462894320204E-3</v>
      </c>
    </row>
    <row r="483" spans="1:3" x14ac:dyDescent="0.5">
      <c r="A483" t="s">
        <v>450</v>
      </c>
      <c r="B483" t="s">
        <v>86</v>
      </c>
      <c r="C483" s="68">
        <v>1.6782461501159854E-3</v>
      </c>
    </row>
    <row r="484" spans="1:3" x14ac:dyDescent="0.5">
      <c r="A484" t="s">
        <v>450</v>
      </c>
      <c r="B484" t="s">
        <v>86</v>
      </c>
      <c r="C484" s="68">
        <v>2.174577666287775E-3</v>
      </c>
    </row>
    <row r="485" spans="1:3" x14ac:dyDescent="0.5">
      <c r="A485" t="s">
        <v>450</v>
      </c>
      <c r="B485" t="s">
        <v>86</v>
      </c>
      <c r="C485" s="68">
        <v>7.8773729199059788E-4</v>
      </c>
    </row>
    <row r="486" spans="1:3" x14ac:dyDescent="0.5">
      <c r="A486" t="s">
        <v>450</v>
      </c>
      <c r="B486" t="s">
        <v>86</v>
      </c>
      <c r="C486" s="68">
        <v>1.255808734224006E-3</v>
      </c>
    </row>
    <row r="487" spans="1:3" x14ac:dyDescent="0.5">
      <c r="A487" t="s">
        <v>450</v>
      </c>
      <c r="B487" t="s">
        <v>86</v>
      </c>
      <c r="C487" s="68">
        <v>7.6872869678729422E-3</v>
      </c>
    </row>
    <row r="488" spans="1:3" x14ac:dyDescent="0.5">
      <c r="A488" t="s">
        <v>450</v>
      </c>
      <c r="B488" t="s">
        <v>86</v>
      </c>
      <c r="C488" s="68">
        <v>3.5200938691698444E-3</v>
      </c>
    </row>
    <row r="489" spans="1:3" x14ac:dyDescent="0.5">
      <c r="A489" t="s">
        <v>450</v>
      </c>
      <c r="B489" t="s">
        <v>86</v>
      </c>
      <c r="C489" s="68">
        <v>4.1155234657039713E-3</v>
      </c>
    </row>
    <row r="490" spans="1:3" x14ac:dyDescent="0.5">
      <c r="A490" t="s">
        <v>450</v>
      </c>
      <c r="B490" t="s">
        <v>86</v>
      </c>
      <c r="C490" s="68">
        <v>7.6470588235294122E-3</v>
      </c>
    </row>
    <row r="491" spans="1:3" x14ac:dyDescent="0.5">
      <c r="A491" t="s">
        <v>450</v>
      </c>
      <c r="B491" t="s">
        <v>86</v>
      </c>
      <c r="C491" s="68">
        <v>3.5467980295566504E-3</v>
      </c>
    </row>
    <row r="492" spans="1:3" x14ac:dyDescent="0.5">
      <c r="A492" t="s">
        <v>450</v>
      </c>
      <c r="B492" t="s">
        <v>86</v>
      </c>
      <c r="C492" s="68">
        <v>4.3622766929788115E-3</v>
      </c>
    </row>
    <row r="493" spans="1:3" x14ac:dyDescent="0.5">
      <c r="A493" t="s">
        <v>450</v>
      </c>
      <c r="B493" t="s">
        <v>87</v>
      </c>
      <c r="C493" s="68">
        <v>3.4309949777406638E-3</v>
      </c>
    </row>
    <row r="494" spans="1:3" x14ac:dyDescent="0.5">
      <c r="A494" t="s">
        <v>450</v>
      </c>
      <c r="B494" t="s">
        <v>87</v>
      </c>
      <c r="C494" s="68">
        <v>2.3991930588938993E-3</v>
      </c>
    </row>
    <row r="495" spans="1:3" x14ac:dyDescent="0.5">
      <c r="A495" t="s">
        <v>450</v>
      </c>
      <c r="B495" t="s">
        <v>87</v>
      </c>
      <c r="C495" s="68">
        <v>3.4794102604409982E-3</v>
      </c>
    </row>
    <row r="496" spans="1:3" x14ac:dyDescent="0.5">
      <c r="A496" t="s">
        <v>450</v>
      </c>
      <c r="B496" t="s">
        <v>87</v>
      </c>
      <c r="C496" s="68">
        <v>2.43901083325459E-3</v>
      </c>
    </row>
    <row r="497" spans="1:3" x14ac:dyDescent="0.5">
      <c r="A497" t="s">
        <v>450</v>
      </c>
      <c r="B497" t="s">
        <v>87</v>
      </c>
      <c r="C497" s="68">
        <v>2.8718958184903083E-3</v>
      </c>
    </row>
    <row r="498" spans="1:3" x14ac:dyDescent="0.5">
      <c r="A498" t="s">
        <v>450</v>
      </c>
      <c r="B498" t="s">
        <v>87</v>
      </c>
      <c r="C498" s="68">
        <v>2.6666449203268474E-3</v>
      </c>
    </row>
    <row r="499" spans="1:3" x14ac:dyDescent="0.5">
      <c r="A499" t="s">
        <v>450</v>
      </c>
      <c r="B499" t="s">
        <v>87</v>
      </c>
      <c r="C499" s="68">
        <v>1.9041256054785369E-3</v>
      </c>
    </row>
    <row r="500" spans="1:3" x14ac:dyDescent="0.5">
      <c r="A500" t="s">
        <v>450</v>
      </c>
      <c r="B500" t="s">
        <v>87</v>
      </c>
      <c r="C500" s="68">
        <v>2.0328895578681475E-3</v>
      </c>
    </row>
    <row r="501" spans="1:3" x14ac:dyDescent="0.5">
      <c r="A501" t="s">
        <v>450</v>
      </c>
      <c r="B501" t="s">
        <v>88</v>
      </c>
      <c r="C501" s="68">
        <v>3.6053528779011468E-3</v>
      </c>
    </row>
    <row r="502" spans="1:3" x14ac:dyDescent="0.5">
      <c r="A502" t="s">
        <v>450</v>
      </c>
      <c r="B502" t="s">
        <v>88</v>
      </c>
      <c r="C502" s="68">
        <v>3.9341060706355128E-3</v>
      </c>
    </row>
    <row r="503" spans="1:3" x14ac:dyDescent="0.5">
      <c r="A503" t="s">
        <v>450</v>
      </c>
      <c r="B503" t="s">
        <v>88</v>
      </c>
      <c r="C503" s="68">
        <v>2.4595325638048686E-3</v>
      </c>
    </row>
    <row r="504" spans="1:3" x14ac:dyDescent="0.5">
      <c r="A504" t="s">
        <v>450</v>
      </c>
      <c r="B504" t="s">
        <v>88</v>
      </c>
      <c r="C504" s="68">
        <v>2.6004297051524976E-3</v>
      </c>
    </row>
    <row r="505" spans="1:3" x14ac:dyDescent="0.5">
      <c r="A505" t="s">
        <v>450</v>
      </c>
      <c r="B505" t="s">
        <v>89</v>
      </c>
      <c r="C505" s="68">
        <v>1.9853115241439344E-3</v>
      </c>
    </row>
    <row r="506" spans="1:3" x14ac:dyDescent="0.5">
      <c r="A506" t="s">
        <v>450</v>
      </c>
      <c r="B506" t="s">
        <v>89</v>
      </c>
      <c r="C506" s="68">
        <v>3.0981573413149405E-3</v>
      </c>
    </row>
    <row r="507" spans="1:3" x14ac:dyDescent="0.5">
      <c r="A507" t="s">
        <v>450</v>
      </c>
      <c r="B507" t="s">
        <v>89</v>
      </c>
      <c r="C507" s="68">
        <v>3.1721717191368578E-3</v>
      </c>
    </row>
    <row r="508" spans="1:3" x14ac:dyDescent="0.5">
      <c r="A508" t="s">
        <v>450</v>
      </c>
      <c r="B508" t="s">
        <v>89</v>
      </c>
      <c r="C508" s="68">
        <v>2.0021474473688426E-3</v>
      </c>
    </row>
    <row r="509" spans="1:3" x14ac:dyDescent="0.5">
      <c r="A509" t="s">
        <v>450</v>
      </c>
      <c r="B509" t="s">
        <v>89</v>
      </c>
      <c r="C509" s="68">
        <v>2.9221159964703913E-3</v>
      </c>
    </row>
    <row r="510" spans="1:3" x14ac:dyDescent="0.5">
      <c r="A510" t="s">
        <v>450</v>
      </c>
      <c r="B510" t="s">
        <v>89</v>
      </c>
      <c r="C510" s="68">
        <v>1.8435031802614104E-3</v>
      </c>
    </row>
    <row r="511" spans="1:3" x14ac:dyDescent="0.5">
      <c r="A511" t="s">
        <v>450</v>
      </c>
      <c r="B511" t="s">
        <v>89</v>
      </c>
      <c r="C511" s="68">
        <v>3.0045775751035612E-3</v>
      </c>
    </row>
    <row r="512" spans="1:3" x14ac:dyDescent="0.5">
      <c r="A512" t="s">
        <v>450</v>
      </c>
      <c r="B512" t="s">
        <v>89</v>
      </c>
      <c r="C512" s="68">
        <v>1.7778646087721012E-3</v>
      </c>
    </row>
    <row r="513" spans="1:3" x14ac:dyDescent="0.5">
      <c r="A513" t="s">
        <v>450</v>
      </c>
      <c r="B513" t="s">
        <v>89</v>
      </c>
      <c r="C513" s="68">
        <v>3.9339103068450039E-3</v>
      </c>
    </row>
    <row r="514" spans="1:3" x14ac:dyDescent="0.5">
      <c r="A514" t="s">
        <v>450</v>
      </c>
      <c r="B514" t="s">
        <v>89</v>
      </c>
      <c r="C514" s="68">
        <v>7.0312500000000002E-3</v>
      </c>
    </row>
    <row r="515" spans="1:3" x14ac:dyDescent="0.5">
      <c r="A515" t="s">
        <v>450</v>
      </c>
      <c r="B515" t="s">
        <v>89</v>
      </c>
      <c r="C515" s="68">
        <v>8.2429501084598702E-3</v>
      </c>
    </row>
    <row r="516" spans="1:3" x14ac:dyDescent="0.5">
      <c r="A516" t="s">
        <v>450</v>
      </c>
      <c r="B516" t="s">
        <v>89</v>
      </c>
      <c r="C516" s="68">
        <v>2.2143489813994687E-3</v>
      </c>
    </row>
    <row r="517" spans="1:3" x14ac:dyDescent="0.5">
      <c r="A517" t="s">
        <v>450</v>
      </c>
      <c r="B517" t="s">
        <v>89</v>
      </c>
      <c r="C517" s="68">
        <v>5.8517555266579977E-3</v>
      </c>
    </row>
    <row r="518" spans="1:3" x14ac:dyDescent="0.5">
      <c r="A518" t="s">
        <v>450</v>
      </c>
      <c r="B518" t="s">
        <v>89</v>
      </c>
      <c r="C518" s="68">
        <v>9.247027741083224E-3</v>
      </c>
    </row>
    <row r="519" spans="1:3" x14ac:dyDescent="0.5">
      <c r="A519" t="s">
        <v>450</v>
      </c>
      <c r="B519" t="s">
        <v>89</v>
      </c>
      <c r="C519" s="68">
        <v>5.3763440860215058E-3</v>
      </c>
    </row>
    <row r="520" spans="1:3" x14ac:dyDescent="0.5">
      <c r="A520" t="s">
        <v>450</v>
      </c>
      <c r="B520" t="s">
        <v>89</v>
      </c>
      <c r="C520" s="68">
        <v>1.3306719893546241E-3</v>
      </c>
    </row>
    <row r="521" spans="1:3" x14ac:dyDescent="0.5">
      <c r="A521" t="s">
        <v>450</v>
      </c>
      <c r="B521" t="s">
        <v>90</v>
      </c>
      <c r="C521" s="68">
        <v>1.3423826568502674E-3</v>
      </c>
    </row>
    <row r="522" spans="1:3" x14ac:dyDescent="0.5">
      <c r="A522" t="s">
        <v>450</v>
      </c>
      <c r="B522" t="s">
        <v>90</v>
      </c>
      <c r="C522" s="68">
        <v>1.9471772401308564E-3</v>
      </c>
    </row>
    <row r="523" spans="1:3" x14ac:dyDescent="0.5">
      <c r="A523" t="s">
        <v>450</v>
      </c>
      <c r="B523" t="s">
        <v>90</v>
      </c>
      <c r="C523" s="68">
        <v>1.3543357620144211E-3</v>
      </c>
    </row>
    <row r="524" spans="1:3" x14ac:dyDescent="0.5">
      <c r="A524" t="s">
        <v>450</v>
      </c>
      <c r="B524" t="s">
        <v>90</v>
      </c>
      <c r="C524" s="68">
        <v>2.0538181450238898E-3</v>
      </c>
    </row>
    <row r="525" spans="1:3" x14ac:dyDescent="0.5">
      <c r="A525" t="s">
        <v>450</v>
      </c>
      <c r="B525" t="s">
        <v>90</v>
      </c>
      <c r="C525" s="68">
        <v>1.9853465677123648E-3</v>
      </c>
    </row>
    <row r="526" spans="1:3" x14ac:dyDescent="0.5">
      <c r="A526" t="s">
        <v>450</v>
      </c>
      <c r="B526" t="s">
        <v>90</v>
      </c>
      <c r="C526" s="68">
        <v>1.7024808613207733E-3</v>
      </c>
    </row>
    <row r="527" spans="1:3" x14ac:dyDescent="0.5">
      <c r="A527" t="s">
        <v>450</v>
      </c>
      <c r="B527" t="s">
        <v>90</v>
      </c>
      <c r="C527" s="68">
        <v>1.2736504345901821E-3</v>
      </c>
    </row>
    <row r="528" spans="1:3" x14ac:dyDescent="0.5">
      <c r="A528" t="s">
        <v>450</v>
      </c>
      <c r="B528" t="s">
        <v>90</v>
      </c>
      <c r="C528" s="68">
        <v>1.1741496738616021E-3</v>
      </c>
    </row>
    <row r="529" spans="1:3" x14ac:dyDescent="0.5">
      <c r="A529" t="s">
        <v>450</v>
      </c>
      <c r="B529" t="s">
        <v>91</v>
      </c>
      <c r="C529" s="68">
        <v>4.0137339505176405E-3</v>
      </c>
    </row>
    <row r="530" spans="1:3" x14ac:dyDescent="0.5">
      <c r="A530" t="s">
        <v>450</v>
      </c>
      <c r="B530" t="s">
        <v>91</v>
      </c>
      <c r="C530" s="68">
        <v>3.8110449317317182E-3</v>
      </c>
    </row>
    <row r="531" spans="1:3" x14ac:dyDescent="0.5">
      <c r="A531" t="s">
        <v>450</v>
      </c>
      <c r="B531" t="s">
        <v>91</v>
      </c>
      <c r="C531" s="68">
        <v>2.3725054941650088E-3</v>
      </c>
    </row>
    <row r="532" spans="1:3" x14ac:dyDescent="0.5">
      <c r="A532" t="s">
        <v>450</v>
      </c>
      <c r="B532" t="s">
        <v>91</v>
      </c>
      <c r="C532" s="68">
        <v>2.5338212956465354E-3</v>
      </c>
    </row>
    <row r="533" spans="1:3" x14ac:dyDescent="0.5">
      <c r="A533" t="s">
        <v>450</v>
      </c>
      <c r="B533" t="s">
        <v>91</v>
      </c>
      <c r="C533" s="68">
        <v>4.2532506987483292E-3</v>
      </c>
    </row>
    <row r="534" spans="1:3" x14ac:dyDescent="0.5">
      <c r="A534" t="s">
        <v>450</v>
      </c>
      <c r="B534" t="s">
        <v>91</v>
      </c>
      <c r="C534" s="68">
        <v>3.3660158104974998E-3</v>
      </c>
    </row>
    <row r="535" spans="1:3" x14ac:dyDescent="0.5">
      <c r="A535" t="s">
        <v>450</v>
      </c>
      <c r="B535" t="s">
        <v>91</v>
      </c>
      <c r="C535" s="68">
        <v>2.2206200432588318E-3</v>
      </c>
    </row>
    <row r="536" spans="1:3" x14ac:dyDescent="0.5">
      <c r="A536" t="s">
        <v>450</v>
      </c>
      <c r="B536" t="s">
        <v>91</v>
      </c>
      <c r="C536" s="68">
        <v>1.8832098611716367E-3</v>
      </c>
    </row>
    <row r="537" spans="1:3" x14ac:dyDescent="0.5">
      <c r="A537" t="s">
        <v>450</v>
      </c>
      <c r="B537" t="s">
        <v>92</v>
      </c>
      <c r="C537" s="68">
        <v>1.9453458619040367E-3</v>
      </c>
    </row>
    <row r="538" spans="1:3" x14ac:dyDescent="0.5">
      <c r="A538" t="s">
        <v>450</v>
      </c>
      <c r="B538" t="s">
        <v>92</v>
      </c>
      <c r="C538" s="68">
        <v>2.6453997786689467E-3</v>
      </c>
    </row>
    <row r="539" spans="1:3" x14ac:dyDescent="0.5">
      <c r="A539" t="s">
        <v>450</v>
      </c>
      <c r="B539" t="s">
        <v>92</v>
      </c>
      <c r="C539" s="68">
        <v>2.5892285794660882E-3</v>
      </c>
    </row>
    <row r="540" spans="1:3" x14ac:dyDescent="0.5">
      <c r="A540" t="s">
        <v>450</v>
      </c>
      <c r="B540" t="s">
        <v>92</v>
      </c>
      <c r="C540" s="68">
        <v>1.9617077235380481E-3</v>
      </c>
    </row>
    <row r="541" spans="1:3" x14ac:dyDescent="0.5">
      <c r="A541" t="s">
        <v>450</v>
      </c>
      <c r="B541" t="s">
        <v>92</v>
      </c>
      <c r="C541" s="68">
        <v>2.1916473882868624E-3</v>
      </c>
    </row>
    <row r="542" spans="1:3" x14ac:dyDescent="0.5">
      <c r="A542" t="s">
        <v>450</v>
      </c>
      <c r="B542" t="s">
        <v>92</v>
      </c>
      <c r="C542" s="68">
        <v>2.0541159261417375E-3</v>
      </c>
    </row>
    <row r="543" spans="1:3" x14ac:dyDescent="0.5">
      <c r="A543" t="s">
        <v>450</v>
      </c>
      <c r="B543" t="s">
        <v>92</v>
      </c>
      <c r="C543" s="68">
        <v>1.5632681695400235E-3</v>
      </c>
    </row>
    <row r="544" spans="1:3" x14ac:dyDescent="0.5">
      <c r="A544" t="s">
        <v>450</v>
      </c>
      <c r="B544" t="s">
        <v>92</v>
      </c>
      <c r="C544" s="68">
        <v>1.5593869731800767E-3</v>
      </c>
    </row>
    <row r="545" spans="1:3" x14ac:dyDescent="0.5">
      <c r="A545" t="s">
        <v>450</v>
      </c>
      <c r="B545" t="s">
        <v>92</v>
      </c>
      <c r="C545" s="68">
        <v>5.5074744295830055E-3</v>
      </c>
    </row>
    <row r="546" spans="1:3" x14ac:dyDescent="0.5">
      <c r="A546" t="s">
        <v>450</v>
      </c>
      <c r="B546" t="s">
        <v>92</v>
      </c>
      <c r="C546" s="68">
        <v>7.5383415648557321E-3</v>
      </c>
    </row>
    <row r="547" spans="1:3" x14ac:dyDescent="0.5">
      <c r="A547" t="s">
        <v>450</v>
      </c>
      <c r="B547" t="s">
        <v>92</v>
      </c>
      <c r="C547" s="68">
        <v>4.813947436898257E-3</v>
      </c>
    </row>
    <row r="548" spans="1:3" x14ac:dyDescent="0.5">
      <c r="A548" t="s">
        <v>450</v>
      </c>
      <c r="B548" t="s">
        <v>92</v>
      </c>
      <c r="C548" s="68">
        <v>3.8661511798426876E-3</v>
      </c>
    </row>
    <row r="549" spans="1:3" x14ac:dyDescent="0.5">
      <c r="A549" t="s">
        <v>450</v>
      </c>
      <c r="B549" t="s">
        <v>92</v>
      </c>
      <c r="C549" s="68">
        <v>5.5865921787709499E-3</v>
      </c>
    </row>
    <row r="550" spans="1:3" x14ac:dyDescent="0.5">
      <c r="A550" t="s">
        <v>450</v>
      </c>
      <c r="B550" t="s">
        <v>92</v>
      </c>
      <c r="C550" s="68">
        <v>5.1785714285714282E-3</v>
      </c>
    </row>
    <row r="551" spans="1:3" x14ac:dyDescent="0.5">
      <c r="A551" t="s">
        <v>450</v>
      </c>
      <c r="B551" t="s">
        <v>92</v>
      </c>
      <c r="C551" s="68">
        <v>6.2735257214554582E-3</v>
      </c>
    </row>
    <row r="552" spans="1:3" x14ac:dyDescent="0.5">
      <c r="A552" t="s">
        <v>450</v>
      </c>
      <c r="B552" t="s">
        <v>92</v>
      </c>
      <c r="C552" s="68">
        <v>6.4051240992794231E-3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3345-DE77-4CC6-A2A9-ADD02F9B4274}">
  <sheetPr codeName="Sheet7"/>
  <dimension ref="A3:F26"/>
  <sheetViews>
    <sheetView topLeftCell="A14" zoomScale="81" zoomScaleNormal="100" workbookViewId="0">
      <selection activeCell="E33" sqref="E33"/>
    </sheetView>
  </sheetViews>
  <sheetFormatPr defaultRowHeight="16.5" x14ac:dyDescent="0.5"/>
  <cols>
    <col min="1" max="1" width="18.1796875" bestFit="1" customWidth="1"/>
    <col min="2" max="2" width="12.81640625" bestFit="1" customWidth="1"/>
    <col min="3" max="3" width="17" bestFit="1" customWidth="1"/>
    <col min="4" max="4" width="13" bestFit="1" customWidth="1"/>
    <col min="5" max="5" width="22.90625" bestFit="1" customWidth="1"/>
    <col min="6" max="6" width="14" bestFit="1" customWidth="1"/>
  </cols>
  <sheetData>
    <row r="3" spans="1:6" x14ac:dyDescent="0.5">
      <c r="A3" s="74" t="s">
        <v>474</v>
      </c>
      <c r="B3" t="s">
        <v>475</v>
      </c>
      <c r="E3" t="s">
        <v>474</v>
      </c>
      <c r="F3" t="s">
        <v>475</v>
      </c>
    </row>
    <row r="4" spans="1:6" x14ac:dyDescent="0.5">
      <c r="A4" t="s">
        <v>450</v>
      </c>
      <c r="B4" s="111">
        <v>0</v>
      </c>
      <c r="E4" t="s">
        <v>452</v>
      </c>
      <c r="F4">
        <v>120.78067543298587</v>
      </c>
    </row>
    <row r="5" spans="1:6" x14ac:dyDescent="0.5">
      <c r="E5" t="s">
        <v>453</v>
      </c>
      <c r="F5">
        <v>25.034211906665305</v>
      </c>
    </row>
    <row r="6" spans="1:6" x14ac:dyDescent="0.5">
      <c r="E6" t="s">
        <v>450</v>
      </c>
      <c r="F6">
        <v>35.232998648980164</v>
      </c>
    </row>
    <row r="14" spans="1:6" x14ac:dyDescent="0.5">
      <c r="A14" s="74" t="s">
        <v>437</v>
      </c>
      <c r="B14" t="s">
        <v>476</v>
      </c>
      <c r="C14" t="s">
        <v>484</v>
      </c>
      <c r="D14" t="s">
        <v>475</v>
      </c>
      <c r="E14" t="s">
        <v>477</v>
      </c>
      <c r="F14" t="s">
        <v>440</v>
      </c>
    </row>
    <row r="15" spans="1:6" x14ac:dyDescent="0.5">
      <c r="A15" s="75" t="s">
        <v>452</v>
      </c>
      <c r="B15">
        <v>426</v>
      </c>
      <c r="C15">
        <v>426</v>
      </c>
      <c r="D15">
        <v>120.78067543298587</v>
      </c>
      <c r="E15">
        <v>53113.53</v>
      </c>
      <c r="F15">
        <v>419081</v>
      </c>
    </row>
    <row r="16" spans="1:6" x14ac:dyDescent="0.5">
      <c r="A16" s="75" t="s">
        <v>453</v>
      </c>
      <c r="B16">
        <v>53</v>
      </c>
      <c r="C16">
        <v>53</v>
      </c>
      <c r="D16">
        <v>25.034211906665302</v>
      </c>
      <c r="E16">
        <v>23049.199999999993</v>
      </c>
      <c r="F16">
        <v>54794</v>
      </c>
    </row>
    <row r="17" spans="1:6" x14ac:dyDescent="0.5">
      <c r="A17" s="75" t="s">
        <v>450</v>
      </c>
      <c r="B17">
        <v>72</v>
      </c>
      <c r="C17">
        <v>72</v>
      </c>
      <c r="D17">
        <v>35.232998648980157</v>
      </c>
      <c r="E17">
        <v>52192.569999999992</v>
      </c>
      <c r="F17">
        <v>79388</v>
      </c>
    </row>
    <row r="18" spans="1:6" x14ac:dyDescent="0.5">
      <c r="A18" s="75" t="s">
        <v>438</v>
      </c>
      <c r="B18">
        <v>551</v>
      </c>
      <c r="C18">
        <v>551</v>
      </c>
      <c r="D18">
        <v>181.04788598863152</v>
      </c>
      <c r="E18">
        <v>128355.29999999996</v>
      </c>
      <c r="F18">
        <v>553263</v>
      </c>
    </row>
    <row r="23" spans="1:6" x14ac:dyDescent="0.5">
      <c r="A23" s="80" t="s">
        <v>437</v>
      </c>
      <c r="B23" s="80" t="s">
        <v>476</v>
      </c>
      <c r="C23" s="80" t="s">
        <v>440</v>
      </c>
      <c r="D23" s="80" t="s">
        <v>475</v>
      </c>
      <c r="E23" s="80" t="s">
        <v>477</v>
      </c>
    </row>
    <row r="24" spans="1:6" x14ac:dyDescent="0.5">
      <c r="A24" s="75" t="s">
        <v>452</v>
      </c>
      <c r="B24">
        <v>426</v>
      </c>
      <c r="C24">
        <v>419081</v>
      </c>
      <c r="D24">
        <v>120.78067543298587</v>
      </c>
      <c r="E24">
        <v>53113.53</v>
      </c>
    </row>
    <row r="25" spans="1:6" x14ac:dyDescent="0.5">
      <c r="A25" s="75" t="s">
        <v>453</v>
      </c>
      <c r="B25">
        <v>53</v>
      </c>
      <c r="C25">
        <v>54794</v>
      </c>
      <c r="D25">
        <v>25.034211906665305</v>
      </c>
      <c r="E25">
        <v>23049.200000000008</v>
      </c>
    </row>
    <row r="26" spans="1:6" x14ac:dyDescent="0.5">
      <c r="A26" s="75" t="s">
        <v>450</v>
      </c>
      <c r="B26">
        <v>72</v>
      </c>
      <c r="C26" s="94">
        <v>79388</v>
      </c>
      <c r="D26">
        <v>35.232998648980164</v>
      </c>
      <c r="E26">
        <v>52192.57</v>
      </c>
    </row>
  </sheetData>
  <conditionalFormatting pivot="1" sqref="B15:F17">
    <cfRule type="expression" dxfId="9" priority="6">
      <formula xml:space="preserve"> B15 = MAX(B15:E17)</formula>
    </cfRule>
  </conditionalFormatting>
  <conditionalFormatting sqref="B24:E25 B26">
    <cfRule type="expression" dxfId="8" priority="3">
      <formula xml:space="preserve"> B24 = MAX(B24:E26)</formula>
    </cfRule>
  </conditionalFormatting>
  <conditionalFormatting sqref="D24:D25">
    <cfRule type="top10" dxfId="7" priority="2" rank="1"/>
  </conditionalFormatting>
  <conditionalFormatting sqref="B24:B26">
    <cfRule type="top10" dxfId="6" priority="1" rank="1"/>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0308-D2E7-4CE2-ABBF-C1599A52312C}">
  <sheetPr codeName="Sheet8"/>
  <dimension ref="A1:E552"/>
  <sheetViews>
    <sheetView workbookViewId="0">
      <selection activeCell="D1" sqref="D1:D1048576"/>
    </sheetView>
  </sheetViews>
  <sheetFormatPr defaultRowHeight="16.5" x14ac:dyDescent="0.5"/>
  <cols>
    <col min="1" max="1" width="19.54296875" customWidth="1"/>
    <col min="2" max="2" width="9.81640625" bestFit="1" customWidth="1"/>
    <col min="3" max="3" width="7.453125" bestFit="1" customWidth="1"/>
    <col min="4" max="4" width="17" bestFit="1" customWidth="1"/>
    <col min="5" max="5" width="8.6328125" bestFit="1" customWidth="1"/>
  </cols>
  <sheetData>
    <row r="1" spans="1:5" x14ac:dyDescent="0.5">
      <c r="A1" s="83" t="s">
        <v>474</v>
      </c>
      <c r="B1" s="84" t="s">
        <v>0</v>
      </c>
      <c r="C1" s="85" t="s">
        <v>472</v>
      </c>
      <c r="D1" s="92" t="s">
        <v>6</v>
      </c>
      <c r="E1" s="92" t="s">
        <v>7</v>
      </c>
    </row>
    <row r="2" spans="1:5" x14ac:dyDescent="0.5">
      <c r="A2" s="86" t="s">
        <v>453</v>
      </c>
      <c r="B2" s="87" t="s">
        <v>150</v>
      </c>
      <c r="C2" s="96">
        <v>0</v>
      </c>
      <c r="D2">
        <v>3.22</v>
      </c>
      <c r="E2">
        <v>0</v>
      </c>
    </row>
    <row r="3" spans="1:5" x14ac:dyDescent="0.5">
      <c r="A3" s="86" t="s">
        <v>452</v>
      </c>
      <c r="B3" s="87" t="s">
        <v>90</v>
      </c>
      <c r="C3" s="96">
        <v>0</v>
      </c>
      <c r="D3">
        <v>0</v>
      </c>
      <c r="E3">
        <v>0</v>
      </c>
    </row>
    <row r="4" spans="1:5" x14ac:dyDescent="0.5">
      <c r="A4" s="88" t="s">
        <v>452</v>
      </c>
      <c r="B4" s="89" t="s">
        <v>150</v>
      </c>
      <c r="C4" s="97">
        <v>0</v>
      </c>
      <c r="D4">
        <v>0</v>
      </c>
      <c r="E4">
        <v>0</v>
      </c>
    </row>
    <row r="5" spans="1:5" x14ac:dyDescent="0.5">
      <c r="A5" s="86" t="s">
        <v>452</v>
      </c>
      <c r="B5" s="87" t="s">
        <v>150</v>
      </c>
      <c r="C5" s="96">
        <v>0</v>
      </c>
      <c r="D5">
        <v>0</v>
      </c>
      <c r="E5">
        <v>0</v>
      </c>
    </row>
    <row r="6" spans="1:5" x14ac:dyDescent="0.5">
      <c r="A6" s="88" t="s">
        <v>452</v>
      </c>
      <c r="B6" s="89" t="s">
        <v>92</v>
      </c>
      <c r="C6" s="97">
        <v>0</v>
      </c>
      <c r="D6">
        <v>0</v>
      </c>
      <c r="E6">
        <v>0</v>
      </c>
    </row>
    <row r="7" spans="1:5" x14ac:dyDescent="0.5">
      <c r="A7" s="86" t="s">
        <v>452</v>
      </c>
      <c r="B7" s="87" t="s">
        <v>92</v>
      </c>
      <c r="C7" s="96">
        <v>0</v>
      </c>
      <c r="D7">
        <v>0</v>
      </c>
      <c r="E7">
        <v>0</v>
      </c>
    </row>
    <row r="8" spans="1:5" x14ac:dyDescent="0.5">
      <c r="A8" s="88" t="s">
        <v>452</v>
      </c>
      <c r="B8" s="89" t="s">
        <v>151</v>
      </c>
      <c r="C8" s="97">
        <v>0</v>
      </c>
      <c r="D8">
        <v>0.02</v>
      </c>
      <c r="E8">
        <v>0</v>
      </c>
    </row>
    <row r="9" spans="1:5" x14ac:dyDescent="0.5">
      <c r="A9" s="86" t="s">
        <v>452</v>
      </c>
      <c r="B9" s="87" t="s">
        <v>92</v>
      </c>
      <c r="C9" s="96">
        <v>0</v>
      </c>
      <c r="D9">
        <v>0.02</v>
      </c>
      <c r="E9">
        <v>0</v>
      </c>
    </row>
    <row r="10" spans="1:5" x14ac:dyDescent="0.5">
      <c r="A10" s="88" t="s">
        <v>452</v>
      </c>
      <c r="B10" s="89" t="s">
        <v>151</v>
      </c>
      <c r="C10" s="97">
        <v>0</v>
      </c>
      <c r="D10">
        <v>0</v>
      </c>
      <c r="E10">
        <v>0</v>
      </c>
    </row>
    <row r="11" spans="1:5" x14ac:dyDescent="0.5">
      <c r="A11" s="86" t="s">
        <v>452</v>
      </c>
      <c r="B11" s="87" t="s">
        <v>151</v>
      </c>
      <c r="C11" s="96">
        <v>0</v>
      </c>
      <c r="D11">
        <v>0.01</v>
      </c>
      <c r="E11">
        <v>0</v>
      </c>
    </row>
    <row r="12" spans="1:5" x14ac:dyDescent="0.5">
      <c r="A12" s="88" t="s">
        <v>452</v>
      </c>
      <c r="B12" s="89" t="s">
        <v>115</v>
      </c>
      <c r="C12" s="97">
        <v>0</v>
      </c>
      <c r="D12">
        <v>0</v>
      </c>
      <c r="E12">
        <v>0</v>
      </c>
    </row>
    <row r="13" spans="1:5" x14ac:dyDescent="0.5">
      <c r="A13" s="86" t="s">
        <v>452</v>
      </c>
      <c r="B13" s="87" t="s">
        <v>150</v>
      </c>
      <c r="C13" s="96">
        <v>0</v>
      </c>
      <c r="D13">
        <v>0</v>
      </c>
      <c r="E13">
        <v>0</v>
      </c>
    </row>
    <row r="14" spans="1:5" x14ac:dyDescent="0.5">
      <c r="A14" s="88" t="s">
        <v>452</v>
      </c>
      <c r="B14" s="89" t="s">
        <v>92</v>
      </c>
      <c r="C14" s="97">
        <v>0</v>
      </c>
      <c r="D14">
        <v>0</v>
      </c>
      <c r="E14">
        <v>0</v>
      </c>
    </row>
    <row r="15" spans="1:5" x14ac:dyDescent="0.5">
      <c r="A15" s="86" t="s">
        <v>452</v>
      </c>
      <c r="B15" s="87" t="s">
        <v>151</v>
      </c>
      <c r="C15" s="96">
        <v>0</v>
      </c>
      <c r="D15">
        <v>0.01</v>
      </c>
      <c r="E15">
        <v>0</v>
      </c>
    </row>
    <row r="16" spans="1:5" x14ac:dyDescent="0.5">
      <c r="A16" s="88" t="s">
        <v>452</v>
      </c>
      <c r="B16" s="89" t="s">
        <v>151</v>
      </c>
      <c r="C16" s="97">
        <v>0</v>
      </c>
      <c r="D16">
        <v>0.01</v>
      </c>
      <c r="E16">
        <v>0</v>
      </c>
    </row>
    <row r="17" spans="1:5" x14ac:dyDescent="0.5">
      <c r="A17" s="86" t="s">
        <v>452</v>
      </c>
      <c r="B17" s="87" t="s">
        <v>90</v>
      </c>
      <c r="C17" s="96">
        <v>0</v>
      </c>
      <c r="D17">
        <v>0</v>
      </c>
      <c r="E17">
        <v>0</v>
      </c>
    </row>
    <row r="18" spans="1:5" x14ac:dyDescent="0.5">
      <c r="A18" s="88" t="s">
        <v>452</v>
      </c>
      <c r="B18" s="89" t="s">
        <v>151</v>
      </c>
      <c r="C18" s="97">
        <v>0</v>
      </c>
      <c r="D18">
        <v>0</v>
      </c>
      <c r="E18">
        <v>0</v>
      </c>
    </row>
    <row r="19" spans="1:5" x14ac:dyDescent="0.5">
      <c r="A19" s="86" t="s">
        <v>452</v>
      </c>
      <c r="B19" s="87" t="s">
        <v>115</v>
      </c>
      <c r="C19" s="96">
        <v>0</v>
      </c>
      <c r="D19">
        <v>0.02</v>
      </c>
      <c r="E19">
        <v>0</v>
      </c>
    </row>
    <row r="20" spans="1:5" x14ac:dyDescent="0.5">
      <c r="A20" s="88" t="s">
        <v>452</v>
      </c>
      <c r="B20" s="89" t="s">
        <v>115</v>
      </c>
      <c r="C20" s="97">
        <v>0</v>
      </c>
      <c r="D20">
        <v>0</v>
      </c>
      <c r="E20">
        <v>0</v>
      </c>
    </row>
    <row r="21" spans="1:5" x14ac:dyDescent="0.5">
      <c r="A21" s="86" t="s">
        <v>452</v>
      </c>
      <c r="B21" s="87" t="s">
        <v>92</v>
      </c>
      <c r="C21" s="96">
        <v>0</v>
      </c>
      <c r="D21">
        <v>0.1</v>
      </c>
      <c r="E21">
        <v>0</v>
      </c>
    </row>
    <row r="22" spans="1:5" x14ac:dyDescent="0.5">
      <c r="A22" s="88" t="s">
        <v>452</v>
      </c>
      <c r="B22" s="89" t="s">
        <v>115</v>
      </c>
      <c r="C22" s="97">
        <v>0</v>
      </c>
      <c r="D22">
        <v>0</v>
      </c>
      <c r="E22">
        <v>0</v>
      </c>
    </row>
    <row r="23" spans="1:5" x14ac:dyDescent="0.5">
      <c r="A23" s="86" t="s">
        <v>452</v>
      </c>
      <c r="B23" s="87" t="s">
        <v>92</v>
      </c>
      <c r="C23" s="96">
        <v>0</v>
      </c>
      <c r="D23">
        <v>0.02</v>
      </c>
      <c r="E23">
        <v>0</v>
      </c>
    </row>
    <row r="24" spans="1:5" x14ac:dyDescent="0.5">
      <c r="A24" s="88" t="s">
        <v>452</v>
      </c>
      <c r="B24" s="89" t="s">
        <v>115</v>
      </c>
      <c r="C24" s="97">
        <v>0</v>
      </c>
      <c r="D24">
        <v>0</v>
      </c>
      <c r="E24">
        <v>0</v>
      </c>
    </row>
    <row r="25" spans="1:5" x14ac:dyDescent="0.5">
      <c r="A25" s="86" t="s">
        <v>452</v>
      </c>
      <c r="B25" s="87" t="s">
        <v>90</v>
      </c>
      <c r="C25" s="96">
        <v>0</v>
      </c>
      <c r="D25">
        <v>4.63</v>
      </c>
      <c r="E25">
        <v>0</v>
      </c>
    </row>
    <row r="26" spans="1:5" x14ac:dyDescent="0.5">
      <c r="A26" s="88" t="s">
        <v>452</v>
      </c>
      <c r="B26" s="89" t="s">
        <v>92</v>
      </c>
      <c r="C26" s="97">
        <v>0</v>
      </c>
      <c r="D26">
        <v>2.8</v>
      </c>
      <c r="E26">
        <v>0</v>
      </c>
    </row>
    <row r="27" spans="1:5" x14ac:dyDescent="0.5">
      <c r="A27" s="86" t="s">
        <v>452</v>
      </c>
      <c r="B27" s="87" t="s">
        <v>150</v>
      </c>
      <c r="C27" s="96">
        <v>0</v>
      </c>
      <c r="D27">
        <v>0.15</v>
      </c>
      <c r="E27">
        <v>0</v>
      </c>
    </row>
    <row r="28" spans="1:5" x14ac:dyDescent="0.5">
      <c r="A28" s="88" t="s">
        <v>452</v>
      </c>
      <c r="B28" s="89" t="s">
        <v>151</v>
      </c>
      <c r="C28" s="97">
        <v>0</v>
      </c>
      <c r="D28">
        <v>0.89</v>
      </c>
      <c r="E28">
        <v>0</v>
      </c>
    </row>
    <row r="29" spans="1:5" x14ac:dyDescent="0.5">
      <c r="A29" s="86" t="s">
        <v>452</v>
      </c>
      <c r="B29" s="87" t="s">
        <v>150</v>
      </c>
      <c r="C29" s="96">
        <v>0</v>
      </c>
      <c r="D29">
        <v>0.11</v>
      </c>
      <c r="E29">
        <v>0</v>
      </c>
    </row>
    <row r="30" spans="1:5" x14ac:dyDescent="0.5">
      <c r="A30" s="88" t="s">
        <v>452</v>
      </c>
      <c r="B30" s="89" t="s">
        <v>115</v>
      </c>
      <c r="C30" s="97">
        <v>0</v>
      </c>
      <c r="D30">
        <v>0</v>
      </c>
      <c r="E30">
        <v>0</v>
      </c>
    </row>
    <row r="31" spans="1:5" x14ac:dyDescent="0.5">
      <c r="A31" s="86" t="s">
        <v>452</v>
      </c>
      <c r="B31" s="87" t="s">
        <v>90</v>
      </c>
      <c r="C31" s="96">
        <v>0</v>
      </c>
      <c r="D31">
        <v>0</v>
      </c>
      <c r="E31">
        <v>0</v>
      </c>
    </row>
    <row r="32" spans="1:5" x14ac:dyDescent="0.5">
      <c r="A32" s="88" t="s">
        <v>452</v>
      </c>
      <c r="B32" s="89" t="s">
        <v>90</v>
      </c>
      <c r="C32" s="97">
        <v>0</v>
      </c>
      <c r="D32">
        <v>0</v>
      </c>
      <c r="E32">
        <v>0</v>
      </c>
    </row>
    <row r="33" spans="1:5" x14ac:dyDescent="0.5">
      <c r="A33" s="86" t="s">
        <v>452</v>
      </c>
      <c r="B33" s="87" t="s">
        <v>90</v>
      </c>
      <c r="C33" s="96">
        <v>0</v>
      </c>
      <c r="D33">
        <v>0</v>
      </c>
      <c r="E33">
        <v>0</v>
      </c>
    </row>
    <row r="34" spans="1:5" x14ac:dyDescent="0.5">
      <c r="A34" s="88" t="s">
        <v>452</v>
      </c>
      <c r="B34" s="89" t="s">
        <v>90</v>
      </c>
      <c r="C34" s="97">
        <v>0</v>
      </c>
      <c r="D34">
        <v>0</v>
      </c>
      <c r="E34">
        <v>0</v>
      </c>
    </row>
    <row r="35" spans="1:5" x14ac:dyDescent="0.5">
      <c r="A35" s="86" t="s">
        <v>452</v>
      </c>
      <c r="B35" s="87" t="s">
        <v>90</v>
      </c>
      <c r="C35" s="96">
        <v>0</v>
      </c>
      <c r="D35">
        <v>0</v>
      </c>
      <c r="E35">
        <v>0</v>
      </c>
    </row>
    <row r="36" spans="1:5" x14ac:dyDescent="0.5">
      <c r="A36" s="88" t="s">
        <v>452</v>
      </c>
      <c r="B36" s="89" t="s">
        <v>90</v>
      </c>
      <c r="C36" s="97">
        <v>0</v>
      </c>
      <c r="D36">
        <v>0</v>
      </c>
      <c r="E36">
        <v>0</v>
      </c>
    </row>
    <row r="37" spans="1:5" x14ac:dyDescent="0.5">
      <c r="A37" s="86" t="s">
        <v>452</v>
      </c>
      <c r="B37" s="87" t="s">
        <v>90</v>
      </c>
      <c r="C37" s="96">
        <v>0</v>
      </c>
      <c r="D37">
        <v>0</v>
      </c>
      <c r="E37">
        <v>0</v>
      </c>
    </row>
    <row r="38" spans="1:5" x14ac:dyDescent="0.5">
      <c r="A38" s="88" t="s">
        <v>452</v>
      </c>
      <c r="B38" s="89" t="s">
        <v>150</v>
      </c>
      <c r="C38" s="97">
        <v>0</v>
      </c>
      <c r="D38">
        <v>0</v>
      </c>
      <c r="E38">
        <v>0</v>
      </c>
    </row>
    <row r="39" spans="1:5" x14ac:dyDescent="0.5">
      <c r="A39" s="86" t="s">
        <v>452</v>
      </c>
      <c r="B39" s="87" t="s">
        <v>150</v>
      </c>
      <c r="C39" s="96">
        <v>0</v>
      </c>
      <c r="D39">
        <v>0</v>
      </c>
      <c r="E39">
        <v>0</v>
      </c>
    </row>
    <row r="40" spans="1:5" x14ac:dyDescent="0.5">
      <c r="A40" s="88" t="s">
        <v>452</v>
      </c>
      <c r="B40" s="89" t="s">
        <v>150</v>
      </c>
      <c r="C40" s="97">
        <v>0</v>
      </c>
      <c r="D40">
        <v>0</v>
      </c>
      <c r="E40">
        <v>0</v>
      </c>
    </row>
    <row r="41" spans="1:5" x14ac:dyDescent="0.5">
      <c r="A41" s="86" t="s">
        <v>452</v>
      </c>
      <c r="B41" s="87" t="s">
        <v>152</v>
      </c>
      <c r="C41" s="96">
        <v>0</v>
      </c>
      <c r="D41">
        <v>0</v>
      </c>
      <c r="E41">
        <v>0</v>
      </c>
    </row>
    <row r="42" spans="1:5" x14ac:dyDescent="0.5">
      <c r="A42" s="88" t="s">
        <v>452</v>
      </c>
      <c r="B42" s="89" t="s">
        <v>152</v>
      </c>
      <c r="C42" s="97">
        <v>0</v>
      </c>
      <c r="D42">
        <v>0</v>
      </c>
      <c r="E42">
        <v>0</v>
      </c>
    </row>
    <row r="43" spans="1:5" x14ac:dyDescent="0.5">
      <c r="A43" s="86" t="s">
        <v>452</v>
      </c>
      <c r="B43" s="87" t="s">
        <v>152</v>
      </c>
      <c r="C43" s="96">
        <v>0</v>
      </c>
      <c r="D43">
        <v>0</v>
      </c>
      <c r="E43">
        <v>0</v>
      </c>
    </row>
    <row r="44" spans="1:5" x14ac:dyDescent="0.5">
      <c r="A44" s="88" t="s">
        <v>452</v>
      </c>
      <c r="B44" s="89" t="s">
        <v>152</v>
      </c>
      <c r="C44" s="97">
        <v>0</v>
      </c>
      <c r="D44">
        <v>0</v>
      </c>
      <c r="E44">
        <v>0</v>
      </c>
    </row>
    <row r="45" spans="1:5" x14ac:dyDescent="0.5">
      <c r="A45" s="86" t="s">
        <v>452</v>
      </c>
      <c r="B45" s="87" t="s">
        <v>152</v>
      </c>
      <c r="C45" s="96">
        <v>0</v>
      </c>
      <c r="D45">
        <v>0</v>
      </c>
      <c r="E45">
        <v>0</v>
      </c>
    </row>
    <row r="46" spans="1:5" x14ac:dyDescent="0.5">
      <c r="A46" s="88" t="s">
        <v>452</v>
      </c>
      <c r="B46" s="89" t="s">
        <v>86</v>
      </c>
      <c r="C46" s="97">
        <v>0</v>
      </c>
      <c r="D46">
        <v>0</v>
      </c>
      <c r="E46">
        <v>0</v>
      </c>
    </row>
    <row r="47" spans="1:5" x14ac:dyDescent="0.5">
      <c r="A47" s="86" t="s">
        <v>452</v>
      </c>
      <c r="B47" s="87" t="s">
        <v>86</v>
      </c>
      <c r="C47" s="96">
        <v>0</v>
      </c>
      <c r="D47">
        <v>0</v>
      </c>
      <c r="E47">
        <v>0</v>
      </c>
    </row>
    <row r="48" spans="1:5" x14ac:dyDescent="0.5">
      <c r="A48" s="88" t="s">
        <v>452</v>
      </c>
      <c r="B48" s="89" t="s">
        <v>86</v>
      </c>
      <c r="C48" s="97">
        <v>0</v>
      </c>
      <c r="D48">
        <v>0</v>
      </c>
      <c r="E48">
        <v>0</v>
      </c>
    </row>
    <row r="49" spans="1:5" x14ac:dyDescent="0.5">
      <c r="A49" s="86" t="s">
        <v>452</v>
      </c>
      <c r="B49" s="87" t="s">
        <v>86</v>
      </c>
      <c r="C49" s="96">
        <v>0</v>
      </c>
      <c r="D49">
        <v>0</v>
      </c>
      <c r="E49">
        <v>0</v>
      </c>
    </row>
    <row r="50" spans="1:5" x14ac:dyDescent="0.5">
      <c r="A50" s="88" t="s">
        <v>452</v>
      </c>
      <c r="B50" s="89" t="s">
        <v>92</v>
      </c>
      <c r="C50" s="97">
        <v>0</v>
      </c>
      <c r="D50">
        <v>0.13</v>
      </c>
      <c r="E50">
        <v>0</v>
      </c>
    </row>
    <row r="51" spans="1:5" x14ac:dyDescent="0.5">
      <c r="A51" s="86" t="s">
        <v>452</v>
      </c>
      <c r="B51" s="87" t="s">
        <v>92</v>
      </c>
      <c r="C51" s="96">
        <v>0</v>
      </c>
      <c r="D51">
        <v>0.05</v>
      </c>
      <c r="E51">
        <v>0</v>
      </c>
    </row>
    <row r="52" spans="1:5" x14ac:dyDescent="0.5">
      <c r="A52" s="88" t="s">
        <v>452</v>
      </c>
      <c r="B52" s="89" t="s">
        <v>92</v>
      </c>
      <c r="C52" s="97">
        <v>0</v>
      </c>
      <c r="D52">
        <v>0.01</v>
      </c>
      <c r="E52">
        <v>0</v>
      </c>
    </row>
    <row r="53" spans="1:5" x14ac:dyDescent="0.5">
      <c r="A53" s="86" t="s">
        <v>452</v>
      </c>
      <c r="B53" s="87" t="s">
        <v>92</v>
      </c>
      <c r="C53" s="96">
        <v>0</v>
      </c>
      <c r="D53">
        <v>0</v>
      </c>
      <c r="E53">
        <v>0</v>
      </c>
    </row>
    <row r="54" spans="1:5" x14ac:dyDescent="0.5">
      <c r="A54" s="88" t="s">
        <v>452</v>
      </c>
      <c r="B54" s="89" t="s">
        <v>92</v>
      </c>
      <c r="C54" s="97">
        <v>0</v>
      </c>
      <c r="D54">
        <v>0</v>
      </c>
      <c r="E54">
        <v>0</v>
      </c>
    </row>
    <row r="55" spans="1:5" x14ac:dyDescent="0.5">
      <c r="A55" s="86" t="s">
        <v>452</v>
      </c>
      <c r="B55" s="87" t="s">
        <v>92</v>
      </c>
      <c r="C55" s="96">
        <v>0</v>
      </c>
      <c r="D55">
        <v>0</v>
      </c>
      <c r="E55">
        <v>0</v>
      </c>
    </row>
    <row r="56" spans="1:5" x14ac:dyDescent="0.5">
      <c r="A56" s="88" t="s">
        <v>452</v>
      </c>
      <c r="B56" s="89" t="s">
        <v>92</v>
      </c>
      <c r="C56" s="97">
        <v>0</v>
      </c>
      <c r="D56">
        <v>0</v>
      </c>
      <c r="E56">
        <v>0</v>
      </c>
    </row>
    <row r="57" spans="1:5" x14ac:dyDescent="0.5">
      <c r="A57" s="86" t="s">
        <v>452</v>
      </c>
      <c r="B57" s="87" t="s">
        <v>92</v>
      </c>
      <c r="C57" s="96">
        <v>0</v>
      </c>
      <c r="D57">
        <v>0</v>
      </c>
      <c r="E57">
        <v>0</v>
      </c>
    </row>
    <row r="58" spans="1:5" x14ac:dyDescent="0.5">
      <c r="A58" s="88" t="s">
        <v>452</v>
      </c>
      <c r="B58" s="89" t="s">
        <v>92</v>
      </c>
      <c r="C58" s="97">
        <v>0</v>
      </c>
      <c r="D58">
        <v>0</v>
      </c>
      <c r="E58">
        <v>0</v>
      </c>
    </row>
    <row r="59" spans="1:5" x14ac:dyDescent="0.5">
      <c r="A59" s="86" t="s">
        <v>452</v>
      </c>
      <c r="B59" s="87" t="s">
        <v>92</v>
      </c>
      <c r="C59" s="96">
        <v>0</v>
      </c>
      <c r="D59">
        <v>0</v>
      </c>
      <c r="E59">
        <v>0</v>
      </c>
    </row>
    <row r="60" spans="1:5" x14ac:dyDescent="0.5">
      <c r="A60" s="88" t="s">
        <v>452</v>
      </c>
      <c r="B60" s="89" t="s">
        <v>92</v>
      </c>
      <c r="C60" s="97">
        <v>0</v>
      </c>
      <c r="D60">
        <v>0</v>
      </c>
      <c r="E60">
        <v>0</v>
      </c>
    </row>
    <row r="61" spans="1:5" x14ac:dyDescent="0.5">
      <c r="A61" s="86" t="s">
        <v>452</v>
      </c>
      <c r="B61" s="87" t="s">
        <v>92</v>
      </c>
      <c r="C61" s="96">
        <v>0</v>
      </c>
      <c r="D61">
        <v>0</v>
      </c>
      <c r="E61">
        <v>0</v>
      </c>
    </row>
    <row r="62" spans="1:5" x14ac:dyDescent="0.5">
      <c r="A62" s="86" t="s">
        <v>450</v>
      </c>
      <c r="B62" s="87" t="s">
        <v>86</v>
      </c>
      <c r="C62" s="96">
        <v>0</v>
      </c>
      <c r="D62">
        <v>412.15</v>
      </c>
      <c r="E62">
        <v>0</v>
      </c>
    </row>
    <row r="63" spans="1:5" x14ac:dyDescent="0.5">
      <c r="A63" s="88" t="s">
        <v>450</v>
      </c>
      <c r="B63" s="89" t="s">
        <v>86</v>
      </c>
      <c r="C63" s="97">
        <v>0</v>
      </c>
      <c r="D63">
        <v>405.21</v>
      </c>
      <c r="E63">
        <v>0</v>
      </c>
    </row>
    <row r="64" spans="1:5" x14ac:dyDescent="0.5">
      <c r="A64" s="86" t="s">
        <v>450</v>
      </c>
      <c r="B64" s="87" t="s">
        <v>86</v>
      </c>
      <c r="C64" s="96">
        <v>0</v>
      </c>
      <c r="D64">
        <v>385.44</v>
      </c>
      <c r="E64">
        <v>0</v>
      </c>
    </row>
    <row r="65" spans="1:5" x14ac:dyDescent="0.5">
      <c r="A65" s="86" t="s">
        <v>450</v>
      </c>
      <c r="B65" s="87" t="s">
        <v>86</v>
      </c>
      <c r="C65" s="96">
        <v>0</v>
      </c>
      <c r="D65">
        <v>12.82</v>
      </c>
      <c r="E65">
        <v>0</v>
      </c>
    </row>
    <row r="66" spans="1:5" x14ac:dyDescent="0.5">
      <c r="A66" s="88" t="s">
        <v>450</v>
      </c>
      <c r="B66" s="89" t="s">
        <v>86</v>
      </c>
      <c r="C66" s="97">
        <v>0</v>
      </c>
      <c r="D66">
        <v>12.5</v>
      </c>
      <c r="E66">
        <v>0</v>
      </c>
    </row>
    <row r="67" spans="1:5" x14ac:dyDescent="0.5">
      <c r="A67" s="86" t="s">
        <v>450</v>
      </c>
      <c r="B67" s="87" t="s">
        <v>86</v>
      </c>
      <c r="C67" s="96">
        <v>0</v>
      </c>
      <c r="D67">
        <v>11.28</v>
      </c>
      <c r="E67">
        <v>0</v>
      </c>
    </row>
    <row r="68" spans="1:5" x14ac:dyDescent="0.5">
      <c r="A68" s="88" t="s">
        <v>450</v>
      </c>
      <c r="B68" s="89" t="s">
        <v>87</v>
      </c>
      <c r="C68" s="97">
        <v>0</v>
      </c>
      <c r="D68">
        <v>59.42</v>
      </c>
      <c r="E68">
        <v>0</v>
      </c>
    </row>
    <row r="69" spans="1:5" x14ac:dyDescent="0.5">
      <c r="A69" s="86" t="s">
        <v>450</v>
      </c>
      <c r="B69" s="87" t="s">
        <v>87</v>
      </c>
      <c r="C69" s="96">
        <v>0</v>
      </c>
      <c r="D69">
        <v>47.55</v>
      </c>
      <c r="E69">
        <v>0</v>
      </c>
    </row>
    <row r="70" spans="1:5" x14ac:dyDescent="0.5">
      <c r="A70" s="88" t="s">
        <v>450</v>
      </c>
      <c r="B70" s="89" t="s">
        <v>87</v>
      </c>
      <c r="C70" s="97">
        <v>0</v>
      </c>
      <c r="D70">
        <v>46.13</v>
      </c>
      <c r="E70">
        <v>0</v>
      </c>
    </row>
    <row r="71" spans="1:5" x14ac:dyDescent="0.5">
      <c r="A71" s="86" t="s">
        <v>450</v>
      </c>
      <c r="B71" s="87" t="s">
        <v>87</v>
      </c>
      <c r="C71" s="96">
        <v>0</v>
      </c>
      <c r="D71">
        <v>42.06</v>
      </c>
      <c r="E71">
        <v>0</v>
      </c>
    </row>
    <row r="72" spans="1:5" x14ac:dyDescent="0.5">
      <c r="A72" s="88" t="s">
        <v>450</v>
      </c>
      <c r="B72" s="89" t="s">
        <v>88</v>
      </c>
      <c r="C72" s="97">
        <v>0</v>
      </c>
      <c r="D72">
        <v>273.51</v>
      </c>
      <c r="E72">
        <v>0</v>
      </c>
    </row>
    <row r="73" spans="1:5" x14ac:dyDescent="0.5">
      <c r="A73" s="86" t="s">
        <v>450</v>
      </c>
      <c r="B73" s="87" t="s">
        <v>88</v>
      </c>
      <c r="C73" s="96">
        <v>0</v>
      </c>
      <c r="D73">
        <v>255.96</v>
      </c>
      <c r="E73">
        <v>0</v>
      </c>
    </row>
    <row r="74" spans="1:5" x14ac:dyDescent="0.5">
      <c r="A74" s="88" t="s">
        <v>450</v>
      </c>
      <c r="B74" s="89" t="s">
        <v>88</v>
      </c>
      <c r="C74" s="97">
        <v>0</v>
      </c>
      <c r="D74">
        <v>255.51</v>
      </c>
      <c r="E74">
        <v>0</v>
      </c>
    </row>
    <row r="75" spans="1:5" x14ac:dyDescent="0.5">
      <c r="A75" s="86" t="s">
        <v>450</v>
      </c>
      <c r="B75" s="87" t="s">
        <v>88</v>
      </c>
      <c r="C75" s="96">
        <v>0</v>
      </c>
      <c r="D75">
        <v>246.34</v>
      </c>
      <c r="E75">
        <v>0</v>
      </c>
    </row>
    <row r="76" spans="1:5" x14ac:dyDescent="0.5">
      <c r="A76" s="88" t="s">
        <v>450</v>
      </c>
      <c r="B76" s="89" t="s">
        <v>89</v>
      </c>
      <c r="C76" s="97">
        <v>0</v>
      </c>
      <c r="D76">
        <v>328.29</v>
      </c>
      <c r="E76">
        <v>0</v>
      </c>
    </row>
    <row r="77" spans="1:5" x14ac:dyDescent="0.5">
      <c r="A77" s="86" t="s">
        <v>450</v>
      </c>
      <c r="B77" s="87" t="s">
        <v>89</v>
      </c>
      <c r="C77" s="96">
        <v>0</v>
      </c>
      <c r="D77">
        <v>269.68</v>
      </c>
      <c r="E77">
        <v>0</v>
      </c>
    </row>
    <row r="78" spans="1:5" x14ac:dyDescent="0.5">
      <c r="A78" s="88" t="s">
        <v>450</v>
      </c>
      <c r="B78" s="89" t="s">
        <v>89</v>
      </c>
      <c r="C78" s="97">
        <v>0</v>
      </c>
      <c r="D78">
        <v>265.89</v>
      </c>
      <c r="E78">
        <v>0</v>
      </c>
    </row>
    <row r="79" spans="1:5" x14ac:dyDescent="0.5">
      <c r="A79" s="86" t="s">
        <v>450</v>
      </c>
      <c r="B79" s="87" t="s">
        <v>89</v>
      </c>
      <c r="C79" s="96">
        <v>0</v>
      </c>
      <c r="D79">
        <v>217.72</v>
      </c>
      <c r="E79">
        <v>0</v>
      </c>
    </row>
    <row r="80" spans="1:5" x14ac:dyDescent="0.5">
      <c r="A80" s="88" t="s">
        <v>450</v>
      </c>
      <c r="B80" s="89" t="s">
        <v>89</v>
      </c>
      <c r="C80" s="97">
        <v>0</v>
      </c>
      <c r="D80">
        <v>7.58</v>
      </c>
      <c r="E80">
        <v>0</v>
      </c>
    </row>
    <row r="81" spans="1:5" x14ac:dyDescent="0.5">
      <c r="A81" s="86" t="s">
        <v>450</v>
      </c>
      <c r="B81" s="87" t="s">
        <v>89</v>
      </c>
      <c r="C81" s="96">
        <v>0</v>
      </c>
      <c r="D81">
        <v>7.25</v>
      </c>
      <c r="E81">
        <v>0</v>
      </c>
    </row>
    <row r="82" spans="1:5" x14ac:dyDescent="0.5">
      <c r="A82" s="88" t="s">
        <v>450</v>
      </c>
      <c r="B82" s="89" t="s">
        <v>89</v>
      </c>
      <c r="C82" s="97">
        <v>0</v>
      </c>
      <c r="D82">
        <v>7.12</v>
      </c>
      <c r="E82">
        <v>0</v>
      </c>
    </row>
    <row r="83" spans="1:5" x14ac:dyDescent="0.5">
      <c r="A83" s="86" t="s">
        <v>450</v>
      </c>
      <c r="B83" s="87" t="s">
        <v>89</v>
      </c>
      <c r="C83" s="96">
        <v>0</v>
      </c>
      <c r="D83">
        <v>6.97</v>
      </c>
      <c r="E83">
        <v>0</v>
      </c>
    </row>
    <row r="84" spans="1:5" x14ac:dyDescent="0.5">
      <c r="A84" s="86" t="s">
        <v>450</v>
      </c>
      <c r="B84" s="87" t="s">
        <v>89</v>
      </c>
      <c r="C84" s="96">
        <v>0</v>
      </c>
      <c r="D84">
        <v>5.84</v>
      </c>
      <c r="E84">
        <v>0</v>
      </c>
    </row>
    <row r="85" spans="1:5" x14ac:dyDescent="0.5">
      <c r="A85" s="88" t="s">
        <v>450</v>
      </c>
      <c r="B85" s="89" t="s">
        <v>90</v>
      </c>
      <c r="C85" s="97">
        <v>0</v>
      </c>
      <c r="D85">
        <v>639.37</v>
      </c>
      <c r="E85">
        <v>0</v>
      </c>
    </row>
    <row r="86" spans="1:5" x14ac:dyDescent="0.5">
      <c r="A86" s="86" t="s">
        <v>450</v>
      </c>
      <c r="B86" s="87" t="s">
        <v>90</v>
      </c>
      <c r="C86" s="96">
        <v>0</v>
      </c>
      <c r="D86">
        <v>566.09</v>
      </c>
      <c r="E86">
        <v>0</v>
      </c>
    </row>
    <row r="87" spans="1:5" x14ac:dyDescent="0.5">
      <c r="A87" s="88" t="s">
        <v>450</v>
      </c>
      <c r="B87" s="89" t="s">
        <v>90</v>
      </c>
      <c r="C87" s="97">
        <v>0</v>
      </c>
      <c r="D87">
        <v>452.32</v>
      </c>
      <c r="E87">
        <v>0</v>
      </c>
    </row>
    <row r="88" spans="1:5" x14ac:dyDescent="0.5">
      <c r="A88" s="86" t="s">
        <v>450</v>
      </c>
      <c r="B88" s="87" t="s">
        <v>90</v>
      </c>
      <c r="C88" s="96">
        <v>0</v>
      </c>
      <c r="D88">
        <v>413.87</v>
      </c>
      <c r="E88">
        <v>0</v>
      </c>
    </row>
    <row r="89" spans="1:5" x14ac:dyDescent="0.5">
      <c r="A89" s="88" t="s">
        <v>450</v>
      </c>
      <c r="B89" s="89" t="s">
        <v>91</v>
      </c>
      <c r="C89" s="97">
        <v>0</v>
      </c>
      <c r="D89">
        <v>30.07</v>
      </c>
      <c r="E89">
        <v>0</v>
      </c>
    </row>
    <row r="90" spans="1:5" x14ac:dyDescent="0.5">
      <c r="A90" s="86" t="s">
        <v>450</v>
      </c>
      <c r="B90" s="87" t="s">
        <v>91</v>
      </c>
      <c r="C90" s="96">
        <v>0</v>
      </c>
      <c r="D90">
        <v>21.86</v>
      </c>
      <c r="E90">
        <v>0</v>
      </c>
    </row>
    <row r="91" spans="1:5" x14ac:dyDescent="0.5">
      <c r="A91" s="88" t="s">
        <v>450</v>
      </c>
      <c r="B91" s="89" t="s">
        <v>91</v>
      </c>
      <c r="C91" s="97">
        <v>0</v>
      </c>
      <c r="D91">
        <v>19.559999999999999</v>
      </c>
      <c r="E91">
        <v>0</v>
      </c>
    </row>
    <row r="92" spans="1:5" x14ac:dyDescent="0.5">
      <c r="A92" s="86" t="s">
        <v>450</v>
      </c>
      <c r="B92" s="87" t="s">
        <v>91</v>
      </c>
      <c r="C92" s="96">
        <v>0</v>
      </c>
      <c r="D92">
        <v>16.559999999999999</v>
      </c>
      <c r="E92">
        <v>0</v>
      </c>
    </row>
    <row r="93" spans="1:5" x14ac:dyDescent="0.5">
      <c r="A93" s="88" t="s">
        <v>450</v>
      </c>
      <c r="B93" s="89" t="s">
        <v>92</v>
      </c>
      <c r="C93" s="97">
        <v>0</v>
      </c>
      <c r="D93">
        <v>458.54</v>
      </c>
      <c r="E93">
        <v>0</v>
      </c>
    </row>
    <row r="94" spans="1:5" x14ac:dyDescent="0.5">
      <c r="A94" s="86" t="s">
        <v>450</v>
      </c>
      <c r="B94" s="87" t="s">
        <v>92</v>
      </c>
      <c r="C94" s="96">
        <v>0</v>
      </c>
      <c r="D94">
        <v>419.66</v>
      </c>
      <c r="E94">
        <v>0</v>
      </c>
    </row>
    <row r="95" spans="1:5" x14ac:dyDescent="0.5">
      <c r="A95" s="88" t="s">
        <v>450</v>
      </c>
      <c r="B95" s="89" t="s">
        <v>92</v>
      </c>
      <c r="C95" s="97">
        <v>0</v>
      </c>
      <c r="D95">
        <v>384.37</v>
      </c>
      <c r="E95">
        <v>0</v>
      </c>
    </row>
    <row r="96" spans="1:5" x14ac:dyDescent="0.5">
      <c r="A96" s="86" t="s">
        <v>450</v>
      </c>
      <c r="B96" s="87" t="s">
        <v>92</v>
      </c>
      <c r="C96" s="96">
        <v>0</v>
      </c>
      <c r="D96">
        <v>360.73</v>
      </c>
      <c r="E96">
        <v>0</v>
      </c>
    </row>
    <row r="97" spans="1:5" x14ac:dyDescent="0.5">
      <c r="A97" s="88" t="s">
        <v>450</v>
      </c>
      <c r="B97" s="89" t="s">
        <v>92</v>
      </c>
      <c r="C97" s="97">
        <v>0</v>
      </c>
      <c r="D97">
        <v>23.11</v>
      </c>
      <c r="E97">
        <v>0</v>
      </c>
    </row>
    <row r="98" spans="1:5" x14ac:dyDescent="0.5">
      <c r="A98" s="86" t="s">
        <v>450</v>
      </c>
      <c r="B98" s="87" t="s">
        <v>92</v>
      </c>
      <c r="C98" s="96">
        <v>0</v>
      </c>
      <c r="D98">
        <v>22.17</v>
      </c>
      <c r="E98">
        <v>0</v>
      </c>
    </row>
    <row r="99" spans="1:5" x14ac:dyDescent="0.5">
      <c r="A99" s="88" t="s">
        <v>450</v>
      </c>
      <c r="B99" s="89" t="s">
        <v>92</v>
      </c>
      <c r="C99" s="97">
        <v>0</v>
      </c>
      <c r="D99">
        <v>21.35</v>
      </c>
      <c r="E99">
        <v>0</v>
      </c>
    </row>
    <row r="100" spans="1:5" x14ac:dyDescent="0.5">
      <c r="A100" s="86" t="s">
        <v>450</v>
      </c>
      <c r="B100" s="87" t="s">
        <v>92</v>
      </c>
      <c r="C100" s="96">
        <v>0</v>
      </c>
      <c r="D100">
        <v>21.12</v>
      </c>
      <c r="E100">
        <v>0</v>
      </c>
    </row>
    <row r="101" spans="1:5" x14ac:dyDescent="0.5">
      <c r="A101" s="88" t="s">
        <v>452</v>
      </c>
      <c r="B101" s="89" t="s">
        <v>151</v>
      </c>
      <c r="C101" s="97">
        <v>3.6562499999999998E-2</v>
      </c>
      <c r="D101">
        <v>3.51</v>
      </c>
      <c r="E101">
        <v>96</v>
      </c>
    </row>
    <row r="102" spans="1:5" x14ac:dyDescent="0.5">
      <c r="A102" s="88" t="s">
        <v>452</v>
      </c>
      <c r="B102" s="89" t="s">
        <v>151</v>
      </c>
      <c r="C102" s="97">
        <v>4.8080808080808078E-2</v>
      </c>
      <c r="D102">
        <v>4.76</v>
      </c>
      <c r="E102">
        <v>99</v>
      </c>
    </row>
    <row r="103" spans="1:5" x14ac:dyDescent="0.5">
      <c r="A103" s="88" t="s">
        <v>452</v>
      </c>
      <c r="B103" s="89" t="s">
        <v>151</v>
      </c>
      <c r="C103" s="97">
        <v>4.8756710935292456E-2</v>
      </c>
      <c r="D103">
        <v>172.55</v>
      </c>
      <c r="E103">
        <v>3539</v>
      </c>
    </row>
    <row r="104" spans="1:5" x14ac:dyDescent="0.5">
      <c r="A104" s="88" t="s">
        <v>452</v>
      </c>
      <c r="B104" s="89" t="s">
        <v>90</v>
      </c>
      <c r="C104" s="97">
        <v>4.9722222222222223E-2</v>
      </c>
      <c r="D104">
        <v>7.16</v>
      </c>
      <c r="E104">
        <v>144</v>
      </c>
    </row>
    <row r="105" spans="1:5" x14ac:dyDescent="0.5">
      <c r="A105" s="86" t="s">
        <v>452</v>
      </c>
      <c r="B105" s="87" t="s">
        <v>151</v>
      </c>
      <c r="C105" s="96">
        <v>4.9778980604420389E-2</v>
      </c>
      <c r="D105">
        <v>110.36</v>
      </c>
      <c r="E105">
        <v>2217</v>
      </c>
    </row>
    <row r="106" spans="1:5" x14ac:dyDescent="0.5">
      <c r="A106" s="88" t="s">
        <v>452</v>
      </c>
      <c r="B106" s="89" t="s">
        <v>115</v>
      </c>
      <c r="C106" s="97">
        <v>4.9971346704871064E-2</v>
      </c>
      <c r="D106">
        <v>17.440000000000001</v>
      </c>
      <c r="E106">
        <v>349</v>
      </c>
    </row>
    <row r="107" spans="1:5" x14ac:dyDescent="0.5">
      <c r="A107" s="86" t="s">
        <v>452</v>
      </c>
      <c r="B107" s="87" t="s">
        <v>90</v>
      </c>
      <c r="C107" s="96">
        <v>5.1216931216931216E-2</v>
      </c>
      <c r="D107">
        <v>9.68</v>
      </c>
      <c r="E107">
        <v>189</v>
      </c>
    </row>
    <row r="108" spans="1:5" x14ac:dyDescent="0.5">
      <c r="A108" s="86" t="s">
        <v>452</v>
      </c>
      <c r="B108" s="87" t="s">
        <v>151</v>
      </c>
      <c r="C108" s="96">
        <v>5.1386255924170614E-2</v>
      </c>
      <c r="D108">
        <v>43.37</v>
      </c>
      <c r="E108">
        <v>844</v>
      </c>
    </row>
    <row r="109" spans="1:5" x14ac:dyDescent="0.5">
      <c r="A109" s="86" t="s">
        <v>452</v>
      </c>
      <c r="B109" s="87" t="s">
        <v>151</v>
      </c>
      <c r="C109" s="96">
        <v>5.2825630252100839E-2</v>
      </c>
      <c r="D109">
        <v>50.29</v>
      </c>
      <c r="E109">
        <v>952</v>
      </c>
    </row>
    <row r="110" spans="1:5" x14ac:dyDescent="0.5">
      <c r="A110" s="86" t="s">
        <v>452</v>
      </c>
      <c r="B110" s="87" t="s">
        <v>151</v>
      </c>
      <c r="C110" s="96">
        <v>5.3555941023417174E-2</v>
      </c>
      <c r="D110">
        <v>61.75</v>
      </c>
      <c r="E110">
        <v>1153</v>
      </c>
    </row>
    <row r="111" spans="1:5" x14ac:dyDescent="0.5">
      <c r="A111" s="86" t="s">
        <v>452</v>
      </c>
      <c r="B111" s="87" t="s">
        <v>151</v>
      </c>
      <c r="C111" s="96">
        <v>5.4464285714285715E-2</v>
      </c>
      <c r="D111">
        <v>15.25</v>
      </c>
      <c r="E111">
        <v>280</v>
      </c>
    </row>
    <row r="112" spans="1:5" x14ac:dyDescent="0.5">
      <c r="A112" s="88" t="s">
        <v>452</v>
      </c>
      <c r="B112" s="89" t="s">
        <v>151</v>
      </c>
      <c r="C112" s="97">
        <v>5.4489795918367348E-2</v>
      </c>
      <c r="D112">
        <v>16.02</v>
      </c>
      <c r="E112">
        <v>294</v>
      </c>
    </row>
    <row r="113" spans="1:5" x14ac:dyDescent="0.5">
      <c r="A113" s="86" t="s">
        <v>452</v>
      </c>
      <c r="B113" s="87" t="s">
        <v>151</v>
      </c>
      <c r="C113" s="96">
        <v>5.4802417480241748E-2</v>
      </c>
      <c r="D113">
        <v>117.88</v>
      </c>
      <c r="E113">
        <v>2151</v>
      </c>
    </row>
    <row r="114" spans="1:5" x14ac:dyDescent="0.5">
      <c r="A114" s="88" t="s">
        <v>452</v>
      </c>
      <c r="B114" s="89" t="s">
        <v>151</v>
      </c>
      <c r="C114" s="97">
        <v>5.4952561669829224E-2</v>
      </c>
      <c r="D114">
        <v>28.96</v>
      </c>
      <c r="E114">
        <v>527</v>
      </c>
    </row>
    <row r="115" spans="1:5" x14ac:dyDescent="0.5">
      <c r="A115" s="86" t="s">
        <v>452</v>
      </c>
      <c r="B115" s="87" t="s">
        <v>151</v>
      </c>
      <c r="C115" s="96">
        <v>5.6367713004484309E-2</v>
      </c>
      <c r="D115">
        <v>25.14</v>
      </c>
      <c r="E115">
        <v>446</v>
      </c>
    </row>
    <row r="116" spans="1:5" x14ac:dyDescent="0.5">
      <c r="A116" s="86" t="s">
        <v>452</v>
      </c>
      <c r="B116" s="87" t="s">
        <v>151</v>
      </c>
      <c r="C116" s="96">
        <v>5.7834394904458603E-2</v>
      </c>
      <c r="D116">
        <v>18.16</v>
      </c>
      <c r="E116">
        <v>314</v>
      </c>
    </row>
    <row r="117" spans="1:5" x14ac:dyDescent="0.5">
      <c r="A117" s="88" t="s">
        <v>452</v>
      </c>
      <c r="B117" s="89" t="s">
        <v>152</v>
      </c>
      <c r="C117" s="97">
        <v>6.0513051305130516E-2</v>
      </c>
      <c r="D117">
        <v>67.23</v>
      </c>
      <c r="E117">
        <v>1111</v>
      </c>
    </row>
    <row r="118" spans="1:5" x14ac:dyDescent="0.5">
      <c r="A118" s="86" t="s">
        <v>452</v>
      </c>
      <c r="B118" s="87" t="s">
        <v>152</v>
      </c>
      <c r="C118" s="96">
        <v>6.2249397175335862E-2</v>
      </c>
      <c r="D118">
        <v>180.71</v>
      </c>
      <c r="E118">
        <v>2903</v>
      </c>
    </row>
    <row r="119" spans="1:5" x14ac:dyDescent="0.5">
      <c r="A119" s="88" t="s">
        <v>452</v>
      </c>
      <c r="B119" s="89" t="s">
        <v>152</v>
      </c>
      <c r="C119" s="97">
        <v>6.2796451914098966E-2</v>
      </c>
      <c r="D119">
        <v>269.02</v>
      </c>
      <c r="E119">
        <v>4284</v>
      </c>
    </row>
    <row r="120" spans="1:5" x14ac:dyDescent="0.5">
      <c r="A120" s="86" t="s">
        <v>452</v>
      </c>
      <c r="B120" s="87" t="s">
        <v>115</v>
      </c>
      <c r="C120" s="96">
        <v>6.3367346938775507E-2</v>
      </c>
      <c r="D120">
        <v>6.21</v>
      </c>
      <c r="E120">
        <v>98</v>
      </c>
    </row>
    <row r="121" spans="1:5" x14ac:dyDescent="0.5">
      <c r="A121" s="88" t="s">
        <v>452</v>
      </c>
      <c r="B121" s="89" t="s">
        <v>151</v>
      </c>
      <c r="C121" s="97">
        <v>6.5931263858093128E-2</v>
      </c>
      <c r="D121">
        <v>59.47</v>
      </c>
      <c r="E121">
        <v>902</v>
      </c>
    </row>
    <row r="122" spans="1:5" x14ac:dyDescent="0.5">
      <c r="A122" s="86" t="s">
        <v>452</v>
      </c>
      <c r="B122" s="87" t="s">
        <v>151</v>
      </c>
      <c r="C122" s="96">
        <v>6.8076923076923077E-2</v>
      </c>
      <c r="D122">
        <v>3.54</v>
      </c>
      <c r="E122">
        <v>52</v>
      </c>
    </row>
    <row r="123" spans="1:5" x14ac:dyDescent="0.5">
      <c r="A123" s="86" t="s">
        <v>452</v>
      </c>
      <c r="B123" s="87" t="s">
        <v>151</v>
      </c>
      <c r="C123" s="96">
        <v>6.8197602315006198E-2</v>
      </c>
      <c r="D123">
        <v>164.97</v>
      </c>
      <c r="E123">
        <v>2419</v>
      </c>
    </row>
    <row r="124" spans="1:5" x14ac:dyDescent="0.5">
      <c r="A124" s="88" t="s">
        <v>452</v>
      </c>
      <c r="B124" s="89" t="s">
        <v>152</v>
      </c>
      <c r="C124" s="97">
        <v>6.9569230769230772E-2</v>
      </c>
      <c r="D124">
        <v>22.61</v>
      </c>
      <c r="E124">
        <v>325</v>
      </c>
    </row>
    <row r="125" spans="1:5" x14ac:dyDescent="0.5">
      <c r="A125" s="86" t="s">
        <v>452</v>
      </c>
      <c r="B125" s="87" t="s">
        <v>151</v>
      </c>
      <c r="C125" s="96">
        <v>7.0316566323557969E-2</v>
      </c>
      <c r="D125">
        <v>362.06</v>
      </c>
      <c r="E125">
        <v>5149</v>
      </c>
    </row>
    <row r="126" spans="1:5" x14ac:dyDescent="0.5">
      <c r="A126" s="88" t="s">
        <v>452</v>
      </c>
      <c r="B126" s="89" t="s">
        <v>151</v>
      </c>
      <c r="C126" s="97">
        <v>7.0490196078431377E-2</v>
      </c>
      <c r="D126">
        <v>7.19</v>
      </c>
      <c r="E126">
        <v>102</v>
      </c>
    </row>
    <row r="127" spans="1:5" x14ac:dyDescent="0.5">
      <c r="A127" s="88" t="s">
        <v>452</v>
      </c>
      <c r="B127" s="89" t="s">
        <v>152</v>
      </c>
      <c r="C127" s="97">
        <v>7.1334445371142613E-2</v>
      </c>
      <c r="D127">
        <v>85.53</v>
      </c>
      <c r="E127">
        <v>1199</v>
      </c>
    </row>
    <row r="128" spans="1:5" x14ac:dyDescent="0.5">
      <c r="A128" s="88" t="s">
        <v>452</v>
      </c>
      <c r="B128" s="89" t="s">
        <v>90</v>
      </c>
      <c r="C128" s="97">
        <v>7.1428571428571425E-2</v>
      </c>
      <c r="D128">
        <v>0.5</v>
      </c>
      <c r="E128">
        <v>7</v>
      </c>
    </row>
    <row r="129" spans="1:5" x14ac:dyDescent="0.5">
      <c r="A129" s="86" t="s">
        <v>452</v>
      </c>
      <c r="B129" s="87" t="s">
        <v>152</v>
      </c>
      <c r="C129" s="96">
        <v>7.2289156626506021E-2</v>
      </c>
      <c r="D129">
        <v>24</v>
      </c>
      <c r="E129">
        <v>332</v>
      </c>
    </row>
    <row r="130" spans="1:5" x14ac:dyDescent="0.5">
      <c r="A130" s="88" t="s">
        <v>452</v>
      </c>
      <c r="B130" s="89" t="s">
        <v>150</v>
      </c>
      <c r="C130" s="97">
        <v>7.2627906976744191E-2</v>
      </c>
      <c r="D130">
        <v>156.15</v>
      </c>
      <c r="E130">
        <v>2150</v>
      </c>
    </row>
    <row r="131" spans="1:5" x14ac:dyDescent="0.5">
      <c r="A131" s="88" t="s">
        <v>452</v>
      </c>
      <c r="B131" s="89" t="s">
        <v>90</v>
      </c>
      <c r="C131" s="97">
        <v>7.3046416503645739E-2</v>
      </c>
      <c r="D131">
        <v>410.74</v>
      </c>
      <c r="E131">
        <v>5623</v>
      </c>
    </row>
    <row r="132" spans="1:5" x14ac:dyDescent="0.5">
      <c r="A132" s="86" t="s">
        <v>452</v>
      </c>
      <c r="B132" s="87" t="s">
        <v>115</v>
      </c>
      <c r="C132" s="96">
        <v>7.3256505576208178E-2</v>
      </c>
      <c r="D132">
        <v>197.06</v>
      </c>
      <c r="E132">
        <v>2690</v>
      </c>
    </row>
    <row r="133" spans="1:5" x14ac:dyDescent="0.5">
      <c r="A133" s="88" t="s">
        <v>452</v>
      </c>
      <c r="B133" s="89" t="s">
        <v>90</v>
      </c>
      <c r="C133" s="97">
        <v>7.3918358192217107E-2</v>
      </c>
      <c r="D133">
        <v>659.13</v>
      </c>
      <c r="E133">
        <v>8917</v>
      </c>
    </row>
    <row r="134" spans="1:5" x14ac:dyDescent="0.5">
      <c r="A134" s="88" t="s">
        <v>452</v>
      </c>
      <c r="B134" s="89" t="s">
        <v>152</v>
      </c>
      <c r="C134" s="97">
        <v>7.3918417799752792E-2</v>
      </c>
      <c r="D134">
        <v>418.6</v>
      </c>
      <c r="E134">
        <v>5663</v>
      </c>
    </row>
    <row r="135" spans="1:5" x14ac:dyDescent="0.5">
      <c r="A135" s="86" t="s">
        <v>452</v>
      </c>
      <c r="B135" s="87" t="s">
        <v>152</v>
      </c>
      <c r="C135" s="96">
        <v>7.4262295081967217E-2</v>
      </c>
      <c r="D135">
        <v>9.06</v>
      </c>
      <c r="E135">
        <v>122</v>
      </c>
    </row>
    <row r="136" spans="1:5" x14ac:dyDescent="0.5">
      <c r="A136" s="88" t="s">
        <v>452</v>
      </c>
      <c r="B136" s="89" t="s">
        <v>90</v>
      </c>
      <c r="C136" s="97">
        <v>7.4425473004153211E-2</v>
      </c>
      <c r="D136">
        <v>161.28</v>
      </c>
      <c r="E136">
        <v>2167</v>
      </c>
    </row>
    <row r="137" spans="1:5" x14ac:dyDescent="0.5">
      <c r="A137" s="86" t="s">
        <v>452</v>
      </c>
      <c r="B137" s="87" t="s">
        <v>150</v>
      </c>
      <c r="C137" s="96">
        <v>7.4850299401197598E-2</v>
      </c>
      <c r="D137">
        <v>50</v>
      </c>
      <c r="E137">
        <v>668</v>
      </c>
    </row>
    <row r="138" spans="1:5" x14ac:dyDescent="0.5">
      <c r="A138" s="86" t="s">
        <v>452</v>
      </c>
      <c r="B138" s="87" t="s">
        <v>152</v>
      </c>
      <c r="C138" s="96">
        <v>7.507853403141361E-2</v>
      </c>
      <c r="D138">
        <v>28.68</v>
      </c>
      <c r="E138">
        <v>382</v>
      </c>
    </row>
    <row r="139" spans="1:5" x14ac:dyDescent="0.5">
      <c r="A139" s="88" t="s">
        <v>452</v>
      </c>
      <c r="B139" s="89" t="s">
        <v>90</v>
      </c>
      <c r="C139" s="97">
        <v>7.6270161290322575E-2</v>
      </c>
      <c r="D139">
        <v>37.83</v>
      </c>
      <c r="E139">
        <v>496</v>
      </c>
    </row>
    <row r="140" spans="1:5" x14ac:dyDescent="0.5">
      <c r="A140" s="88" t="s">
        <v>452</v>
      </c>
      <c r="B140" s="89" t="s">
        <v>152</v>
      </c>
      <c r="C140" s="97">
        <v>7.6539528432732318E-2</v>
      </c>
      <c r="D140">
        <v>110.37</v>
      </c>
      <c r="E140">
        <v>1442</v>
      </c>
    </row>
    <row r="141" spans="1:5" x14ac:dyDescent="0.5">
      <c r="A141" s="86" t="s">
        <v>452</v>
      </c>
      <c r="B141" s="87" t="s">
        <v>151</v>
      </c>
      <c r="C141" s="96">
        <v>7.6777128005198175E-2</v>
      </c>
      <c r="D141">
        <v>118.16</v>
      </c>
      <c r="E141">
        <v>1539</v>
      </c>
    </row>
    <row r="142" spans="1:5" x14ac:dyDescent="0.5">
      <c r="A142" s="88" t="s">
        <v>452</v>
      </c>
      <c r="B142" s="89" t="s">
        <v>150</v>
      </c>
      <c r="C142" s="97">
        <v>7.6981132075471706E-2</v>
      </c>
      <c r="D142">
        <v>4.08</v>
      </c>
      <c r="E142">
        <v>53</v>
      </c>
    </row>
    <row r="143" spans="1:5" x14ac:dyDescent="0.5">
      <c r="A143" s="86" t="s">
        <v>452</v>
      </c>
      <c r="B143" s="87" t="s">
        <v>115</v>
      </c>
      <c r="C143" s="96">
        <v>7.7291666666666675E-2</v>
      </c>
      <c r="D143">
        <v>122.43</v>
      </c>
      <c r="E143">
        <v>1584</v>
      </c>
    </row>
    <row r="144" spans="1:5" x14ac:dyDescent="0.5">
      <c r="A144" s="86" t="s">
        <v>452</v>
      </c>
      <c r="B144" s="87" t="s">
        <v>151</v>
      </c>
      <c r="C144" s="96">
        <v>7.837438423645321E-2</v>
      </c>
      <c r="D144">
        <v>31.82</v>
      </c>
      <c r="E144">
        <v>406</v>
      </c>
    </row>
    <row r="145" spans="1:5" x14ac:dyDescent="0.5">
      <c r="A145" s="86" t="s">
        <v>452</v>
      </c>
      <c r="B145" s="87" t="s">
        <v>152</v>
      </c>
      <c r="C145" s="96">
        <v>0.08</v>
      </c>
      <c r="D145">
        <v>8.9600000000000009</v>
      </c>
      <c r="E145">
        <v>112</v>
      </c>
    </row>
    <row r="146" spans="1:5" x14ac:dyDescent="0.5">
      <c r="A146" s="86" t="s">
        <v>452</v>
      </c>
      <c r="B146" s="87" t="s">
        <v>152</v>
      </c>
      <c r="C146" s="96">
        <v>8.011811023622048E-2</v>
      </c>
      <c r="D146">
        <v>20.350000000000001</v>
      </c>
      <c r="E146">
        <v>254</v>
      </c>
    </row>
    <row r="147" spans="1:5" x14ac:dyDescent="0.5">
      <c r="A147" s="86" t="s">
        <v>452</v>
      </c>
      <c r="B147" s="87" t="s">
        <v>115</v>
      </c>
      <c r="C147" s="96">
        <v>8.0190409026798304E-2</v>
      </c>
      <c r="D147">
        <v>113.71</v>
      </c>
      <c r="E147">
        <v>1418</v>
      </c>
    </row>
    <row r="148" spans="1:5" x14ac:dyDescent="0.5">
      <c r="A148" s="88" t="s">
        <v>452</v>
      </c>
      <c r="B148" s="89" t="s">
        <v>152</v>
      </c>
      <c r="C148" s="97">
        <v>8.042027194066749E-2</v>
      </c>
      <c r="D148">
        <v>65.06</v>
      </c>
      <c r="E148">
        <v>809</v>
      </c>
    </row>
    <row r="149" spans="1:5" x14ac:dyDescent="0.5">
      <c r="A149" s="88" t="s">
        <v>452</v>
      </c>
      <c r="B149" s="89" t="s">
        <v>90</v>
      </c>
      <c r="C149" s="97">
        <v>8.0595588235294113E-2</v>
      </c>
      <c r="D149">
        <v>109.61</v>
      </c>
      <c r="E149">
        <v>1360</v>
      </c>
    </row>
    <row r="150" spans="1:5" x14ac:dyDescent="0.5">
      <c r="A150" s="88" t="s">
        <v>452</v>
      </c>
      <c r="B150" s="89" t="s">
        <v>150</v>
      </c>
      <c r="C150" s="97">
        <v>8.1785714285714281E-2</v>
      </c>
      <c r="D150">
        <v>13.74</v>
      </c>
      <c r="E150">
        <v>168</v>
      </c>
    </row>
    <row r="151" spans="1:5" x14ac:dyDescent="0.5">
      <c r="A151" s="86" t="s">
        <v>452</v>
      </c>
      <c r="B151" s="87" t="s">
        <v>151</v>
      </c>
      <c r="C151" s="96">
        <v>8.2699564586357036E-2</v>
      </c>
      <c r="D151">
        <v>56.98</v>
      </c>
      <c r="E151">
        <v>689</v>
      </c>
    </row>
    <row r="152" spans="1:5" x14ac:dyDescent="0.5">
      <c r="A152" s="88" t="s">
        <v>452</v>
      </c>
      <c r="B152" s="89" t="s">
        <v>151</v>
      </c>
      <c r="C152" s="97">
        <v>8.274074074074074E-2</v>
      </c>
      <c r="D152">
        <v>11.17</v>
      </c>
      <c r="E152">
        <v>135</v>
      </c>
    </row>
    <row r="153" spans="1:5" x14ac:dyDescent="0.5">
      <c r="A153" s="88" t="s">
        <v>452</v>
      </c>
      <c r="B153" s="89" t="s">
        <v>115</v>
      </c>
      <c r="C153" s="97">
        <v>8.2917139614074917E-2</v>
      </c>
      <c r="D153">
        <v>73.05</v>
      </c>
      <c r="E153">
        <v>881</v>
      </c>
    </row>
    <row r="154" spans="1:5" x14ac:dyDescent="0.5">
      <c r="A154" s="86" t="s">
        <v>452</v>
      </c>
      <c r="B154" s="87" t="s">
        <v>151</v>
      </c>
      <c r="C154" s="96">
        <v>8.298245614035088E-2</v>
      </c>
      <c r="D154">
        <v>18.920000000000002</v>
      </c>
      <c r="E154">
        <v>228</v>
      </c>
    </row>
    <row r="155" spans="1:5" x14ac:dyDescent="0.5">
      <c r="A155" s="88" t="s">
        <v>452</v>
      </c>
      <c r="B155" s="89" t="s">
        <v>115</v>
      </c>
      <c r="C155" s="97">
        <v>8.3348416289592761E-2</v>
      </c>
      <c r="D155">
        <v>18.420000000000002</v>
      </c>
      <c r="E155">
        <v>221</v>
      </c>
    </row>
    <row r="156" spans="1:5" x14ac:dyDescent="0.5">
      <c r="A156" s="88" t="s">
        <v>452</v>
      </c>
      <c r="B156" s="89" t="s">
        <v>152</v>
      </c>
      <c r="C156" s="97">
        <v>8.3822525597269618E-2</v>
      </c>
      <c r="D156">
        <v>49.12</v>
      </c>
      <c r="E156">
        <v>586</v>
      </c>
    </row>
    <row r="157" spans="1:5" x14ac:dyDescent="0.5">
      <c r="A157" s="86" t="s">
        <v>452</v>
      </c>
      <c r="B157" s="87" t="s">
        <v>152</v>
      </c>
      <c r="C157" s="96">
        <v>8.3941176470588227E-2</v>
      </c>
      <c r="D157">
        <v>14.27</v>
      </c>
      <c r="E157">
        <v>170</v>
      </c>
    </row>
    <row r="158" spans="1:5" x14ac:dyDescent="0.5">
      <c r="A158" s="86" t="s">
        <v>452</v>
      </c>
      <c r="B158" s="87" t="s">
        <v>90</v>
      </c>
      <c r="C158" s="96">
        <v>8.4061302681992328E-2</v>
      </c>
      <c r="D158">
        <v>65.819999999999993</v>
      </c>
      <c r="E158">
        <v>783</v>
      </c>
    </row>
    <row r="159" spans="1:5" x14ac:dyDescent="0.5">
      <c r="A159" s="88" t="s">
        <v>452</v>
      </c>
      <c r="B159" s="89" t="s">
        <v>90</v>
      </c>
      <c r="C159" s="97">
        <v>8.4094656488549621E-2</v>
      </c>
      <c r="D159">
        <v>275.41000000000003</v>
      </c>
      <c r="E159">
        <v>3275</v>
      </c>
    </row>
    <row r="160" spans="1:5" x14ac:dyDescent="0.5">
      <c r="A160" s="88" t="s">
        <v>452</v>
      </c>
      <c r="B160" s="89" t="s">
        <v>152</v>
      </c>
      <c r="C160" s="97">
        <v>8.444201312910285E-2</v>
      </c>
      <c r="D160">
        <v>77.180000000000007</v>
      </c>
      <c r="E160">
        <v>914</v>
      </c>
    </row>
    <row r="161" spans="1:5" x14ac:dyDescent="0.5">
      <c r="A161" s="88" t="s">
        <v>452</v>
      </c>
      <c r="B161" s="89" t="s">
        <v>90</v>
      </c>
      <c r="C161" s="97">
        <v>8.518817204301074E-2</v>
      </c>
      <c r="D161">
        <v>158.44999999999999</v>
      </c>
      <c r="E161">
        <v>1860</v>
      </c>
    </row>
    <row r="162" spans="1:5" x14ac:dyDescent="0.5">
      <c r="A162" s="86" t="s">
        <v>452</v>
      </c>
      <c r="B162" s="87" t="s">
        <v>151</v>
      </c>
      <c r="C162" s="96">
        <v>8.5204081632653056E-2</v>
      </c>
      <c r="D162">
        <v>16.7</v>
      </c>
      <c r="E162">
        <v>196</v>
      </c>
    </row>
    <row r="163" spans="1:5" x14ac:dyDescent="0.5">
      <c r="A163" s="86" t="s">
        <v>452</v>
      </c>
      <c r="B163" s="87" t="s">
        <v>90</v>
      </c>
      <c r="C163" s="96">
        <v>8.6940063091482639E-2</v>
      </c>
      <c r="D163">
        <v>192.92</v>
      </c>
      <c r="E163">
        <v>2219</v>
      </c>
    </row>
    <row r="164" spans="1:5" x14ac:dyDescent="0.5">
      <c r="A164" s="88" t="s">
        <v>452</v>
      </c>
      <c r="B164" s="89" t="s">
        <v>151</v>
      </c>
      <c r="C164" s="97">
        <v>8.7994652406417115E-2</v>
      </c>
      <c r="D164">
        <v>296.19</v>
      </c>
      <c r="E164">
        <v>3366</v>
      </c>
    </row>
    <row r="165" spans="1:5" x14ac:dyDescent="0.5">
      <c r="A165" s="86" t="s">
        <v>452</v>
      </c>
      <c r="B165" s="87" t="s">
        <v>151</v>
      </c>
      <c r="C165" s="96">
        <v>8.8592511013215858E-2</v>
      </c>
      <c r="D165">
        <v>402.21</v>
      </c>
      <c r="E165">
        <v>4540</v>
      </c>
    </row>
    <row r="166" spans="1:5" x14ac:dyDescent="0.5">
      <c r="A166" s="88" t="s">
        <v>452</v>
      </c>
      <c r="B166" s="89" t="s">
        <v>90</v>
      </c>
      <c r="C166" s="97">
        <v>8.8714043993231809E-2</v>
      </c>
      <c r="D166">
        <v>262.14999999999998</v>
      </c>
      <c r="E166">
        <v>2955</v>
      </c>
    </row>
    <row r="167" spans="1:5" x14ac:dyDescent="0.5">
      <c r="A167" s="86" t="s">
        <v>452</v>
      </c>
      <c r="B167" s="87" t="s">
        <v>115</v>
      </c>
      <c r="C167" s="96">
        <v>8.8879668049792526E-2</v>
      </c>
      <c r="D167">
        <v>107.1</v>
      </c>
      <c r="E167">
        <v>1205</v>
      </c>
    </row>
    <row r="168" spans="1:5" x14ac:dyDescent="0.5">
      <c r="A168" s="86" t="s">
        <v>452</v>
      </c>
      <c r="B168" s="87" t="s">
        <v>150</v>
      </c>
      <c r="C168" s="96">
        <v>8.8970025510204082E-2</v>
      </c>
      <c r="D168">
        <v>837.03</v>
      </c>
      <c r="E168">
        <v>9408</v>
      </c>
    </row>
    <row r="169" spans="1:5" x14ac:dyDescent="0.5">
      <c r="A169" s="86" t="s">
        <v>452</v>
      </c>
      <c r="B169" s="87" t="s">
        <v>151</v>
      </c>
      <c r="C169" s="96">
        <v>8.9211136890951281E-2</v>
      </c>
      <c r="D169">
        <v>76.900000000000006</v>
      </c>
      <c r="E169">
        <v>862</v>
      </c>
    </row>
    <row r="170" spans="1:5" x14ac:dyDescent="0.5">
      <c r="A170" s="86" t="s">
        <v>452</v>
      </c>
      <c r="B170" s="87" t="s">
        <v>90</v>
      </c>
      <c r="C170" s="96">
        <v>8.9809027777777772E-2</v>
      </c>
      <c r="D170">
        <v>51.73</v>
      </c>
      <c r="E170">
        <v>576</v>
      </c>
    </row>
    <row r="171" spans="1:5" x14ac:dyDescent="0.5">
      <c r="A171" s="86" t="s">
        <v>452</v>
      </c>
      <c r="B171" s="87" t="s">
        <v>152</v>
      </c>
      <c r="C171" s="96">
        <v>8.9881422924901186E-2</v>
      </c>
      <c r="D171">
        <v>22.74</v>
      </c>
      <c r="E171">
        <v>253</v>
      </c>
    </row>
    <row r="172" spans="1:5" x14ac:dyDescent="0.5">
      <c r="A172" s="88" t="s">
        <v>452</v>
      </c>
      <c r="B172" s="89" t="s">
        <v>115</v>
      </c>
      <c r="C172" s="97">
        <v>8.9962825278810402E-2</v>
      </c>
      <c r="D172">
        <v>48.4</v>
      </c>
      <c r="E172">
        <v>538</v>
      </c>
    </row>
    <row r="173" spans="1:5" x14ac:dyDescent="0.5">
      <c r="A173" s="88" t="s">
        <v>452</v>
      </c>
      <c r="B173" s="89" t="s">
        <v>115</v>
      </c>
      <c r="C173" s="97">
        <v>9.0317460317460324E-2</v>
      </c>
      <c r="D173">
        <v>11.38</v>
      </c>
      <c r="E173">
        <v>126</v>
      </c>
    </row>
    <row r="174" spans="1:5" x14ac:dyDescent="0.5">
      <c r="A174" s="88" t="s">
        <v>452</v>
      </c>
      <c r="B174" s="89" t="s">
        <v>151</v>
      </c>
      <c r="C174" s="97">
        <v>9.0869565217391299E-2</v>
      </c>
      <c r="D174">
        <v>8.36</v>
      </c>
      <c r="E174">
        <v>92</v>
      </c>
    </row>
    <row r="175" spans="1:5" x14ac:dyDescent="0.5">
      <c r="A175" s="88" t="s">
        <v>452</v>
      </c>
      <c r="B175" s="89" t="s">
        <v>152</v>
      </c>
      <c r="C175" s="97">
        <v>9.1292574771204837E-2</v>
      </c>
      <c r="D175">
        <v>967.61</v>
      </c>
      <c r="E175">
        <v>10599</v>
      </c>
    </row>
    <row r="176" spans="1:5" x14ac:dyDescent="0.5">
      <c r="A176" s="88" t="s">
        <v>452</v>
      </c>
      <c r="B176" s="89" t="s">
        <v>150</v>
      </c>
      <c r="C176" s="97">
        <v>9.1664254703328521E-2</v>
      </c>
      <c r="D176">
        <v>190.02</v>
      </c>
      <c r="E176">
        <v>2073</v>
      </c>
    </row>
    <row r="177" spans="1:5" x14ac:dyDescent="0.5">
      <c r="A177" s="86" t="s">
        <v>452</v>
      </c>
      <c r="B177" s="87" t="s">
        <v>150</v>
      </c>
      <c r="C177" s="96">
        <v>9.1826484018264834E-2</v>
      </c>
      <c r="D177">
        <v>60.33</v>
      </c>
      <c r="E177">
        <v>657</v>
      </c>
    </row>
    <row r="178" spans="1:5" x14ac:dyDescent="0.5">
      <c r="A178" s="88" t="s">
        <v>452</v>
      </c>
      <c r="B178" s="89" t="s">
        <v>90</v>
      </c>
      <c r="C178" s="97">
        <v>9.2178461538461529E-2</v>
      </c>
      <c r="D178">
        <v>149.79</v>
      </c>
      <c r="E178">
        <v>1625</v>
      </c>
    </row>
    <row r="179" spans="1:5" x14ac:dyDescent="0.5">
      <c r="A179" s="88" t="s">
        <v>452</v>
      </c>
      <c r="B179" s="89" t="s">
        <v>115</v>
      </c>
      <c r="C179" s="97">
        <v>9.2206349206349209E-2</v>
      </c>
      <c r="D179">
        <v>58.09</v>
      </c>
      <c r="E179">
        <v>630</v>
      </c>
    </row>
    <row r="180" spans="1:5" x14ac:dyDescent="0.5">
      <c r="A180" s="88" t="s">
        <v>452</v>
      </c>
      <c r="B180" s="89" t="s">
        <v>151</v>
      </c>
      <c r="C180" s="97">
        <v>9.2278481012658231E-2</v>
      </c>
      <c r="D180">
        <v>7.29</v>
      </c>
      <c r="E180">
        <v>79</v>
      </c>
    </row>
    <row r="181" spans="1:5" x14ac:dyDescent="0.5">
      <c r="A181" s="86" t="s">
        <v>452</v>
      </c>
      <c r="B181" s="87" t="s">
        <v>90</v>
      </c>
      <c r="C181" s="96">
        <v>9.2289348171701105E-2</v>
      </c>
      <c r="D181">
        <v>58.05</v>
      </c>
      <c r="E181">
        <v>629</v>
      </c>
    </row>
    <row r="182" spans="1:5" x14ac:dyDescent="0.5">
      <c r="A182" s="88" t="s">
        <v>452</v>
      </c>
      <c r="B182" s="89" t="s">
        <v>150</v>
      </c>
      <c r="C182" s="97">
        <v>9.2378583967232294E-2</v>
      </c>
      <c r="D182">
        <v>315.75</v>
      </c>
      <c r="E182">
        <v>3418</v>
      </c>
    </row>
    <row r="183" spans="1:5" x14ac:dyDescent="0.5">
      <c r="A183" s="86" t="s">
        <v>452</v>
      </c>
      <c r="B183" s="87" t="s">
        <v>151</v>
      </c>
      <c r="C183" s="96">
        <v>9.243852459016394E-2</v>
      </c>
      <c r="D183">
        <v>45.11</v>
      </c>
      <c r="E183">
        <v>488</v>
      </c>
    </row>
    <row r="184" spans="1:5" x14ac:dyDescent="0.5">
      <c r="A184" s="88" t="s">
        <v>452</v>
      </c>
      <c r="B184" s="89" t="s">
        <v>152</v>
      </c>
      <c r="C184" s="97">
        <v>9.2439024390243901E-2</v>
      </c>
      <c r="D184">
        <v>15.16</v>
      </c>
      <c r="E184">
        <v>164</v>
      </c>
    </row>
    <row r="185" spans="1:5" x14ac:dyDescent="0.5">
      <c r="A185" s="86" t="s">
        <v>452</v>
      </c>
      <c r="B185" s="87" t="s">
        <v>90</v>
      </c>
      <c r="C185" s="96">
        <v>9.2442563482466752E-2</v>
      </c>
      <c r="D185">
        <v>152.9</v>
      </c>
      <c r="E185">
        <v>1654</v>
      </c>
    </row>
    <row r="186" spans="1:5" x14ac:dyDescent="0.5">
      <c r="A186" s="88" t="s">
        <v>452</v>
      </c>
      <c r="B186" s="89" t="s">
        <v>115</v>
      </c>
      <c r="C186" s="97">
        <v>9.2846715328467153E-2</v>
      </c>
      <c r="D186">
        <v>12.72</v>
      </c>
      <c r="E186">
        <v>137</v>
      </c>
    </row>
    <row r="187" spans="1:5" x14ac:dyDescent="0.5">
      <c r="A187" s="88" t="s">
        <v>452</v>
      </c>
      <c r="B187" s="89" t="s">
        <v>115</v>
      </c>
      <c r="C187" s="97">
        <v>9.3148148148148147E-2</v>
      </c>
      <c r="D187">
        <v>35.21</v>
      </c>
      <c r="E187">
        <v>378</v>
      </c>
    </row>
    <row r="188" spans="1:5" x14ac:dyDescent="0.5">
      <c r="A188" s="88" t="s">
        <v>452</v>
      </c>
      <c r="B188" s="89" t="s">
        <v>90</v>
      </c>
      <c r="C188" s="97">
        <v>9.3237153064028591E-2</v>
      </c>
      <c r="D188">
        <v>339.29</v>
      </c>
      <c r="E188">
        <v>3639</v>
      </c>
    </row>
    <row r="189" spans="1:5" x14ac:dyDescent="0.5">
      <c r="A189" s="88" t="s">
        <v>452</v>
      </c>
      <c r="B189" s="89" t="s">
        <v>115</v>
      </c>
      <c r="C189" s="97">
        <v>9.36019536019536E-2</v>
      </c>
      <c r="D189">
        <v>76.66</v>
      </c>
      <c r="E189">
        <v>819</v>
      </c>
    </row>
    <row r="190" spans="1:5" x14ac:dyDescent="0.5">
      <c r="A190" s="86" t="s">
        <v>452</v>
      </c>
      <c r="B190" s="87" t="s">
        <v>90</v>
      </c>
      <c r="C190" s="96">
        <v>9.4196891191709847E-2</v>
      </c>
      <c r="D190">
        <v>36.36</v>
      </c>
      <c r="E190">
        <v>386</v>
      </c>
    </row>
    <row r="191" spans="1:5" x14ac:dyDescent="0.5">
      <c r="A191" s="86" t="s">
        <v>452</v>
      </c>
      <c r="B191" s="87" t="s">
        <v>90</v>
      </c>
      <c r="C191" s="96">
        <v>9.4448897795591194E-2</v>
      </c>
      <c r="D191">
        <v>47.13</v>
      </c>
      <c r="E191">
        <v>499</v>
      </c>
    </row>
    <row r="192" spans="1:5" x14ac:dyDescent="0.5">
      <c r="A192" s="86" t="s">
        <v>452</v>
      </c>
      <c r="B192" s="87" t="s">
        <v>115</v>
      </c>
      <c r="C192" s="96">
        <v>9.5131782945736432E-2</v>
      </c>
      <c r="D192">
        <v>122.72</v>
      </c>
      <c r="E192">
        <v>1290</v>
      </c>
    </row>
    <row r="193" spans="1:5" x14ac:dyDescent="0.5">
      <c r="A193" s="88" t="s">
        <v>452</v>
      </c>
      <c r="B193" s="89" t="s">
        <v>150</v>
      </c>
      <c r="C193" s="97">
        <v>9.6111111111111105E-2</v>
      </c>
      <c r="D193">
        <v>346</v>
      </c>
      <c r="E193">
        <v>3600</v>
      </c>
    </row>
    <row r="194" spans="1:5" x14ac:dyDescent="0.5">
      <c r="A194" s="88" t="s">
        <v>452</v>
      </c>
      <c r="B194" s="89" t="s">
        <v>90</v>
      </c>
      <c r="C194" s="97">
        <v>9.6112385321100918E-2</v>
      </c>
      <c r="D194">
        <v>83.81</v>
      </c>
      <c r="E194">
        <v>872</v>
      </c>
    </row>
    <row r="195" spans="1:5" x14ac:dyDescent="0.5">
      <c r="A195" s="86" t="s">
        <v>452</v>
      </c>
      <c r="B195" s="87" t="s">
        <v>152</v>
      </c>
      <c r="C195" s="96">
        <v>9.6277777777777768E-2</v>
      </c>
      <c r="D195">
        <v>17.329999999999998</v>
      </c>
      <c r="E195">
        <v>180</v>
      </c>
    </row>
    <row r="196" spans="1:5" x14ac:dyDescent="0.5">
      <c r="A196" s="86" t="s">
        <v>452</v>
      </c>
      <c r="B196" s="87" t="s">
        <v>150</v>
      </c>
      <c r="C196" s="96">
        <v>9.6284246575342458E-2</v>
      </c>
      <c r="D196">
        <v>112.46</v>
      </c>
      <c r="E196">
        <v>1168</v>
      </c>
    </row>
    <row r="197" spans="1:5" x14ac:dyDescent="0.5">
      <c r="A197" s="88" t="s">
        <v>452</v>
      </c>
      <c r="B197" s="89" t="s">
        <v>152</v>
      </c>
      <c r="C197" s="97">
        <v>9.6387434554973825E-2</v>
      </c>
      <c r="D197">
        <v>18.41</v>
      </c>
      <c r="E197">
        <v>191</v>
      </c>
    </row>
    <row r="198" spans="1:5" x14ac:dyDescent="0.5">
      <c r="A198" s="88" t="s">
        <v>452</v>
      </c>
      <c r="B198" s="89" t="s">
        <v>90</v>
      </c>
      <c r="C198" s="97">
        <v>9.686131386861313E-2</v>
      </c>
      <c r="D198">
        <v>26.54</v>
      </c>
      <c r="E198">
        <v>274</v>
      </c>
    </row>
    <row r="199" spans="1:5" x14ac:dyDescent="0.5">
      <c r="A199" s="88" t="s">
        <v>452</v>
      </c>
      <c r="B199" s="89" t="s">
        <v>115</v>
      </c>
      <c r="C199" s="97">
        <v>9.7183098591549305E-2</v>
      </c>
      <c r="D199">
        <v>6.9</v>
      </c>
      <c r="E199">
        <v>71</v>
      </c>
    </row>
    <row r="200" spans="1:5" x14ac:dyDescent="0.5">
      <c r="A200" s="88" t="s">
        <v>452</v>
      </c>
      <c r="B200" s="89" t="s">
        <v>150</v>
      </c>
      <c r="C200" s="97">
        <v>9.7904967602591791E-2</v>
      </c>
      <c r="D200">
        <v>45.33</v>
      </c>
      <c r="E200">
        <v>463</v>
      </c>
    </row>
    <row r="201" spans="1:5" x14ac:dyDescent="0.5">
      <c r="A201" s="88" t="s">
        <v>452</v>
      </c>
      <c r="B201" s="89" t="s">
        <v>152</v>
      </c>
      <c r="C201" s="97">
        <v>9.8984374999999999E-2</v>
      </c>
      <c r="D201">
        <v>12.67</v>
      </c>
      <c r="E201">
        <v>128</v>
      </c>
    </row>
    <row r="202" spans="1:5" x14ac:dyDescent="0.5">
      <c r="A202" s="88" t="s">
        <v>452</v>
      </c>
      <c r="B202" s="89" t="s">
        <v>115</v>
      </c>
      <c r="C202" s="97">
        <v>9.9554140127388543E-2</v>
      </c>
      <c r="D202">
        <v>15.63</v>
      </c>
      <c r="E202">
        <v>157</v>
      </c>
    </row>
    <row r="203" spans="1:5" x14ac:dyDescent="0.5">
      <c r="A203" s="88" t="s">
        <v>452</v>
      </c>
      <c r="B203" s="89" t="s">
        <v>90</v>
      </c>
      <c r="C203" s="97">
        <v>9.9873663751214772E-2</v>
      </c>
      <c r="D203">
        <v>308.31</v>
      </c>
      <c r="E203">
        <v>3087</v>
      </c>
    </row>
    <row r="204" spans="1:5" x14ac:dyDescent="0.5">
      <c r="A204" s="86" t="s">
        <v>452</v>
      </c>
      <c r="B204" s="87" t="s">
        <v>152</v>
      </c>
      <c r="C204" s="96">
        <v>0.1</v>
      </c>
      <c r="D204">
        <v>0.5</v>
      </c>
      <c r="E204">
        <v>5</v>
      </c>
    </row>
    <row r="205" spans="1:5" x14ac:dyDescent="0.5">
      <c r="A205" s="86" t="s">
        <v>452</v>
      </c>
      <c r="B205" s="87" t="s">
        <v>115</v>
      </c>
      <c r="C205" s="96">
        <v>0.10000456204379563</v>
      </c>
      <c r="D205">
        <v>219.21</v>
      </c>
      <c r="E205">
        <v>2192</v>
      </c>
    </row>
    <row r="206" spans="1:5" x14ac:dyDescent="0.5">
      <c r="A206" s="88" t="s">
        <v>452</v>
      </c>
      <c r="B206" s="89" t="s">
        <v>92</v>
      </c>
      <c r="C206" s="97">
        <v>0.10257756563245822</v>
      </c>
      <c r="D206">
        <v>42.98</v>
      </c>
      <c r="E206">
        <v>419</v>
      </c>
    </row>
    <row r="207" spans="1:5" x14ac:dyDescent="0.5">
      <c r="A207" s="88" t="s">
        <v>452</v>
      </c>
      <c r="B207" s="89" t="s">
        <v>115</v>
      </c>
      <c r="C207" s="97">
        <v>0.10282051282051281</v>
      </c>
      <c r="D207">
        <v>4.01</v>
      </c>
      <c r="E207">
        <v>39</v>
      </c>
    </row>
    <row r="208" spans="1:5" x14ac:dyDescent="0.5">
      <c r="A208" s="88" t="s">
        <v>452</v>
      </c>
      <c r="B208" s="89" t="s">
        <v>115</v>
      </c>
      <c r="C208" s="97">
        <v>0.10330486960535426</v>
      </c>
      <c r="D208">
        <v>447.62</v>
      </c>
      <c r="E208">
        <v>4333</v>
      </c>
    </row>
    <row r="209" spans="1:5" x14ac:dyDescent="0.5">
      <c r="A209" s="86" t="s">
        <v>452</v>
      </c>
      <c r="B209" s="87" t="s">
        <v>90</v>
      </c>
      <c r="C209" s="96">
        <v>0.10415841584158415</v>
      </c>
      <c r="D209">
        <v>42.08</v>
      </c>
      <c r="E209">
        <v>404</v>
      </c>
    </row>
    <row r="210" spans="1:5" x14ac:dyDescent="0.5">
      <c r="A210" s="88" t="s">
        <v>452</v>
      </c>
      <c r="B210" s="89" t="s">
        <v>86</v>
      </c>
      <c r="C210" s="97">
        <v>0.10480769230769231</v>
      </c>
      <c r="D210">
        <v>5.45</v>
      </c>
      <c r="E210">
        <v>52</v>
      </c>
    </row>
    <row r="211" spans="1:5" x14ac:dyDescent="0.5">
      <c r="A211" s="86" t="s">
        <v>452</v>
      </c>
      <c r="B211" s="87" t="s">
        <v>150</v>
      </c>
      <c r="C211" s="96">
        <v>0.10494214079074253</v>
      </c>
      <c r="D211">
        <v>217.65</v>
      </c>
      <c r="E211">
        <v>2074</v>
      </c>
    </row>
    <row r="212" spans="1:5" x14ac:dyDescent="0.5">
      <c r="A212" s="86" t="s">
        <v>452</v>
      </c>
      <c r="B212" s="87" t="s">
        <v>152</v>
      </c>
      <c r="C212" s="96">
        <v>0.105</v>
      </c>
      <c r="D212">
        <v>0.21</v>
      </c>
      <c r="E212">
        <v>2</v>
      </c>
    </row>
    <row r="213" spans="1:5" x14ac:dyDescent="0.5">
      <c r="A213" s="86" t="s">
        <v>452</v>
      </c>
      <c r="B213" s="87" t="s">
        <v>151</v>
      </c>
      <c r="C213" s="96">
        <v>0.10520912547528517</v>
      </c>
      <c r="D213">
        <v>27.67</v>
      </c>
      <c r="E213">
        <v>263</v>
      </c>
    </row>
    <row r="214" spans="1:5" x14ac:dyDescent="0.5">
      <c r="A214" s="88" t="s">
        <v>452</v>
      </c>
      <c r="B214" s="89" t="s">
        <v>92</v>
      </c>
      <c r="C214" s="97">
        <v>0.10531100478468901</v>
      </c>
      <c r="D214">
        <v>22.01</v>
      </c>
      <c r="E214">
        <v>209</v>
      </c>
    </row>
    <row r="215" spans="1:5" x14ac:dyDescent="0.5">
      <c r="A215" s="86" t="s">
        <v>452</v>
      </c>
      <c r="B215" s="87" t="s">
        <v>152</v>
      </c>
      <c r="C215" s="96">
        <v>0.10565023670286827</v>
      </c>
      <c r="D215">
        <v>379.39</v>
      </c>
      <c r="E215">
        <v>3591</v>
      </c>
    </row>
    <row r="216" spans="1:5" x14ac:dyDescent="0.5">
      <c r="A216" s="88" t="s">
        <v>452</v>
      </c>
      <c r="B216" s="89" t="s">
        <v>115</v>
      </c>
      <c r="C216" s="97">
        <v>0.10584194977843427</v>
      </c>
      <c r="D216">
        <v>143.31</v>
      </c>
      <c r="E216">
        <v>1354</v>
      </c>
    </row>
    <row r="217" spans="1:5" x14ac:dyDescent="0.5">
      <c r="A217" s="88" t="s">
        <v>452</v>
      </c>
      <c r="B217" s="89" t="s">
        <v>151</v>
      </c>
      <c r="C217" s="97">
        <v>0.1064406779661017</v>
      </c>
      <c r="D217">
        <v>18.84</v>
      </c>
      <c r="E217">
        <v>177</v>
      </c>
    </row>
    <row r="218" spans="1:5" x14ac:dyDescent="0.5">
      <c r="A218" s="88" t="s">
        <v>452</v>
      </c>
      <c r="B218" s="89" t="s">
        <v>90</v>
      </c>
      <c r="C218" s="97">
        <v>0.10692400482509047</v>
      </c>
      <c r="D218">
        <v>88.64</v>
      </c>
      <c r="E218">
        <v>829</v>
      </c>
    </row>
    <row r="219" spans="1:5" x14ac:dyDescent="0.5">
      <c r="A219" s="88" t="s">
        <v>452</v>
      </c>
      <c r="B219" s="89" t="s">
        <v>115</v>
      </c>
      <c r="C219" s="97">
        <v>0.10698844884488448</v>
      </c>
      <c r="D219">
        <v>129.66999999999999</v>
      </c>
      <c r="E219">
        <v>1212</v>
      </c>
    </row>
    <row r="220" spans="1:5" x14ac:dyDescent="0.5">
      <c r="A220" s="86" t="s">
        <v>452</v>
      </c>
      <c r="B220" s="87" t="s">
        <v>90</v>
      </c>
      <c r="C220" s="96">
        <v>0.10815175097276265</v>
      </c>
      <c r="D220">
        <v>111.18</v>
      </c>
      <c r="E220">
        <v>1028</v>
      </c>
    </row>
    <row r="221" spans="1:5" x14ac:dyDescent="0.5">
      <c r="A221" s="88" t="s">
        <v>452</v>
      </c>
      <c r="B221" s="89" t="s">
        <v>92</v>
      </c>
      <c r="C221" s="97">
        <v>0.10920140818973505</v>
      </c>
      <c r="D221">
        <v>1178.72</v>
      </c>
      <c r="E221">
        <v>10794</v>
      </c>
    </row>
    <row r="222" spans="1:5" x14ac:dyDescent="0.5">
      <c r="A222" s="86" t="s">
        <v>452</v>
      </c>
      <c r="B222" s="87" t="s">
        <v>92</v>
      </c>
      <c r="C222" s="96">
        <v>0.10964483906770255</v>
      </c>
      <c r="D222">
        <v>1284.27</v>
      </c>
      <c r="E222">
        <v>11713</v>
      </c>
    </row>
    <row r="223" spans="1:5" x14ac:dyDescent="0.5">
      <c r="A223" s="86" t="s">
        <v>452</v>
      </c>
      <c r="B223" s="87" t="s">
        <v>90</v>
      </c>
      <c r="C223" s="96">
        <v>0.10976202883446239</v>
      </c>
      <c r="D223">
        <v>631.9</v>
      </c>
      <c r="E223">
        <v>5757</v>
      </c>
    </row>
    <row r="224" spans="1:5" x14ac:dyDescent="0.5">
      <c r="A224" s="86" t="s">
        <v>452</v>
      </c>
      <c r="B224" s="87" t="s">
        <v>150</v>
      </c>
      <c r="C224" s="96">
        <v>0.11</v>
      </c>
      <c r="D224">
        <v>1.21</v>
      </c>
      <c r="E224">
        <v>11</v>
      </c>
    </row>
    <row r="225" spans="1:5" x14ac:dyDescent="0.5">
      <c r="A225" s="88" t="s">
        <v>452</v>
      </c>
      <c r="B225" s="89" t="s">
        <v>152</v>
      </c>
      <c r="C225" s="97">
        <v>0.11055299539170506</v>
      </c>
      <c r="D225">
        <v>23.99</v>
      </c>
      <c r="E225">
        <v>217</v>
      </c>
    </row>
    <row r="226" spans="1:5" x14ac:dyDescent="0.5">
      <c r="A226" s="86" t="s">
        <v>452</v>
      </c>
      <c r="B226" s="87" t="s">
        <v>151</v>
      </c>
      <c r="C226" s="96">
        <v>0.11080645161290323</v>
      </c>
      <c r="D226">
        <v>6.87</v>
      </c>
      <c r="E226">
        <v>62</v>
      </c>
    </row>
    <row r="227" spans="1:5" x14ac:dyDescent="0.5">
      <c r="A227" s="86" t="s">
        <v>452</v>
      </c>
      <c r="B227" s="87" t="s">
        <v>151</v>
      </c>
      <c r="C227" s="96">
        <v>0.11116279069767443</v>
      </c>
      <c r="D227">
        <v>4.78</v>
      </c>
      <c r="E227">
        <v>43</v>
      </c>
    </row>
    <row r="228" spans="1:5" x14ac:dyDescent="0.5">
      <c r="A228" s="86" t="s">
        <v>452</v>
      </c>
      <c r="B228" s="87" t="s">
        <v>150</v>
      </c>
      <c r="C228" s="96">
        <v>0.1120581896551724</v>
      </c>
      <c r="D228">
        <v>103.99</v>
      </c>
      <c r="E228">
        <v>928</v>
      </c>
    </row>
    <row r="229" spans="1:5" x14ac:dyDescent="0.5">
      <c r="A229" s="88" t="s">
        <v>452</v>
      </c>
      <c r="B229" s="89" t="s">
        <v>92</v>
      </c>
      <c r="C229" s="97">
        <v>0.11344556677890011</v>
      </c>
      <c r="D229">
        <v>101.08</v>
      </c>
      <c r="E229">
        <v>891</v>
      </c>
    </row>
    <row r="230" spans="1:5" x14ac:dyDescent="0.5">
      <c r="A230" s="86" t="s">
        <v>452</v>
      </c>
      <c r="B230" s="87" t="s">
        <v>150</v>
      </c>
      <c r="C230" s="96">
        <v>0.11458100558659219</v>
      </c>
      <c r="D230">
        <v>82.04</v>
      </c>
      <c r="E230">
        <v>716</v>
      </c>
    </row>
    <row r="231" spans="1:5" x14ac:dyDescent="0.5">
      <c r="A231" s="88" t="s">
        <v>452</v>
      </c>
      <c r="B231" s="89" t="s">
        <v>152</v>
      </c>
      <c r="C231" s="97">
        <v>0.11494505494505496</v>
      </c>
      <c r="D231">
        <v>83.68</v>
      </c>
      <c r="E231">
        <v>728</v>
      </c>
    </row>
    <row r="232" spans="1:5" x14ac:dyDescent="0.5">
      <c r="A232" s="86" t="s">
        <v>452</v>
      </c>
      <c r="B232" s="87" t="s">
        <v>115</v>
      </c>
      <c r="C232" s="96">
        <v>0.11540650406504065</v>
      </c>
      <c r="D232">
        <v>28.39</v>
      </c>
      <c r="E232">
        <v>246</v>
      </c>
    </row>
    <row r="233" spans="1:5" x14ac:dyDescent="0.5">
      <c r="A233" s="88" t="s">
        <v>452</v>
      </c>
      <c r="B233" s="89" t="s">
        <v>92</v>
      </c>
      <c r="C233" s="97">
        <v>0.11574884792626727</v>
      </c>
      <c r="D233">
        <v>100.47</v>
      </c>
      <c r="E233">
        <v>868</v>
      </c>
    </row>
    <row r="234" spans="1:5" x14ac:dyDescent="0.5">
      <c r="A234" s="86" t="s">
        <v>452</v>
      </c>
      <c r="B234" s="87" t="s">
        <v>150</v>
      </c>
      <c r="C234" s="96">
        <v>0.11640424164524421</v>
      </c>
      <c r="D234">
        <v>362.25</v>
      </c>
      <c r="E234">
        <v>3112</v>
      </c>
    </row>
    <row r="235" spans="1:5" x14ac:dyDescent="0.5">
      <c r="A235" s="86" t="s">
        <v>452</v>
      </c>
      <c r="B235" s="87" t="s">
        <v>151</v>
      </c>
      <c r="C235" s="96">
        <v>0.11642857142857142</v>
      </c>
      <c r="D235">
        <v>1.63</v>
      </c>
      <c r="E235">
        <v>14</v>
      </c>
    </row>
    <row r="236" spans="1:5" x14ac:dyDescent="0.5">
      <c r="A236" s="88" t="s">
        <v>452</v>
      </c>
      <c r="B236" s="89" t="s">
        <v>152</v>
      </c>
      <c r="C236" s="97">
        <v>0.11716632443531828</v>
      </c>
      <c r="D236">
        <v>228.24</v>
      </c>
      <c r="E236">
        <v>1948</v>
      </c>
    </row>
    <row r="237" spans="1:5" x14ac:dyDescent="0.5">
      <c r="A237" s="86" t="s">
        <v>452</v>
      </c>
      <c r="B237" s="87" t="s">
        <v>150</v>
      </c>
      <c r="C237" s="96">
        <v>0.1178419452887538</v>
      </c>
      <c r="D237">
        <v>310.16000000000003</v>
      </c>
      <c r="E237">
        <v>2632</v>
      </c>
    </row>
    <row r="238" spans="1:5" x14ac:dyDescent="0.5">
      <c r="A238" s="88" t="s">
        <v>452</v>
      </c>
      <c r="B238" s="89" t="s">
        <v>90</v>
      </c>
      <c r="C238" s="97">
        <v>0.11854227855928273</v>
      </c>
      <c r="D238">
        <v>1533.7</v>
      </c>
      <c r="E238">
        <v>12938</v>
      </c>
    </row>
    <row r="239" spans="1:5" x14ac:dyDescent="0.5">
      <c r="A239" s="86" t="s">
        <v>452</v>
      </c>
      <c r="B239" s="87" t="s">
        <v>86</v>
      </c>
      <c r="C239" s="96">
        <v>0.11914587906605467</v>
      </c>
      <c r="D239">
        <v>597.04</v>
      </c>
      <c r="E239">
        <v>5011</v>
      </c>
    </row>
    <row r="240" spans="1:5" x14ac:dyDescent="0.5">
      <c r="A240" s="86" t="s">
        <v>452</v>
      </c>
      <c r="B240" s="87" t="s">
        <v>92</v>
      </c>
      <c r="C240" s="96">
        <v>0.11954022988505747</v>
      </c>
      <c r="D240">
        <v>20.8</v>
      </c>
      <c r="E240">
        <v>174</v>
      </c>
    </row>
    <row r="241" spans="1:5" x14ac:dyDescent="0.5">
      <c r="A241" s="86" t="s">
        <v>452</v>
      </c>
      <c r="B241" s="87" t="s">
        <v>86</v>
      </c>
      <c r="C241" s="96">
        <v>0.11983776297566444</v>
      </c>
      <c r="D241">
        <v>1817.1</v>
      </c>
      <c r="E241">
        <v>15163</v>
      </c>
    </row>
    <row r="242" spans="1:5" x14ac:dyDescent="0.5">
      <c r="A242" s="88" t="s">
        <v>452</v>
      </c>
      <c r="B242" s="89" t="s">
        <v>115</v>
      </c>
      <c r="C242" s="97">
        <v>0.1200797057020233</v>
      </c>
      <c r="D242">
        <v>195.85</v>
      </c>
      <c r="E242">
        <v>1631</v>
      </c>
    </row>
    <row r="243" spans="1:5" x14ac:dyDescent="0.5">
      <c r="A243" s="88" t="s">
        <v>452</v>
      </c>
      <c r="B243" s="89" t="s">
        <v>115</v>
      </c>
      <c r="C243" s="97">
        <v>0.12131447587354409</v>
      </c>
      <c r="D243">
        <v>72.91</v>
      </c>
      <c r="E243">
        <v>601</v>
      </c>
    </row>
    <row r="244" spans="1:5" x14ac:dyDescent="0.5">
      <c r="A244" s="88" t="s">
        <v>452</v>
      </c>
      <c r="B244" s="89" t="s">
        <v>86</v>
      </c>
      <c r="C244" s="97">
        <v>0.121994459833795</v>
      </c>
      <c r="D244">
        <v>44.04</v>
      </c>
      <c r="E244">
        <v>361</v>
      </c>
    </row>
    <row r="245" spans="1:5" x14ac:dyDescent="0.5">
      <c r="A245" s="86" t="s">
        <v>452</v>
      </c>
      <c r="B245" s="87" t="s">
        <v>150</v>
      </c>
      <c r="C245" s="96">
        <v>0.12265129682997118</v>
      </c>
      <c r="D245">
        <v>42.56</v>
      </c>
      <c r="E245">
        <v>347</v>
      </c>
    </row>
    <row r="246" spans="1:5" x14ac:dyDescent="0.5">
      <c r="A246" s="88" t="s">
        <v>452</v>
      </c>
      <c r="B246" s="89" t="s">
        <v>115</v>
      </c>
      <c r="C246" s="97">
        <v>0.12290816326530611</v>
      </c>
      <c r="D246">
        <v>72.27</v>
      </c>
      <c r="E246">
        <v>588</v>
      </c>
    </row>
    <row r="247" spans="1:5" x14ac:dyDescent="0.5">
      <c r="A247" s="86" t="s">
        <v>452</v>
      </c>
      <c r="B247" s="87" t="s">
        <v>90</v>
      </c>
      <c r="C247" s="96">
        <v>0.12363636363636364</v>
      </c>
      <c r="D247">
        <v>24.48</v>
      </c>
      <c r="E247">
        <v>198</v>
      </c>
    </row>
    <row r="248" spans="1:5" x14ac:dyDescent="0.5">
      <c r="A248" s="88" t="s">
        <v>452</v>
      </c>
      <c r="B248" s="89" t="s">
        <v>150</v>
      </c>
      <c r="C248" s="97">
        <v>0.12387872954764197</v>
      </c>
      <c r="D248">
        <v>128.71</v>
      </c>
      <c r="E248">
        <v>1039</v>
      </c>
    </row>
    <row r="249" spans="1:5" x14ac:dyDescent="0.5">
      <c r="A249" s="88" t="s">
        <v>452</v>
      </c>
      <c r="B249" s="89" t="s">
        <v>92</v>
      </c>
      <c r="C249" s="97">
        <v>0.12387978142076501</v>
      </c>
      <c r="D249">
        <v>113.35</v>
      </c>
      <c r="E249">
        <v>915</v>
      </c>
    </row>
    <row r="250" spans="1:5" x14ac:dyDescent="0.5">
      <c r="A250" s="86" t="s">
        <v>452</v>
      </c>
      <c r="B250" s="87" t="s">
        <v>152</v>
      </c>
      <c r="C250" s="96">
        <v>0.12444444444444444</v>
      </c>
      <c r="D250">
        <v>12.32</v>
      </c>
      <c r="E250">
        <v>99</v>
      </c>
    </row>
    <row r="251" spans="1:5" x14ac:dyDescent="0.5">
      <c r="A251" s="88" t="s">
        <v>452</v>
      </c>
      <c r="B251" s="89" t="s">
        <v>115</v>
      </c>
      <c r="C251" s="97">
        <v>0.12517857142857142</v>
      </c>
      <c r="D251">
        <v>14.02</v>
      </c>
      <c r="E251">
        <v>112</v>
      </c>
    </row>
    <row r="252" spans="1:5" x14ac:dyDescent="0.5">
      <c r="A252" s="86" t="s">
        <v>452</v>
      </c>
      <c r="B252" s="87" t="s">
        <v>92</v>
      </c>
      <c r="C252" s="96">
        <v>0.12570684931506848</v>
      </c>
      <c r="D252">
        <v>458.83</v>
      </c>
      <c r="E252">
        <v>3650</v>
      </c>
    </row>
    <row r="253" spans="1:5" x14ac:dyDescent="0.5">
      <c r="A253" s="86" t="s">
        <v>452</v>
      </c>
      <c r="B253" s="87" t="s">
        <v>150</v>
      </c>
      <c r="C253" s="96">
        <v>0.12716763005780346</v>
      </c>
      <c r="D253">
        <v>22</v>
      </c>
      <c r="E253">
        <v>173</v>
      </c>
    </row>
    <row r="254" spans="1:5" x14ac:dyDescent="0.5">
      <c r="A254" s="86" t="s">
        <v>452</v>
      </c>
      <c r="B254" s="87" t="s">
        <v>152</v>
      </c>
      <c r="C254" s="96">
        <v>0.1275625</v>
      </c>
      <c r="D254">
        <v>20.41</v>
      </c>
      <c r="E254">
        <v>160</v>
      </c>
    </row>
    <row r="255" spans="1:5" x14ac:dyDescent="0.5">
      <c r="A255" s="86" t="s">
        <v>452</v>
      </c>
      <c r="B255" s="87" t="s">
        <v>86</v>
      </c>
      <c r="C255" s="96">
        <v>0.12819233240522596</v>
      </c>
      <c r="D255">
        <v>2394.12</v>
      </c>
      <c r="E255">
        <v>18676</v>
      </c>
    </row>
    <row r="256" spans="1:5" x14ac:dyDescent="0.5">
      <c r="A256" s="88" t="s">
        <v>452</v>
      </c>
      <c r="B256" s="89" t="s">
        <v>150</v>
      </c>
      <c r="C256" s="97">
        <v>0.1283152594887684</v>
      </c>
      <c r="D256">
        <v>331.31</v>
      </c>
      <c r="E256">
        <v>2582</v>
      </c>
    </row>
    <row r="257" spans="1:5" x14ac:dyDescent="0.5">
      <c r="A257" s="88" t="s">
        <v>452</v>
      </c>
      <c r="B257" s="89" t="s">
        <v>92</v>
      </c>
      <c r="C257" s="97">
        <v>0.12858267716535432</v>
      </c>
      <c r="D257">
        <v>16.329999999999998</v>
      </c>
      <c r="E257">
        <v>127</v>
      </c>
    </row>
    <row r="258" spans="1:5" x14ac:dyDescent="0.5">
      <c r="A258" s="88" t="s">
        <v>452</v>
      </c>
      <c r="B258" s="89" t="s">
        <v>90</v>
      </c>
      <c r="C258" s="97">
        <v>0.12927272727272729</v>
      </c>
      <c r="D258">
        <v>7.11</v>
      </c>
      <c r="E258">
        <v>55</v>
      </c>
    </row>
    <row r="259" spans="1:5" x14ac:dyDescent="0.5">
      <c r="A259" s="88" t="s">
        <v>452</v>
      </c>
      <c r="B259" s="89" t="s">
        <v>150</v>
      </c>
      <c r="C259" s="97">
        <v>0.12978056426332288</v>
      </c>
      <c r="D259">
        <v>82.8</v>
      </c>
      <c r="E259">
        <v>638</v>
      </c>
    </row>
    <row r="260" spans="1:5" x14ac:dyDescent="0.5">
      <c r="A260" s="86" t="s">
        <v>452</v>
      </c>
      <c r="B260" s="87" t="s">
        <v>152</v>
      </c>
      <c r="C260" s="96">
        <v>0.1297979797979798</v>
      </c>
      <c r="D260">
        <v>25.7</v>
      </c>
      <c r="E260">
        <v>198</v>
      </c>
    </row>
    <row r="261" spans="1:5" x14ac:dyDescent="0.5">
      <c r="A261" s="88" t="s">
        <v>452</v>
      </c>
      <c r="B261" s="89" t="s">
        <v>150</v>
      </c>
      <c r="C261" s="97">
        <v>0.13053571428571428</v>
      </c>
      <c r="D261">
        <v>21.93</v>
      </c>
      <c r="E261">
        <v>168</v>
      </c>
    </row>
    <row r="262" spans="1:5" x14ac:dyDescent="0.5">
      <c r="A262" s="86" t="s">
        <v>452</v>
      </c>
      <c r="B262" s="87" t="s">
        <v>150</v>
      </c>
      <c r="C262" s="96">
        <v>0.13128930817610063</v>
      </c>
      <c r="D262">
        <v>41.75</v>
      </c>
      <c r="E262">
        <v>318</v>
      </c>
    </row>
    <row r="263" spans="1:5" x14ac:dyDescent="0.5">
      <c r="A263" s="86" t="s">
        <v>452</v>
      </c>
      <c r="B263" s="87" t="s">
        <v>115</v>
      </c>
      <c r="C263" s="96">
        <v>0.13142105263157894</v>
      </c>
      <c r="D263">
        <v>49.94</v>
      </c>
      <c r="E263">
        <v>380</v>
      </c>
    </row>
    <row r="264" spans="1:5" x14ac:dyDescent="0.5">
      <c r="A264" s="88" t="s">
        <v>452</v>
      </c>
      <c r="B264" s="89" t="s">
        <v>152</v>
      </c>
      <c r="C264" s="97">
        <v>0.1324766355140187</v>
      </c>
      <c r="D264">
        <v>28.35</v>
      </c>
      <c r="E264">
        <v>214</v>
      </c>
    </row>
    <row r="265" spans="1:5" x14ac:dyDescent="0.5">
      <c r="A265" s="88" t="s">
        <v>452</v>
      </c>
      <c r="B265" s="89" t="s">
        <v>90</v>
      </c>
      <c r="C265" s="97">
        <v>0.1326123595505618</v>
      </c>
      <c r="D265">
        <v>47.21</v>
      </c>
      <c r="E265">
        <v>356</v>
      </c>
    </row>
    <row r="266" spans="1:5" x14ac:dyDescent="0.5">
      <c r="A266" s="88" t="s">
        <v>452</v>
      </c>
      <c r="B266" s="89" t="s">
        <v>152</v>
      </c>
      <c r="C266" s="97">
        <v>0.13362318840579712</v>
      </c>
      <c r="D266">
        <v>9.2200000000000006</v>
      </c>
      <c r="E266">
        <v>69</v>
      </c>
    </row>
    <row r="267" spans="1:5" x14ac:dyDescent="0.5">
      <c r="A267" s="88" t="s">
        <v>452</v>
      </c>
      <c r="B267" s="89" t="s">
        <v>86</v>
      </c>
      <c r="C267" s="97">
        <v>0.13379157062891012</v>
      </c>
      <c r="D267">
        <v>812.65</v>
      </c>
      <c r="E267">
        <v>6074</v>
      </c>
    </row>
    <row r="268" spans="1:5" x14ac:dyDescent="0.5">
      <c r="A268" s="88" t="s">
        <v>452</v>
      </c>
      <c r="B268" s="89" t="s">
        <v>86</v>
      </c>
      <c r="C268" s="97">
        <v>0.13390243902439025</v>
      </c>
      <c r="D268">
        <v>137.25</v>
      </c>
      <c r="E268">
        <v>1025</v>
      </c>
    </row>
    <row r="269" spans="1:5" x14ac:dyDescent="0.5">
      <c r="A269" s="86" t="s">
        <v>452</v>
      </c>
      <c r="B269" s="87" t="s">
        <v>92</v>
      </c>
      <c r="C269" s="96">
        <v>0.13448591549295774</v>
      </c>
      <c r="D269">
        <v>190.97</v>
      </c>
      <c r="E269">
        <v>1420</v>
      </c>
    </row>
    <row r="270" spans="1:5" x14ac:dyDescent="0.5">
      <c r="A270" s="88" t="s">
        <v>452</v>
      </c>
      <c r="B270" s="89" t="s">
        <v>92</v>
      </c>
      <c r="C270" s="97">
        <v>0.13518886679920478</v>
      </c>
      <c r="D270">
        <v>68</v>
      </c>
      <c r="E270">
        <v>503</v>
      </c>
    </row>
    <row r="271" spans="1:5" x14ac:dyDescent="0.5">
      <c r="A271" s="86" t="s">
        <v>452</v>
      </c>
      <c r="B271" s="87" t="s">
        <v>90</v>
      </c>
      <c r="C271" s="96">
        <v>0.13542682926829269</v>
      </c>
      <c r="D271">
        <v>22.21</v>
      </c>
      <c r="E271">
        <v>164</v>
      </c>
    </row>
    <row r="272" spans="1:5" x14ac:dyDescent="0.5">
      <c r="A272" s="88" t="s">
        <v>452</v>
      </c>
      <c r="B272" s="89" t="s">
        <v>86</v>
      </c>
      <c r="C272" s="97">
        <v>0.13653603034134007</v>
      </c>
      <c r="D272">
        <v>108</v>
      </c>
      <c r="E272">
        <v>791</v>
      </c>
    </row>
    <row r="273" spans="1:5" x14ac:dyDescent="0.5">
      <c r="A273" s="88" t="s">
        <v>452</v>
      </c>
      <c r="B273" s="89" t="s">
        <v>152</v>
      </c>
      <c r="C273" s="97">
        <v>0.13663366336633664</v>
      </c>
      <c r="D273">
        <v>13.8</v>
      </c>
      <c r="E273">
        <v>101</v>
      </c>
    </row>
    <row r="274" spans="1:5" x14ac:dyDescent="0.5">
      <c r="A274" s="86" t="s">
        <v>452</v>
      </c>
      <c r="B274" s="87" t="s">
        <v>92</v>
      </c>
      <c r="C274" s="96">
        <v>0.13672456575682382</v>
      </c>
      <c r="D274">
        <v>55.1</v>
      </c>
      <c r="E274">
        <v>403</v>
      </c>
    </row>
    <row r="275" spans="1:5" x14ac:dyDescent="0.5">
      <c r="A275" s="88" t="s">
        <v>452</v>
      </c>
      <c r="B275" s="89" t="s">
        <v>115</v>
      </c>
      <c r="C275" s="97">
        <v>0.13791666666666666</v>
      </c>
      <c r="D275">
        <v>13.24</v>
      </c>
      <c r="E275">
        <v>96</v>
      </c>
    </row>
    <row r="276" spans="1:5" x14ac:dyDescent="0.5">
      <c r="A276" s="86" t="s">
        <v>452</v>
      </c>
      <c r="B276" s="87" t="s">
        <v>115</v>
      </c>
      <c r="C276" s="96">
        <v>0.13905027932960895</v>
      </c>
      <c r="D276">
        <v>24.89</v>
      </c>
      <c r="E276">
        <v>179</v>
      </c>
    </row>
    <row r="277" spans="1:5" x14ac:dyDescent="0.5">
      <c r="A277" s="86" t="s">
        <v>452</v>
      </c>
      <c r="B277" s="87" t="s">
        <v>151</v>
      </c>
      <c r="C277" s="96">
        <v>0.13999999999999999</v>
      </c>
      <c r="D277">
        <v>0.42</v>
      </c>
      <c r="E277">
        <v>3</v>
      </c>
    </row>
    <row r="278" spans="1:5" x14ac:dyDescent="0.5">
      <c r="A278" s="88" t="s">
        <v>452</v>
      </c>
      <c r="B278" s="89" t="s">
        <v>150</v>
      </c>
      <c r="C278" s="97">
        <v>0.14000000000000001</v>
      </c>
      <c r="D278">
        <v>0.14000000000000001</v>
      </c>
      <c r="E278">
        <v>1</v>
      </c>
    </row>
    <row r="279" spans="1:5" x14ac:dyDescent="0.5">
      <c r="A279" s="86" t="s">
        <v>452</v>
      </c>
      <c r="B279" s="87" t="s">
        <v>92</v>
      </c>
      <c r="C279" s="96">
        <v>0.14057471264367816</v>
      </c>
      <c r="D279">
        <v>36.69</v>
      </c>
      <c r="E279">
        <v>261</v>
      </c>
    </row>
    <row r="280" spans="1:5" x14ac:dyDescent="0.5">
      <c r="A280" s="86" t="s">
        <v>452</v>
      </c>
      <c r="B280" s="87" t="s">
        <v>150</v>
      </c>
      <c r="C280" s="96">
        <v>0.14258620689655174</v>
      </c>
      <c r="D280">
        <v>41.35</v>
      </c>
      <c r="E280">
        <v>290</v>
      </c>
    </row>
    <row r="281" spans="1:5" x14ac:dyDescent="0.5">
      <c r="A281" s="88" t="s">
        <v>452</v>
      </c>
      <c r="B281" s="89" t="s">
        <v>86</v>
      </c>
      <c r="C281" s="97">
        <v>0.14373696872493985</v>
      </c>
      <c r="D281">
        <v>179.24</v>
      </c>
      <c r="E281">
        <v>1247</v>
      </c>
    </row>
    <row r="282" spans="1:5" x14ac:dyDescent="0.5">
      <c r="A282" s="86" t="s">
        <v>452</v>
      </c>
      <c r="B282" s="87" t="s">
        <v>86</v>
      </c>
      <c r="C282" s="96">
        <v>0.14483454215775157</v>
      </c>
      <c r="D282">
        <v>639.01</v>
      </c>
      <c r="E282">
        <v>4412</v>
      </c>
    </row>
    <row r="283" spans="1:5" x14ac:dyDescent="0.5">
      <c r="A283" s="88" t="s">
        <v>452</v>
      </c>
      <c r="B283" s="89" t="s">
        <v>92</v>
      </c>
      <c r="C283" s="97">
        <v>0.14487437185929647</v>
      </c>
      <c r="D283">
        <v>28.83</v>
      </c>
      <c r="E283">
        <v>199</v>
      </c>
    </row>
    <row r="284" spans="1:5" x14ac:dyDescent="0.5">
      <c r="A284" s="88" t="s">
        <v>452</v>
      </c>
      <c r="B284" s="89" t="s">
        <v>92</v>
      </c>
      <c r="C284" s="97">
        <v>0.14624455150263824</v>
      </c>
      <c r="D284">
        <v>637.48</v>
      </c>
      <c r="E284">
        <v>4359</v>
      </c>
    </row>
    <row r="285" spans="1:5" x14ac:dyDescent="0.5">
      <c r="A285" s="86" t="s">
        <v>452</v>
      </c>
      <c r="B285" s="87" t="s">
        <v>86</v>
      </c>
      <c r="C285" s="96">
        <v>0.14679333333333333</v>
      </c>
      <c r="D285">
        <v>660.57</v>
      </c>
      <c r="E285">
        <v>4500</v>
      </c>
    </row>
    <row r="286" spans="1:5" x14ac:dyDescent="0.5">
      <c r="A286" s="86" t="s">
        <v>452</v>
      </c>
      <c r="B286" s="87" t="s">
        <v>115</v>
      </c>
      <c r="C286" s="96">
        <v>0.14727272727272728</v>
      </c>
      <c r="D286">
        <v>1.62</v>
      </c>
      <c r="E286">
        <v>11</v>
      </c>
    </row>
    <row r="287" spans="1:5" x14ac:dyDescent="0.5">
      <c r="A287" s="88" t="s">
        <v>452</v>
      </c>
      <c r="B287" s="89" t="s">
        <v>92</v>
      </c>
      <c r="C287" s="97">
        <v>0.14851973215557773</v>
      </c>
      <c r="D287">
        <v>1042.46</v>
      </c>
      <c r="E287">
        <v>7019</v>
      </c>
    </row>
    <row r="288" spans="1:5" x14ac:dyDescent="0.5">
      <c r="A288" s="88" t="s">
        <v>452</v>
      </c>
      <c r="B288" s="89" t="s">
        <v>92</v>
      </c>
      <c r="C288" s="97">
        <v>0.1492361111111111</v>
      </c>
      <c r="D288">
        <v>85.96</v>
      </c>
      <c r="E288">
        <v>576</v>
      </c>
    </row>
    <row r="289" spans="1:5" x14ac:dyDescent="0.5">
      <c r="A289" s="88" t="s">
        <v>452</v>
      </c>
      <c r="B289" s="89" t="s">
        <v>92</v>
      </c>
      <c r="C289" s="97">
        <v>0.15096952648851383</v>
      </c>
      <c r="D289">
        <v>3220.18</v>
      </c>
      <c r="E289">
        <v>21330</v>
      </c>
    </row>
    <row r="290" spans="1:5" x14ac:dyDescent="0.5">
      <c r="A290" s="88" t="s">
        <v>452</v>
      </c>
      <c r="B290" s="89" t="s">
        <v>150</v>
      </c>
      <c r="C290" s="97">
        <v>0.15195121951219515</v>
      </c>
      <c r="D290">
        <v>6.23</v>
      </c>
      <c r="E290">
        <v>41</v>
      </c>
    </row>
    <row r="291" spans="1:5" x14ac:dyDescent="0.5">
      <c r="A291" s="86" t="s">
        <v>452</v>
      </c>
      <c r="B291" s="87" t="s">
        <v>92</v>
      </c>
      <c r="C291" s="96">
        <v>0.15199561403508771</v>
      </c>
      <c r="D291">
        <v>69.31</v>
      </c>
      <c r="E291">
        <v>456</v>
      </c>
    </row>
    <row r="292" spans="1:5" x14ac:dyDescent="0.5">
      <c r="A292" s="88" t="s">
        <v>452</v>
      </c>
      <c r="B292" s="89" t="s">
        <v>152</v>
      </c>
      <c r="C292" s="97">
        <v>0.15212521539345206</v>
      </c>
      <c r="D292">
        <v>264.85000000000002</v>
      </c>
      <c r="E292">
        <v>1741</v>
      </c>
    </row>
    <row r="293" spans="1:5" x14ac:dyDescent="0.5">
      <c r="A293" s="88" t="s">
        <v>452</v>
      </c>
      <c r="B293" s="89" t="s">
        <v>90</v>
      </c>
      <c r="C293" s="97">
        <v>0.15355072463768116</v>
      </c>
      <c r="D293" s="37">
        <v>21.19</v>
      </c>
      <c r="E293" s="70">
        <v>138</v>
      </c>
    </row>
    <row r="294" spans="1:5" x14ac:dyDescent="0.5">
      <c r="A294" s="88" t="s">
        <v>452</v>
      </c>
      <c r="B294" s="89" t="s">
        <v>115</v>
      </c>
      <c r="C294" s="97">
        <v>0.15655844155844156</v>
      </c>
      <c r="D294">
        <v>24.11</v>
      </c>
      <c r="E294">
        <v>154</v>
      </c>
    </row>
    <row r="295" spans="1:5" x14ac:dyDescent="0.5">
      <c r="A295" s="86" t="s">
        <v>452</v>
      </c>
      <c r="B295" s="87" t="s">
        <v>86</v>
      </c>
      <c r="C295" s="96">
        <v>0.15667619955513187</v>
      </c>
      <c r="D295">
        <v>493.06</v>
      </c>
      <c r="E295">
        <v>3147</v>
      </c>
    </row>
    <row r="296" spans="1:5" x14ac:dyDescent="0.5">
      <c r="A296" s="86" t="s">
        <v>452</v>
      </c>
      <c r="B296" s="87" t="s">
        <v>150</v>
      </c>
      <c r="C296" s="96">
        <v>0.15680652680652679</v>
      </c>
      <c r="D296">
        <v>269.08</v>
      </c>
      <c r="E296">
        <v>1716</v>
      </c>
    </row>
    <row r="297" spans="1:5" x14ac:dyDescent="0.5">
      <c r="A297" s="88" t="s">
        <v>452</v>
      </c>
      <c r="B297" s="89" t="s">
        <v>90</v>
      </c>
      <c r="C297" s="97">
        <v>0.15713333333333335</v>
      </c>
      <c r="D297">
        <v>23.57</v>
      </c>
      <c r="E297">
        <v>150</v>
      </c>
    </row>
    <row r="298" spans="1:5" x14ac:dyDescent="0.5">
      <c r="A298" s="86" t="s">
        <v>452</v>
      </c>
      <c r="B298" s="87" t="s">
        <v>150</v>
      </c>
      <c r="C298" s="96">
        <v>0.15827751196172249</v>
      </c>
      <c r="D298">
        <v>33.08</v>
      </c>
      <c r="E298">
        <v>209</v>
      </c>
    </row>
    <row r="299" spans="1:5" x14ac:dyDescent="0.5">
      <c r="A299" s="88" t="s">
        <v>452</v>
      </c>
      <c r="B299" s="89" t="s">
        <v>150</v>
      </c>
      <c r="C299" s="97">
        <v>0.16032992036405005</v>
      </c>
      <c r="D299">
        <v>140.93</v>
      </c>
      <c r="E299">
        <v>879</v>
      </c>
    </row>
    <row r="300" spans="1:5" x14ac:dyDescent="0.5">
      <c r="A300" s="86" t="s">
        <v>452</v>
      </c>
      <c r="B300" s="87" t="s">
        <v>115</v>
      </c>
      <c r="C300" s="96">
        <v>0.16047619047619049</v>
      </c>
      <c r="D300">
        <v>3.37</v>
      </c>
      <c r="E300">
        <v>21</v>
      </c>
    </row>
    <row r="301" spans="1:5" x14ac:dyDescent="0.5">
      <c r="A301" s="86" t="s">
        <v>452</v>
      </c>
      <c r="B301" s="87" t="s">
        <v>92</v>
      </c>
      <c r="C301" s="96">
        <v>0.16224489795918368</v>
      </c>
      <c r="D301">
        <v>7.95</v>
      </c>
      <c r="E301">
        <v>49</v>
      </c>
    </row>
    <row r="302" spans="1:5" x14ac:dyDescent="0.5">
      <c r="A302" s="86" t="s">
        <v>452</v>
      </c>
      <c r="B302" s="87" t="s">
        <v>150</v>
      </c>
      <c r="C302" s="96">
        <v>0.16296875</v>
      </c>
      <c r="D302">
        <v>20.86</v>
      </c>
      <c r="E302">
        <v>128</v>
      </c>
    </row>
    <row r="303" spans="1:5" x14ac:dyDescent="0.5">
      <c r="A303" s="88" t="s">
        <v>452</v>
      </c>
      <c r="B303" s="89" t="s">
        <v>150</v>
      </c>
      <c r="C303" s="97">
        <v>0.1637332439678284</v>
      </c>
      <c r="D303">
        <v>244.29</v>
      </c>
      <c r="E303">
        <v>1492</v>
      </c>
    </row>
    <row r="304" spans="1:5" x14ac:dyDescent="0.5">
      <c r="A304" s="86" t="s">
        <v>452</v>
      </c>
      <c r="B304" s="87" t="s">
        <v>92</v>
      </c>
      <c r="C304" s="96">
        <v>0.16425000000000001</v>
      </c>
      <c r="D304">
        <v>6.57</v>
      </c>
      <c r="E304">
        <v>40</v>
      </c>
    </row>
    <row r="305" spans="1:5" x14ac:dyDescent="0.5">
      <c r="A305" s="88" t="s">
        <v>452</v>
      </c>
      <c r="B305" s="89" t="s">
        <v>92</v>
      </c>
      <c r="C305" s="97">
        <v>0.16500000000000001</v>
      </c>
      <c r="D305">
        <v>0.66</v>
      </c>
      <c r="E305">
        <v>4</v>
      </c>
    </row>
    <row r="306" spans="1:5" x14ac:dyDescent="0.5">
      <c r="A306" s="86" t="s">
        <v>452</v>
      </c>
      <c r="B306" s="87" t="s">
        <v>150</v>
      </c>
      <c r="C306" s="96">
        <v>0.16644286303630362</v>
      </c>
      <c r="D306">
        <v>1613.83</v>
      </c>
      <c r="E306">
        <v>9696</v>
      </c>
    </row>
    <row r="307" spans="1:5" x14ac:dyDescent="0.5">
      <c r="A307" s="86" t="s">
        <v>452</v>
      </c>
      <c r="B307" s="87" t="s">
        <v>115</v>
      </c>
      <c r="C307" s="96">
        <v>0.16836538461538464</v>
      </c>
      <c r="D307">
        <v>17.510000000000002</v>
      </c>
      <c r="E307">
        <v>104</v>
      </c>
    </row>
    <row r="308" spans="1:5" x14ac:dyDescent="0.5">
      <c r="A308" s="86" t="s">
        <v>452</v>
      </c>
      <c r="B308" s="87" t="s">
        <v>92</v>
      </c>
      <c r="C308" s="96">
        <v>0.1685634328358209</v>
      </c>
      <c r="D308">
        <v>90.35</v>
      </c>
      <c r="E308">
        <v>536</v>
      </c>
    </row>
    <row r="309" spans="1:5" x14ac:dyDescent="0.5">
      <c r="A309" s="88" t="s">
        <v>452</v>
      </c>
      <c r="B309" s="89" t="s">
        <v>92</v>
      </c>
      <c r="C309" s="97">
        <v>0.16861702127659575</v>
      </c>
      <c r="D309">
        <v>15.85</v>
      </c>
      <c r="E309">
        <v>94</v>
      </c>
    </row>
    <row r="310" spans="1:5" x14ac:dyDescent="0.5">
      <c r="A310" s="88" t="s">
        <v>452</v>
      </c>
      <c r="B310" s="89" t="s">
        <v>92</v>
      </c>
      <c r="C310" s="97">
        <v>0.16891181988742965</v>
      </c>
      <c r="D310">
        <v>90.03</v>
      </c>
      <c r="E310">
        <v>533</v>
      </c>
    </row>
    <row r="311" spans="1:5" x14ac:dyDescent="0.5">
      <c r="A311" s="86" t="s">
        <v>452</v>
      </c>
      <c r="B311" s="87" t="s">
        <v>90</v>
      </c>
      <c r="C311" s="96">
        <v>0.17103448275862071</v>
      </c>
      <c r="D311">
        <v>54.56</v>
      </c>
      <c r="E311">
        <v>319</v>
      </c>
    </row>
    <row r="312" spans="1:5" x14ac:dyDescent="0.5">
      <c r="A312" s="86" t="s">
        <v>452</v>
      </c>
      <c r="B312" s="87" t="s">
        <v>92</v>
      </c>
      <c r="C312" s="96">
        <v>0.17164556962025318</v>
      </c>
      <c r="D312">
        <v>27.12</v>
      </c>
      <c r="E312">
        <v>158</v>
      </c>
    </row>
    <row r="313" spans="1:5" x14ac:dyDescent="0.5">
      <c r="A313" s="88" t="s">
        <v>452</v>
      </c>
      <c r="B313" s="89" t="s">
        <v>92</v>
      </c>
      <c r="C313" s="97">
        <v>0.17198009950248758</v>
      </c>
      <c r="D313">
        <v>3456.8</v>
      </c>
      <c r="E313">
        <v>20100</v>
      </c>
    </row>
    <row r="314" spans="1:5" x14ac:dyDescent="0.5">
      <c r="A314" s="88" t="s">
        <v>452</v>
      </c>
      <c r="B314" s="89" t="s">
        <v>92</v>
      </c>
      <c r="C314" s="97">
        <v>0.17214285714285715</v>
      </c>
      <c r="D314">
        <v>2.41</v>
      </c>
      <c r="E314">
        <v>14</v>
      </c>
    </row>
    <row r="315" spans="1:5" x14ac:dyDescent="0.5">
      <c r="A315" s="86" t="s">
        <v>452</v>
      </c>
      <c r="B315" s="87" t="s">
        <v>92</v>
      </c>
      <c r="C315" s="96">
        <v>0.17571428571428571</v>
      </c>
      <c r="D315">
        <v>1.23</v>
      </c>
      <c r="E315">
        <v>7</v>
      </c>
    </row>
    <row r="316" spans="1:5" x14ac:dyDescent="0.5">
      <c r="A316" s="88" t="s">
        <v>452</v>
      </c>
      <c r="B316" s="89" t="s">
        <v>92</v>
      </c>
      <c r="C316" s="97">
        <v>0.17711864406779662</v>
      </c>
      <c r="D316">
        <v>31.35</v>
      </c>
      <c r="E316">
        <v>177</v>
      </c>
    </row>
    <row r="317" spans="1:5" x14ac:dyDescent="0.5">
      <c r="A317" s="86" t="s">
        <v>452</v>
      </c>
      <c r="B317" s="87" t="s">
        <v>90</v>
      </c>
      <c r="C317" s="96">
        <v>0.17944029850746271</v>
      </c>
      <c r="D317">
        <v>48.09</v>
      </c>
      <c r="E317">
        <v>268</v>
      </c>
    </row>
    <row r="318" spans="1:5" x14ac:dyDescent="0.5">
      <c r="A318" s="86" t="s">
        <v>452</v>
      </c>
      <c r="B318" s="87" t="s">
        <v>90</v>
      </c>
      <c r="C318" s="96">
        <v>0.18154761904761904</v>
      </c>
      <c r="D318">
        <v>15.25</v>
      </c>
      <c r="E318">
        <v>84</v>
      </c>
    </row>
    <row r="319" spans="1:5" x14ac:dyDescent="0.5">
      <c r="A319" s="88" t="s">
        <v>452</v>
      </c>
      <c r="B319" s="89" t="s">
        <v>92</v>
      </c>
      <c r="C319" s="97">
        <v>0.1818941504178273</v>
      </c>
      <c r="D319">
        <v>195.9</v>
      </c>
      <c r="E319">
        <v>1077</v>
      </c>
    </row>
    <row r="320" spans="1:5" x14ac:dyDescent="0.5">
      <c r="A320" s="88" t="s">
        <v>452</v>
      </c>
      <c r="B320" s="89" t="s">
        <v>92</v>
      </c>
      <c r="C320" s="97">
        <v>0.1825</v>
      </c>
      <c r="D320">
        <v>1.46</v>
      </c>
      <c r="E320">
        <v>8</v>
      </c>
    </row>
    <row r="321" spans="1:5" x14ac:dyDescent="0.5">
      <c r="A321" s="88" t="s">
        <v>452</v>
      </c>
      <c r="B321" s="89" t="s">
        <v>86</v>
      </c>
      <c r="C321" s="97">
        <v>0.1843708609271523</v>
      </c>
      <c r="D321">
        <v>139.19999999999999</v>
      </c>
      <c r="E321">
        <v>755</v>
      </c>
    </row>
    <row r="322" spans="1:5" x14ac:dyDescent="0.5">
      <c r="A322" s="86" t="s">
        <v>452</v>
      </c>
      <c r="B322" s="87" t="s">
        <v>92</v>
      </c>
      <c r="C322" s="96">
        <v>0.18574660633484161</v>
      </c>
      <c r="D322">
        <v>82.1</v>
      </c>
      <c r="E322">
        <v>442</v>
      </c>
    </row>
    <row r="323" spans="1:5" x14ac:dyDescent="0.5">
      <c r="A323" s="88" t="s">
        <v>452</v>
      </c>
      <c r="B323" s="89" t="s">
        <v>86</v>
      </c>
      <c r="C323" s="97">
        <v>0.18832714591067612</v>
      </c>
      <c r="D323">
        <v>5022.12</v>
      </c>
      <c r="E323">
        <v>26667</v>
      </c>
    </row>
    <row r="324" spans="1:5" x14ac:dyDescent="0.5">
      <c r="A324" s="88" t="s">
        <v>452</v>
      </c>
      <c r="B324" s="89" t="s">
        <v>92</v>
      </c>
      <c r="C324" s="97">
        <v>0.18963414634146342</v>
      </c>
      <c r="D324">
        <v>46.65</v>
      </c>
      <c r="E324">
        <v>246</v>
      </c>
    </row>
    <row r="325" spans="1:5" x14ac:dyDescent="0.5">
      <c r="A325" s="86" t="s">
        <v>452</v>
      </c>
      <c r="B325" s="87" t="s">
        <v>92</v>
      </c>
      <c r="C325" s="96">
        <v>0.19171428571428573</v>
      </c>
      <c r="D325">
        <v>6.71</v>
      </c>
      <c r="E325">
        <v>35</v>
      </c>
    </row>
    <row r="326" spans="1:5" x14ac:dyDescent="0.5">
      <c r="A326" s="86" t="s">
        <v>452</v>
      </c>
      <c r="B326" s="87" t="s">
        <v>152</v>
      </c>
      <c r="C326" s="96">
        <v>0.19243362831858407</v>
      </c>
      <c r="D326">
        <v>86.98</v>
      </c>
      <c r="E326">
        <v>452</v>
      </c>
    </row>
    <row r="327" spans="1:5" x14ac:dyDescent="0.5">
      <c r="A327" s="88" t="s">
        <v>452</v>
      </c>
      <c r="B327" s="89" t="s">
        <v>150</v>
      </c>
      <c r="C327" s="97">
        <v>0.19297752808988766</v>
      </c>
      <c r="D327">
        <v>34.35</v>
      </c>
      <c r="E327">
        <v>178</v>
      </c>
    </row>
    <row r="328" spans="1:5" x14ac:dyDescent="0.5">
      <c r="A328" s="88" t="s">
        <v>452</v>
      </c>
      <c r="B328" s="89" t="s">
        <v>90</v>
      </c>
      <c r="C328" s="97">
        <v>0.19831753554502368</v>
      </c>
      <c r="D328">
        <v>83.69</v>
      </c>
      <c r="E328">
        <v>422</v>
      </c>
    </row>
    <row r="329" spans="1:5" x14ac:dyDescent="0.5">
      <c r="A329" s="86" t="s">
        <v>452</v>
      </c>
      <c r="B329" s="87" t="s">
        <v>92</v>
      </c>
      <c r="C329" s="96">
        <v>0.20105882352941176</v>
      </c>
      <c r="D329">
        <v>17.09</v>
      </c>
      <c r="E329">
        <v>85</v>
      </c>
    </row>
    <row r="330" spans="1:5" x14ac:dyDescent="0.5">
      <c r="A330" s="86" t="s">
        <v>452</v>
      </c>
      <c r="B330" s="87" t="s">
        <v>92</v>
      </c>
      <c r="C330" s="96">
        <v>0.20229166666666665</v>
      </c>
      <c r="D330">
        <v>48.55</v>
      </c>
      <c r="E330">
        <v>240</v>
      </c>
    </row>
    <row r="331" spans="1:5" x14ac:dyDescent="0.5">
      <c r="A331" s="88" t="s">
        <v>452</v>
      </c>
      <c r="B331" s="89" t="s">
        <v>92</v>
      </c>
      <c r="C331" s="97">
        <v>0.20317865429234336</v>
      </c>
      <c r="D331">
        <v>87.57</v>
      </c>
      <c r="E331">
        <v>431</v>
      </c>
    </row>
    <row r="332" spans="1:5" x14ac:dyDescent="0.5">
      <c r="A332" s="86" t="s">
        <v>452</v>
      </c>
      <c r="B332" s="87" t="s">
        <v>92</v>
      </c>
      <c r="C332" s="96">
        <v>0.20322651128914784</v>
      </c>
      <c r="D332">
        <v>279.02999999999997</v>
      </c>
      <c r="E332">
        <v>1373</v>
      </c>
    </row>
    <row r="333" spans="1:5" x14ac:dyDescent="0.5">
      <c r="A333" s="86" t="s">
        <v>452</v>
      </c>
      <c r="B333" s="87" t="s">
        <v>90</v>
      </c>
      <c r="C333" s="96">
        <v>0.2038709677419355</v>
      </c>
      <c r="D333">
        <v>6.32</v>
      </c>
      <c r="E333">
        <v>31</v>
      </c>
    </row>
    <row r="334" spans="1:5" x14ac:dyDescent="0.5">
      <c r="A334" s="88" t="s">
        <v>452</v>
      </c>
      <c r="B334" s="89" t="s">
        <v>92</v>
      </c>
      <c r="C334" s="97">
        <v>0.20489999999999997</v>
      </c>
      <c r="D334">
        <v>20.49</v>
      </c>
      <c r="E334">
        <v>100</v>
      </c>
    </row>
    <row r="335" spans="1:5" x14ac:dyDescent="0.5">
      <c r="A335" s="86" t="s">
        <v>452</v>
      </c>
      <c r="B335" s="87" t="s">
        <v>90</v>
      </c>
      <c r="C335" s="96">
        <v>0.20666666666666667</v>
      </c>
      <c r="D335">
        <v>0.62</v>
      </c>
      <c r="E335">
        <v>3</v>
      </c>
    </row>
    <row r="336" spans="1:5" x14ac:dyDescent="0.5">
      <c r="A336" s="88" t="s">
        <v>452</v>
      </c>
      <c r="B336" s="89" t="s">
        <v>92</v>
      </c>
      <c r="C336" s="97">
        <v>0.20755555555555555</v>
      </c>
      <c r="D336">
        <v>9.34</v>
      </c>
      <c r="E336">
        <v>45</v>
      </c>
    </row>
    <row r="337" spans="1:5" x14ac:dyDescent="0.5">
      <c r="A337" s="88" t="s">
        <v>452</v>
      </c>
      <c r="B337" s="89" t="s">
        <v>86</v>
      </c>
      <c r="C337" s="97">
        <v>0.21025700934579439</v>
      </c>
      <c r="D337">
        <v>89.99</v>
      </c>
      <c r="E337">
        <v>428</v>
      </c>
    </row>
    <row r="338" spans="1:5" x14ac:dyDescent="0.5">
      <c r="A338" s="88" t="s">
        <v>452</v>
      </c>
      <c r="B338" s="89" t="s">
        <v>92</v>
      </c>
      <c r="C338" s="97">
        <v>0.21057377049180329</v>
      </c>
      <c r="D338">
        <v>25.69</v>
      </c>
      <c r="E338">
        <v>122</v>
      </c>
    </row>
    <row r="339" spans="1:5" x14ac:dyDescent="0.5">
      <c r="A339" s="88" t="s">
        <v>452</v>
      </c>
      <c r="B339" s="89" t="s">
        <v>92</v>
      </c>
      <c r="C339" s="97">
        <v>0.21382352941176469</v>
      </c>
      <c r="D339">
        <v>7.27</v>
      </c>
      <c r="E339">
        <v>34</v>
      </c>
    </row>
    <row r="340" spans="1:5" x14ac:dyDescent="0.5">
      <c r="A340" s="86" t="s">
        <v>452</v>
      </c>
      <c r="B340" s="87" t="s">
        <v>92</v>
      </c>
      <c r="C340" s="96">
        <v>0.21461538461538462</v>
      </c>
      <c r="D340">
        <v>2.79</v>
      </c>
      <c r="E340">
        <v>13</v>
      </c>
    </row>
    <row r="341" spans="1:5" x14ac:dyDescent="0.5">
      <c r="A341" s="88" t="s">
        <v>452</v>
      </c>
      <c r="B341" s="89" t="s">
        <v>92</v>
      </c>
      <c r="C341" s="97">
        <v>0.2175862068965517</v>
      </c>
      <c r="D341">
        <v>25.24</v>
      </c>
      <c r="E341">
        <v>116</v>
      </c>
    </row>
    <row r="342" spans="1:5" x14ac:dyDescent="0.5">
      <c r="A342" s="86" t="s">
        <v>452</v>
      </c>
      <c r="B342" s="87" t="s">
        <v>90</v>
      </c>
      <c r="C342" s="96">
        <v>0.21923076923076923</v>
      </c>
      <c r="D342">
        <v>2.85</v>
      </c>
      <c r="E342">
        <v>13</v>
      </c>
    </row>
    <row r="343" spans="1:5" x14ac:dyDescent="0.5">
      <c r="A343" s="86" t="s">
        <v>452</v>
      </c>
      <c r="B343" s="87" t="s">
        <v>90</v>
      </c>
      <c r="C343" s="96">
        <v>0.22046109510086456</v>
      </c>
      <c r="D343">
        <v>76.5</v>
      </c>
      <c r="E343">
        <v>347</v>
      </c>
    </row>
    <row r="344" spans="1:5" x14ac:dyDescent="0.5">
      <c r="A344" s="86" t="s">
        <v>452</v>
      </c>
      <c r="B344" s="87" t="s">
        <v>92</v>
      </c>
      <c r="C344" s="96">
        <v>0.22170731707317073</v>
      </c>
      <c r="D344">
        <v>9.09</v>
      </c>
      <c r="E344">
        <v>41</v>
      </c>
    </row>
    <row r="345" spans="1:5" x14ac:dyDescent="0.5">
      <c r="A345" s="86" t="s">
        <v>452</v>
      </c>
      <c r="B345" s="87" t="s">
        <v>92</v>
      </c>
      <c r="C345" s="96">
        <v>0.22376777251184835</v>
      </c>
      <c r="D345">
        <v>94.43</v>
      </c>
      <c r="E345">
        <v>422</v>
      </c>
    </row>
    <row r="346" spans="1:5" x14ac:dyDescent="0.5">
      <c r="A346" s="86" t="s">
        <v>452</v>
      </c>
      <c r="B346" s="87" t="s">
        <v>92</v>
      </c>
      <c r="C346" s="96">
        <v>0.22666666666666668</v>
      </c>
      <c r="D346">
        <v>2.04</v>
      </c>
      <c r="E346">
        <v>9</v>
      </c>
    </row>
    <row r="347" spans="1:5" x14ac:dyDescent="0.5">
      <c r="A347" s="86" t="s">
        <v>452</v>
      </c>
      <c r="B347" s="87" t="s">
        <v>92</v>
      </c>
      <c r="C347" s="96">
        <v>0.23047619047619047</v>
      </c>
      <c r="D347">
        <v>9.68</v>
      </c>
      <c r="E347">
        <v>42</v>
      </c>
    </row>
    <row r="348" spans="1:5" x14ac:dyDescent="0.5">
      <c r="A348" s="88" t="s">
        <v>452</v>
      </c>
      <c r="B348" s="89" t="s">
        <v>92</v>
      </c>
      <c r="C348" s="97">
        <v>0.23089655172413792</v>
      </c>
      <c r="D348">
        <v>33.479999999999997</v>
      </c>
      <c r="E348">
        <v>145</v>
      </c>
    </row>
    <row r="349" spans="1:5" x14ac:dyDescent="0.5">
      <c r="A349" s="86" t="s">
        <v>452</v>
      </c>
      <c r="B349" s="87" t="s">
        <v>92</v>
      </c>
      <c r="C349" s="96">
        <v>0.23203090507726268</v>
      </c>
      <c r="D349">
        <v>735.77</v>
      </c>
      <c r="E349">
        <v>3171</v>
      </c>
    </row>
    <row r="350" spans="1:5" x14ac:dyDescent="0.5">
      <c r="A350" s="86" t="s">
        <v>452</v>
      </c>
      <c r="B350" s="87" t="s">
        <v>86</v>
      </c>
      <c r="C350" s="96">
        <v>0.23388059701492536</v>
      </c>
      <c r="D350">
        <v>15.67</v>
      </c>
      <c r="E350">
        <v>67</v>
      </c>
    </row>
    <row r="351" spans="1:5" x14ac:dyDescent="0.5">
      <c r="A351" s="88" t="s">
        <v>452</v>
      </c>
      <c r="B351" s="89" t="s">
        <v>115</v>
      </c>
      <c r="C351" s="97">
        <v>0.23499999999999999</v>
      </c>
      <c r="D351">
        <v>1.88</v>
      </c>
      <c r="E351">
        <v>8</v>
      </c>
    </row>
    <row r="352" spans="1:5" x14ac:dyDescent="0.5">
      <c r="A352" s="86" t="s">
        <v>452</v>
      </c>
      <c r="B352" s="87" t="s">
        <v>86</v>
      </c>
      <c r="C352" s="96">
        <v>0.2464873417721519</v>
      </c>
      <c r="D352">
        <v>77.89</v>
      </c>
      <c r="E352">
        <v>316</v>
      </c>
    </row>
    <row r="353" spans="1:5" x14ac:dyDescent="0.5">
      <c r="A353" s="86" t="s">
        <v>452</v>
      </c>
      <c r="B353" s="87" t="s">
        <v>150</v>
      </c>
      <c r="C353" s="96">
        <v>0.24666666666666667</v>
      </c>
      <c r="D353">
        <v>8.14</v>
      </c>
      <c r="E353">
        <v>33</v>
      </c>
    </row>
    <row r="354" spans="1:5" x14ac:dyDescent="0.5">
      <c r="A354" s="86" t="s">
        <v>450</v>
      </c>
      <c r="B354" s="87" t="s">
        <v>91</v>
      </c>
      <c r="C354" s="96">
        <v>0.2471234309623431</v>
      </c>
      <c r="D354">
        <v>236.25</v>
      </c>
      <c r="E354">
        <v>956</v>
      </c>
    </row>
    <row r="355" spans="1:5" x14ac:dyDescent="0.5">
      <c r="A355" s="88" t="s">
        <v>452</v>
      </c>
      <c r="B355" s="89" t="s">
        <v>92</v>
      </c>
      <c r="C355" s="97">
        <v>0.24986301369863012</v>
      </c>
      <c r="D355">
        <v>18.239999999999998</v>
      </c>
      <c r="E355">
        <v>73</v>
      </c>
    </row>
    <row r="356" spans="1:5" x14ac:dyDescent="0.5">
      <c r="A356" s="86" t="s">
        <v>452</v>
      </c>
      <c r="B356" s="87" t="s">
        <v>90</v>
      </c>
      <c r="C356" s="96">
        <v>0.25224999999999997</v>
      </c>
      <c r="D356">
        <v>10.09</v>
      </c>
      <c r="E356">
        <v>40</v>
      </c>
    </row>
    <row r="357" spans="1:5" x14ac:dyDescent="0.5">
      <c r="A357" s="88" t="s">
        <v>450</v>
      </c>
      <c r="B357" s="89" t="s">
        <v>91</v>
      </c>
      <c r="C357" s="97">
        <v>0.25662624035281145</v>
      </c>
      <c r="D357">
        <v>232.76</v>
      </c>
      <c r="E357">
        <v>907</v>
      </c>
    </row>
    <row r="358" spans="1:5" x14ac:dyDescent="0.5">
      <c r="A358" s="88" t="s">
        <v>452</v>
      </c>
      <c r="B358" s="89" t="s">
        <v>92</v>
      </c>
      <c r="C358" s="97">
        <v>0.26</v>
      </c>
      <c r="D358">
        <v>1.82</v>
      </c>
      <c r="E358">
        <v>7</v>
      </c>
    </row>
    <row r="359" spans="1:5" x14ac:dyDescent="0.5">
      <c r="A359" s="86" t="s">
        <v>452</v>
      </c>
      <c r="B359" s="87" t="s">
        <v>115</v>
      </c>
      <c r="C359" s="96">
        <v>0.26128205128205129</v>
      </c>
      <c r="D359">
        <v>10.19</v>
      </c>
      <c r="E359">
        <v>39</v>
      </c>
    </row>
    <row r="360" spans="1:5" x14ac:dyDescent="0.5">
      <c r="A360" s="86" t="s">
        <v>452</v>
      </c>
      <c r="B360" s="87" t="s">
        <v>92</v>
      </c>
      <c r="C360" s="96">
        <v>0.26222222222222219</v>
      </c>
      <c r="D360">
        <v>2.36</v>
      </c>
      <c r="E360">
        <v>9</v>
      </c>
    </row>
    <row r="361" spans="1:5" x14ac:dyDescent="0.5">
      <c r="A361" s="88" t="s">
        <v>450</v>
      </c>
      <c r="B361" s="89" t="s">
        <v>91</v>
      </c>
      <c r="C361" s="97">
        <v>0.26463848720800892</v>
      </c>
      <c r="D361">
        <v>237.91</v>
      </c>
      <c r="E361">
        <v>899</v>
      </c>
    </row>
    <row r="362" spans="1:5" x14ac:dyDescent="0.5">
      <c r="A362" s="86" t="s">
        <v>452</v>
      </c>
      <c r="B362" s="87" t="s">
        <v>92</v>
      </c>
      <c r="C362" s="96">
        <v>0.26750000000000002</v>
      </c>
      <c r="D362">
        <v>6.42</v>
      </c>
      <c r="E362">
        <v>24</v>
      </c>
    </row>
    <row r="363" spans="1:5" x14ac:dyDescent="0.5">
      <c r="A363" s="88" t="s">
        <v>452</v>
      </c>
      <c r="B363" s="89" t="s">
        <v>150</v>
      </c>
      <c r="C363" s="97">
        <v>0.26822033898305081</v>
      </c>
      <c r="D363">
        <v>31.65</v>
      </c>
      <c r="E363">
        <v>118</v>
      </c>
    </row>
    <row r="364" spans="1:5" x14ac:dyDescent="0.5">
      <c r="A364" s="88" t="s">
        <v>452</v>
      </c>
      <c r="B364" s="89" t="s">
        <v>152</v>
      </c>
      <c r="C364" s="97">
        <v>0.27185840707964598</v>
      </c>
      <c r="D364">
        <v>30.72</v>
      </c>
      <c r="E364">
        <v>113</v>
      </c>
    </row>
    <row r="365" spans="1:5" x14ac:dyDescent="0.5">
      <c r="A365" s="86" t="s">
        <v>452</v>
      </c>
      <c r="B365" s="87" t="s">
        <v>92</v>
      </c>
      <c r="C365" s="96">
        <v>0.27200000000000002</v>
      </c>
      <c r="D365">
        <v>8.16</v>
      </c>
      <c r="E365">
        <v>30</v>
      </c>
    </row>
    <row r="366" spans="1:5" x14ac:dyDescent="0.5">
      <c r="A366" s="86" t="s">
        <v>450</v>
      </c>
      <c r="B366" s="87" t="s">
        <v>91</v>
      </c>
      <c r="C366" s="96">
        <v>0.27300822561692129</v>
      </c>
      <c r="D366">
        <v>232.33</v>
      </c>
      <c r="E366">
        <v>851</v>
      </c>
    </row>
    <row r="367" spans="1:5" x14ac:dyDescent="0.5">
      <c r="A367" s="86" t="s">
        <v>452</v>
      </c>
      <c r="B367" s="87" t="s">
        <v>90</v>
      </c>
      <c r="C367" s="96">
        <v>0.27444444444444444</v>
      </c>
      <c r="D367">
        <v>17.29</v>
      </c>
      <c r="E367">
        <v>63</v>
      </c>
    </row>
    <row r="368" spans="1:5" x14ac:dyDescent="0.5">
      <c r="A368" s="86" t="s">
        <v>452</v>
      </c>
      <c r="B368" s="87" t="s">
        <v>92</v>
      </c>
      <c r="C368" s="96">
        <v>0.27474747474747474</v>
      </c>
      <c r="D368">
        <v>54.4</v>
      </c>
      <c r="E368">
        <v>198</v>
      </c>
    </row>
    <row r="369" spans="1:5" x14ac:dyDescent="0.5">
      <c r="A369" s="86" t="s">
        <v>452</v>
      </c>
      <c r="B369" s="87" t="s">
        <v>90</v>
      </c>
      <c r="C369" s="96">
        <v>0.27481481481481479</v>
      </c>
      <c r="D369">
        <v>7.42</v>
      </c>
      <c r="E369">
        <v>27</v>
      </c>
    </row>
    <row r="370" spans="1:5" x14ac:dyDescent="0.5">
      <c r="A370" s="86" t="s">
        <v>452</v>
      </c>
      <c r="B370" s="87" t="s">
        <v>90</v>
      </c>
      <c r="C370" s="96">
        <v>0.27632530120481924</v>
      </c>
      <c r="D370">
        <v>45.87</v>
      </c>
      <c r="E370">
        <v>166</v>
      </c>
    </row>
    <row r="371" spans="1:5" x14ac:dyDescent="0.5">
      <c r="A371" s="88" t="s">
        <v>452</v>
      </c>
      <c r="B371" s="89" t="s">
        <v>86</v>
      </c>
      <c r="C371" s="97">
        <v>0.27647912885662435</v>
      </c>
      <c r="D371">
        <v>152.34</v>
      </c>
      <c r="E371">
        <v>551</v>
      </c>
    </row>
    <row r="372" spans="1:5" x14ac:dyDescent="0.5">
      <c r="A372" s="88" t="s">
        <v>452</v>
      </c>
      <c r="B372" s="89" t="s">
        <v>92</v>
      </c>
      <c r="C372" s="97">
        <v>0.27721428571428575</v>
      </c>
      <c r="D372">
        <v>38.81</v>
      </c>
      <c r="E372">
        <v>140</v>
      </c>
    </row>
    <row r="373" spans="1:5" x14ac:dyDescent="0.5">
      <c r="A373" s="86" t="s">
        <v>452</v>
      </c>
      <c r="B373" s="87" t="s">
        <v>86</v>
      </c>
      <c r="C373" s="96">
        <v>0.28045273451647956</v>
      </c>
      <c r="D373">
        <v>774.33</v>
      </c>
      <c r="E373">
        <v>2761</v>
      </c>
    </row>
    <row r="374" spans="1:5" x14ac:dyDescent="0.5">
      <c r="A374" s="86" t="s">
        <v>453</v>
      </c>
      <c r="B374" s="87" t="s">
        <v>90</v>
      </c>
      <c r="C374" s="96">
        <v>0.28135338345864663</v>
      </c>
      <c r="D374">
        <v>149.68</v>
      </c>
      <c r="E374">
        <v>532</v>
      </c>
    </row>
    <row r="375" spans="1:5" x14ac:dyDescent="0.5">
      <c r="A375" s="86" t="s">
        <v>452</v>
      </c>
      <c r="B375" s="87" t="s">
        <v>90</v>
      </c>
      <c r="C375" s="96">
        <v>0.28451923076923075</v>
      </c>
      <c r="D375">
        <v>29.59</v>
      </c>
      <c r="E375">
        <v>104</v>
      </c>
    </row>
    <row r="376" spans="1:5" x14ac:dyDescent="0.5">
      <c r="A376" s="86" t="s">
        <v>452</v>
      </c>
      <c r="B376" s="87" t="s">
        <v>90</v>
      </c>
      <c r="C376" s="96">
        <v>0.28619469026548677</v>
      </c>
      <c r="D376">
        <v>32.340000000000003</v>
      </c>
      <c r="E376">
        <v>113</v>
      </c>
    </row>
    <row r="377" spans="1:5" x14ac:dyDescent="0.5">
      <c r="A377" s="86" t="s">
        <v>452</v>
      </c>
      <c r="B377" s="87" t="s">
        <v>92</v>
      </c>
      <c r="C377" s="96">
        <v>0.28999999999999998</v>
      </c>
      <c r="D377">
        <v>5.22</v>
      </c>
      <c r="E377">
        <v>18</v>
      </c>
    </row>
    <row r="378" spans="1:5" x14ac:dyDescent="0.5">
      <c r="A378" s="86" t="s">
        <v>453</v>
      </c>
      <c r="B378" s="87" t="s">
        <v>90</v>
      </c>
      <c r="C378" s="96">
        <v>0.29021739130434782</v>
      </c>
      <c r="D378">
        <v>133.5</v>
      </c>
      <c r="E378">
        <v>460</v>
      </c>
    </row>
    <row r="379" spans="1:5" x14ac:dyDescent="0.5">
      <c r="A379" s="86" t="s">
        <v>452</v>
      </c>
      <c r="B379" s="87" t="s">
        <v>151</v>
      </c>
      <c r="C379" s="96">
        <v>0.29399999999999998</v>
      </c>
      <c r="D379">
        <v>10.29</v>
      </c>
      <c r="E379">
        <v>35</v>
      </c>
    </row>
    <row r="380" spans="1:5" x14ac:dyDescent="0.5">
      <c r="A380" s="86" t="s">
        <v>453</v>
      </c>
      <c r="B380" s="87" t="s">
        <v>90</v>
      </c>
      <c r="C380" s="96">
        <v>0.29456953642384104</v>
      </c>
      <c r="D380">
        <v>133.44</v>
      </c>
      <c r="E380">
        <v>453</v>
      </c>
    </row>
    <row r="381" spans="1:5" x14ac:dyDescent="0.5">
      <c r="A381" s="86" t="s">
        <v>452</v>
      </c>
      <c r="B381" s="87" t="s">
        <v>90</v>
      </c>
      <c r="C381" s="96">
        <v>0.29695652173913045</v>
      </c>
      <c r="D381">
        <v>6.83</v>
      </c>
      <c r="E381">
        <v>23</v>
      </c>
    </row>
    <row r="382" spans="1:5" x14ac:dyDescent="0.5">
      <c r="A382" s="88" t="s">
        <v>452</v>
      </c>
      <c r="B382" s="89" t="s">
        <v>92</v>
      </c>
      <c r="C382" s="97">
        <v>0.29799999999999999</v>
      </c>
      <c r="D382">
        <v>1.49</v>
      </c>
      <c r="E382">
        <v>5</v>
      </c>
    </row>
    <row r="383" spans="1:5" x14ac:dyDescent="0.5">
      <c r="A383" s="88" t="s">
        <v>452</v>
      </c>
      <c r="B383" s="89" t="s">
        <v>90</v>
      </c>
      <c r="C383" s="97">
        <v>0.30037735849056602</v>
      </c>
      <c r="D383">
        <v>15.92</v>
      </c>
      <c r="E383">
        <v>53</v>
      </c>
    </row>
    <row r="384" spans="1:5" x14ac:dyDescent="0.5">
      <c r="A384" s="86" t="s">
        <v>453</v>
      </c>
      <c r="B384" s="87" t="s">
        <v>90</v>
      </c>
      <c r="C384" s="96">
        <v>0.30375286041189936</v>
      </c>
      <c r="D384">
        <v>132.74</v>
      </c>
      <c r="E384">
        <v>437</v>
      </c>
    </row>
    <row r="385" spans="1:5" x14ac:dyDescent="0.5">
      <c r="A385" s="88" t="s">
        <v>452</v>
      </c>
      <c r="B385" s="89" t="s">
        <v>90</v>
      </c>
      <c r="C385" s="97">
        <v>0.30568421052631578</v>
      </c>
      <c r="D385">
        <v>29.04</v>
      </c>
      <c r="E385">
        <v>95</v>
      </c>
    </row>
    <row r="386" spans="1:5" x14ac:dyDescent="0.5">
      <c r="A386" s="88" t="s">
        <v>452</v>
      </c>
      <c r="B386" s="89" t="s">
        <v>152</v>
      </c>
      <c r="C386" s="97">
        <v>0.30761904761904763</v>
      </c>
      <c r="D386">
        <v>12.92</v>
      </c>
      <c r="E386">
        <v>42</v>
      </c>
    </row>
    <row r="387" spans="1:5" x14ac:dyDescent="0.5">
      <c r="A387" s="86" t="s">
        <v>452</v>
      </c>
      <c r="B387" s="87" t="s">
        <v>86</v>
      </c>
      <c r="C387" s="96">
        <v>0.30969947407963938</v>
      </c>
      <c r="D387">
        <v>412.21</v>
      </c>
      <c r="E387">
        <v>1331</v>
      </c>
    </row>
    <row r="388" spans="1:5" x14ac:dyDescent="0.5">
      <c r="A388" s="88" t="s">
        <v>452</v>
      </c>
      <c r="B388" s="89" t="s">
        <v>90</v>
      </c>
      <c r="C388" s="97">
        <v>0.31071428571428572</v>
      </c>
      <c r="D388">
        <v>13.05</v>
      </c>
      <c r="E388">
        <v>42</v>
      </c>
    </row>
    <row r="389" spans="1:5" x14ac:dyDescent="0.5">
      <c r="A389" s="88" t="s">
        <v>452</v>
      </c>
      <c r="B389" s="89" t="s">
        <v>90</v>
      </c>
      <c r="C389" s="97">
        <v>0.31368421052631579</v>
      </c>
      <c r="D389">
        <v>5.96</v>
      </c>
      <c r="E389">
        <v>19</v>
      </c>
    </row>
    <row r="390" spans="1:5" x14ac:dyDescent="0.5">
      <c r="A390" s="88" t="s">
        <v>452</v>
      </c>
      <c r="B390" s="89" t="s">
        <v>90</v>
      </c>
      <c r="C390" s="97">
        <v>0.31484276729559751</v>
      </c>
      <c r="D390">
        <v>100.12</v>
      </c>
      <c r="E390">
        <v>318</v>
      </c>
    </row>
    <row r="391" spans="1:5" x14ac:dyDescent="0.5">
      <c r="A391" s="88" t="s">
        <v>452</v>
      </c>
      <c r="B391" s="89" t="s">
        <v>92</v>
      </c>
      <c r="C391" s="97">
        <v>0.31571428571428573</v>
      </c>
      <c r="D391">
        <v>2.21</v>
      </c>
      <c r="E391">
        <v>7</v>
      </c>
    </row>
    <row r="392" spans="1:5" x14ac:dyDescent="0.5">
      <c r="A392" s="86" t="s">
        <v>452</v>
      </c>
      <c r="B392" s="87" t="s">
        <v>152</v>
      </c>
      <c r="C392" s="96">
        <v>0.31723404255319149</v>
      </c>
      <c r="D392">
        <v>14.91</v>
      </c>
      <c r="E392">
        <v>47</v>
      </c>
    </row>
    <row r="393" spans="1:5" x14ac:dyDescent="0.5">
      <c r="A393" s="88" t="s">
        <v>452</v>
      </c>
      <c r="B393" s="89" t="s">
        <v>152</v>
      </c>
      <c r="C393" s="97">
        <v>0.31827586206896552</v>
      </c>
      <c r="D393">
        <v>27.69</v>
      </c>
      <c r="E393">
        <v>87</v>
      </c>
    </row>
    <row r="394" spans="1:5" x14ac:dyDescent="0.5">
      <c r="A394" s="88" t="s">
        <v>452</v>
      </c>
      <c r="B394" s="89" t="s">
        <v>92</v>
      </c>
      <c r="C394" s="97">
        <v>0.31941176470588234</v>
      </c>
      <c r="D394">
        <v>27.15</v>
      </c>
      <c r="E394">
        <v>85</v>
      </c>
    </row>
    <row r="395" spans="1:5" x14ac:dyDescent="0.5">
      <c r="A395" s="88" t="s">
        <v>452</v>
      </c>
      <c r="B395" s="89" t="s">
        <v>92</v>
      </c>
      <c r="C395" s="97">
        <v>0.32</v>
      </c>
      <c r="D395">
        <v>0.32</v>
      </c>
      <c r="E395">
        <v>1</v>
      </c>
    </row>
    <row r="396" spans="1:5" x14ac:dyDescent="0.5">
      <c r="A396" s="88" t="s">
        <v>452</v>
      </c>
      <c r="B396" s="89" t="s">
        <v>90</v>
      </c>
      <c r="C396" s="97">
        <v>0.32030769230769229</v>
      </c>
      <c r="D396">
        <v>20.82</v>
      </c>
      <c r="E396">
        <v>65</v>
      </c>
    </row>
    <row r="397" spans="1:5" x14ac:dyDescent="0.5">
      <c r="A397" s="86" t="s">
        <v>452</v>
      </c>
      <c r="B397" s="87" t="s">
        <v>86</v>
      </c>
      <c r="C397" s="96">
        <v>0.32136593591905566</v>
      </c>
      <c r="D397">
        <v>190.57</v>
      </c>
      <c r="E397">
        <v>593</v>
      </c>
    </row>
    <row r="398" spans="1:5" x14ac:dyDescent="0.5">
      <c r="A398" s="88" t="s">
        <v>453</v>
      </c>
      <c r="B398" s="89" t="s">
        <v>86</v>
      </c>
      <c r="C398" s="97">
        <v>0.32403422982885088</v>
      </c>
      <c r="D398">
        <v>265.06</v>
      </c>
      <c r="E398">
        <v>818</v>
      </c>
    </row>
    <row r="399" spans="1:5" x14ac:dyDescent="0.5">
      <c r="A399" s="86" t="s">
        <v>452</v>
      </c>
      <c r="B399" s="87" t="s">
        <v>90</v>
      </c>
      <c r="C399" s="96">
        <v>0.32437500000000002</v>
      </c>
      <c r="D399">
        <v>5.19</v>
      </c>
      <c r="E399">
        <v>16</v>
      </c>
    </row>
    <row r="400" spans="1:5" x14ac:dyDescent="0.5">
      <c r="A400" s="86" t="s">
        <v>452</v>
      </c>
      <c r="B400" s="87" t="s">
        <v>86</v>
      </c>
      <c r="C400" s="96">
        <v>0.32469696969696971</v>
      </c>
      <c r="D400">
        <v>42.86</v>
      </c>
      <c r="E400">
        <v>132</v>
      </c>
    </row>
    <row r="401" spans="1:5" x14ac:dyDescent="0.5">
      <c r="A401" s="86" t="s">
        <v>452</v>
      </c>
      <c r="B401" s="87" t="s">
        <v>92</v>
      </c>
      <c r="C401" s="96">
        <v>0.32733333333333337</v>
      </c>
      <c r="D401">
        <v>4.91</v>
      </c>
      <c r="E401">
        <v>15</v>
      </c>
    </row>
    <row r="402" spans="1:5" x14ac:dyDescent="0.5">
      <c r="A402" s="86" t="s">
        <v>452</v>
      </c>
      <c r="B402" s="87" t="s">
        <v>92</v>
      </c>
      <c r="C402" s="96">
        <v>0.32882022471910111</v>
      </c>
      <c r="D402">
        <v>117.06</v>
      </c>
      <c r="E402">
        <v>356</v>
      </c>
    </row>
    <row r="403" spans="1:5" x14ac:dyDescent="0.5">
      <c r="A403" s="86" t="s">
        <v>452</v>
      </c>
      <c r="B403" s="87" t="s">
        <v>92</v>
      </c>
      <c r="C403" s="96">
        <v>0.3295774647887324</v>
      </c>
      <c r="D403">
        <v>23.4</v>
      </c>
      <c r="E403">
        <v>71</v>
      </c>
    </row>
    <row r="404" spans="1:5" x14ac:dyDescent="0.5">
      <c r="A404" s="88" t="s">
        <v>453</v>
      </c>
      <c r="B404" s="89" t="s">
        <v>150</v>
      </c>
      <c r="C404" s="97">
        <v>0.33024335031126201</v>
      </c>
      <c r="D404">
        <v>583.54</v>
      </c>
      <c r="E404">
        <v>1767</v>
      </c>
    </row>
    <row r="405" spans="1:5" x14ac:dyDescent="0.5">
      <c r="A405" s="88" t="s">
        <v>453</v>
      </c>
      <c r="B405" s="89" t="s">
        <v>86</v>
      </c>
      <c r="C405" s="97">
        <v>0.33041237113402061</v>
      </c>
      <c r="D405">
        <v>288.45</v>
      </c>
      <c r="E405">
        <v>873</v>
      </c>
    </row>
    <row r="406" spans="1:5" x14ac:dyDescent="0.5">
      <c r="A406" s="86" t="s">
        <v>452</v>
      </c>
      <c r="B406" s="87" t="s">
        <v>92</v>
      </c>
      <c r="C406" s="96">
        <v>0.33193548387096772</v>
      </c>
      <c r="D406">
        <v>10.29</v>
      </c>
      <c r="E406">
        <v>31</v>
      </c>
    </row>
    <row r="407" spans="1:5" x14ac:dyDescent="0.5">
      <c r="A407" s="86" t="s">
        <v>452</v>
      </c>
      <c r="B407" s="87" t="s">
        <v>86</v>
      </c>
      <c r="C407" s="96">
        <v>0.33371584699453555</v>
      </c>
      <c r="D407">
        <v>61.07</v>
      </c>
      <c r="E407">
        <v>183</v>
      </c>
    </row>
    <row r="408" spans="1:5" x14ac:dyDescent="0.5">
      <c r="A408" s="86" t="s">
        <v>453</v>
      </c>
      <c r="B408" s="87" t="s">
        <v>90</v>
      </c>
      <c r="C408" s="96">
        <v>0.33400602409638552</v>
      </c>
      <c r="D408">
        <v>110.89</v>
      </c>
      <c r="E408">
        <v>332</v>
      </c>
    </row>
    <row r="409" spans="1:5" x14ac:dyDescent="0.5">
      <c r="A409" s="86" t="s">
        <v>452</v>
      </c>
      <c r="B409" s="87" t="s">
        <v>86</v>
      </c>
      <c r="C409" s="96">
        <v>0.33458100558659221</v>
      </c>
      <c r="D409">
        <v>59.89</v>
      </c>
      <c r="E409">
        <v>179</v>
      </c>
    </row>
    <row r="410" spans="1:5" x14ac:dyDescent="0.5">
      <c r="A410" s="86" t="s">
        <v>453</v>
      </c>
      <c r="B410" s="87" t="s">
        <v>150</v>
      </c>
      <c r="C410" s="96">
        <v>0.33929669030732862</v>
      </c>
      <c r="D410">
        <v>574.09</v>
      </c>
      <c r="E410">
        <v>1692</v>
      </c>
    </row>
    <row r="411" spans="1:5" x14ac:dyDescent="0.5">
      <c r="A411" s="86" t="s">
        <v>452</v>
      </c>
      <c r="B411" s="87" t="s">
        <v>86</v>
      </c>
      <c r="C411" s="96">
        <v>0.3397841726618705</v>
      </c>
      <c r="D411">
        <v>47.23</v>
      </c>
      <c r="E411">
        <v>139</v>
      </c>
    </row>
    <row r="412" spans="1:5" x14ac:dyDescent="0.5">
      <c r="A412" s="86" t="s">
        <v>452</v>
      </c>
      <c r="B412" s="87" t="s">
        <v>86</v>
      </c>
      <c r="C412" s="96">
        <v>0.34</v>
      </c>
      <c r="D412">
        <v>1.02</v>
      </c>
      <c r="E412">
        <v>3</v>
      </c>
    </row>
    <row r="413" spans="1:5" x14ac:dyDescent="0.5">
      <c r="A413" s="88" t="s">
        <v>452</v>
      </c>
      <c r="B413" s="89" t="s">
        <v>90</v>
      </c>
      <c r="C413" s="97">
        <v>0.3413793103448276</v>
      </c>
      <c r="D413">
        <v>9.9</v>
      </c>
      <c r="E413">
        <v>29</v>
      </c>
    </row>
    <row r="414" spans="1:5" x14ac:dyDescent="0.5">
      <c r="A414" s="88" t="s">
        <v>453</v>
      </c>
      <c r="B414" s="89" t="s">
        <v>90</v>
      </c>
      <c r="C414" s="97">
        <v>0.3416089613034623</v>
      </c>
      <c r="D414">
        <v>167.73</v>
      </c>
      <c r="E414">
        <v>491</v>
      </c>
    </row>
    <row r="415" spans="1:5" x14ac:dyDescent="0.5">
      <c r="A415" s="86" t="s">
        <v>452</v>
      </c>
      <c r="B415" s="87" t="s">
        <v>90</v>
      </c>
      <c r="C415" s="96">
        <v>0.34222222222222226</v>
      </c>
      <c r="D415">
        <v>184.8</v>
      </c>
      <c r="E415">
        <v>540</v>
      </c>
    </row>
    <row r="416" spans="1:5" x14ac:dyDescent="0.5">
      <c r="A416" s="86" t="s">
        <v>452</v>
      </c>
      <c r="B416" s="87" t="s">
        <v>90</v>
      </c>
      <c r="C416" s="96">
        <v>0.3441818181818182</v>
      </c>
      <c r="D416">
        <v>18.93</v>
      </c>
      <c r="E416">
        <v>55</v>
      </c>
    </row>
    <row r="417" spans="1:5" x14ac:dyDescent="0.5">
      <c r="A417" s="86" t="s">
        <v>453</v>
      </c>
      <c r="B417" s="87" t="s">
        <v>150</v>
      </c>
      <c r="C417" s="96">
        <v>0.34574725274725276</v>
      </c>
      <c r="D417">
        <v>629.26</v>
      </c>
      <c r="E417">
        <v>1820</v>
      </c>
    </row>
    <row r="418" spans="1:5" x14ac:dyDescent="0.5">
      <c r="A418" s="86" t="s">
        <v>453</v>
      </c>
      <c r="B418" s="87" t="s">
        <v>90</v>
      </c>
      <c r="C418" s="96">
        <v>0.34750550903481708</v>
      </c>
      <c r="D418">
        <v>788.49</v>
      </c>
      <c r="E418">
        <v>2269</v>
      </c>
    </row>
    <row r="419" spans="1:5" x14ac:dyDescent="0.5">
      <c r="A419" s="88" t="s">
        <v>452</v>
      </c>
      <c r="B419" s="89" t="s">
        <v>92</v>
      </c>
      <c r="C419" s="97">
        <v>0.3477142857142857</v>
      </c>
      <c r="D419">
        <v>12.17</v>
      </c>
      <c r="E419">
        <v>35</v>
      </c>
    </row>
    <row r="420" spans="1:5" x14ac:dyDescent="0.5">
      <c r="A420" s="88" t="s">
        <v>452</v>
      </c>
      <c r="B420" s="89" t="s">
        <v>90</v>
      </c>
      <c r="C420" s="97">
        <v>0.35067226890756298</v>
      </c>
      <c r="D420">
        <v>41.73</v>
      </c>
      <c r="E420">
        <v>119</v>
      </c>
    </row>
    <row r="421" spans="1:5" x14ac:dyDescent="0.5">
      <c r="A421" s="88" t="s">
        <v>453</v>
      </c>
      <c r="B421" s="89" t="s">
        <v>150</v>
      </c>
      <c r="C421" s="97">
        <v>0.35090441176470588</v>
      </c>
      <c r="D421">
        <v>477.23</v>
      </c>
      <c r="E421">
        <v>1360</v>
      </c>
    </row>
    <row r="422" spans="1:5" x14ac:dyDescent="0.5">
      <c r="A422" s="88" t="s">
        <v>453</v>
      </c>
      <c r="B422" s="89" t="s">
        <v>90</v>
      </c>
      <c r="C422" s="97">
        <v>0.35378054862842895</v>
      </c>
      <c r="D422">
        <v>709.33</v>
      </c>
      <c r="E422">
        <v>2005</v>
      </c>
    </row>
    <row r="423" spans="1:5" x14ac:dyDescent="0.5">
      <c r="A423" s="86" t="s">
        <v>452</v>
      </c>
      <c r="B423" s="87" t="s">
        <v>86</v>
      </c>
      <c r="C423" s="96">
        <v>0.35462462462462463</v>
      </c>
      <c r="D423">
        <v>118.09</v>
      </c>
      <c r="E423">
        <v>333</v>
      </c>
    </row>
    <row r="424" spans="1:5" x14ac:dyDescent="0.5">
      <c r="A424" s="86" t="s">
        <v>452</v>
      </c>
      <c r="B424" s="87" t="s">
        <v>92</v>
      </c>
      <c r="C424" s="96">
        <v>0.35705882352941176</v>
      </c>
      <c r="D424">
        <v>6.07</v>
      </c>
      <c r="E424">
        <v>17</v>
      </c>
    </row>
    <row r="425" spans="1:5" x14ac:dyDescent="0.5">
      <c r="A425" s="88" t="s">
        <v>453</v>
      </c>
      <c r="B425" s="89" t="s">
        <v>90</v>
      </c>
      <c r="C425" s="97">
        <v>0.35745355686452196</v>
      </c>
      <c r="D425">
        <v>788.9</v>
      </c>
      <c r="E425">
        <v>2207</v>
      </c>
    </row>
    <row r="426" spans="1:5" x14ac:dyDescent="0.5">
      <c r="A426" s="88" t="s">
        <v>452</v>
      </c>
      <c r="B426" s="89" t="s">
        <v>150</v>
      </c>
      <c r="C426" s="97">
        <v>0.35947368421052633</v>
      </c>
      <c r="D426">
        <v>6.83</v>
      </c>
      <c r="E426">
        <v>19</v>
      </c>
    </row>
    <row r="427" spans="1:5" x14ac:dyDescent="0.5">
      <c r="A427" s="88" t="s">
        <v>453</v>
      </c>
      <c r="B427" s="89" t="s">
        <v>86</v>
      </c>
      <c r="C427" s="97">
        <v>0.36135135135135138</v>
      </c>
      <c r="D427">
        <v>254.03</v>
      </c>
      <c r="E427">
        <v>703</v>
      </c>
    </row>
    <row r="428" spans="1:5" x14ac:dyDescent="0.5">
      <c r="A428" s="86" t="s">
        <v>453</v>
      </c>
      <c r="B428" s="87" t="s">
        <v>90</v>
      </c>
      <c r="C428" s="96">
        <v>0.36424137931034484</v>
      </c>
      <c r="D428">
        <v>422.52</v>
      </c>
      <c r="E428">
        <v>1160</v>
      </c>
    </row>
    <row r="429" spans="1:5" x14ac:dyDescent="0.5">
      <c r="A429" s="86" t="s">
        <v>452</v>
      </c>
      <c r="B429" s="87" t="s">
        <v>90</v>
      </c>
      <c r="C429" s="96">
        <v>0.36639639639639643</v>
      </c>
      <c r="D429">
        <v>40.67</v>
      </c>
      <c r="E429">
        <v>111</v>
      </c>
    </row>
    <row r="430" spans="1:5" x14ac:dyDescent="0.5">
      <c r="A430" s="86" t="s">
        <v>452</v>
      </c>
      <c r="B430" s="87" t="s">
        <v>90</v>
      </c>
      <c r="C430" s="96">
        <v>0.36651162790697672</v>
      </c>
      <c r="D430">
        <v>15.76</v>
      </c>
      <c r="E430">
        <v>43</v>
      </c>
    </row>
    <row r="431" spans="1:5" x14ac:dyDescent="0.5">
      <c r="A431" s="86" t="s">
        <v>452</v>
      </c>
      <c r="B431" s="87" t="s">
        <v>150</v>
      </c>
      <c r="C431" s="96">
        <v>0.36935779816513759</v>
      </c>
      <c r="D431">
        <v>40.26</v>
      </c>
      <c r="E431">
        <v>109</v>
      </c>
    </row>
    <row r="432" spans="1:5" x14ac:dyDescent="0.5">
      <c r="A432" s="88" t="s">
        <v>452</v>
      </c>
      <c r="B432" s="89" t="s">
        <v>86</v>
      </c>
      <c r="C432" s="97">
        <v>0.36946031746031743</v>
      </c>
      <c r="D432">
        <v>116.38</v>
      </c>
      <c r="E432">
        <v>315</v>
      </c>
    </row>
    <row r="433" spans="1:5" x14ac:dyDescent="0.5">
      <c r="A433" s="86" t="s">
        <v>452</v>
      </c>
      <c r="B433" s="87" t="s">
        <v>90</v>
      </c>
      <c r="C433" s="96">
        <v>0.37010204081632658</v>
      </c>
      <c r="D433">
        <v>36.270000000000003</v>
      </c>
      <c r="E433">
        <v>98</v>
      </c>
    </row>
    <row r="434" spans="1:5" x14ac:dyDescent="0.5">
      <c r="A434" s="86" t="s">
        <v>453</v>
      </c>
      <c r="B434" s="87" t="s">
        <v>90</v>
      </c>
      <c r="C434" s="96">
        <v>0.37107057129140664</v>
      </c>
      <c r="D434">
        <v>772.94</v>
      </c>
      <c r="E434">
        <v>2083</v>
      </c>
    </row>
    <row r="435" spans="1:5" x14ac:dyDescent="0.5">
      <c r="A435" s="86" t="s">
        <v>453</v>
      </c>
      <c r="B435" s="87" t="s">
        <v>86</v>
      </c>
      <c r="C435" s="96">
        <v>0.37524832214765103</v>
      </c>
      <c r="D435">
        <v>279.56</v>
      </c>
      <c r="E435">
        <v>745</v>
      </c>
    </row>
    <row r="436" spans="1:5" x14ac:dyDescent="0.5">
      <c r="A436" s="86" t="s">
        <v>452</v>
      </c>
      <c r="B436" s="87" t="s">
        <v>90</v>
      </c>
      <c r="C436" s="96">
        <v>0.37897435897435894</v>
      </c>
      <c r="D436">
        <v>14.78</v>
      </c>
      <c r="E436">
        <v>39</v>
      </c>
    </row>
    <row r="437" spans="1:5" x14ac:dyDescent="0.5">
      <c r="A437" s="86" t="s">
        <v>452</v>
      </c>
      <c r="B437" s="87" t="s">
        <v>150</v>
      </c>
      <c r="C437" s="96">
        <v>0.38400000000000001</v>
      </c>
      <c r="D437">
        <v>38.4</v>
      </c>
      <c r="E437">
        <v>100</v>
      </c>
    </row>
    <row r="438" spans="1:5" x14ac:dyDescent="0.5">
      <c r="A438" s="88" t="s">
        <v>453</v>
      </c>
      <c r="B438" s="89" t="s">
        <v>86</v>
      </c>
      <c r="C438" s="97">
        <v>0.38404255319148939</v>
      </c>
      <c r="D438">
        <v>72.2</v>
      </c>
      <c r="E438">
        <v>188</v>
      </c>
    </row>
    <row r="439" spans="1:5" x14ac:dyDescent="0.5">
      <c r="A439" s="88" t="s">
        <v>452</v>
      </c>
      <c r="B439" s="89" t="s">
        <v>90</v>
      </c>
      <c r="C439" s="97">
        <v>0.3893103448275862</v>
      </c>
      <c r="D439">
        <v>45.16</v>
      </c>
      <c r="E439">
        <v>116</v>
      </c>
    </row>
    <row r="440" spans="1:5" x14ac:dyDescent="0.5">
      <c r="A440" s="86" t="s">
        <v>453</v>
      </c>
      <c r="B440" s="87" t="s">
        <v>86</v>
      </c>
      <c r="C440" s="96">
        <v>0.39068599812055305</v>
      </c>
      <c r="D440" s="93">
        <v>2910.22</v>
      </c>
      <c r="E440" s="70">
        <v>7449</v>
      </c>
    </row>
    <row r="441" spans="1:5" x14ac:dyDescent="0.5">
      <c r="A441" s="88" t="s">
        <v>450</v>
      </c>
      <c r="B441" s="89" t="s">
        <v>90</v>
      </c>
      <c r="C441" s="97">
        <v>0.39580344070278184</v>
      </c>
      <c r="D441">
        <v>2162.67</v>
      </c>
      <c r="E441">
        <v>5464</v>
      </c>
    </row>
    <row r="442" spans="1:5" x14ac:dyDescent="0.5">
      <c r="A442" s="88" t="s">
        <v>453</v>
      </c>
      <c r="B442" s="89" t="s">
        <v>86</v>
      </c>
      <c r="C442" s="97">
        <v>0.39764398625429553</v>
      </c>
      <c r="D442">
        <v>2892.86</v>
      </c>
      <c r="E442">
        <v>7275</v>
      </c>
    </row>
    <row r="443" spans="1:5" x14ac:dyDescent="0.5">
      <c r="A443" s="86" t="s">
        <v>453</v>
      </c>
      <c r="B443" s="87" t="s">
        <v>86</v>
      </c>
      <c r="C443" s="96">
        <v>0.40744554455445542</v>
      </c>
      <c r="D443">
        <v>205.76</v>
      </c>
      <c r="E443">
        <v>505</v>
      </c>
    </row>
    <row r="444" spans="1:5" x14ac:dyDescent="0.5">
      <c r="A444" s="86" t="s">
        <v>450</v>
      </c>
      <c r="B444" s="87" t="s">
        <v>90</v>
      </c>
      <c r="C444" s="96">
        <v>0.40789951446062911</v>
      </c>
      <c r="D444">
        <v>1932.22</v>
      </c>
      <c r="E444">
        <v>4737</v>
      </c>
    </row>
    <row r="445" spans="1:5" x14ac:dyDescent="0.5">
      <c r="A445" s="86" t="s">
        <v>453</v>
      </c>
      <c r="B445" s="87" t="s">
        <v>186</v>
      </c>
      <c r="C445" s="96">
        <v>0.40955445544554459</v>
      </c>
      <c r="D445">
        <v>82.73</v>
      </c>
      <c r="E445">
        <v>202</v>
      </c>
    </row>
    <row r="446" spans="1:5" x14ac:dyDescent="0.5">
      <c r="A446" s="86" t="s">
        <v>453</v>
      </c>
      <c r="B446" s="87" t="s">
        <v>186</v>
      </c>
      <c r="C446" s="96">
        <v>0.411123595505618</v>
      </c>
      <c r="D446">
        <v>73.180000000000007</v>
      </c>
      <c r="E446">
        <v>178</v>
      </c>
    </row>
    <row r="447" spans="1:5" x14ac:dyDescent="0.5">
      <c r="A447" s="88" t="s">
        <v>452</v>
      </c>
      <c r="B447" s="89" t="s">
        <v>90</v>
      </c>
      <c r="C447" s="97">
        <v>0.41472222222222221</v>
      </c>
      <c r="D447">
        <v>14.93</v>
      </c>
      <c r="E447">
        <v>36</v>
      </c>
    </row>
    <row r="448" spans="1:5" x14ac:dyDescent="0.5">
      <c r="A448" s="86" t="s">
        <v>453</v>
      </c>
      <c r="B448" s="87" t="s">
        <v>186</v>
      </c>
      <c r="C448" s="96">
        <v>0.41508287292817675</v>
      </c>
      <c r="D448">
        <v>75.13</v>
      </c>
      <c r="E448">
        <v>181</v>
      </c>
    </row>
    <row r="449" spans="1:5" x14ac:dyDescent="0.5">
      <c r="A449" s="88" t="s">
        <v>453</v>
      </c>
      <c r="B449" s="89" t="s">
        <v>90</v>
      </c>
      <c r="C449" s="97">
        <v>0.41720183486238532</v>
      </c>
      <c r="D449">
        <v>181.9</v>
      </c>
      <c r="E449">
        <v>436</v>
      </c>
    </row>
    <row r="450" spans="1:5" x14ac:dyDescent="0.5">
      <c r="A450" s="88" t="s">
        <v>452</v>
      </c>
      <c r="B450" s="89" t="s">
        <v>90</v>
      </c>
      <c r="C450" s="97">
        <v>0.41941176470588237</v>
      </c>
      <c r="D450">
        <v>7.13</v>
      </c>
      <c r="E450">
        <v>17</v>
      </c>
    </row>
    <row r="451" spans="1:5" x14ac:dyDescent="0.5">
      <c r="A451" s="88" t="s">
        <v>453</v>
      </c>
      <c r="B451" s="89" t="s">
        <v>90</v>
      </c>
      <c r="C451" s="97">
        <v>0.41984126984126985</v>
      </c>
      <c r="D451">
        <v>52.9</v>
      </c>
      <c r="E451">
        <v>126</v>
      </c>
    </row>
    <row r="452" spans="1:5" x14ac:dyDescent="0.5">
      <c r="A452" s="88" t="s">
        <v>452</v>
      </c>
      <c r="B452" s="89" t="s">
        <v>90</v>
      </c>
      <c r="C452" s="97">
        <v>0.42055555555555557</v>
      </c>
      <c r="D452">
        <v>7.57</v>
      </c>
      <c r="E452">
        <v>18</v>
      </c>
    </row>
    <row r="453" spans="1:5" x14ac:dyDescent="0.5">
      <c r="A453" s="88" t="s">
        <v>450</v>
      </c>
      <c r="B453" s="89" t="s">
        <v>87</v>
      </c>
      <c r="C453" s="97">
        <v>0.42310904872389793</v>
      </c>
      <c r="D453">
        <v>729.44</v>
      </c>
      <c r="E453">
        <v>1724</v>
      </c>
    </row>
    <row r="454" spans="1:5" x14ac:dyDescent="0.5">
      <c r="A454" s="86" t="s">
        <v>450</v>
      </c>
      <c r="B454" s="87" t="s">
        <v>87</v>
      </c>
      <c r="C454" s="96">
        <v>0.42391632771644389</v>
      </c>
      <c r="D454">
        <v>729.56</v>
      </c>
      <c r="E454">
        <v>1721</v>
      </c>
    </row>
    <row r="455" spans="1:5" x14ac:dyDescent="0.5">
      <c r="A455" s="88" t="s">
        <v>452</v>
      </c>
      <c r="B455" s="89" t="s">
        <v>151</v>
      </c>
      <c r="C455" s="97">
        <v>0.42549999999999999</v>
      </c>
      <c r="D455">
        <v>8.51</v>
      </c>
      <c r="E455">
        <v>20</v>
      </c>
    </row>
    <row r="456" spans="1:5" x14ac:dyDescent="0.5">
      <c r="A456" s="88" t="s">
        <v>453</v>
      </c>
      <c r="B456" s="89" t="s">
        <v>186</v>
      </c>
      <c r="C456" s="97">
        <v>0.42910614525139668</v>
      </c>
      <c r="D456">
        <v>76.81</v>
      </c>
      <c r="E456">
        <v>179</v>
      </c>
    </row>
    <row r="457" spans="1:5" x14ac:dyDescent="0.5">
      <c r="A457" s="88" t="s">
        <v>453</v>
      </c>
      <c r="B457" s="89" t="s">
        <v>86</v>
      </c>
      <c r="C457" s="97">
        <v>0.43175115207373271</v>
      </c>
      <c r="D457">
        <v>93.69</v>
      </c>
      <c r="E457">
        <v>217</v>
      </c>
    </row>
    <row r="458" spans="1:5" x14ac:dyDescent="0.5">
      <c r="A458" s="86" t="s">
        <v>453</v>
      </c>
      <c r="B458" s="87" t="s">
        <v>90</v>
      </c>
      <c r="C458" s="96">
        <v>0.43639479905437351</v>
      </c>
      <c r="D458">
        <v>369.19</v>
      </c>
      <c r="E458">
        <v>846</v>
      </c>
    </row>
    <row r="459" spans="1:5" x14ac:dyDescent="0.5">
      <c r="A459" s="88" t="s">
        <v>452</v>
      </c>
      <c r="B459" s="89" t="s">
        <v>90</v>
      </c>
      <c r="C459" s="97">
        <v>0.43681818181818177</v>
      </c>
      <c r="D459">
        <v>9.61</v>
      </c>
      <c r="E459">
        <v>22</v>
      </c>
    </row>
    <row r="460" spans="1:5" x14ac:dyDescent="0.5">
      <c r="A460" s="86" t="s">
        <v>452</v>
      </c>
      <c r="B460" s="87" t="s">
        <v>152</v>
      </c>
      <c r="C460" s="96">
        <v>0.44342857142857139</v>
      </c>
      <c r="D460">
        <v>15.52</v>
      </c>
      <c r="E460">
        <v>35</v>
      </c>
    </row>
    <row r="461" spans="1:5" x14ac:dyDescent="0.5">
      <c r="A461" s="86" t="s">
        <v>452</v>
      </c>
      <c r="B461" s="87" t="s">
        <v>90</v>
      </c>
      <c r="C461" s="96">
        <v>0.45487341772151901</v>
      </c>
      <c r="D461">
        <v>71.87</v>
      </c>
      <c r="E461">
        <v>158</v>
      </c>
    </row>
    <row r="462" spans="1:5" x14ac:dyDescent="0.5">
      <c r="A462" s="86" t="s">
        <v>450</v>
      </c>
      <c r="B462" s="87" t="s">
        <v>90</v>
      </c>
      <c r="C462" s="96">
        <v>0.45609563846558071</v>
      </c>
      <c r="D462">
        <v>1735.9</v>
      </c>
      <c r="E462">
        <v>3806</v>
      </c>
    </row>
    <row r="463" spans="1:5" x14ac:dyDescent="0.5">
      <c r="A463" s="86" t="s">
        <v>453</v>
      </c>
      <c r="B463" s="87" t="s">
        <v>90</v>
      </c>
      <c r="C463" s="96">
        <v>0.46600000000000003</v>
      </c>
      <c r="D463">
        <v>74.56</v>
      </c>
      <c r="E463">
        <v>160</v>
      </c>
    </row>
    <row r="464" spans="1:5" x14ac:dyDescent="0.5">
      <c r="A464" s="88" t="s">
        <v>450</v>
      </c>
      <c r="B464" s="89" t="s">
        <v>87</v>
      </c>
      <c r="C464" s="97">
        <v>0.47241530740276033</v>
      </c>
      <c r="D464">
        <v>753.03</v>
      </c>
      <c r="E464">
        <v>1594</v>
      </c>
    </row>
    <row r="465" spans="1:5" x14ac:dyDescent="0.5">
      <c r="A465" s="88" t="s">
        <v>450</v>
      </c>
      <c r="B465" s="89" t="s">
        <v>90</v>
      </c>
      <c r="C465" s="97">
        <v>0.4735242172865935</v>
      </c>
      <c r="D465">
        <v>1769.56</v>
      </c>
      <c r="E465">
        <v>3737</v>
      </c>
    </row>
    <row r="466" spans="1:5" x14ac:dyDescent="0.5">
      <c r="A466" s="88" t="s">
        <v>453</v>
      </c>
      <c r="B466" s="89" t="s">
        <v>90</v>
      </c>
      <c r="C466" s="97">
        <v>0.48251679038529516</v>
      </c>
      <c r="D466">
        <v>1365.04</v>
      </c>
      <c r="E466">
        <v>2829</v>
      </c>
    </row>
    <row r="467" spans="1:5" x14ac:dyDescent="0.5">
      <c r="A467" s="86" t="s">
        <v>450</v>
      </c>
      <c r="B467" s="87" t="s">
        <v>89</v>
      </c>
      <c r="C467" s="96">
        <v>0.48519574673755439</v>
      </c>
      <c r="D467">
        <v>1003.87</v>
      </c>
      <c r="E467">
        <v>2069</v>
      </c>
    </row>
    <row r="468" spans="1:5" x14ac:dyDescent="0.5">
      <c r="A468" s="88" t="s">
        <v>452</v>
      </c>
      <c r="B468" s="89" t="s">
        <v>151</v>
      </c>
      <c r="C468" s="97">
        <v>0.48961538461538462</v>
      </c>
      <c r="D468">
        <v>25.46</v>
      </c>
      <c r="E468">
        <v>52</v>
      </c>
    </row>
    <row r="469" spans="1:5" x14ac:dyDescent="0.5">
      <c r="A469" s="86" t="s">
        <v>452</v>
      </c>
      <c r="B469" s="87" t="s">
        <v>150</v>
      </c>
      <c r="C469" s="96">
        <v>0.49035714285714288</v>
      </c>
      <c r="D469">
        <v>13.73</v>
      </c>
      <c r="E469">
        <v>28</v>
      </c>
    </row>
    <row r="470" spans="1:5" x14ac:dyDescent="0.5">
      <c r="A470" s="88" t="s">
        <v>452</v>
      </c>
      <c r="B470" s="89" t="s">
        <v>90</v>
      </c>
      <c r="C470" s="97">
        <v>0.49230769230769234</v>
      </c>
      <c r="D470">
        <v>6.4</v>
      </c>
      <c r="E470">
        <v>13</v>
      </c>
    </row>
    <row r="471" spans="1:5" x14ac:dyDescent="0.5">
      <c r="A471" s="88" t="s">
        <v>450</v>
      </c>
      <c r="B471" s="89" t="s">
        <v>89</v>
      </c>
      <c r="C471" s="97">
        <v>0.50449631449631449</v>
      </c>
      <c r="D471">
        <v>1026.6500000000001</v>
      </c>
      <c r="E471">
        <v>2035</v>
      </c>
    </row>
    <row r="472" spans="1:5" x14ac:dyDescent="0.5">
      <c r="A472" s="88" t="s">
        <v>453</v>
      </c>
      <c r="B472" s="89" t="s">
        <v>173</v>
      </c>
      <c r="C472" s="97">
        <v>0.5054845814977974</v>
      </c>
      <c r="D472">
        <v>229.49</v>
      </c>
      <c r="E472">
        <v>454</v>
      </c>
    </row>
    <row r="473" spans="1:5" x14ac:dyDescent="0.5">
      <c r="A473" s="88" t="s">
        <v>452</v>
      </c>
      <c r="B473" s="89" t="s">
        <v>90</v>
      </c>
      <c r="C473" s="97">
        <v>0.51</v>
      </c>
      <c r="D473">
        <v>0.51</v>
      </c>
      <c r="E473">
        <v>1</v>
      </c>
    </row>
    <row r="474" spans="1:5" x14ac:dyDescent="0.5">
      <c r="A474" s="88" t="s">
        <v>453</v>
      </c>
      <c r="B474" s="89" t="s">
        <v>86</v>
      </c>
      <c r="C474" s="97">
        <v>0.51046818727490995</v>
      </c>
      <c r="D474">
        <v>850.44</v>
      </c>
      <c r="E474">
        <v>1666</v>
      </c>
    </row>
    <row r="475" spans="1:5" x14ac:dyDescent="0.5">
      <c r="A475" s="86" t="s">
        <v>453</v>
      </c>
      <c r="B475" s="87" t="s">
        <v>173</v>
      </c>
      <c r="C475" s="96">
        <v>0.51483333333333325</v>
      </c>
      <c r="D475">
        <v>216.23</v>
      </c>
      <c r="E475">
        <v>420</v>
      </c>
    </row>
    <row r="476" spans="1:5" x14ac:dyDescent="0.5">
      <c r="A476" s="86" t="s">
        <v>450</v>
      </c>
      <c r="B476" s="87" t="s">
        <v>87</v>
      </c>
      <c r="C476" s="96">
        <v>0.52037410071942447</v>
      </c>
      <c r="D476">
        <v>723.32</v>
      </c>
      <c r="E476">
        <v>1390</v>
      </c>
    </row>
    <row r="477" spans="1:5" x14ac:dyDescent="0.5">
      <c r="A477" s="86" t="s">
        <v>453</v>
      </c>
      <c r="B477" s="87" t="s">
        <v>150</v>
      </c>
      <c r="C477" s="96">
        <v>0.53373461012311907</v>
      </c>
      <c r="D477">
        <v>780.32</v>
      </c>
      <c r="E477">
        <v>1462</v>
      </c>
    </row>
    <row r="478" spans="1:5" x14ac:dyDescent="0.5">
      <c r="A478" s="88" t="s">
        <v>453</v>
      </c>
      <c r="B478" s="89" t="s">
        <v>173</v>
      </c>
      <c r="C478" s="97">
        <v>0.53540259740259744</v>
      </c>
      <c r="D478">
        <v>206.13</v>
      </c>
      <c r="E478">
        <v>385</v>
      </c>
    </row>
    <row r="479" spans="1:5" x14ac:dyDescent="0.5">
      <c r="A479" s="86" t="s">
        <v>452</v>
      </c>
      <c r="B479" s="87" t="s">
        <v>151</v>
      </c>
      <c r="C479" s="96">
        <v>0.53805555555555562</v>
      </c>
      <c r="D479">
        <v>19.37</v>
      </c>
      <c r="E479">
        <v>36</v>
      </c>
    </row>
    <row r="480" spans="1:5" x14ac:dyDescent="0.5">
      <c r="A480" s="88" t="s">
        <v>453</v>
      </c>
      <c r="B480" s="89" t="s">
        <v>173</v>
      </c>
      <c r="C480" s="97">
        <v>0.54410468319559224</v>
      </c>
      <c r="D480">
        <v>197.51</v>
      </c>
      <c r="E480">
        <v>363</v>
      </c>
    </row>
    <row r="481" spans="1:5" x14ac:dyDescent="0.5">
      <c r="A481" s="88" t="s">
        <v>453</v>
      </c>
      <c r="B481" s="89" t="s">
        <v>186</v>
      </c>
      <c r="C481" s="97">
        <v>0.54909090909090907</v>
      </c>
      <c r="D481">
        <v>36.24</v>
      </c>
      <c r="E481">
        <v>66</v>
      </c>
    </row>
    <row r="482" spans="1:5" x14ac:dyDescent="0.5">
      <c r="A482" s="88" t="s">
        <v>452</v>
      </c>
      <c r="B482" s="89" t="s">
        <v>150</v>
      </c>
      <c r="C482" s="97">
        <v>0.55071428571428571</v>
      </c>
      <c r="D482">
        <v>7.71</v>
      </c>
      <c r="E482">
        <v>14</v>
      </c>
    </row>
    <row r="483" spans="1:5" x14ac:dyDescent="0.5">
      <c r="A483" s="88" t="s">
        <v>453</v>
      </c>
      <c r="B483" s="89" t="s">
        <v>150</v>
      </c>
      <c r="C483" s="97">
        <v>0.56941309255079009</v>
      </c>
      <c r="D483">
        <v>252.25</v>
      </c>
      <c r="E483">
        <v>443</v>
      </c>
    </row>
    <row r="484" spans="1:5" x14ac:dyDescent="0.5">
      <c r="A484" s="86" t="s">
        <v>453</v>
      </c>
      <c r="B484" s="87" t="s">
        <v>86</v>
      </c>
      <c r="C484" s="96">
        <v>0.57068728522336765</v>
      </c>
      <c r="D484">
        <v>2657.12</v>
      </c>
      <c r="E484">
        <v>4656</v>
      </c>
    </row>
    <row r="485" spans="1:5" x14ac:dyDescent="0.5">
      <c r="A485" s="88" t="s">
        <v>453</v>
      </c>
      <c r="B485" s="89" t="s">
        <v>150</v>
      </c>
      <c r="C485" s="97">
        <v>0.58368836291913218</v>
      </c>
      <c r="D485">
        <v>295.93</v>
      </c>
      <c r="E485">
        <v>507</v>
      </c>
    </row>
    <row r="486" spans="1:5" x14ac:dyDescent="0.5">
      <c r="A486" s="88" t="s">
        <v>450</v>
      </c>
      <c r="B486" s="89" t="s">
        <v>86</v>
      </c>
      <c r="C486" s="97">
        <v>0.5851819864281308</v>
      </c>
      <c r="D486" s="93">
        <v>6640.06</v>
      </c>
      <c r="E486" s="70">
        <v>11347</v>
      </c>
    </row>
    <row r="487" spans="1:5" x14ac:dyDescent="0.5">
      <c r="A487" s="86" t="s">
        <v>452</v>
      </c>
      <c r="B487" s="87" t="s">
        <v>115</v>
      </c>
      <c r="C487" s="96">
        <v>0.59125000000000005</v>
      </c>
      <c r="D487">
        <v>9.4600000000000009</v>
      </c>
      <c r="E487">
        <v>16</v>
      </c>
    </row>
    <row r="488" spans="1:5" x14ac:dyDescent="0.5">
      <c r="A488" s="88" t="s">
        <v>452</v>
      </c>
      <c r="B488" s="89" t="s">
        <v>86</v>
      </c>
      <c r="C488" s="97">
        <v>0.59936802973977688</v>
      </c>
      <c r="D488">
        <v>161.22999999999999</v>
      </c>
      <c r="E488">
        <v>269</v>
      </c>
    </row>
    <row r="489" spans="1:5" x14ac:dyDescent="0.5">
      <c r="A489" s="86" t="s">
        <v>450</v>
      </c>
      <c r="B489" s="87" t="s">
        <v>86</v>
      </c>
      <c r="C489" s="96">
        <v>0.60490842135865885</v>
      </c>
      <c r="D489">
        <v>6242.05</v>
      </c>
      <c r="E489">
        <v>10319</v>
      </c>
    </row>
    <row r="490" spans="1:5" x14ac:dyDescent="0.5">
      <c r="A490" s="88" t="s">
        <v>450</v>
      </c>
      <c r="B490" s="89" t="s">
        <v>86</v>
      </c>
      <c r="C490" s="97">
        <v>0.61352376237623762</v>
      </c>
      <c r="D490">
        <v>6196.59</v>
      </c>
      <c r="E490">
        <v>10100</v>
      </c>
    </row>
    <row r="491" spans="1:5" x14ac:dyDescent="0.5">
      <c r="A491" s="88" t="s">
        <v>450</v>
      </c>
      <c r="B491" s="89" t="s">
        <v>89</v>
      </c>
      <c r="C491" s="97">
        <v>0.63308437067773171</v>
      </c>
      <c r="D491">
        <v>915.44</v>
      </c>
      <c r="E491">
        <v>1446</v>
      </c>
    </row>
    <row r="492" spans="1:5" x14ac:dyDescent="0.5">
      <c r="A492" s="88" t="s">
        <v>452</v>
      </c>
      <c r="B492" s="89" t="s">
        <v>150</v>
      </c>
      <c r="C492" s="97">
        <v>0.6335294117647059</v>
      </c>
      <c r="D492">
        <v>10.77</v>
      </c>
      <c r="E492">
        <v>17</v>
      </c>
    </row>
    <row r="493" spans="1:5" x14ac:dyDescent="0.5">
      <c r="A493" s="88" t="s">
        <v>452</v>
      </c>
      <c r="B493" s="89" t="s">
        <v>152</v>
      </c>
      <c r="C493" s="97">
        <v>0.63368421052631574</v>
      </c>
      <c r="D493">
        <v>24.08</v>
      </c>
      <c r="E493">
        <v>38</v>
      </c>
    </row>
    <row r="494" spans="1:5" x14ac:dyDescent="0.5">
      <c r="A494" s="86" t="s">
        <v>450</v>
      </c>
      <c r="B494" s="87" t="s">
        <v>89</v>
      </c>
      <c r="C494" s="96">
        <v>0.63633454545454549</v>
      </c>
      <c r="D494">
        <v>874.96</v>
      </c>
      <c r="E494">
        <v>1375</v>
      </c>
    </row>
    <row r="495" spans="1:5" x14ac:dyDescent="0.5">
      <c r="A495" s="86" t="s">
        <v>453</v>
      </c>
      <c r="B495" s="87" t="s">
        <v>150</v>
      </c>
      <c r="C495" s="96">
        <v>0.66027397260273968</v>
      </c>
      <c r="D495">
        <v>144.6</v>
      </c>
      <c r="E495">
        <v>219</v>
      </c>
    </row>
    <row r="496" spans="1:5" x14ac:dyDescent="0.5">
      <c r="A496" s="86" t="s">
        <v>452</v>
      </c>
      <c r="B496" s="87" t="s">
        <v>92</v>
      </c>
      <c r="C496" s="96">
        <v>0.69000000000000006</v>
      </c>
      <c r="D496">
        <v>3.45</v>
      </c>
      <c r="E496">
        <v>5</v>
      </c>
    </row>
    <row r="497" spans="1:5" x14ac:dyDescent="0.5">
      <c r="A497" s="86" t="s">
        <v>452</v>
      </c>
      <c r="B497" s="87" t="s">
        <v>90</v>
      </c>
      <c r="C497" s="96">
        <v>0.69307692307692303</v>
      </c>
      <c r="D497">
        <v>18.02</v>
      </c>
      <c r="E497">
        <v>26</v>
      </c>
    </row>
    <row r="498" spans="1:5" x14ac:dyDescent="0.5">
      <c r="A498" s="86" t="s">
        <v>450</v>
      </c>
      <c r="B498" s="87" t="s">
        <v>92</v>
      </c>
      <c r="C498" s="96">
        <v>0.71399255867200917</v>
      </c>
      <c r="D498">
        <v>2494.69</v>
      </c>
      <c r="E498">
        <v>3494</v>
      </c>
    </row>
    <row r="499" spans="1:5" x14ac:dyDescent="0.5">
      <c r="A499" s="88" t="s">
        <v>453</v>
      </c>
      <c r="B499" s="89" t="s">
        <v>86</v>
      </c>
      <c r="C499" s="97">
        <v>0.71980468750000004</v>
      </c>
      <c r="D499">
        <v>184.27</v>
      </c>
      <c r="E499">
        <v>256</v>
      </c>
    </row>
    <row r="500" spans="1:5" x14ac:dyDescent="0.5">
      <c r="A500" s="88" t="s">
        <v>450</v>
      </c>
      <c r="B500" s="89" t="s">
        <v>92</v>
      </c>
      <c r="C500" s="97">
        <v>0.72239954725523492</v>
      </c>
      <c r="D500">
        <v>2552.96</v>
      </c>
      <c r="E500">
        <v>3534</v>
      </c>
    </row>
    <row r="501" spans="1:5" x14ac:dyDescent="0.5">
      <c r="A501" s="86" t="s">
        <v>452</v>
      </c>
      <c r="B501" s="87" t="s">
        <v>90</v>
      </c>
      <c r="C501" s="96">
        <v>0.73</v>
      </c>
      <c r="D501">
        <v>5.84</v>
      </c>
      <c r="E501">
        <v>8</v>
      </c>
    </row>
    <row r="502" spans="1:5" x14ac:dyDescent="0.5">
      <c r="A502" s="88" t="s">
        <v>453</v>
      </c>
      <c r="B502" s="89" t="s">
        <v>186</v>
      </c>
      <c r="C502" s="97">
        <v>0.74310344827586206</v>
      </c>
      <c r="D502">
        <v>21.55</v>
      </c>
      <c r="E502">
        <v>29</v>
      </c>
    </row>
    <row r="503" spans="1:5" x14ac:dyDescent="0.5">
      <c r="A503" s="88" t="s">
        <v>452</v>
      </c>
      <c r="B503" s="89" t="s">
        <v>92</v>
      </c>
      <c r="C503" s="97">
        <v>0.74750000000000005</v>
      </c>
      <c r="D503">
        <v>2.99</v>
      </c>
      <c r="E503">
        <v>4</v>
      </c>
    </row>
    <row r="504" spans="1:5" x14ac:dyDescent="0.5">
      <c r="A504" s="86" t="s">
        <v>453</v>
      </c>
      <c r="B504" s="87" t="s">
        <v>186</v>
      </c>
      <c r="C504" s="96">
        <v>0.74952380952380948</v>
      </c>
      <c r="D504">
        <v>62.96</v>
      </c>
      <c r="E504">
        <v>84</v>
      </c>
    </row>
    <row r="505" spans="1:5" x14ac:dyDescent="0.5">
      <c r="A505" s="88" t="s">
        <v>452</v>
      </c>
      <c r="B505" s="89" t="s">
        <v>115</v>
      </c>
      <c r="C505" s="97">
        <v>0.7566666666666666</v>
      </c>
      <c r="D505">
        <v>11.35</v>
      </c>
      <c r="E505">
        <v>15</v>
      </c>
    </row>
    <row r="506" spans="1:5" x14ac:dyDescent="0.5">
      <c r="A506" s="88" t="s">
        <v>452</v>
      </c>
      <c r="B506" s="89" t="s">
        <v>90</v>
      </c>
      <c r="C506" s="97">
        <v>0.76857142857142857</v>
      </c>
      <c r="D506">
        <v>5.38</v>
      </c>
      <c r="E506">
        <v>7</v>
      </c>
    </row>
    <row r="507" spans="1:5" x14ac:dyDescent="0.5">
      <c r="A507" s="88" t="s">
        <v>452</v>
      </c>
      <c r="B507" s="89" t="s">
        <v>86</v>
      </c>
      <c r="C507" s="97">
        <v>0.7912056737588653</v>
      </c>
      <c r="D507">
        <v>111.56</v>
      </c>
      <c r="E507">
        <v>141</v>
      </c>
    </row>
    <row r="508" spans="1:5" x14ac:dyDescent="0.5">
      <c r="A508" s="88" t="s">
        <v>453</v>
      </c>
      <c r="B508" s="89" t="s">
        <v>173</v>
      </c>
      <c r="C508" s="97">
        <v>0.80857142857142861</v>
      </c>
      <c r="D508">
        <v>67.92</v>
      </c>
      <c r="E508">
        <v>84</v>
      </c>
    </row>
    <row r="509" spans="1:5" x14ac:dyDescent="0.5">
      <c r="A509" s="88" t="s">
        <v>453</v>
      </c>
      <c r="B509" s="89" t="s">
        <v>173</v>
      </c>
      <c r="C509" s="97">
        <v>0.81022988505747118</v>
      </c>
      <c r="D509">
        <v>140.97999999999999</v>
      </c>
      <c r="E509">
        <v>174</v>
      </c>
    </row>
    <row r="510" spans="1:5" x14ac:dyDescent="0.5">
      <c r="A510" s="86" t="s">
        <v>453</v>
      </c>
      <c r="B510" s="87" t="s">
        <v>173</v>
      </c>
      <c r="C510" s="96">
        <v>0.81234375000000003</v>
      </c>
      <c r="D510">
        <v>51.99</v>
      </c>
      <c r="E510">
        <v>64</v>
      </c>
    </row>
    <row r="511" spans="1:5" x14ac:dyDescent="0.5">
      <c r="A511" s="88" t="s">
        <v>452</v>
      </c>
      <c r="B511" s="89" t="s">
        <v>115</v>
      </c>
      <c r="C511" s="97">
        <v>0.82625000000000004</v>
      </c>
      <c r="D511">
        <v>6.61</v>
      </c>
      <c r="E511">
        <v>8</v>
      </c>
    </row>
    <row r="512" spans="1:5" x14ac:dyDescent="0.5">
      <c r="A512" s="88" t="s">
        <v>450</v>
      </c>
      <c r="B512" s="89" t="s">
        <v>92</v>
      </c>
      <c r="C512" s="97">
        <v>0.83837874659400546</v>
      </c>
      <c r="D512">
        <v>2461.48</v>
      </c>
      <c r="E512">
        <v>2936</v>
      </c>
    </row>
    <row r="513" spans="1:5" x14ac:dyDescent="0.5">
      <c r="A513" s="86" t="s">
        <v>450</v>
      </c>
      <c r="B513" s="87" t="s">
        <v>92</v>
      </c>
      <c r="C513" s="96">
        <v>0.857955130562707</v>
      </c>
      <c r="D513">
        <v>2332.7800000000002</v>
      </c>
      <c r="E513">
        <v>2719</v>
      </c>
    </row>
    <row r="514" spans="1:5" x14ac:dyDescent="0.5">
      <c r="A514" s="86" t="s">
        <v>452</v>
      </c>
      <c r="B514" s="87" t="s">
        <v>151</v>
      </c>
      <c r="C514" s="96">
        <v>0.86181818181818182</v>
      </c>
      <c r="D514">
        <v>9.48</v>
      </c>
      <c r="E514">
        <v>11</v>
      </c>
    </row>
    <row r="515" spans="1:5" x14ac:dyDescent="0.5">
      <c r="A515" s="86" t="s">
        <v>452</v>
      </c>
      <c r="B515" s="87" t="s">
        <v>92</v>
      </c>
      <c r="C515" s="96">
        <v>0.86777777777777776</v>
      </c>
      <c r="D515">
        <v>23.43</v>
      </c>
      <c r="E515">
        <v>27</v>
      </c>
    </row>
    <row r="516" spans="1:5" x14ac:dyDescent="0.5">
      <c r="A516" s="86" t="s">
        <v>452</v>
      </c>
      <c r="B516" s="87" t="s">
        <v>92</v>
      </c>
      <c r="C516" s="96">
        <v>0.87212121212121219</v>
      </c>
      <c r="D516">
        <v>28.78</v>
      </c>
      <c r="E516">
        <v>33</v>
      </c>
    </row>
    <row r="517" spans="1:5" x14ac:dyDescent="0.5">
      <c r="A517" s="86" t="s">
        <v>452</v>
      </c>
      <c r="B517" s="87" t="s">
        <v>115</v>
      </c>
      <c r="C517" s="96">
        <v>0.8835294117647059</v>
      </c>
      <c r="D517">
        <v>15.02</v>
      </c>
      <c r="E517">
        <v>17</v>
      </c>
    </row>
    <row r="518" spans="1:5" x14ac:dyDescent="0.5">
      <c r="A518" s="86" t="s">
        <v>452</v>
      </c>
      <c r="B518" s="87" t="s">
        <v>86</v>
      </c>
      <c r="C518" s="96">
        <v>0.91486111111111112</v>
      </c>
      <c r="D518">
        <v>65.87</v>
      </c>
      <c r="E518">
        <v>72</v>
      </c>
    </row>
    <row r="519" spans="1:5" x14ac:dyDescent="0.5">
      <c r="A519" s="86" t="s">
        <v>453</v>
      </c>
      <c r="B519" s="87" t="s">
        <v>173</v>
      </c>
      <c r="C519" s="96">
        <v>0.91786458333333332</v>
      </c>
      <c r="D519">
        <v>352.46</v>
      </c>
      <c r="E519">
        <v>384</v>
      </c>
    </row>
    <row r="520" spans="1:5" x14ac:dyDescent="0.5">
      <c r="A520" s="88" t="s">
        <v>452</v>
      </c>
      <c r="B520" s="89" t="s">
        <v>90</v>
      </c>
      <c r="C520" s="97">
        <v>0.92</v>
      </c>
      <c r="D520">
        <v>0.92</v>
      </c>
      <c r="E520">
        <v>1</v>
      </c>
    </row>
    <row r="521" spans="1:5" x14ac:dyDescent="0.5">
      <c r="A521" s="88" t="s">
        <v>452</v>
      </c>
      <c r="B521" s="89" t="s">
        <v>90</v>
      </c>
      <c r="C521" s="97">
        <v>0.96875</v>
      </c>
      <c r="D521">
        <v>7.75</v>
      </c>
      <c r="E521">
        <v>8</v>
      </c>
    </row>
    <row r="522" spans="1:5" x14ac:dyDescent="0.5">
      <c r="A522" s="86" t="s">
        <v>452</v>
      </c>
      <c r="B522" s="87" t="s">
        <v>151</v>
      </c>
      <c r="C522" s="96">
        <v>0.9914705882352941</v>
      </c>
      <c r="D522">
        <v>33.71</v>
      </c>
      <c r="E522">
        <v>34</v>
      </c>
    </row>
    <row r="523" spans="1:5" x14ac:dyDescent="0.5">
      <c r="A523" s="88" t="s">
        <v>452</v>
      </c>
      <c r="B523" s="89" t="s">
        <v>151</v>
      </c>
      <c r="C523" s="97">
        <v>1.0088461538461537</v>
      </c>
      <c r="D523">
        <v>78.69</v>
      </c>
      <c r="E523">
        <v>78</v>
      </c>
    </row>
    <row r="524" spans="1:5" x14ac:dyDescent="0.5">
      <c r="A524" s="86" t="s">
        <v>452</v>
      </c>
      <c r="B524" s="87" t="s">
        <v>92</v>
      </c>
      <c r="C524" s="96">
        <v>1.0225</v>
      </c>
      <c r="D524">
        <v>4.09</v>
      </c>
      <c r="E524">
        <v>4</v>
      </c>
    </row>
    <row r="525" spans="1:5" x14ac:dyDescent="0.5">
      <c r="A525" s="86" t="s">
        <v>452</v>
      </c>
      <c r="B525" s="87" t="s">
        <v>90</v>
      </c>
      <c r="C525" s="96">
        <v>1.0887500000000001</v>
      </c>
      <c r="D525">
        <v>8.7100000000000009</v>
      </c>
      <c r="E525">
        <v>8</v>
      </c>
    </row>
    <row r="526" spans="1:5" x14ac:dyDescent="0.5">
      <c r="A526" s="86" t="s">
        <v>453</v>
      </c>
      <c r="B526" s="87" t="s">
        <v>186</v>
      </c>
      <c r="C526" s="96">
        <v>1.1004</v>
      </c>
      <c r="D526">
        <v>110.04</v>
      </c>
      <c r="E526">
        <v>100</v>
      </c>
    </row>
    <row r="527" spans="1:5" x14ac:dyDescent="0.5">
      <c r="A527" s="88" t="s">
        <v>452</v>
      </c>
      <c r="B527" s="89" t="s">
        <v>115</v>
      </c>
      <c r="C527" s="97">
        <v>1.1179166666666667</v>
      </c>
      <c r="D527">
        <v>26.83</v>
      </c>
      <c r="E527">
        <v>24</v>
      </c>
    </row>
    <row r="528" spans="1:5" x14ac:dyDescent="0.5">
      <c r="A528" s="86" t="s">
        <v>450</v>
      </c>
      <c r="B528" s="87" t="s">
        <v>89</v>
      </c>
      <c r="C528" s="96">
        <v>1.1579999999999999</v>
      </c>
      <c r="D528">
        <v>5.79</v>
      </c>
      <c r="E528">
        <v>5</v>
      </c>
    </row>
    <row r="529" spans="1:5" x14ac:dyDescent="0.5">
      <c r="A529" s="88" t="s">
        <v>452</v>
      </c>
      <c r="B529" s="89" t="s">
        <v>90</v>
      </c>
      <c r="C529" s="97">
        <v>1.3174999999999999</v>
      </c>
      <c r="D529">
        <v>5.27</v>
      </c>
      <c r="E529">
        <v>4</v>
      </c>
    </row>
    <row r="530" spans="1:5" x14ac:dyDescent="0.5">
      <c r="A530" s="88" t="s">
        <v>452</v>
      </c>
      <c r="B530" s="89" t="s">
        <v>92</v>
      </c>
      <c r="C530" s="97">
        <v>1.41</v>
      </c>
      <c r="D530">
        <v>1.41</v>
      </c>
      <c r="E530">
        <v>1</v>
      </c>
    </row>
    <row r="531" spans="1:5" x14ac:dyDescent="0.5">
      <c r="A531" s="88" t="s">
        <v>450</v>
      </c>
      <c r="B531" s="89" t="s">
        <v>89</v>
      </c>
      <c r="C531" s="97">
        <v>1.46</v>
      </c>
      <c r="D531">
        <v>5.84</v>
      </c>
      <c r="E531">
        <v>4</v>
      </c>
    </row>
    <row r="532" spans="1:5" x14ac:dyDescent="0.5">
      <c r="A532" s="86" t="s">
        <v>452</v>
      </c>
      <c r="B532" s="87" t="s">
        <v>92</v>
      </c>
      <c r="C532" s="96">
        <v>1.6314285714285715</v>
      </c>
      <c r="D532">
        <v>11.42</v>
      </c>
      <c r="E532">
        <v>7</v>
      </c>
    </row>
    <row r="533" spans="1:5" x14ac:dyDescent="0.5">
      <c r="A533" s="86" t="s">
        <v>450</v>
      </c>
      <c r="B533" s="87" t="s">
        <v>86</v>
      </c>
      <c r="C533" s="96">
        <v>1.7701960784313726</v>
      </c>
      <c r="D533">
        <v>90.28</v>
      </c>
      <c r="E533">
        <v>51</v>
      </c>
    </row>
    <row r="534" spans="1:5" x14ac:dyDescent="0.5">
      <c r="A534" s="88" t="s">
        <v>450</v>
      </c>
      <c r="B534" s="89" t="s">
        <v>86</v>
      </c>
      <c r="C534" s="97">
        <v>1.8169999999999999</v>
      </c>
      <c r="D534">
        <v>90.85</v>
      </c>
      <c r="E534">
        <v>50</v>
      </c>
    </row>
    <row r="535" spans="1:5" x14ac:dyDescent="0.5">
      <c r="A535" s="88" t="s">
        <v>452</v>
      </c>
      <c r="B535" s="89" t="s">
        <v>115</v>
      </c>
      <c r="C535" s="97">
        <v>1.8666666666666665</v>
      </c>
      <c r="D535">
        <v>5.6</v>
      </c>
      <c r="E535">
        <v>3</v>
      </c>
    </row>
    <row r="536" spans="1:5" x14ac:dyDescent="0.5">
      <c r="A536" s="88" t="s">
        <v>452</v>
      </c>
      <c r="B536" s="89" t="s">
        <v>92</v>
      </c>
      <c r="C536" s="97">
        <v>1.99</v>
      </c>
      <c r="D536">
        <v>1.99</v>
      </c>
      <c r="E536">
        <v>1</v>
      </c>
    </row>
    <row r="537" spans="1:5" x14ac:dyDescent="0.5">
      <c r="A537" s="88" t="s">
        <v>450</v>
      </c>
      <c r="B537" s="89" t="s">
        <v>92</v>
      </c>
      <c r="C537" s="97">
        <v>2.1833333333333336</v>
      </c>
      <c r="D537">
        <v>58.95</v>
      </c>
      <c r="E537">
        <v>27</v>
      </c>
    </row>
    <row r="538" spans="1:5" x14ac:dyDescent="0.5">
      <c r="A538" s="86" t="s">
        <v>452</v>
      </c>
      <c r="B538" s="87" t="s">
        <v>92</v>
      </c>
      <c r="C538" s="96">
        <v>2.4424999999999999</v>
      </c>
      <c r="D538">
        <v>9.77</v>
      </c>
      <c r="E538">
        <v>4</v>
      </c>
    </row>
    <row r="539" spans="1:5" x14ac:dyDescent="0.5">
      <c r="A539" s="88" t="s">
        <v>450</v>
      </c>
      <c r="B539" s="89" t="s">
        <v>92</v>
      </c>
      <c r="C539" s="97">
        <v>2.8514285714285714</v>
      </c>
      <c r="D539">
        <v>59.88</v>
      </c>
      <c r="E539">
        <v>21</v>
      </c>
    </row>
    <row r="540" spans="1:5" x14ac:dyDescent="0.5">
      <c r="A540" s="86" t="s">
        <v>450</v>
      </c>
      <c r="B540" s="87" t="s">
        <v>92</v>
      </c>
      <c r="C540" s="96">
        <v>2.8675000000000002</v>
      </c>
      <c r="D540">
        <v>57.35</v>
      </c>
      <c r="E540">
        <v>20</v>
      </c>
    </row>
    <row r="541" spans="1:5" x14ac:dyDescent="0.5">
      <c r="A541" s="88" t="s">
        <v>450</v>
      </c>
      <c r="B541" s="89" t="s">
        <v>86</v>
      </c>
      <c r="C541" s="97">
        <v>2.9683333333333333</v>
      </c>
      <c r="D541">
        <v>89.05</v>
      </c>
      <c r="E541">
        <v>30</v>
      </c>
    </row>
    <row r="542" spans="1:5" x14ac:dyDescent="0.5">
      <c r="A542" s="88" t="s">
        <v>450</v>
      </c>
      <c r="B542" s="89" t="s">
        <v>89</v>
      </c>
      <c r="C542" s="97">
        <v>3.07</v>
      </c>
      <c r="D542">
        <v>6.14</v>
      </c>
      <c r="E542">
        <v>2</v>
      </c>
    </row>
    <row r="543" spans="1:5" x14ac:dyDescent="0.5">
      <c r="A543" s="88" t="s">
        <v>452</v>
      </c>
      <c r="B543" s="89" t="s">
        <v>86</v>
      </c>
      <c r="C543" s="97">
        <v>3.0979999999999999</v>
      </c>
      <c r="D543">
        <v>15.49</v>
      </c>
      <c r="E543">
        <v>5</v>
      </c>
    </row>
    <row r="544" spans="1:5" x14ac:dyDescent="0.5">
      <c r="A544" s="88" t="s">
        <v>452</v>
      </c>
      <c r="B544" s="89" t="s">
        <v>90</v>
      </c>
      <c r="C544" s="97">
        <v>3.19</v>
      </c>
      <c r="D544">
        <v>3.19</v>
      </c>
      <c r="E544">
        <v>1</v>
      </c>
    </row>
    <row r="545" spans="1:5" x14ac:dyDescent="0.5">
      <c r="A545" s="86" t="s">
        <v>450</v>
      </c>
      <c r="B545" s="87" t="s">
        <v>92</v>
      </c>
      <c r="C545" s="96">
        <v>3.2772222222222225</v>
      </c>
      <c r="D545">
        <v>58.99</v>
      </c>
      <c r="E545">
        <v>18</v>
      </c>
    </row>
    <row r="546" spans="1:5" x14ac:dyDescent="0.5">
      <c r="A546" s="86" t="s">
        <v>452</v>
      </c>
      <c r="B546" s="87" t="s">
        <v>92</v>
      </c>
      <c r="C546" s="96">
        <v>3.4</v>
      </c>
      <c r="D546">
        <v>13.6</v>
      </c>
      <c r="E546">
        <v>4</v>
      </c>
    </row>
    <row r="547" spans="1:5" x14ac:dyDescent="0.5">
      <c r="A547" s="86" t="s">
        <v>452</v>
      </c>
      <c r="B547" s="87" t="s">
        <v>86</v>
      </c>
      <c r="C547" s="96">
        <v>3.563333333333333</v>
      </c>
      <c r="D547">
        <v>10.69</v>
      </c>
      <c r="E547">
        <v>3</v>
      </c>
    </row>
    <row r="548" spans="1:5" x14ac:dyDescent="0.5">
      <c r="A548" s="88" t="s">
        <v>452</v>
      </c>
      <c r="B548" s="89" t="s">
        <v>92</v>
      </c>
      <c r="C548" s="97">
        <v>3.58</v>
      </c>
      <c r="D548">
        <v>3.58</v>
      </c>
      <c r="E548">
        <v>1</v>
      </c>
    </row>
    <row r="549" spans="1:5" x14ac:dyDescent="0.5">
      <c r="A549" s="86" t="s">
        <v>452</v>
      </c>
      <c r="B549" s="87" t="s">
        <v>86</v>
      </c>
      <c r="C549" s="96">
        <v>3.74</v>
      </c>
      <c r="D549">
        <v>7.48</v>
      </c>
      <c r="E549">
        <v>2</v>
      </c>
    </row>
    <row r="550" spans="1:5" x14ac:dyDescent="0.5">
      <c r="A550" s="88" t="s">
        <v>452</v>
      </c>
      <c r="B550" s="89" t="s">
        <v>90</v>
      </c>
      <c r="C550" s="97">
        <v>3.8</v>
      </c>
      <c r="D550">
        <v>3.8</v>
      </c>
      <c r="E550">
        <v>1</v>
      </c>
    </row>
    <row r="551" spans="1:5" x14ac:dyDescent="0.5">
      <c r="A551" s="88" t="s">
        <v>452</v>
      </c>
      <c r="B551" s="89" t="s">
        <v>90</v>
      </c>
      <c r="C551" s="97">
        <v>3.8033333333333332</v>
      </c>
      <c r="D551">
        <v>11.41</v>
      </c>
      <c r="E551">
        <v>3</v>
      </c>
    </row>
    <row r="552" spans="1:5" x14ac:dyDescent="0.5">
      <c r="A552" s="90" t="s">
        <v>452</v>
      </c>
      <c r="B552" s="91" t="s">
        <v>90</v>
      </c>
      <c r="C552" s="98">
        <v>5.47</v>
      </c>
      <c r="D552">
        <v>10.94</v>
      </c>
      <c r="E552">
        <v>2</v>
      </c>
    </row>
  </sheetData>
  <autoFilter ref="A1:E552" xr:uid="{BADE0308-D2E7-4CE2-ABBF-C1599A52312C}"/>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1D300-01BB-4A23-9BAD-D7C520128485}">
  <sheetPr codeName="Sheet10"/>
  <dimension ref="A1:D16"/>
  <sheetViews>
    <sheetView workbookViewId="0">
      <selection activeCell="D17" sqref="D17"/>
    </sheetView>
  </sheetViews>
  <sheetFormatPr defaultRowHeight="16.5" x14ac:dyDescent="0.5"/>
  <cols>
    <col min="1" max="1" width="42.453125" bestFit="1" customWidth="1"/>
    <col min="2" max="2" width="25.81640625" bestFit="1" customWidth="1"/>
    <col min="3" max="3" width="14" bestFit="1" customWidth="1"/>
    <col min="4" max="4" width="12.54296875" bestFit="1" customWidth="1"/>
  </cols>
  <sheetData>
    <row r="1" spans="1:4" x14ac:dyDescent="0.5">
      <c r="A1" s="73" t="s">
        <v>433</v>
      </c>
    </row>
    <row r="2" spans="1:4" x14ac:dyDescent="0.5">
      <c r="A2" s="73" t="s">
        <v>434</v>
      </c>
    </row>
    <row r="3" spans="1:4" x14ac:dyDescent="0.5">
      <c r="A3" s="73" t="s">
        <v>435</v>
      </c>
    </row>
    <row r="7" spans="1:4" x14ac:dyDescent="0.5">
      <c r="A7" s="74" t="s">
        <v>436</v>
      </c>
      <c r="B7" t="s">
        <v>439</v>
      </c>
      <c r="C7" t="s">
        <v>440</v>
      </c>
      <c r="D7" t="s">
        <v>441</v>
      </c>
    </row>
    <row r="8" spans="1:4" x14ac:dyDescent="0.5">
      <c r="A8" s="75" t="s">
        <v>470</v>
      </c>
      <c r="B8">
        <v>11363327</v>
      </c>
      <c r="C8">
        <v>12769</v>
      </c>
      <c r="D8" s="68">
        <v>0.24852941176470589</v>
      </c>
    </row>
    <row r="9" spans="1:4" x14ac:dyDescent="0.5">
      <c r="A9" s="75" t="s">
        <v>467</v>
      </c>
      <c r="B9">
        <v>5882789</v>
      </c>
      <c r="C9">
        <v>6936</v>
      </c>
      <c r="D9" s="68">
        <v>0.20882352941176474</v>
      </c>
    </row>
    <row r="10" spans="1:4" x14ac:dyDescent="0.5">
      <c r="A10" s="75" t="s">
        <v>464</v>
      </c>
      <c r="B10">
        <v>56264</v>
      </c>
      <c r="C10">
        <v>131</v>
      </c>
      <c r="D10" s="68">
        <v>0.13970588235294118</v>
      </c>
    </row>
    <row r="11" spans="1:4" x14ac:dyDescent="0.5">
      <c r="A11" s="75" t="s">
        <v>469</v>
      </c>
      <c r="B11">
        <v>2098862</v>
      </c>
      <c r="C11">
        <v>3613</v>
      </c>
      <c r="D11" s="68">
        <v>0.11764705882352942</v>
      </c>
    </row>
    <row r="12" spans="1:4" x14ac:dyDescent="0.5">
      <c r="A12" s="75" t="s">
        <v>465</v>
      </c>
      <c r="B12">
        <v>4128788</v>
      </c>
      <c r="C12">
        <v>6429</v>
      </c>
      <c r="D12" s="68">
        <v>0.10294117647058824</v>
      </c>
    </row>
    <row r="13" spans="1:4" x14ac:dyDescent="0.5">
      <c r="A13" s="75" t="s">
        <v>463</v>
      </c>
      <c r="B13">
        <v>16873762</v>
      </c>
      <c r="C13">
        <v>31766</v>
      </c>
      <c r="D13" s="68">
        <v>9.4117647058823528E-2</v>
      </c>
    </row>
    <row r="14" spans="1:4" x14ac:dyDescent="0.5">
      <c r="A14" s="75" t="s">
        <v>468</v>
      </c>
      <c r="B14">
        <v>15307011</v>
      </c>
      <c r="C14">
        <v>17744</v>
      </c>
      <c r="D14" s="68">
        <v>8.8235294117647078E-2</v>
      </c>
    </row>
    <row r="15" spans="1:4" x14ac:dyDescent="0.5">
      <c r="A15" s="75" t="s">
        <v>466</v>
      </c>
      <c r="B15">
        <v>2567839</v>
      </c>
      <c r="C15">
        <v>0</v>
      </c>
      <c r="D15" s="68">
        <v>0</v>
      </c>
    </row>
    <row r="16" spans="1:4" x14ac:dyDescent="0.5">
      <c r="A16" s="75" t="s">
        <v>438</v>
      </c>
      <c r="B16">
        <v>58278642</v>
      </c>
      <c r="C16">
        <v>79388</v>
      </c>
      <c r="D16" s="68">
        <v>1</v>
      </c>
    </row>
  </sheetData>
  <conditionalFormatting pivot="1">
    <cfRule type="top10" dxfId="5" priority="1" rank="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E46D-0B56-4003-BEFD-22CB1390B634}">
  <sheetPr codeName="Sheet11">
    <tabColor rgb="FFFFFF00"/>
  </sheetPr>
  <dimension ref="A1:T73"/>
  <sheetViews>
    <sheetView zoomScaleNormal="100" workbookViewId="0">
      <pane ySplit="1" topLeftCell="A2" activePane="bottomLeft" state="frozen"/>
      <selection pane="bottomLeft" activeCell="B13" sqref="B13"/>
    </sheetView>
  </sheetViews>
  <sheetFormatPr defaultRowHeight="16.5" x14ac:dyDescent="0.5"/>
  <cols>
    <col min="1" max="1" width="10.54296875" customWidth="1"/>
    <col min="2" max="2" width="135" customWidth="1"/>
    <col min="3" max="3" width="41.54296875" customWidth="1"/>
    <col min="4" max="4" width="18.08984375" customWidth="1"/>
    <col min="5" max="5" width="47.90625" customWidth="1"/>
    <col min="6" max="6" width="11.90625" customWidth="1"/>
    <col min="7" max="7" width="10.54296875" customWidth="1"/>
    <col min="8" max="8" width="16.08984375" customWidth="1"/>
    <col min="9" max="9" width="13.453125" customWidth="1"/>
    <col min="10" max="10" width="11.08984375" customWidth="1"/>
    <col min="11" max="11" width="26" customWidth="1"/>
    <col min="12" max="12" width="15.90625" customWidth="1"/>
    <col min="13" max="13" width="19.54296875" customWidth="1"/>
    <col min="14" max="14" width="17" customWidth="1"/>
    <col min="15" max="15" width="12.36328125" customWidth="1"/>
    <col min="16" max="16" width="20.36328125" customWidth="1"/>
    <col min="17" max="17" width="11.08984375" customWidth="1"/>
    <col min="18" max="18" width="14.90625" customWidth="1"/>
    <col min="19" max="19" width="16.36328125" customWidth="1"/>
    <col min="20" max="20" width="15.90625" customWidth="1"/>
  </cols>
  <sheetData>
    <row r="1" spans="1:20" x14ac:dyDescent="0.5">
      <c r="A1" s="8" t="s">
        <v>0</v>
      </c>
      <c r="B1" s="8" t="s">
        <v>1</v>
      </c>
      <c r="C1" s="9" t="s">
        <v>12</v>
      </c>
      <c r="D1" s="8" t="s">
        <v>2</v>
      </c>
      <c r="E1" s="8" t="s">
        <v>3</v>
      </c>
      <c r="F1" s="8" t="s">
        <v>98</v>
      </c>
      <c r="G1" s="8" t="s">
        <v>4</v>
      </c>
      <c r="H1" s="8" t="s">
        <v>5</v>
      </c>
      <c r="I1" s="8" t="s">
        <v>6</v>
      </c>
      <c r="J1" s="8" t="s">
        <v>7</v>
      </c>
      <c r="K1" s="8" t="s">
        <v>8</v>
      </c>
      <c r="L1" s="8" t="s">
        <v>9</v>
      </c>
      <c r="M1" s="9" t="s">
        <v>13</v>
      </c>
      <c r="N1" s="9" t="s">
        <v>14</v>
      </c>
      <c r="O1" s="8" t="s">
        <v>10</v>
      </c>
      <c r="P1" s="8" t="s">
        <v>11</v>
      </c>
      <c r="Q1" s="8" t="s">
        <v>101</v>
      </c>
      <c r="R1" s="8" t="s">
        <v>102</v>
      </c>
      <c r="S1" s="8" t="s">
        <v>404</v>
      </c>
      <c r="T1" s="8" t="s">
        <v>405</v>
      </c>
    </row>
    <row r="2" spans="1:20" x14ac:dyDescent="0.5">
      <c r="A2" s="1" t="s">
        <v>86</v>
      </c>
      <c r="B2" s="1" t="s">
        <v>15</v>
      </c>
      <c r="C2" s="1" t="s">
        <v>17</v>
      </c>
      <c r="D2" s="1" t="s">
        <v>93</v>
      </c>
      <c r="E2" s="1" t="s">
        <v>16</v>
      </c>
      <c r="F2" s="1" t="s">
        <v>99</v>
      </c>
      <c r="G2" s="1" t="s">
        <v>96</v>
      </c>
      <c r="H2" s="1" t="s">
        <v>97</v>
      </c>
      <c r="I2" s="5">
        <v>6640.06</v>
      </c>
      <c r="J2" s="7">
        <v>11347</v>
      </c>
      <c r="K2" s="6">
        <v>3064506</v>
      </c>
      <c r="L2" s="6">
        <v>5201668</v>
      </c>
      <c r="M2" s="2">
        <v>2.2000000000000001E-3</v>
      </c>
      <c r="N2" s="1">
        <v>1.28</v>
      </c>
      <c r="O2" s="6">
        <v>499252</v>
      </c>
      <c r="P2" s="6">
        <v>5692</v>
      </c>
      <c r="Q2" s="3">
        <f>(O2/L2)</f>
        <v>9.5979212821733342E-2</v>
      </c>
      <c r="R2" s="4">
        <f>(P2/L2)</f>
        <v>1.0942643782725079E-3</v>
      </c>
      <c r="S2" s="10">
        <v>30892</v>
      </c>
      <c r="T2" s="12">
        <v>5.8999999999999999E-3</v>
      </c>
    </row>
    <row r="3" spans="1:20" x14ac:dyDescent="0.5">
      <c r="A3" s="1" t="s">
        <v>86</v>
      </c>
      <c r="B3" s="1" t="s">
        <v>15</v>
      </c>
      <c r="C3" s="1" t="s">
        <v>17</v>
      </c>
      <c r="D3" s="1" t="s">
        <v>93</v>
      </c>
      <c r="E3" s="1" t="s">
        <v>18</v>
      </c>
      <c r="F3" s="1" t="s">
        <v>99</v>
      </c>
      <c r="G3" s="1" t="s">
        <v>96</v>
      </c>
      <c r="H3" s="1" t="s">
        <v>97</v>
      </c>
      <c r="I3" s="5">
        <v>6242.05</v>
      </c>
      <c r="J3" s="7">
        <v>10319</v>
      </c>
      <c r="K3" s="6">
        <v>2927170</v>
      </c>
      <c r="L3" s="6">
        <v>4897606</v>
      </c>
      <c r="M3" s="2">
        <v>2.0999999999999999E-3</v>
      </c>
      <c r="N3" s="1">
        <v>1.27</v>
      </c>
      <c r="O3" s="6">
        <v>670323</v>
      </c>
      <c r="P3" s="6">
        <v>13332</v>
      </c>
      <c r="Q3" s="3">
        <f t="shared" ref="Q3:Q66" si="0">(O3/L3)</f>
        <v>0.13686748178599911</v>
      </c>
      <c r="R3" s="4">
        <f>(P3/L3)</f>
        <v>2.7221462894320204E-3</v>
      </c>
      <c r="S3" s="10">
        <v>29129</v>
      </c>
      <c r="T3" s="12">
        <v>5.8999999999999999E-3</v>
      </c>
    </row>
    <row r="4" spans="1:20" x14ac:dyDescent="0.5">
      <c r="A4" s="1" t="s">
        <v>86</v>
      </c>
      <c r="B4" s="1" t="s">
        <v>15</v>
      </c>
      <c r="C4" s="1" t="s">
        <v>17</v>
      </c>
      <c r="D4" s="1" t="s">
        <v>93</v>
      </c>
      <c r="E4" s="1" t="s">
        <v>19</v>
      </c>
      <c r="F4" s="1" t="s">
        <v>99</v>
      </c>
      <c r="G4" s="1" t="s">
        <v>96</v>
      </c>
      <c r="H4" s="1" t="s">
        <v>97</v>
      </c>
      <c r="I4" s="5">
        <v>6196.59</v>
      </c>
      <c r="J4" s="7">
        <v>10100</v>
      </c>
      <c r="K4" s="6">
        <v>2903385</v>
      </c>
      <c r="L4" s="6">
        <v>4899758</v>
      </c>
      <c r="M4" s="2">
        <v>2.0999999999999999E-3</v>
      </c>
      <c r="N4" s="1">
        <v>1.26</v>
      </c>
      <c r="O4" s="6">
        <v>676057</v>
      </c>
      <c r="P4" s="6">
        <v>8223</v>
      </c>
      <c r="Q4" s="3">
        <f t="shared" si="0"/>
        <v>0.13797763073196675</v>
      </c>
      <c r="R4" s="4">
        <f t="shared" ref="R4:R66" si="1">(P4/L4)</f>
        <v>1.6782461501159854E-3</v>
      </c>
      <c r="S4" s="10">
        <v>28854</v>
      </c>
      <c r="T4" s="12">
        <v>5.8999999999999999E-3</v>
      </c>
    </row>
    <row r="5" spans="1:20" x14ac:dyDescent="0.5">
      <c r="A5" s="1" t="s">
        <v>86</v>
      </c>
      <c r="B5" s="1" t="s">
        <v>15</v>
      </c>
      <c r="C5" s="1" t="s">
        <v>17</v>
      </c>
      <c r="D5" s="1" t="s">
        <v>93</v>
      </c>
      <c r="E5" s="1" t="s">
        <v>20</v>
      </c>
      <c r="F5" s="1" t="s">
        <v>99</v>
      </c>
      <c r="G5" s="1" t="s">
        <v>96</v>
      </c>
      <c r="H5" s="1" t="s">
        <v>97</v>
      </c>
      <c r="I5" s="5">
        <v>412.15</v>
      </c>
      <c r="J5" s="7">
        <v>0</v>
      </c>
      <c r="K5" s="6">
        <v>539004</v>
      </c>
      <c r="L5" s="6">
        <v>637825</v>
      </c>
      <c r="M5" s="2">
        <v>0</v>
      </c>
      <c r="N5" s="1">
        <v>0.65</v>
      </c>
      <c r="O5" s="6">
        <v>80421</v>
      </c>
      <c r="P5" s="6">
        <v>1387</v>
      </c>
      <c r="Q5" s="3">
        <f t="shared" si="0"/>
        <v>0.12608630894054013</v>
      </c>
      <c r="R5" s="4">
        <f t="shared" si="1"/>
        <v>2.174577666287775E-3</v>
      </c>
      <c r="S5" s="10">
        <v>1879</v>
      </c>
      <c r="T5" s="12">
        <v>2.8999999999999998E-3</v>
      </c>
    </row>
    <row r="6" spans="1:20" x14ac:dyDescent="0.5">
      <c r="A6" s="1" t="s">
        <v>86</v>
      </c>
      <c r="B6" s="1" t="s">
        <v>15</v>
      </c>
      <c r="C6" s="1" t="s">
        <v>17</v>
      </c>
      <c r="D6" s="1" t="s">
        <v>93</v>
      </c>
      <c r="E6" s="1" t="s">
        <v>21</v>
      </c>
      <c r="F6" s="1" t="s">
        <v>99</v>
      </c>
      <c r="G6" s="1" t="s">
        <v>96</v>
      </c>
      <c r="H6" s="1" t="s">
        <v>97</v>
      </c>
      <c r="I6" s="5">
        <v>405.21</v>
      </c>
      <c r="J6" s="7">
        <v>0</v>
      </c>
      <c r="K6" s="6">
        <v>534674</v>
      </c>
      <c r="L6" s="6">
        <v>630921</v>
      </c>
      <c r="M6" s="2">
        <v>0</v>
      </c>
      <c r="N6" s="1">
        <v>0.64</v>
      </c>
      <c r="O6" s="6">
        <v>51336</v>
      </c>
      <c r="P6" s="6">
        <v>497</v>
      </c>
      <c r="Q6" s="3">
        <f t="shared" si="0"/>
        <v>8.1366763826215965E-2</v>
      </c>
      <c r="R6" s="4">
        <f t="shared" si="1"/>
        <v>7.8773729199059788E-4</v>
      </c>
      <c r="S6" s="10">
        <v>1891</v>
      </c>
      <c r="T6" s="12">
        <v>3.0000000000000001E-3</v>
      </c>
    </row>
    <row r="7" spans="1:20" x14ac:dyDescent="0.5">
      <c r="A7" s="1" t="s">
        <v>86</v>
      </c>
      <c r="B7" s="1" t="s">
        <v>15</v>
      </c>
      <c r="C7" s="1" t="s">
        <v>17</v>
      </c>
      <c r="D7" s="1" t="s">
        <v>93</v>
      </c>
      <c r="E7" s="1" t="s">
        <v>22</v>
      </c>
      <c r="F7" s="1" t="s">
        <v>99</v>
      </c>
      <c r="G7" s="1" t="s">
        <v>96</v>
      </c>
      <c r="H7" s="1" t="s">
        <v>97</v>
      </c>
      <c r="I7" s="5">
        <v>385.44</v>
      </c>
      <c r="J7" s="7">
        <v>0</v>
      </c>
      <c r="K7" s="6">
        <v>512892</v>
      </c>
      <c r="L7" s="6">
        <v>605984</v>
      </c>
      <c r="M7" s="2">
        <v>0</v>
      </c>
      <c r="N7" s="1">
        <v>0.64</v>
      </c>
      <c r="O7" s="6">
        <v>80282</v>
      </c>
      <c r="P7" s="6">
        <v>761</v>
      </c>
      <c r="Q7" s="3">
        <f t="shared" si="0"/>
        <v>0.13248204573058034</v>
      </c>
      <c r="R7" s="4">
        <f t="shared" si="1"/>
        <v>1.255808734224006E-3</v>
      </c>
      <c r="S7" s="10">
        <v>1723</v>
      </c>
      <c r="T7" s="12">
        <v>2.8E-3</v>
      </c>
    </row>
    <row r="8" spans="1:20" x14ac:dyDescent="0.5">
      <c r="A8" s="1" t="s">
        <v>86</v>
      </c>
      <c r="B8" s="1" t="s">
        <v>23</v>
      </c>
      <c r="C8" s="1" t="s">
        <v>25</v>
      </c>
      <c r="D8" s="1" t="s">
        <v>95</v>
      </c>
      <c r="E8" s="1" t="s">
        <v>24</v>
      </c>
      <c r="F8" s="1" t="s">
        <v>99</v>
      </c>
      <c r="G8" s="1" t="s">
        <v>96</v>
      </c>
      <c r="H8" s="1" t="s">
        <v>97</v>
      </c>
      <c r="I8" s="5">
        <v>90.85</v>
      </c>
      <c r="J8" s="7">
        <v>50</v>
      </c>
      <c r="K8" s="6">
        <v>9481</v>
      </c>
      <c r="L8" s="6">
        <v>13789</v>
      </c>
      <c r="M8" s="2">
        <v>3.5999999999999999E-3</v>
      </c>
      <c r="N8" s="1">
        <v>6.59</v>
      </c>
      <c r="O8" s="6">
        <v>2629</v>
      </c>
      <c r="P8" s="6">
        <v>106</v>
      </c>
      <c r="Q8" s="3">
        <f t="shared" si="0"/>
        <v>0.19065922111828268</v>
      </c>
      <c r="R8" s="4">
        <f t="shared" si="1"/>
        <v>7.6872869678729422E-3</v>
      </c>
      <c r="S8" s="10">
        <v>151</v>
      </c>
      <c r="T8" s="12">
        <v>1.0999999999999999E-2</v>
      </c>
    </row>
    <row r="9" spans="1:20" x14ac:dyDescent="0.5">
      <c r="A9" s="1" t="s">
        <v>86</v>
      </c>
      <c r="B9" s="1" t="s">
        <v>23</v>
      </c>
      <c r="C9" s="1" t="s">
        <v>25</v>
      </c>
      <c r="D9" s="1" t="s">
        <v>95</v>
      </c>
      <c r="E9" s="1" t="s">
        <v>26</v>
      </c>
      <c r="F9" s="1" t="s">
        <v>99</v>
      </c>
      <c r="G9" s="1" t="s">
        <v>96</v>
      </c>
      <c r="H9" s="1" t="s">
        <v>97</v>
      </c>
      <c r="I9" s="5">
        <v>90.28</v>
      </c>
      <c r="J9" s="7">
        <v>51</v>
      </c>
      <c r="K9" s="6">
        <v>9441</v>
      </c>
      <c r="L9" s="6">
        <v>13636</v>
      </c>
      <c r="M9" s="2">
        <v>3.7000000000000002E-3</v>
      </c>
      <c r="N9" s="1">
        <v>6.62</v>
      </c>
      <c r="O9" s="6">
        <v>2166</v>
      </c>
      <c r="P9" s="6">
        <v>48</v>
      </c>
      <c r="Q9" s="3">
        <f t="shared" si="0"/>
        <v>0.15884423584628923</v>
      </c>
      <c r="R9" s="4">
        <f t="shared" si="1"/>
        <v>3.5200938691698444E-3</v>
      </c>
      <c r="S9" s="10">
        <v>155</v>
      </c>
      <c r="T9" s="12">
        <v>1.14E-2</v>
      </c>
    </row>
    <row r="10" spans="1:20" x14ac:dyDescent="0.5">
      <c r="A10" s="1" t="s">
        <v>86</v>
      </c>
      <c r="B10" s="1" t="s">
        <v>23</v>
      </c>
      <c r="C10" s="1" t="s">
        <v>25</v>
      </c>
      <c r="D10" s="1" t="s">
        <v>95</v>
      </c>
      <c r="E10" s="1" t="s">
        <v>27</v>
      </c>
      <c r="F10" s="1" t="s">
        <v>99</v>
      </c>
      <c r="G10" s="1" t="s">
        <v>96</v>
      </c>
      <c r="H10" s="1" t="s">
        <v>97</v>
      </c>
      <c r="I10" s="5">
        <v>89.05</v>
      </c>
      <c r="J10" s="7">
        <v>30</v>
      </c>
      <c r="K10" s="6">
        <v>9503</v>
      </c>
      <c r="L10" s="6">
        <v>13850</v>
      </c>
      <c r="M10" s="2">
        <v>2.2000000000000001E-3</v>
      </c>
      <c r="N10" s="1">
        <v>6.43</v>
      </c>
      <c r="O10" s="6">
        <v>2583</v>
      </c>
      <c r="P10" s="6">
        <v>57</v>
      </c>
      <c r="Q10" s="3">
        <f t="shared" si="0"/>
        <v>0.18649819494584838</v>
      </c>
      <c r="R10" s="4">
        <f t="shared" si="1"/>
        <v>4.1155234657039713E-3</v>
      </c>
      <c r="S10" s="10">
        <v>112</v>
      </c>
      <c r="T10" s="12">
        <v>8.1000000000000013E-3</v>
      </c>
    </row>
    <row r="11" spans="1:20" x14ac:dyDescent="0.5">
      <c r="A11" s="1" t="s">
        <v>86</v>
      </c>
      <c r="B11" s="1" t="s">
        <v>23</v>
      </c>
      <c r="C11" s="1" t="s">
        <v>25</v>
      </c>
      <c r="D11" s="1" t="s">
        <v>95</v>
      </c>
      <c r="E11" s="1" t="s">
        <v>20</v>
      </c>
      <c r="F11" s="1" t="s">
        <v>99</v>
      </c>
      <c r="G11" s="1" t="s">
        <v>96</v>
      </c>
      <c r="H11" s="1" t="s">
        <v>97</v>
      </c>
      <c r="I11" s="5">
        <v>12.82</v>
      </c>
      <c r="J11" s="7">
        <v>0</v>
      </c>
      <c r="K11" s="6">
        <v>4145</v>
      </c>
      <c r="L11" s="6">
        <v>5100</v>
      </c>
      <c r="M11" s="2">
        <v>0</v>
      </c>
      <c r="N11" s="1">
        <v>2.5099999999999998</v>
      </c>
      <c r="O11" s="6">
        <v>1098</v>
      </c>
      <c r="P11" s="6">
        <v>39</v>
      </c>
      <c r="Q11" s="3">
        <f t="shared" si="0"/>
        <v>0.21529411764705883</v>
      </c>
      <c r="R11" s="4">
        <f t="shared" si="1"/>
        <v>7.6470588235294122E-3</v>
      </c>
      <c r="S11" s="10">
        <v>34</v>
      </c>
      <c r="T11" s="12">
        <v>6.7000000000000002E-3</v>
      </c>
    </row>
    <row r="12" spans="1:20" x14ac:dyDescent="0.5">
      <c r="A12" s="1" t="s">
        <v>86</v>
      </c>
      <c r="B12" s="1" t="s">
        <v>23</v>
      </c>
      <c r="C12" s="1" t="s">
        <v>25</v>
      </c>
      <c r="D12" s="1" t="s">
        <v>95</v>
      </c>
      <c r="E12" s="1" t="s">
        <v>21</v>
      </c>
      <c r="F12" s="1" t="s">
        <v>99</v>
      </c>
      <c r="G12" s="1" t="s">
        <v>96</v>
      </c>
      <c r="H12" s="1" t="s">
        <v>97</v>
      </c>
      <c r="I12" s="5">
        <v>12.5</v>
      </c>
      <c r="J12" s="7">
        <v>0</v>
      </c>
      <c r="K12" s="6">
        <v>4059</v>
      </c>
      <c r="L12" s="6">
        <v>5075</v>
      </c>
      <c r="M12" s="2">
        <v>0</v>
      </c>
      <c r="N12" s="1">
        <v>2.46</v>
      </c>
      <c r="O12" s="6">
        <v>855</v>
      </c>
      <c r="P12" s="6">
        <v>18</v>
      </c>
      <c r="Q12" s="3">
        <f t="shared" si="0"/>
        <v>0.16847290640394089</v>
      </c>
      <c r="R12" s="4">
        <f t="shared" si="1"/>
        <v>3.5467980295566504E-3</v>
      </c>
      <c r="S12" s="10">
        <v>33</v>
      </c>
      <c r="T12" s="12">
        <v>6.5000000000000006E-3</v>
      </c>
    </row>
    <row r="13" spans="1:20" x14ac:dyDescent="0.5">
      <c r="A13" s="1" t="s">
        <v>86</v>
      </c>
      <c r="B13" s="1" t="s">
        <v>23</v>
      </c>
      <c r="C13" s="1" t="s">
        <v>25</v>
      </c>
      <c r="D13" s="1" t="s">
        <v>95</v>
      </c>
      <c r="E13" s="1" t="s">
        <v>22</v>
      </c>
      <c r="F13" s="1" t="s">
        <v>99</v>
      </c>
      <c r="G13" s="1" t="s">
        <v>96</v>
      </c>
      <c r="H13" s="1" t="s">
        <v>97</v>
      </c>
      <c r="I13" s="5">
        <v>11.28</v>
      </c>
      <c r="J13" s="7">
        <v>0</v>
      </c>
      <c r="K13" s="6">
        <v>3857</v>
      </c>
      <c r="L13" s="6">
        <v>4814</v>
      </c>
      <c r="M13" s="2">
        <v>0</v>
      </c>
      <c r="N13" s="1">
        <v>2.34</v>
      </c>
      <c r="O13" s="6">
        <v>1105</v>
      </c>
      <c r="P13" s="6">
        <v>21</v>
      </c>
      <c r="Q13" s="3">
        <f t="shared" si="0"/>
        <v>0.22953884503531366</v>
      </c>
      <c r="R13" s="4">
        <f t="shared" si="1"/>
        <v>4.3622766929788115E-3</v>
      </c>
      <c r="S13" s="10">
        <v>25</v>
      </c>
      <c r="T13" s="12">
        <v>5.1999999999999998E-3</v>
      </c>
    </row>
    <row r="14" spans="1:20" x14ac:dyDescent="0.5">
      <c r="A14" s="1" t="s">
        <v>87</v>
      </c>
      <c r="B14" s="1" t="s">
        <v>28</v>
      </c>
      <c r="C14" s="1" t="s">
        <v>30</v>
      </c>
      <c r="D14" s="1" t="s">
        <v>93</v>
      </c>
      <c r="E14" s="1" t="s">
        <v>29</v>
      </c>
      <c r="F14" s="1" t="s">
        <v>99</v>
      </c>
      <c r="G14" s="1" t="s">
        <v>96</v>
      </c>
      <c r="H14" s="1" t="s">
        <v>97</v>
      </c>
      <c r="I14" s="5">
        <v>753.03</v>
      </c>
      <c r="J14" s="7">
        <v>1594</v>
      </c>
      <c r="K14" s="6">
        <v>604532</v>
      </c>
      <c r="L14" s="6">
        <v>925679</v>
      </c>
      <c r="M14" s="2">
        <v>1.6999999999999999E-3</v>
      </c>
      <c r="N14" s="1">
        <v>0.81</v>
      </c>
      <c r="O14" s="6">
        <v>140422</v>
      </c>
      <c r="P14" s="6">
        <v>3176</v>
      </c>
      <c r="Q14" s="3">
        <f t="shared" si="0"/>
        <v>0.1516962143464419</v>
      </c>
      <c r="R14" s="4">
        <f t="shared" si="1"/>
        <v>3.4309949777406638E-3</v>
      </c>
      <c r="S14" s="10">
        <v>4913</v>
      </c>
      <c r="T14" s="12">
        <v>5.3E-3</v>
      </c>
    </row>
    <row r="15" spans="1:20" x14ac:dyDescent="0.5">
      <c r="A15" s="1" t="s">
        <v>87</v>
      </c>
      <c r="B15" s="1" t="s">
        <v>28</v>
      </c>
      <c r="C15" s="1" t="s">
        <v>30</v>
      </c>
      <c r="D15" s="1" t="s">
        <v>93</v>
      </c>
      <c r="E15" s="1" t="s">
        <v>31</v>
      </c>
      <c r="F15" s="1" t="s">
        <v>100</v>
      </c>
      <c r="G15" s="1" t="s">
        <v>96</v>
      </c>
      <c r="H15" s="1" t="s">
        <v>97</v>
      </c>
      <c r="I15" s="5">
        <v>729.56</v>
      </c>
      <c r="J15" s="7">
        <v>1721</v>
      </c>
      <c r="K15" s="6">
        <v>593301</v>
      </c>
      <c r="L15" s="6">
        <v>906138</v>
      </c>
      <c r="M15" s="2">
        <v>1.9E-3</v>
      </c>
      <c r="N15" s="1">
        <v>0.81</v>
      </c>
      <c r="O15" s="6">
        <v>114828</v>
      </c>
      <c r="P15" s="6">
        <v>2174</v>
      </c>
      <c r="Q15" s="3">
        <f t="shared" si="0"/>
        <v>0.12672241976387702</v>
      </c>
      <c r="R15" s="4">
        <f t="shared" si="1"/>
        <v>2.3991930588938993E-3</v>
      </c>
      <c r="S15" s="10">
        <v>4803</v>
      </c>
      <c r="T15" s="12">
        <v>5.3E-3</v>
      </c>
    </row>
    <row r="16" spans="1:20" x14ac:dyDescent="0.5">
      <c r="A16" s="1" t="s">
        <v>87</v>
      </c>
      <c r="B16" s="1" t="s">
        <v>28</v>
      </c>
      <c r="C16" s="1" t="s">
        <v>30</v>
      </c>
      <c r="D16" s="1" t="s">
        <v>93</v>
      </c>
      <c r="E16" s="1" t="s">
        <v>32</v>
      </c>
      <c r="F16" s="1" t="s">
        <v>100</v>
      </c>
      <c r="G16" s="1" t="s">
        <v>96</v>
      </c>
      <c r="H16" s="1" t="s">
        <v>97</v>
      </c>
      <c r="I16" s="5">
        <v>729.44</v>
      </c>
      <c r="J16" s="7">
        <v>1724</v>
      </c>
      <c r="K16" s="6">
        <v>594177</v>
      </c>
      <c r="L16" s="6">
        <v>903314</v>
      </c>
      <c r="M16" s="2">
        <v>1.9E-3</v>
      </c>
      <c r="N16" s="1">
        <v>0.81</v>
      </c>
      <c r="O16" s="6">
        <v>123348</v>
      </c>
      <c r="P16" s="6">
        <v>3143</v>
      </c>
      <c r="Q16" s="3">
        <f t="shared" si="0"/>
        <v>0.13655052395955339</v>
      </c>
      <c r="R16" s="4">
        <f t="shared" si="1"/>
        <v>3.4794102604409982E-3</v>
      </c>
      <c r="S16" s="10">
        <v>4815</v>
      </c>
      <c r="T16" s="12">
        <v>5.3E-3</v>
      </c>
    </row>
    <row r="17" spans="1:20" x14ac:dyDescent="0.5">
      <c r="A17" s="1" t="s">
        <v>87</v>
      </c>
      <c r="B17" s="1" t="s">
        <v>28</v>
      </c>
      <c r="C17" s="1" t="s">
        <v>30</v>
      </c>
      <c r="D17" s="1" t="s">
        <v>93</v>
      </c>
      <c r="E17" s="1" t="s">
        <v>33</v>
      </c>
      <c r="F17" s="1" t="s">
        <v>99</v>
      </c>
      <c r="G17" s="1" t="s">
        <v>96</v>
      </c>
      <c r="H17" s="1" t="s">
        <v>97</v>
      </c>
      <c r="I17" s="5">
        <v>723.32</v>
      </c>
      <c r="J17" s="7">
        <v>1390</v>
      </c>
      <c r="K17" s="6">
        <v>592808</v>
      </c>
      <c r="L17" s="6">
        <v>899545</v>
      </c>
      <c r="M17" s="2">
        <v>1.5E-3</v>
      </c>
      <c r="N17" s="1">
        <v>0.8</v>
      </c>
      <c r="O17" s="6">
        <v>117662</v>
      </c>
      <c r="P17" s="6">
        <v>2194</v>
      </c>
      <c r="Q17" s="3">
        <f t="shared" si="0"/>
        <v>0.13080168307310919</v>
      </c>
      <c r="R17" s="4">
        <f t="shared" si="1"/>
        <v>2.43901083325459E-3</v>
      </c>
      <c r="S17" s="10">
        <v>4470</v>
      </c>
      <c r="T17" s="12">
        <v>5.0000000000000001E-3</v>
      </c>
    </row>
    <row r="18" spans="1:20" x14ac:dyDescent="0.5">
      <c r="A18" s="1" t="s">
        <v>87</v>
      </c>
      <c r="B18" s="1" t="s">
        <v>28</v>
      </c>
      <c r="C18" s="1" t="s">
        <v>30</v>
      </c>
      <c r="D18" s="1" t="s">
        <v>93</v>
      </c>
      <c r="E18" s="1" t="s">
        <v>29</v>
      </c>
      <c r="F18" s="1" t="s">
        <v>99</v>
      </c>
      <c r="G18" s="1" t="s">
        <v>96</v>
      </c>
      <c r="H18" s="1" t="s">
        <v>97</v>
      </c>
      <c r="I18" s="5">
        <v>59.42</v>
      </c>
      <c r="J18" s="7">
        <v>0</v>
      </c>
      <c r="K18" s="6">
        <v>119639</v>
      </c>
      <c r="L18" s="6">
        <v>136147</v>
      </c>
      <c r="M18" s="2">
        <v>0</v>
      </c>
      <c r="N18" s="1">
        <v>0.44</v>
      </c>
      <c r="O18" s="6">
        <v>19564</v>
      </c>
      <c r="P18" s="6">
        <v>391</v>
      </c>
      <c r="Q18" s="3">
        <f t="shared" si="0"/>
        <v>0.14369762095382196</v>
      </c>
      <c r="R18" s="4">
        <f t="shared" si="1"/>
        <v>2.8718958184903083E-3</v>
      </c>
      <c r="S18" s="10">
        <v>281</v>
      </c>
      <c r="T18" s="12">
        <v>2.0999999999999999E-3</v>
      </c>
    </row>
    <row r="19" spans="1:20" x14ac:dyDescent="0.5">
      <c r="A19" s="1" t="s">
        <v>87</v>
      </c>
      <c r="B19" s="1" t="s">
        <v>28</v>
      </c>
      <c r="C19" s="1" t="s">
        <v>30</v>
      </c>
      <c r="D19" s="1" t="s">
        <v>93</v>
      </c>
      <c r="E19" s="1" t="s">
        <v>34</v>
      </c>
      <c r="F19" s="1" t="s">
        <v>100</v>
      </c>
      <c r="G19" s="1" t="s">
        <v>96</v>
      </c>
      <c r="H19" s="1" t="s">
        <v>97</v>
      </c>
      <c r="I19" s="5">
        <v>47.55</v>
      </c>
      <c r="J19" s="7">
        <v>0</v>
      </c>
      <c r="K19" s="6">
        <v>109046</v>
      </c>
      <c r="L19" s="6">
        <v>122626</v>
      </c>
      <c r="M19" s="2">
        <v>0</v>
      </c>
      <c r="N19" s="1">
        <v>0.39</v>
      </c>
      <c r="O19" s="6">
        <v>15268</v>
      </c>
      <c r="P19" s="6">
        <v>327</v>
      </c>
      <c r="Q19" s="3">
        <f t="shared" si="0"/>
        <v>0.12450866863471043</v>
      </c>
      <c r="R19" s="4">
        <f t="shared" si="1"/>
        <v>2.6666449203268474E-3</v>
      </c>
      <c r="S19" s="10">
        <v>277</v>
      </c>
      <c r="T19" s="12">
        <v>2.3E-3</v>
      </c>
    </row>
    <row r="20" spans="1:20" x14ac:dyDescent="0.5">
      <c r="A20" s="1" t="s">
        <v>87</v>
      </c>
      <c r="B20" s="1" t="s">
        <v>28</v>
      </c>
      <c r="C20" s="1" t="s">
        <v>30</v>
      </c>
      <c r="D20" s="1" t="s">
        <v>93</v>
      </c>
      <c r="E20" s="1" t="s">
        <v>35</v>
      </c>
      <c r="F20" s="1" t="s">
        <v>100</v>
      </c>
      <c r="G20" s="1" t="s">
        <v>96</v>
      </c>
      <c r="H20" s="1" t="s">
        <v>97</v>
      </c>
      <c r="I20" s="5">
        <v>46.13</v>
      </c>
      <c r="J20" s="7">
        <v>0</v>
      </c>
      <c r="K20" s="6">
        <v>107007</v>
      </c>
      <c r="L20" s="6">
        <v>119740</v>
      </c>
      <c r="M20" s="2">
        <v>0</v>
      </c>
      <c r="N20" s="1">
        <v>0.39</v>
      </c>
      <c r="O20" s="6">
        <v>13823</v>
      </c>
      <c r="P20" s="6">
        <v>228</v>
      </c>
      <c r="Q20" s="3">
        <f t="shared" si="0"/>
        <v>0.11544179054618339</v>
      </c>
      <c r="R20" s="4">
        <f t="shared" si="1"/>
        <v>1.9041256054785369E-3</v>
      </c>
      <c r="S20" s="10">
        <v>283</v>
      </c>
      <c r="T20" s="12">
        <v>2.3999999999999998E-3</v>
      </c>
    </row>
    <row r="21" spans="1:20" x14ac:dyDescent="0.5">
      <c r="A21" s="1" t="s">
        <v>87</v>
      </c>
      <c r="B21" s="1" t="s">
        <v>28</v>
      </c>
      <c r="C21" s="1" t="s">
        <v>30</v>
      </c>
      <c r="D21" s="1" t="s">
        <v>93</v>
      </c>
      <c r="E21" s="1" t="s">
        <v>33</v>
      </c>
      <c r="F21" s="1" t="s">
        <v>99</v>
      </c>
      <c r="G21" s="1" t="s">
        <v>96</v>
      </c>
      <c r="H21" s="1" t="s">
        <v>97</v>
      </c>
      <c r="I21" s="5">
        <v>42.06</v>
      </c>
      <c r="J21" s="7">
        <v>0</v>
      </c>
      <c r="K21" s="6">
        <v>102452</v>
      </c>
      <c r="L21" s="6">
        <v>115599</v>
      </c>
      <c r="M21" s="2">
        <v>0</v>
      </c>
      <c r="N21" s="1">
        <v>0.36</v>
      </c>
      <c r="O21" s="6">
        <v>13754</v>
      </c>
      <c r="P21" s="6">
        <v>235</v>
      </c>
      <c r="Q21" s="3">
        <f t="shared" si="0"/>
        <v>0.11898026799539789</v>
      </c>
      <c r="R21" s="4">
        <f t="shared" si="1"/>
        <v>2.0328895578681475E-3</v>
      </c>
      <c r="S21" s="10">
        <v>263</v>
      </c>
      <c r="T21" s="12">
        <v>2.3E-3</v>
      </c>
    </row>
    <row r="22" spans="1:20" x14ac:dyDescent="0.5">
      <c r="A22" s="1" t="s">
        <v>88</v>
      </c>
      <c r="B22" s="1" t="s">
        <v>36</v>
      </c>
      <c r="C22" s="1" t="s">
        <v>38</v>
      </c>
      <c r="D22" s="1" t="s">
        <v>93</v>
      </c>
      <c r="E22" s="1" t="s">
        <v>37</v>
      </c>
      <c r="F22" s="1" t="s">
        <v>100</v>
      </c>
      <c r="G22" s="1" t="s">
        <v>96</v>
      </c>
      <c r="H22" s="1" t="s">
        <v>97</v>
      </c>
      <c r="I22" s="5">
        <v>273.51</v>
      </c>
      <c r="J22" s="7">
        <v>0</v>
      </c>
      <c r="K22" s="6">
        <v>412773</v>
      </c>
      <c r="L22" s="6">
        <v>658188</v>
      </c>
      <c r="M22" s="2">
        <v>0</v>
      </c>
      <c r="N22" s="1">
        <v>0.42</v>
      </c>
      <c r="O22" s="6">
        <v>106158</v>
      </c>
      <c r="P22" s="6">
        <v>2373</v>
      </c>
      <c r="Q22" s="3">
        <f t="shared" si="0"/>
        <v>0.16128826414337544</v>
      </c>
      <c r="R22" s="4">
        <f t="shared" si="1"/>
        <v>3.6053528779011468E-3</v>
      </c>
      <c r="S22" s="10">
        <v>2389</v>
      </c>
      <c r="T22" s="12">
        <v>3.5999999999999999E-3</v>
      </c>
    </row>
    <row r="23" spans="1:20" x14ac:dyDescent="0.5">
      <c r="A23" s="1" t="s">
        <v>88</v>
      </c>
      <c r="B23" s="1" t="s">
        <v>36</v>
      </c>
      <c r="C23" s="1" t="s">
        <v>38</v>
      </c>
      <c r="D23" s="1" t="s">
        <v>93</v>
      </c>
      <c r="E23" s="1" t="s">
        <v>39</v>
      </c>
      <c r="F23" s="1" t="s">
        <v>99</v>
      </c>
      <c r="G23" s="1" t="s">
        <v>96</v>
      </c>
      <c r="H23" s="1" t="s">
        <v>97</v>
      </c>
      <c r="I23" s="5">
        <v>255.96</v>
      </c>
      <c r="J23" s="7">
        <v>0</v>
      </c>
      <c r="K23" s="6">
        <v>403822</v>
      </c>
      <c r="L23" s="6">
        <v>639027</v>
      </c>
      <c r="M23" s="2">
        <v>0</v>
      </c>
      <c r="N23" s="1">
        <v>0.4</v>
      </c>
      <c r="O23" s="6">
        <v>132148</v>
      </c>
      <c r="P23" s="6">
        <v>2514</v>
      </c>
      <c r="Q23" s="3">
        <f t="shared" si="0"/>
        <v>0.20679564400252259</v>
      </c>
      <c r="R23" s="4">
        <f t="shared" si="1"/>
        <v>3.9341060706355128E-3</v>
      </c>
      <c r="S23" s="10">
        <v>2513</v>
      </c>
      <c r="T23" s="12">
        <v>3.8999999999999998E-3</v>
      </c>
    </row>
    <row r="24" spans="1:20" x14ac:dyDescent="0.5">
      <c r="A24" s="1" t="s">
        <v>88</v>
      </c>
      <c r="B24" s="1" t="s">
        <v>36</v>
      </c>
      <c r="C24" s="1" t="s">
        <v>38</v>
      </c>
      <c r="D24" s="1" t="s">
        <v>93</v>
      </c>
      <c r="E24" s="1" t="s">
        <v>40</v>
      </c>
      <c r="F24" s="1" t="s">
        <v>100</v>
      </c>
      <c r="G24" s="1" t="s">
        <v>96</v>
      </c>
      <c r="H24" s="1" t="s">
        <v>97</v>
      </c>
      <c r="I24" s="5">
        <v>255.51</v>
      </c>
      <c r="J24" s="7">
        <v>0</v>
      </c>
      <c r="K24" s="6">
        <v>405289</v>
      </c>
      <c r="L24" s="6">
        <v>639959</v>
      </c>
      <c r="M24" s="2">
        <v>0</v>
      </c>
      <c r="N24" s="1">
        <v>0.4</v>
      </c>
      <c r="O24" s="6">
        <v>96482</v>
      </c>
      <c r="P24" s="6">
        <v>1574</v>
      </c>
      <c r="Q24" s="3">
        <f t="shared" si="0"/>
        <v>0.15076278324080136</v>
      </c>
      <c r="R24" s="4">
        <f t="shared" si="1"/>
        <v>2.4595325638048686E-3</v>
      </c>
      <c r="S24" s="10">
        <v>2410</v>
      </c>
      <c r="T24" s="12">
        <v>3.8E-3</v>
      </c>
    </row>
    <row r="25" spans="1:20" x14ac:dyDescent="0.5">
      <c r="A25" s="1" t="s">
        <v>88</v>
      </c>
      <c r="B25" s="1" t="s">
        <v>36</v>
      </c>
      <c r="C25" s="1" t="s">
        <v>38</v>
      </c>
      <c r="D25" s="1" t="s">
        <v>93</v>
      </c>
      <c r="E25" s="1" t="s">
        <v>41</v>
      </c>
      <c r="F25" s="1" t="s">
        <v>99</v>
      </c>
      <c r="G25" s="1" t="s">
        <v>96</v>
      </c>
      <c r="H25" s="1" t="s">
        <v>97</v>
      </c>
      <c r="I25" s="5">
        <v>246.34</v>
      </c>
      <c r="J25" s="7">
        <v>0</v>
      </c>
      <c r="K25" s="6">
        <v>402112</v>
      </c>
      <c r="L25" s="6">
        <v>630665</v>
      </c>
      <c r="M25" s="2">
        <v>0</v>
      </c>
      <c r="N25" s="1">
        <v>0.39</v>
      </c>
      <c r="O25" s="6">
        <v>122502</v>
      </c>
      <c r="P25" s="6">
        <v>1640</v>
      </c>
      <c r="Q25" s="3">
        <f t="shared" si="0"/>
        <v>0.19424258520767762</v>
      </c>
      <c r="R25" s="4">
        <f t="shared" si="1"/>
        <v>2.6004297051524976E-3</v>
      </c>
      <c r="S25" s="10">
        <v>2518</v>
      </c>
      <c r="T25" s="12">
        <v>4.0000000000000001E-3</v>
      </c>
    </row>
    <row r="26" spans="1:20" x14ac:dyDescent="0.5">
      <c r="A26" s="1" t="s">
        <v>89</v>
      </c>
      <c r="B26" s="1" t="s">
        <v>42</v>
      </c>
      <c r="C26" s="1" t="s">
        <v>44</v>
      </c>
      <c r="D26" s="1" t="s">
        <v>93</v>
      </c>
      <c r="E26" s="1" t="s">
        <v>43</v>
      </c>
      <c r="F26" s="1" t="s">
        <v>100</v>
      </c>
      <c r="G26" s="1" t="s">
        <v>96</v>
      </c>
      <c r="H26" s="1" t="s">
        <v>97</v>
      </c>
      <c r="I26" s="5">
        <v>1026.6500000000001</v>
      </c>
      <c r="J26" s="7">
        <v>2035</v>
      </c>
      <c r="K26" s="6">
        <v>748514</v>
      </c>
      <c r="L26" s="6">
        <v>1060287</v>
      </c>
      <c r="M26" s="2">
        <v>1.9E-3</v>
      </c>
      <c r="N26" s="1">
        <v>0.97</v>
      </c>
      <c r="O26" s="6">
        <v>118626</v>
      </c>
      <c r="P26" s="6">
        <v>2105</v>
      </c>
      <c r="Q26" s="3">
        <f t="shared" si="0"/>
        <v>0.11188102843852656</v>
      </c>
      <c r="R26" s="4">
        <f t="shared" si="1"/>
        <v>1.9853115241439344E-3</v>
      </c>
      <c r="S26" s="10">
        <v>3352</v>
      </c>
      <c r="T26" s="12">
        <v>3.2000000000000002E-3</v>
      </c>
    </row>
    <row r="27" spans="1:20" x14ac:dyDescent="0.5">
      <c r="A27" s="1" t="s">
        <v>89</v>
      </c>
      <c r="B27" s="1" t="s">
        <v>42</v>
      </c>
      <c r="C27" s="1" t="s">
        <v>44</v>
      </c>
      <c r="D27" s="1" t="s">
        <v>93</v>
      </c>
      <c r="E27" s="1" t="s">
        <v>45</v>
      </c>
      <c r="F27" s="1" t="s">
        <v>100</v>
      </c>
      <c r="G27" s="1" t="s">
        <v>96</v>
      </c>
      <c r="H27" s="1" t="s">
        <v>97</v>
      </c>
      <c r="I27" s="5">
        <v>1003.87</v>
      </c>
      <c r="J27" s="7">
        <v>2069</v>
      </c>
      <c r="K27" s="6">
        <v>739197</v>
      </c>
      <c r="L27" s="6">
        <v>1047074</v>
      </c>
      <c r="M27" s="2">
        <v>2E-3</v>
      </c>
      <c r="N27" s="1">
        <v>0.96</v>
      </c>
      <c r="O27" s="6">
        <v>123987</v>
      </c>
      <c r="P27" s="6">
        <v>3244</v>
      </c>
      <c r="Q27" s="3">
        <f t="shared" si="0"/>
        <v>0.1184128342409419</v>
      </c>
      <c r="R27" s="4">
        <f t="shared" si="1"/>
        <v>3.0981573413149405E-3</v>
      </c>
      <c r="S27" s="10">
        <v>3315</v>
      </c>
      <c r="T27" s="12">
        <v>3.2000000000000002E-3</v>
      </c>
    </row>
    <row r="28" spans="1:20" x14ac:dyDescent="0.5">
      <c r="A28" s="1" t="s">
        <v>89</v>
      </c>
      <c r="B28" s="1" t="s">
        <v>42</v>
      </c>
      <c r="C28" s="1" t="s">
        <v>44</v>
      </c>
      <c r="D28" s="1" t="s">
        <v>93</v>
      </c>
      <c r="E28" s="1" t="s">
        <v>46</v>
      </c>
      <c r="F28" s="1" t="s">
        <v>99</v>
      </c>
      <c r="G28" s="1" t="s">
        <v>96</v>
      </c>
      <c r="H28" s="1" t="s">
        <v>97</v>
      </c>
      <c r="I28" s="5">
        <v>915.44</v>
      </c>
      <c r="J28" s="7">
        <v>1446</v>
      </c>
      <c r="K28" s="6">
        <v>698282</v>
      </c>
      <c r="L28" s="6">
        <v>976618</v>
      </c>
      <c r="M28" s="2">
        <v>1.5E-3</v>
      </c>
      <c r="N28" s="1">
        <v>0.94</v>
      </c>
      <c r="O28" s="6">
        <v>133648</v>
      </c>
      <c r="P28" s="6">
        <v>3098</v>
      </c>
      <c r="Q28" s="3">
        <f t="shared" si="0"/>
        <v>0.13684777466727011</v>
      </c>
      <c r="R28" s="4">
        <f t="shared" si="1"/>
        <v>3.1721717191368578E-3</v>
      </c>
      <c r="S28" s="10">
        <v>2773</v>
      </c>
      <c r="T28" s="12">
        <v>2.8E-3</v>
      </c>
    </row>
    <row r="29" spans="1:20" x14ac:dyDescent="0.5">
      <c r="A29" s="1" t="s">
        <v>89</v>
      </c>
      <c r="B29" s="1" t="s">
        <v>42</v>
      </c>
      <c r="C29" s="1" t="s">
        <v>44</v>
      </c>
      <c r="D29" s="1" t="s">
        <v>93</v>
      </c>
      <c r="E29" s="1" t="s">
        <v>47</v>
      </c>
      <c r="F29" s="1" t="s">
        <v>99</v>
      </c>
      <c r="G29" s="1" t="s">
        <v>96</v>
      </c>
      <c r="H29" s="1" t="s">
        <v>97</v>
      </c>
      <c r="I29" s="5">
        <v>874.96</v>
      </c>
      <c r="J29" s="7">
        <v>1375</v>
      </c>
      <c r="K29" s="6">
        <v>668554</v>
      </c>
      <c r="L29" s="6">
        <v>935995</v>
      </c>
      <c r="M29" s="2">
        <v>1.5E-3</v>
      </c>
      <c r="N29" s="1">
        <v>0.93</v>
      </c>
      <c r="O29" s="6">
        <v>118711</v>
      </c>
      <c r="P29" s="6">
        <v>1874</v>
      </c>
      <c r="Q29" s="3">
        <f t="shared" si="0"/>
        <v>0.12682866895656494</v>
      </c>
      <c r="R29" s="4">
        <f t="shared" si="1"/>
        <v>2.0021474473688426E-3</v>
      </c>
      <c r="S29" s="10">
        <v>2557</v>
      </c>
      <c r="T29" s="12">
        <v>2.7000000000000001E-3</v>
      </c>
    </row>
    <row r="30" spans="1:20" x14ac:dyDescent="0.5">
      <c r="A30" s="1" t="s">
        <v>89</v>
      </c>
      <c r="B30" s="1" t="s">
        <v>42</v>
      </c>
      <c r="C30" s="1" t="s">
        <v>44</v>
      </c>
      <c r="D30" s="1" t="s">
        <v>93</v>
      </c>
      <c r="E30" s="1" t="s">
        <v>45</v>
      </c>
      <c r="F30" s="1" t="s">
        <v>100</v>
      </c>
      <c r="G30" s="1" t="s">
        <v>96</v>
      </c>
      <c r="H30" s="1" t="s">
        <v>97</v>
      </c>
      <c r="I30" s="5">
        <v>328.29</v>
      </c>
      <c r="J30" s="7">
        <v>0</v>
      </c>
      <c r="K30" s="6">
        <v>423244</v>
      </c>
      <c r="L30" s="6">
        <v>520171</v>
      </c>
      <c r="M30" s="2">
        <v>0</v>
      </c>
      <c r="N30" s="1">
        <v>0.63</v>
      </c>
      <c r="O30" s="6">
        <v>62835</v>
      </c>
      <c r="P30" s="6">
        <v>1520</v>
      </c>
      <c r="Q30" s="3">
        <f t="shared" si="0"/>
        <v>0.12079681489356385</v>
      </c>
      <c r="R30" s="4">
        <f t="shared" si="1"/>
        <v>2.9221159964703913E-3</v>
      </c>
      <c r="S30" s="10">
        <v>658</v>
      </c>
      <c r="T30" s="12">
        <v>1.2999999999999999E-3</v>
      </c>
    </row>
    <row r="31" spans="1:20" x14ac:dyDescent="0.5">
      <c r="A31" s="1" t="s">
        <v>89</v>
      </c>
      <c r="B31" s="1" t="s">
        <v>42</v>
      </c>
      <c r="C31" s="1" t="s">
        <v>44</v>
      </c>
      <c r="D31" s="1" t="s">
        <v>93</v>
      </c>
      <c r="E31" s="1" t="s">
        <v>43</v>
      </c>
      <c r="F31" s="1" t="s">
        <v>100</v>
      </c>
      <c r="G31" s="1" t="s">
        <v>96</v>
      </c>
      <c r="H31" s="1" t="s">
        <v>97</v>
      </c>
      <c r="I31" s="5">
        <v>269.68</v>
      </c>
      <c r="J31" s="7">
        <v>0</v>
      </c>
      <c r="K31" s="6">
        <v>378376</v>
      </c>
      <c r="L31" s="6">
        <v>457824</v>
      </c>
      <c r="M31" s="2">
        <v>0</v>
      </c>
      <c r="N31" s="1">
        <v>0.59</v>
      </c>
      <c r="O31" s="6">
        <v>51275</v>
      </c>
      <c r="P31" s="6">
        <v>844</v>
      </c>
      <c r="Q31" s="3">
        <f t="shared" si="0"/>
        <v>0.11199718669182918</v>
      </c>
      <c r="R31" s="4">
        <f t="shared" si="1"/>
        <v>1.8435031802614104E-3</v>
      </c>
      <c r="S31" s="10">
        <v>514</v>
      </c>
      <c r="T31" s="12">
        <v>1.1000000000000001E-3</v>
      </c>
    </row>
    <row r="32" spans="1:20" x14ac:dyDescent="0.5">
      <c r="A32" s="1" t="s">
        <v>89</v>
      </c>
      <c r="B32" s="1" t="s">
        <v>42</v>
      </c>
      <c r="C32" s="1" t="s">
        <v>44</v>
      </c>
      <c r="D32" s="1" t="s">
        <v>93</v>
      </c>
      <c r="E32" s="1" t="s">
        <v>46</v>
      </c>
      <c r="F32" s="1" t="s">
        <v>99</v>
      </c>
      <c r="G32" s="1" t="s">
        <v>96</v>
      </c>
      <c r="H32" s="1" t="s">
        <v>97</v>
      </c>
      <c r="I32" s="5">
        <v>265.89</v>
      </c>
      <c r="J32" s="7">
        <v>0</v>
      </c>
      <c r="K32" s="6">
        <v>375205</v>
      </c>
      <c r="L32" s="6">
        <v>459632</v>
      </c>
      <c r="M32" s="2">
        <v>0</v>
      </c>
      <c r="N32" s="1">
        <v>0.57999999999999996</v>
      </c>
      <c r="O32" s="6">
        <v>64249</v>
      </c>
      <c r="P32" s="6">
        <v>1381</v>
      </c>
      <c r="Q32" s="3">
        <f t="shared" si="0"/>
        <v>0.13978356598322136</v>
      </c>
      <c r="R32" s="4">
        <f t="shared" si="1"/>
        <v>3.0045775751035612E-3</v>
      </c>
      <c r="S32" s="10">
        <v>600</v>
      </c>
      <c r="T32" s="12">
        <v>1.2999999999999999E-3</v>
      </c>
    </row>
    <row r="33" spans="1:20" x14ac:dyDescent="0.5">
      <c r="A33" s="1" t="s">
        <v>89</v>
      </c>
      <c r="B33" s="1" t="s">
        <v>42</v>
      </c>
      <c r="C33" s="1" t="s">
        <v>44</v>
      </c>
      <c r="D33" s="1" t="s">
        <v>93</v>
      </c>
      <c r="E33" s="1" t="s">
        <v>47</v>
      </c>
      <c r="F33" s="1" t="s">
        <v>99</v>
      </c>
      <c r="G33" s="1" t="s">
        <v>96</v>
      </c>
      <c r="H33" s="1" t="s">
        <v>97</v>
      </c>
      <c r="I33" s="5">
        <v>217.72</v>
      </c>
      <c r="J33" s="7">
        <v>0</v>
      </c>
      <c r="K33" s="6">
        <v>337792</v>
      </c>
      <c r="L33" s="6">
        <v>409480</v>
      </c>
      <c r="M33" s="2">
        <v>0</v>
      </c>
      <c r="N33" s="1">
        <v>0.53</v>
      </c>
      <c r="O33" s="6">
        <v>53202</v>
      </c>
      <c r="P33" s="6">
        <v>728</v>
      </c>
      <c r="Q33" s="3">
        <f t="shared" si="0"/>
        <v>0.12992575949985347</v>
      </c>
      <c r="R33" s="4">
        <f t="shared" si="1"/>
        <v>1.7778646087721012E-3</v>
      </c>
      <c r="S33" s="10">
        <v>482</v>
      </c>
      <c r="T33" s="12">
        <v>1.1999999999999999E-3</v>
      </c>
    </row>
    <row r="34" spans="1:20" x14ac:dyDescent="0.5">
      <c r="A34" s="1" t="s">
        <v>89</v>
      </c>
      <c r="B34" s="1" t="s">
        <v>48</v>
      </c>
      <c r="C34" s="1" t="s">
        <v>49</v>
      </c>
      <c r="D34" s="1" t="s">
        <v>94</v>
      </c>
      <c r="E34" s="1" t="s">
        <v>47</v>
      </c>
      <c r="F34" s="1" t="s">
        <v>99</v>
      </c>
      <c r="G34" s="1" t="s">
        <v>96</v>
      </c>
      <c r="H34" s="1" t="s">
        <v>97</v>
      </c>
      <c r="I34" s="5">
        <v>7.58</v>
      </c>
      <c r="J34" s="7">
        <v>0</v>
      </c>
      <c r="K34" s="6">
        <v>1962</v>
      </c>
      <c r="L34" s="6">
        <v>2542</v>
      </c>
      <c r="M34" s="2">
        <v>0</v>
      </c>
      <c r="N34" s="1">
        <v>2.98</v>
      </c>
      <c r="O34" s="6">
        <v>479</v>
      </c>
      <c r="P34" s="6">
        <v>10</v>
      </c>
      <c r="Q34" s="3">
        <f t="shared" si="0"/>
        <v>0.1884343036978757</v>
      </c>
      <c r="R34" s="4">
        <f t="shared" si="1"/>
        <v>3.9339103068450039E-3</v>
      </c>
      <c r="S34" s="10">
        <v>12</v>
      </c>
      <c r="T34" s="12">
        <v>4.6999999999999993E-3</v>
      </c>
    </row>
    <row r="35" spans="1:20" x14ac:dyDescent="0.5">
      <c r="A35" s="1" t="s">
        <v>89</v>
      </c>
      <c r="B35" s="1" t="s">
        <v>48</v>
      </c>
      <c r="C35" s="1" t="s">
        <v>49</v>
      </c>
      <c r="D35" s="1" t="s">
        <v>94</v>
      </c>
      <c r="E35" s="1" t="s">
        <v>46</v>
      </c>
      <c r="F35" s="1" t="s">
        <v>99</v>
      </c>
      <c r="G35" s="1" t="s">
        <v>96</v>
      </c>
      <c r="H35" s="1" t="s">
        <v>97</v>
      </c>
      <c r="I35" s="5">
        <v>7.25</v>
      </c>
      <c r="J35" s="7">
        <v>0</v>
      </c>
      <c r="K35" s="6">
        <v>1949</v>
      </c>
      <c r="L35" s="6">
        <v>2560</v>
      </c>
      <c r="M35" s="2">
        <v>0</v>
      </c>
      <c r="N35" s="1">
        <v>2.83</v>
      </c>
      <c r="O35" s="6">
        <v>527</v>
      </c>
      <c r="P35" s="6">
        <v>18</v>
      </c>
      <c r="Q35" s="3">
        <f t="shared" si="0"/>
        <v>0.20585937500000001</v>
      </c>
      <c r="R35" s="4">
        <f t="shared" si="1"/>
        <v>7.0312500000000002E-3</v>
      </c>
      <c r="S35" s="10">
        <v>15</v>
      </c>
      <c r="T35" s="12">
        <v>5.8999999999999999E-3</v>
      </c>
    </row>
    <row r="36" spans="1:20" x14ac:dyDescent="0.5">
      <c r="A36" s="1" t="s">
        <v>89</v>
      </c>
      <c r="B36" s="1" t="s">
        <v>48</v>
      </c>
      <c r="C36" s="1" t="s">
        <v>49</v>
      </c>
      <c r="D36" s="1" t="s">
        <v>94</v>
      </c>
      <c r="E36" s="1" t="s">
        <v>45</v>
      </c>
      <c r="F36" s="1" t="s">
        <v>100</v>
      </c>
      <c r="G36" s="1" t="s">
        <v>96</v>
      </c>
      <c r="H36" s="1" t="s">
        <v>97</v>
      </c>
      <c r="I36" s="5">
        <v>7.12</v>
      </c>
      <c r="J36" s="7">
        <v>0</v>
      </c>
      <c r="K36" s="6">
        <v>1784</v>
      </c>
      <c r="L36" s="6">
        <v>2305</v>
      </c>
      <c r="M36" s="2">
        <v>0</v>
      </c>
      <c r="N36" s="1">
        <v>3.09</v>
      </c>
      <c r="O36" s="6">
        <v>472</v>
      </c>
      <c r="P36" s="6">
        <v>19</v>
      </c>
      <c r="Q36" s="3">
        <f t="shared" si="0"/>
        <v>0.20477223427331886</v>
      </c>
      <c r="R36" s="4">
        <f t="shared" si="1"/>
        <v>8.2429501084598702E-3</v>
      </c>
      <c r="S36" s="10">
        <v>9</v>
      </c>
      <c r="T36" s="12">
        <v>3.8999999999999998E-3</v>
      </c>
    </row>
    <row r="37" spans="1:20" x14ac:dyDescent="0.5">
      <c r="A37" s="1" t="s">
        <v>89</v>
      </c>
      <c r="B37" s="1" t="s">
        <v>48</v>
      </c>
      <c r="C37" s="1" t="s">
        <v>49</v>
      </c>
      <c r="D37" s="1" t="s">
        <v>94</v>
      </c>
      <c r="E37" s="1" t="s">
        <v>43</v>
      </c>
      <c r="F37" s="1" t="s">
        <v>100</v>
      </c>
      <c r="G37" s="1" t="s">
        <v>96</v>
      </c>
      <c r="H37" s="1" t="s">
        <v>97</v>
      </c>
      <c r="I37" s="5">
        <v>6.97</v>
      </c>
      <c r="J37" s="7">
        <v>0</v>
      </c>
      <c r="K37" s="6">
        <v>1740</v>
      </c>
      <c r="L37" s="6">
        <v>2258</v>
      </c>
      <c r="M37" s="2">
        <v>0</v>
      </c>
      <c r="N37" s="1">
        <v>3.09</v>
      </c>
      <c r="O37" s="6">
        <v>394</v>
      </c>
      <c r="P37" s="6">
        <v>5</v>
      </c>
      <c r="Q37" s="3">
        <f t="shared" si="0"/>
        <v>0.17449069973427811</v>
      </c>
      <c r="R37" s="4">
        <f t="shared" si="1"/>
        <v>2.2143489813994687E-3</v>
      </c>
      <c r="S37" s="10">
        <v>22</v>
      </c>
      <c r="T37" s="12">
        <v>9.7000000000000003E-3</v>
      </c>
    </row>
    <row r="38" spans="1:20" x14ac:dyDescent="0.5">
      <c r="A38" s="1" t="s">
        <v>89</v>
      </c>
      <c r="B38" s="1" t="s">
        <v>48</v>
      </c>
      <c r="C38" s="1" t="s">
        <v>49</v>
      </c>
      <c r="D38" s="1" t="s">
        <v>94</v>
      </c>
      <c r="E38" s="1" t="s">
        <v>43</v>
      </c>
      <c r="F38" s="1" t="s">
        <v>100</v>
      </c>
      <c r="G38" s="1" t="s">
        <v>96</v>
      </c>
      <c r="H38" s="1" t="s">
        <v>97</v>
      </c>
      <c r="I38" s="5">
        <v>6.14</v>
      </c>
      <c r="J38" s="7">
        <v>2</v>
      </c>
      <c r="K38" s="6">
        <v>1269</v>
      </c>
      <c r="L38" s="6">
        <v>1538</v>
      </c>
      <c r="M38" s="2">
        <v>1.2999999999999999E-3</v>
      </c>
      <c r="N38" s="1">
        <v>3.99</v>
      </c>
      <c r="O38" s="6">
        <v>274</v>
      </c>
      <c r="P38" s="6">
        <v>9</v>
      </c>
      <c r="Q38" s="3">
        <f t="shared" si="0"/>
        <v>0.17815344603381014</v>
      </c>
      <c r="R38" s="4">
        <f t="shared" si="1"/>
        <v>5.8517555266579977E-3</v>
      </c>
      <c r="S38" s="10">
        <v>7</v>
      </c>
      <c r="T38" s="12">
        <v>4.5999999999999999E-3</v>
      </c>
    </row>
    <row r="39" spans="1:20" x14ac:dyDescent="0.5">
      <c r="A39" s="1" t="s">
        <v>89</v>
      </c>
      <c r="B39" s="1" t="s">
        <v>48</v>
      </c>
      <c r="C39" s="1" t="s">
        <v>49</v>
      </c>
      <c r="D39" s="1" t="s">
        <v>94</v>
      </c>
      <c r="E39" s="1" t="s">
        <v>46</v>
      </c>
      <c r="F39" s="1" t="s">
        <v>99</v>
      </c>
      <c r="G39" s="1" t="s">
        <v>96</v>
      </c>
      <c r="H39" s="1" t="s">
        <v>97</v>
      </c>
      <c r="I39" s="5">
        <v>5.84</v>
      </c>
      <c r="J39" s="7">
        <v>0</v>
      </c>
      <c r="K39" s="6">
        <v>1260</v>
      </c>
      <c r="L39" s="6">
        <v>1514</v>
      </c>
      <c r="M39" s="2">
        <v>0</v>
      </c>
      <c r="N39" s="1">
        <v>3.86</v>
      </c>
      <c r="O39" s="6">
        <v>305</v>
      </c>
      <c r="P39" s="6">
        <v>14</v>
      </c>
      <c r="Q39" s="3">
        <f t="shared" si="0"/>
        <v>0.20145310435931307</v>
      </c>
      <c r="R39" s="4">
        <f t="shared" si="1"/>
        <v>9.247027741083224E-3</v>
      </c>
      <c r="S39" s="10">
        <v>8</v>
      </c>
      <c r="T39" s="12">
        <v>5.3E-3</v>
      </c>
    </row>
    <row r="40" spans="1:20" x14ac:dyDescent="0.5">
      <c r="A40" s="1" t="s">
        <v>89</v>
      </c>
      <c r="B40" s="1" t="s">
        <v>48</v>
      </c>
      <c r="C40" s="1" t="s">
        <v>49</v>
      </c>
      <c r="D40" s="1" t="s">
        <v>94</v>
      </c>
      <c r="E40" s="1" t="s">
        <v>45</v>
      </c>
      <c r="F40" s="1" t="s">
        <v>100</v>
      </c>
      <c r="G40" s="1" t="s">
        <v>96</v>
      </c>
      <c r="H40" s="1" t="s">
        <v>97</v>
      </c>
      <c r="I40" s="5">
        <v>5.84</v>
      </c>
      <c r="J40" s="7">
        <v>4</v>
      </c>
      <c r="K40" s="6">
        <v>1219</v>
      </c>
      <c r="L40" s="6">
        <v>1488</v>
      </c>
      <c r="M40" s="2">
        <v>2.7000000000000001E-3</v>
      </c>
      <c r="N40" s="1">
        <v>3.92</v>
      </c>
      <c r="O40" s="6">
        <v>242</v>
      </c>
      <c r="P40" s="6">
        <v>8</v>
      </c>
      <c r="Q40" s="3">
        <f t="shared" si="0"/>
        <v>0.16263440860215053</v>
      </c>
      <c r="R40" s="4">
        <f t="shared" si="1"/>
        <v>5.3763440860215058E-3</v>
      </c>
      <c r="S40" s="10">
        <v>10</v>
      </c>
      <c r="T40" s="12">
        <v>6.7000000000000002E-3</v>
      </c>
    </row>
    <row r="41" spans="1:20" x14ac:dyDescent="0.5">
      <c r="A41" s="1" t="s">
        <v>89</v>
      </c>
      <c r="B41" s="1" t="s">
        <v>48</v>
      </c>
      <c r="C41" s="1" t="s">
        <v>49</v>
      </c>
      <c r="D41" s="1" t="s">
        <v>94</v>
      </c>
      <c r="E41" s="1" t="s">
        <v>47</v>
      </c>
      <c r="F41" s="1" t="s">
        <v>99</v>
      </c>
      <c r="G41" s="1" t="s">
        <v>96</v>
      </c>
      <c r="H41" s="1" t="s">
        <v>97</v>
      </c>
      <c r="I41" s="5">
        <v>5.79</v>
      </c>
      <c r="J41" s="7">
        <v>5</v>
      </c>
      <c r="K41" s="6">
        <v>1254</v>
      </c>
      <c r="L41" s="6">
        <v>1503</v>
      </c>
      <c r="M41" s="2">
        <v>3.3E-3</v>
      </c>
      <c r="N41" s="1">
        <v>3.85</v>
      </c>
      <c r="O41" s="6">
        <v>294</v>
      </c>
      <c r="P41" s="6">
        <v>2</v>
      </c>
      <c r="Q41" s="3">
        <f t="shared" si="0"/>
        <v>0.19560878243512975</v>
      </c>
      <c r="R41" s="4">
        <f t="shared" si="1"/>
        <v>1.3306719893546241E-3</v>
      </c>
      <c r="S41" s="10">
        <v>10</v>
      </c>
      <c r="T41" s="12">
        <v>6.7000000000000002E-3</v>
      </c>
    </row>
    <row r="42" spans="1:20" x14ac:dyDescent="0.5">
      <c r="A42" s="1" t="s">
        <v>90</v>
      </c>
      <c r="B42" s="1" t="s">
        <v>50</v>
      </c>
      <c r="C42" s="1" t="s">
        <v>52</v>
      </c>
      <c r="D42" s="1" t="s">
        <v>93</v>
      </c>
      <c r="E42" s="1" t="s">
        <v>51</v>
      </c>
      <c r="F42" s="1" t="s">
        <v>100</v>
      </c>
      <c r="G42" s="1" t="s">
        <v>96</v>
      </c>
      <c r="H42" s="1" t="s">
        <v>97</v>
      </c>
      <c r="I42" s="5">
        <v>2162.67</v>
      </c>
      <c r="J42" s="7">
        <v>5464</v>
      </c>
      <c r="K42" s="6">
        <v>2272839</v>
      </c>
      <c r="L42" s="6">
        <v>3316491</v>
      </c>
      <c r="M42" s="2">
        <v>1.6000000000000001E-3</v>
      </c>
      <c r="N42" s="1">
        <v>0.65</v>
      </c>
      <c r="O42" s="6">
        <v>252741</v>
      </c>
      <c r="P42" s="6">
        <v>4452</v>
      </c>
      <c r="Q42" s="3">
        <f t="shared" si="0"/>
        <v>7.6207352891957195E-2</v>
      </c>
      <c r="R42" s="4">
        <f t="shared" si="1"/>
        <v>1.3423826568502674E-3</v>
      </c>
      <c r="S42" s="10">
        <v>8347</v>
      </c>
      <c r="T42" s="12">
        <v>2.5000000000000001E-3</v>
      </c>
    </row>
    <row r="43" spans="1:20" x14ac:dyDescent="0.5">
      <c r="A43" s="1" t="s">
        <v>90</v>
      </c>
      <c r="B43" s="1" t="s">
        <v>50</v>
      </c>
      <c r="C43" s="1" t="s">
        <v>52</v>
      </c>
      <c r="D43" s="1" t="s">
        <v>93</v>
      </c>
      <c r="E43" s="1" t="s">
        <v>53</v>
      </c>
      <c r="F43" s="1" t="s">
        <v>100</v>
      </c>
      <c r="G43" s="1" t="s">
        <v>96</v>
      </c>
      <c r="H43" s="1" t="s">
        <v>97</v>
      </c>
      <c r="I43" s="5">
        <v>1932.22</v>
      </c>
      <c r="J43" s="7">
        <v>4737</v>
      </c>
      <c r="K43" s="6">
        <v>2041623</v>
      </c>
      <c r="L43" s="6">
        <v>2936045</v>
      </c>
      <c r="M43" s="2">
        <v>1.6000000000000001E-3</v>
      </c>
      <c r="N43" s="1">
        <v>0.66</v>
      </c>
      <c r="O43" s="6">
        <v>235267</v>
      </c>
      <c r="P43" s="6">
        <v>5717</v>
      </c>
      <c r="Q43" s="3">
        <f t="shared" si="0"/>
        <v>8.0130583829607513E-2</v>
      </c>
      <c r="R43" s="4">
        <f t="shared" si="1"/>
        <v>1.9471772401308564E-3</v>
      </c>
      <c r="S43" s="10">
        <v>7285</v>
      </c>
      <c r="T43" s="12">
        <v>2.5000000000000001E-3</v>
      </c>
    </row>
    <row r="44" spans="1:20" x14ac:dyDescent="0.5">
      <c r="A44" s="1" t="s">
        <v>90</v>
      </c>
      <c r="B44" s="1" t="s">
        <v>50</v>
      </c>
      <c r="C44" s="1" t="s">
        <v>52</v>
      </c>
      <c r="D44" s="1" t="s">
        <v>93</v>
      </c>
      <c r="E44" s="1" t="s">
        <v>54</v>
      </c>
      <c r="F44" s="1" t="s">
        <v>99</v>
      </c>
      <c r="G44" s="1" t="s">
        <v>96</v>
      </c>
      <c r="H44" s="1" t="s">
        <v>97</v>
      </c>
      <c r="I44" s="5">
        <v>1769.56</v>
      </c>
      <c r="J44" s="7">
        <v>3737</v>
      </c>
      <c r="K44" s="6">
        <v>1932105</v>
      </c>
      <c r="L44" s="6">
        <v>2754856</v>
      </c>
      <c r="M44" s="2">
        <v>1.4E-3</v>
      </c>
      <c r="N44" s="1">
        <v>0.64</v>
      </c>
      <c r="O44" s="6">
        <v>242664</v>
      </c>
      <c r="P44" s="6">
        <v>3731</v>
      </c>
      <c r="Q44" s="3">
        <f t="shared" si="0"/>
        <v>8.8085910842526802E-2</v>
      </c>
      <c r="R44" s="4">
        <f t="shared" si="1"/>
        <v>1.3543357620144211E-3</v>
      </c>
      <c r="S44" s="10">
        <v>5929</v>
      </c>
      <c r="T44" s="12">
        <v>2.2000000000000001E-3</v>
      </c>
    </row>
    <row r="45" spans="1:20" x14ac:dyDescent="0.5">
      <c r="A45" s="1" t="s">
        <v>90</v>
      </c>
      <c r="B45" s="1" t="s">
        <v>50</v>
      </c>
      <c r="C45" s="1" t="s">
        <v>52</v>
      </c>
      <c r="D45" s="1" t="s">
        <v>93</v>
      </c>
      <c r="E45" s="1" t="s">
        <v>55</v>
      </c>
      <c r="F45" s="1" t="s">
        <v>99</v>
      </c>
      <c r="G45" s="1" t="s">
        <v>96</v>
      </c>
      <c r="H45" s="1" t="s">
        <v>97</v>
      </c>
      <c r="I45" s="5">
        <v>1735.9</v>
      </c>
      <c r="J45" s="7">
        <v>3806</v>
      </c>
      <c r="K45" s="6">
        <v>1854071</v>
      </c>
      <c r="L45" s="6">
        <v>2688164</v>
      </c>
      <c r="M45" s="2">
        <v>1.4E-3</v>
      </c>
      <c r="N45" s="1">
        <v>0.65</v>
      </c>
      <c r="O45" s="6">
        <v>249105</v>
      </c>
      <c r="P45" s="6">
        <v>5521</v>
      </c>
      <c r="Q45" s="3">
        <f t="shared" si="0"/>
        <v>9.2667337260673083E-2</v>
      </c>
      <c r="R45" s="4">
        <f t="shared" si="1"/>
        <v>2.0538181450238898E-3</v>
      </c>
      <c r="S45" s="10">
        <v>6122</v>
      </c>
      <c r="T45" s="12">
        <v>2.3E-3</v>
      </c>
    </row>
    <row r="46" spans="1:20" x14ac:dyDescent="0.5">
      <c r="A46" s="1" t="s">
        <v>90</v>
      </c>
      <c r="B46" s="1" t="s">
        <v>50</v>
      </c>
      <c r="C46" s="1" t="s">
        <v>52</v>
      </c>
      <c r="D46" s="1" t="s">
        <v>93</v>
      </c>
      <c r="E46" s="1" t="s">
        <v>56</v>
      </c>
      <c r="F46" s="1" t="s">
        <v>99</v>
      </c>
      <c r="G46" s="1" t="s">
        <v>96</v>
      </c>
      <c r="H46" s="1" t="s">
        <v>97</v>
      </c>
      <c r="I46" s="5">
        <v>639.37</v>
      </c>
      <c r="J46" s="7">
        <v>0</v>
      </c>
      <c r="K46" s="6">
        <v>902641</v>
      </c>
      <c r="L46" s="6">
        <v>1054224</v>
      </c>
      <c r="M46" s="2">
        <v>0</v>
      </c>
      <c r="N46" s="1">
        <v>0.61</v>
      </c>
      <c r="O46" s="6">
        <v>114444</v>
      </c>
      <c r="P46" s="6">
        <v>2093</v>
      </c>
      <c r="Q46" s="3">
        <f t="shared" si="0"/>
        <v>0.10855757410189865</v>
      </c>
      <c r="R46" s="4">
        <f t="shared" si="1"/>
        <v>1.9853465677123648E-3</v>
      </c>
      <c r="S46" s="10">
        <v>1005</v>
      </c>
      <c r="T46" s="12">
        <v>1E-3</v>
      </c>
    </row>
    <row r="47" spans="1:20" x14ac:dyDescent="0.5">
      <c r="A47" s="1" t="s">
        <v>90</v>
      </c>
      <c r="B47" s="1" t="s">
        <v>50</v>
      </c>
      <c r="C47" s="1" t="s">
        <v>52</v>
      </c>
      <c r="D47" s="1" t="s">
        <v>93</v>
      </c>
      <c r="E47" s="1" t="s">
        <v>57</v>
      </c>
      <c r="F47" s="1" t="s">
        <v>100</v>
      </c>
      <c r="G47" s="1" t="s">
        <v>96</v>
      </c>
      <c r="H47" s="1" t="s">
        <v>97</v>
      </c>
      <c r="I47" s="5">
        <v>566.09</v>
      </c>
      <c r="J47" s="7">
        <v>0</v>
      </c>
      <c r="K47" s="6">
        <v>821458</v>
      </c>
      <c r="L47" s="6">
        <v>966237</v>
      </c>
      <c r="M47" s="2">
        <v>0</v>
      </c>
      <c r="N47" s="1">
        <v>0.59</v>
      </c>
      <c r="O47" s="6">
        <v>84091</v>
      </c>
      <c r="P47" s="6">
        <v>1645</v>
      </c>
      <c r="Q47" s="3">
        <f t="shared" si="0"/>
        <v>8.7029372710835953E-2</v>
      </c>
      <c r="R47" s="4">
        <f t="shared" si="1"/>
        <v>1.7024808613207733E-3</v>
      </c>
      <c r="S47" s="10">
        <v>858</v>
      </c>
      <c r="T47" s="12">
        <v>8.9999999999999998E-4</v>
      </c>
    </row>
    <row r="48" spans="1:20" x14ac:dyDescent="0.5">
      <c r="A48" s="1" t="s">
        <v>90</v>
      </c>
      <c r="B48" s="1" t="s">
        <v>50</v>
      </c>
      <c r="C48" s="1" t="s">
        <v>52</v>
      </c>
      <c r="D48" s="1" t="s">
        <v>93</v>
      </c>
      <c r="E48" s="1" t="s">
        <v>58</v>
      </c>
      <c r="F48" s="1" t="s">
        <v>99</v>
      </c>
      <c r="G48" s="1" t="s">
        <v>96</v>
      </c>
      <c r="H48" s="1" t="s">
        <v>97</v>
      </c>
      <c r="I48" s="5">
        <v>452.32</v>
      </c>
      <c r="J48" s="7">
        <v>0</v>
      </c>
      <c r="K48" s="6">
        <v>695315</v>
      </c>
      <c r="L48" s="6">
        <v>813410</v>
      </c>
      <c r="M48" s="2">
        <v>0</v>
      </c>
      <c r="N48" s="1">
        <v>0.56000000000000005</v>
      </c>
      <c r="O48" s="6">
        <v>84852</v>
      </c>
      <c r="P48" s="6">
        <v>1036</v>
      </c>
      <c r="Q48" s="3">
        <f t="shared" si="0"/>
        <v>0.10431639640525688</v>
      </c>
      <c r="R48" s="4">
        <f t="shared" si="1"/>
        <v>1.2736504345901821E-3</v>
      </c>
      <c r="S48" s="13">
        <v>762</v>
      </c>
      <c r="T48" s="2">
        <v>8.9999999999999998E-4</v>
      </c>
    </row>
    <row r="49" spans="1:20" x14ac:dyDescent="0.5">
      <c r="A49" s="1" t="s">
        <v>90</v>
      </c>
      <c r="B49" s="1" t="s">
        <v>50</v>
      </c>
      <c r="C49" s="1" t="s">
        <v>52</v>
      </c>
      <c r="D49" s="1" t="s">
        <v>93</v>
      </c>
      <c r="E49" s="1" t="s">
        <v>59</v>
      </c>
      <c r="F49" s="1" t="s">
        <v>100</v>
      </c>
      <c r="G49" s="1" t="s">
        <v>96</v>
      </c>
      <c r="H49" s="1" t="s">
        <v>97</v>
      </c>
      <c r="I49" s="5">
        <v>413.87</v>
      </c>
      <c r="J49" s="7">
        <v>0</v>
      </c>
      <c r="K49" s="6">
        <v>668221</v>
      </c>
      <c r="L49" s="6">
        <v>777584</v>
      </c>
      <c r="M49" s="2">
        <v>0</v>
      </c>
      <c r="N49" s="1">
        <v>0.53</v>
      </c>
      <c r="O49" s="6">
        <v>63508</v>
      </c>
      <c r="P49" s="6">
        <v>913</v>
      </c>
      <c r="Q49" s="3">
        <f t="shared" si="0"/>
        <v>8.1673491224099268E-2</v>
      </c>
      <c r="R49" s="4">
        <f t="shared" si="1"/>
        <v>1.1741496738616021E-3</v>
      </c>
      <c r="S49" s="13">
        <v>710</v>
      </c>
      <c r="T49" s="2">
        <v>8.9999999999999998E-4</v>
      </c>
    </row>
    <row r="50" spans="1:20" x14ac:dyDescent="0.5">
      <c r="A50" s="1" t="s">
        <v>91</v>
      </c>
      <c r="B50" s="1" t="s">
        <v>60</v>
      </c>
      <c r="C50" s="1" t="s">
        <v>62</v>
      </c>
      <c r="D50" s="1" t="s">
        <v>93</v>
      </c>
      <c r="E50" s="1" t="s">
        <v>61</v>
      </c>
      <c r="F50" s="1" t="s">
        <v>99</v>
      </c>
      <c r="G50" s="1" t="s">
        <v>96</v>
      </c>
      <c r="H50" s="1" t="s">
        <v>97</v>
      </c>
      <c r="I50" s="5">
        <v>237.91</v>
      </c>
      <c r="J50" s="7">
        <v>899</v>
      </c>
      <c r="K50" s="6">
        <v>295305</v>
      </c>
      <c r="L50" s="6">
        <v>458426</v>
      </c>
      <c r="M50" s="2">
        <v>2E-3</v>
      </c>
      <c r="N50" s="1">
        <v>0.52</v>
      </c>
      <c r="O50" s="6">
        <v>86823</v>
      </c>
      <c r="P50" s="6">
        <v>1840</v>
      </c>
      <c r="Q50" s="3">
        <f t="shared" si="0"/>
        <v>0.18939370803575714</v>
      </c>
      <c r="R50" s="4">
        <f t="shared" si="1"/>
        <v>4.0137339505176405E-3</v>
      </c>
      <c r="S50" s="13">
        <v>2251</v>
      </c>
      <c r="T50" s="2">
        <v>4.8999999999999998E-3</v>
      </c>
    </row>
    <row r="51" spans="1:20" x14ac:dyDescent="0.5">
      <c r="A51" s="1" t="s">
        <v>91</v>
      </c>
      <c r="B51" s="1" t="s">
        <v>60</v>
      </c>
      <c r="C51" s="1" t="s">
        <v>62</v>
      </c>
      <c r="D51" s="1" t="s">
        <v>93</v>
      </c>
      <c r="E51" s="1" t="s">
        <v>63</v>
      </c>
      <c r="F51" s="1" t="s">
        <v>100</v>
      </c>
      <c r="G51" s="1" t="s">
        <v>96</v>
      </c>
      <c r="H51" s="1" t="s">
        <v>97</v>
      </c>
      <c r="I51" s="5">
        <v>236.25</v>
      </c>
      <c r="J51" s="7">
        <v>956</v>
      </c>
      <c r="K51" s="6">
        <v>288758</v>
      </c>
      <c r="L51" s="6">
        <v>450795</v>
      </c>
      <c r="M51" s="2">
        <v>2.0999999999999999E-3</v>
      </c>
      <c r="N51" s="1">
        <v>0.52</v>
      </c>
      <c r="O51" s="6">
        <v>72364</v>
      </c>
      <c r="P51" s="6">
        <v>1718</v>
      </c>
      <c r="Q51" s="3">
        <f t="shared" si="0"/>
        <v>0.16052529420246453</v>
      </c>
      <c r="R51" s="4">
        <f t="shared" si="1"/>
        <v>3.8110449317317182E-3</v>
      </c>
      <c r="S51" s="13">
        <v>2193</v>
      </c>
      <c r="T51" s="2">
        <v>4.8999999999999998E-3</v>
      </c>
    </row>
    <row r="52" spans="1:20" x14ac:dyDescent="0.5">
      <c r="A52" s="1" t="s">
        <v>91</v>
      </c>
      <c r="B52" s="1" t="s">
        <v>60</v>
      </c>
      <c r="C52" s="1" t="s">
        <v>62</v>
      </c>
      <c r="D52" s="1" t="s">
        <v>93</v>
      </c>
      <c r="E52" s="1" t="s">
        <v>64</v>
      </c>
      <c r="F52" s="1" t="s">
        <v>100</v>
      </c>
      <c r="G52" s="1" t="s">
        <v>96</v>
      </c>
      <c r="H52" s="1" t="s">
        <v>97</v>
      </c>
      <c r="I52" s="5">
        <v>232.76</v>
      </c>
      <c r="J52" s="7">
        <v>907</v>
      </c>
      <c r="K52" s="6">
        <v>291261</v>
      </c>
      <c r="L52" s="6">
        <v>451843</v>
      </c>
      <c r="M52" s="2">
        <v>2E-3</v>
      </c>
      <c r="N52" s="1">
        <v>0.52</v>
      </c>
      <c r="O52" s="6">
        <v>68165</v>
      </c>
      <c r="P52" s="6">
        <v>1072</v>
      </c>
      <c r="Q52" s="3">
        <f t="shared" si="0"/>
        <v>0.15085992258372929</v>
      </c>
      <c r="R52" s="4">
        <f t="shared" si="1"/>
        <v>2.3725054941650088E-3</v>
      </c>
      <c r="S52" s="13">
        <v>2162</v>
      </c>
      <c r="T52" s="2">
        <v>4.7999999999999996E-3</v>
      </c>
    </row>
    <row r="53" spans="1:20" x14ac:dyDescent="0.5">
      <c r="A53" s="1" t="s">
        <v>91</v>
      </c>
      <c r="B53" s="1" t="s">
        <v>60</v>
      </c>
      <c r="C53" s="1" t="s">
        <v>62</v>
      </c>
      <c r="D53" s="1" t="s">
        <v>93</v>
      </c>
      <c r="E53" s="1" t="s">
        <v>65</v>
      </c>
      <c r="F53" s="1" t="s">
        <v>99</v>
      </c>
      <c r="G53" s="1" t="s">
        <v>96</v>
      </c>
      <c r="H53" s="1" t="s">
        <v>97</v>
      </c>
      <c r="I53" s="5">
        <v>232.33</v>
      </c>
      <c r="J53" s="7">
        <v>851</v>
      </c>
      <c r="K53" s="6">
        <v>291322</v>
      </c>
      <c r="L53" s="6">
        <v>450308</v>
      </c>
      <c r="M53" s="2">
        <v>1.9E-3</v>
      </c>
      <c r="N53" s="1">
        <v>0.52</v>
      </c>
      <c r="O53" s="6">
        <v>79762</v>
      </c>
      <c r="P53" s="6">
        <v>1141</v>
      </c>
      <c r="Q53" s="3">
        <f t="shared" si="0"/>
        <v>0.17712765484956963</v>
      </c>
      <c r="R53" s="4">
        <f t="shared" si="1"/>
        <v>2.5338212956465354E-3</v>
      </c>
      <c r="S53" s="13">
        <v>2168</v>
      </c>
      <c r="T53" s="2">
        <v>4.7999999999999996E-3</v>
      </c>
    </row>
    <row r="54" spans="1:20" x14ac:dyDescent="0.5">
      <c r="A54" s="1" t="s">
        <v>91</v>
      </c>
      <c r="B54" s="1" t="s">
        <v>60</v>
      </c>
      <c r="C54" s="1" t="s">
        <v>62</v>
      </c>
      <c r="D54" s="1" t="s">
        <v>93</v>
      </c>
      <c r="E54" s="1" t="s">
        <v>66</v>
      </c>
      <c r="F54" s="1" t="s">
        <v>99</v>
      </c>
      <c r="G54" s="1" t="s">
        <v>96</v>
      </c>
      <c r="H54" s="1" t="s">
        <v>97</v>
      </c>
      <c r="I54" s="5">
        <v>30.07</v>
      </c>
      <c r="J54" s="7">
        <v>0</v>
      </c>
      <c r="K54" s="6">
        <v>71582</v>
      </c>
      <c r="L54" s="6">
        <v>82290</v>
      </c>
      <c r="M54" s="2">
        <v>0</v>
      </c>
      <c r="N54" s="1">
        <v>0.37</v>
      </c>
      <c r="O54" s="6">
        <v>18070</v>
      </c>
      <c r="P54" s="6">
        <v>350</v>
      </c>
      <c r="Q54" s="3">
        <f t="shared" si="0"/>
        <v>0.21958925750394945</v>
      </c>
      <c r="R54" s="4">
        <f t="shared" si="1"/>
        <v>4.2532506987483292E-3</v>
      </c>
      <c r="S54" s="13">
        <v>297</v>
      </c>
      <c r="T54" s="2">
        <v>3.5999999999999999E-3</v>
      </c>
    </row>
    <row r="55" spans="1:20" x14ac:dyDescent="0.5">
      <c r="A55" s="1" t="s">
        <v>91</v>
      </c>
      <c r="B55" s="1" t="s">
        <v>60</v>
      </c>
      <c r="C55" s="1" t="s">
        <v>62</v>
      </c>
      <c r="D55" s="1" t="s">
        <v>93</v>
      </c>
      <c r="E55" s="1" t="s">
        <v>67</v>
      </c>
      <c r="F55" s="1" t="s">
        <v>100</v>
      </c>
      <c r="G55" s="1" t="s">
        <v>96</v>
      </c>
      <c r="H55" s="1" t="s">
        <v>97</v>
      </c>
      <c r="I55" s="5">
        <v>21.86</v>
      </c>
      <c r="J55" s="7">
        <v>0</v>
      </c>
      <c r="K55" s="6">
        <v>62420</v>
      </c>
      <c r="L55" s="6">
        <v>71598</v>
      </c>
      <c r="M55" s="2">
        <v>0</v>
      </c>
      <c r="N55" s="1">
        <v>0.31</v>
      </c>
      <c r="O55" s="6">
        <v>13068</v>
      </c>
      <c r="P55" s="6">
        <v>241</v>
      </c>
      <c r="Q55" s="3">
        <f t="shared" si="0"/>
        <v>0.18251906477834576</v>
      </c>
      <c r="R55" s="4">
        <f t="shared" si="1"/>
        <v>3.3660158104974998E-3</v>
      </c>
      <c r="S55" s="13">
        <v>215</v>
      </c>
      <c r="T55" s="2">
        <v>3.0000000000000001E-3</v>
      </c>
    </row>
    <row r="56" spans="1:20" x14ac:dyDescent="0.5">
      <c r="A56" s="1" t="s">
        <v>91</v>
      </c>
      <c r="B56" s="1" t="s">
        <v>60</v>
      </c>
      <c r="C56" s="1" t="s">
        <v>62</v>
      </c>
      <c r="D56" s="1" t="s">
        <v>93</v>
      </c>
      <c r="E56" s="1" t="s">
        <v>68</v>
      </c>
      <c r="F56" s="1" t="s">
        <v>99</v>
      </c>
      <c r="G56" s="1" t="s">
        <v>96</v>
      </c>
      <c r="H56" s="1" t="s">
        <v>97</v>
      </c>
      <c r="I56" s="5">
        <v>19.559999999999999</v>
      </c>
      <c r="J56" s="7">
        <v>0</v>
      </c>
      <c r="K56" s="6">
        <v>60603</v>
      </c>
      <c r="L56" s="6">
        <v>69350</v>
      </c>
      <c r="M56" s="2">
        <v>0</v>
      </c>
      <c r="N56" s="1">
        <v>0.28000000000000003</v>
      </c>
      <c r="O56" s="6">
        <v>14302</v>
      </c>
      <c r="P56" s="6">
        <v>154</v>
      </c>
      <c r="Q56" s="3">
        <f t="shared" si="0"/>
        <v>0.20622927180966114</v>
      </c>
      <c r="R56" s="4">
        <f t="shared" si="1"/>
        <v>2.2206200432588318E-3</v>
      </c>
      <c r="S56" s="13">
        <v>256</v>
      </c>
      <c r="T56" s="2">
        <v>3.7000000000000002E-3</v>
      </c>
    </row>
    <row r="57" spans="1:20" x14ac:dyDescent="0.5">
      <c r="A57" s="1" t="s">
        <v>91</v>
      </c>
      <c r="B57" s="1" t="s">
        <v>60</v>
      </c>
      <c r="C57" s="1" t="s">
        <v>62</v>
      </c>
      <c r="D57" s="1" t="s">
        <v>93</v>
      </c>
      <c r="E57" s="1" t="s">
        <v>69</v>
      </c>
      <c r="F57" s="1" t="s">
        <v>100</v>
      </c>
      <c r="G57" s="1" t="s">
        <v>96</v>
      </c>
      <c r="H57" s="1" t="s">
        <v>97</v>
      </c>
      <c r="I57" s="5">
        <v>16.559999999999999</v>
      </c>
      <c r="J57" s="7">
        <v>0</v>
      </c>
      <c r="K57" s="6">
        <v>56048</v>
      </c>
      <c r="L57" s="6">
        <v>64252</v>
      </c>
      <c r="M57" s="2">
        <v>0</v>
      </c>
      <c r="N57" s="1">
        <v>0.26</v>
      </c>
      <c r="O57" s="6">
        <v>11033</v>
      </c>
      <c r="P57" s="6">
        <v>121</v>
      </c>
      <c r="Q57" s="3">
        <f t="shared" si="0"/>
        <v>0.17171449915955925</v>
      </c>
      <c r="R57" s="4">
        <f t="shared" si="1"/>
        <v>1.8832098611716367E-3</v>
      </c>
      <c r="S57" s="13">
        <v>182</v>
      </c>
      <c r="T57" s="2">
        <v>2.8E-3</v>
      </c>
    </row>
    <row r="58" spans="1:20" x14ac:dyDescent="0.5">
      <c r="A58" s="1" t="s">
        <v>92</v>
      </c>
      <c r="B58" s="1" t="s">
        <v>70</v>
      </c>
      <c r="C58" s="1" t="s">
        <v>72</v>
      </c>
      <c r="D58" s="1" t="s">
        <v>93</v>
      </c>
      <c r="E58" s="1" t="s">
        <v>71</v>
      </c>
      <c r="F58" s="1" t="s">
        <v>100</v>
      </c>
      <c r="G58" s="1" t="s">
        <v>96</v>
      </c>
      <c r="H58" s="1" t="s">
        <v>97</v>
      </c>
      <c r="I58" s="5">
        <v>2552.96</v>
      </c>
      <c r="J58" s="7">
        <v>3534</v>
      </c>
      <c r="K58" s="6">
        <v>1640434</v>
      </c>
      <c r="L58" s="6">
        <v>2331205</v>
      </c>
      <c r="M58" s="2">
        <v>1.5E-3</v>
      </c>
      <c r="N58" s="1">
        <v>1.1000000000000001</v>
      </c>
      <c r="O58" s="6">
        <v>212666</v>
      </c>
      <c r="P58" s="6">
        <v>4535</v>
      </c>
      <c r="Q58" s="3">
        <f t="shared" si="0"/>
        <v>9.1225782374351458E-2</v>
      </c>
      <c r="R58" s="4">
        <f t="shared" si="1"/>
        <v>1.9453458619040367E-3</v>
      </c>
      <c r="S58" s="13">
        <v>8539</v>
      </c>
      <c r="T58" s="2">
        <v>3.7000000000000002E-3</v>
      </c>
    </row>
    <row r="59" spans="1:20" x14ac:dyDescent="0.5">
      <c r="A59" s="1" t="s">
        <v>92</v>
      </c>
      <c r="B59" s="1" t="s">
        <v>70</v>
      </c>
      <c r="C59" s="1" t="s">
        <v>72</v>
      </c>
      <c r="D59" s="1" t="s">
        <v>93</v>
      </c>
      <c r="E59" s="1" t="s">
        <v>73</v>
      </c>
      <c r="F59" s="1" t="s">
        <v>100</v>
      </c>
      <c r="G59" s="1" t="s">
        <v>96</v>
      </c>
      <c r="H59" s="1" t="s">
        <v>97</v>
      </c>
      <c r="I59" s="5">
        <v>2494.69</v>
      </c>
      <c r="J59" s="7">
        <v>3494</v>
      </c>
      <c r="K59" s="6">
        <v>1607282</v>
      </c>
      <c r="L59" s="6">
        <v>2288879</v>
      </c>
      <c r="M59" s="2">
        <v>1.5E-3</v>
      </c>
      <c r="N59" s="1">
        <v>1.0900000000000001</v>
      </c>
      <c r="O59" s="6">
        <v>221321</v>
      </c>
      <c r="P59" s="6">
        <v>6055</v>
      </c>
      <c r="Q59" s="3">
        <f t="shared" si="0"/>
        <v>9.6694058532582977E-2</v>
      </c>
      <c r="R59" s="4">
        <f t="shared" si="1"/>
        <v>2.6453997786689467E-3</v>
      </c>
      <c r="S59" s="13">
        <v>8319</v>
      </c>
      <c r="T59" s="2">
        <v>3.5999999999999999E-3</v>
      </c>
    </row>
    <row r="60" spans="1:20" x14ac:dyDescent="0.5">
      <c r="A60" s="1" t="s">
        <v>92</v>
      </c>
      <c r="B60" s="1" t="s">
        <v>70</v>
      </c>
      <c r="C60" s="1" t="s">
        <v>72</v>
      </c>
      <c r="D60" s="1" t="s">
        <v>93</v>
      </c>
      <c r="E60" s="1" t="s">
        <v>74</v>
      </c>
      <c r="F60" s="1" t="s">
        <v>99</v>
      </c>
      <c r="G60" s="1" t="s">
        <v>96</v>
      </c>
      <c r="H60" s="1" t="s">
        <v>97</v>
      </c>
      <c r="I60" s="5">
        <v>2461.48</v>
      </c>
      <c r="J60" s="7">
        <v>2936</v>
      </c>
      <c r="K60" s="6">
        <v>1594418</v>
      </c>
      <c r="L60" s="6">
        <v>2264381</v>
      </c>
      <c r="M60" s="2">
        <v>1.2999999999999999E-3</v>
      </c>
      <c r="N60" s="1">
        <v>1.0900000000000001</v>
      </c>
      <c r="O60" s="6">
        <v>251997</v>
      </c>
      <c r="P60" s="6">
        <v>5863</v>
      </c>
      <c r="Q60" s="3">
        <f t="shared" si="0"/>
        <v>0.11128736727609002</v>
      </c>
      <c r="R60" s="4">
        <f t="shared" si="1"/>
        <v>2.5892285794660882E-3</v>
      </c>
      <c r="S60" s="13">
        <v>8219</v>
      </c>
      <c r="T60" s="2">
        <v>3.5999999999999999E-3</v>
      </c>
    </row>
    <row r="61" spans="1:20" x14ac:dyDescent="0.5">
      <c r="A61" s="1" t="s">
        <v>92</v>
      </c>
      <c r="B61" s="1" t="s">
        <v>70</v>
      </c>
      <c r="C61" s="1" t="s">
        <v>72</v>
      </c>
      <c r="D61" s="1" t="s">
        <v>93</v>
      </c>
      <c r="E61" s="1" t="s">
        <v>75</v>
      </c>
      <c r="F61" s="1" t="s">
        <v>99</v>
      </c>
      <c r="G61" s="1" t="s">
        <v>96</v>
      </c>
      <c r="H61" s="1" t="s">
        <v>97</v>
      </c>
      <c r="I61" s="5">
        <v>2332.7800000000002</v>
      </c>
      <c r="J61" s="7">
        <v>2719</v>
      </c>
      <c r="K61" s="6">
        <v>1548287</v>
      </c>
      <c r="L61" s="6">
        <v>2168009</v>
      </c>
      <c r="M61" s="2">
        <v>1.2999999999999999E-3</v>
      </c>
      <c r="N61" s="1">
        <v>1.08</v>
      </c>
      <c r="O61" s="6">
        <v>212398</v>
      </c>
      <c r="P61" s="6">
        <v>4253</v>
      </c>
      <c r="Q61" s="3">
        <f t="shared" si="0"/>
        <v>9.7969150497068974E-2</v>
      </c>
      <c r="R61" s="4">
        <f t="shared" si="1"/>
        <v>1.9617077235380481E-3</v>
      </c>
      <c r="S61" s="13">
        <v>7464</v>
      </c>
      <c r="T61" s="2">
        <v>3.3999999999999998E-3</v>
      </c>
    </row>
    <row r="62" spans="1:20" x14ac:dyDescent="0.5">
      <c r="A62" s="1" t="s">
        <v>92</v>
      </c>
      <c r="B62" s="1" t="s">
        <v>70</v>
      </c>
      <c r="C62" s="1" t="s">
        <v>72</v>
      </c>
      <c r="D62" s="1" t="s">
        <v>93</v>
      </c>
      <c r="E62" s="1" t="s">
        <v>76</v>
      </c>
      <c r="F62" s="1" t="s">
        <v>99</v>
      </c>
      <c r="G62" s="1" t="s">
        <v>96</v>
      </c>
      <c r="H62" s="1" t="s">
        <v>97</v>
      </c>
      <c r="I62" s="5">
        <v>458.54</v>
      </c>
      <c r="J62" s="7">
        <v>0</v>
      </c>
      <c r="K62" s="6">
        <v>543248</v>
      </c>
      <c r="L62" s="6">
        <v>615975</v>
      </c>
      <c r="M62" s="2">
        <v>0</v>
      </c>
      <c r="N62" s="1">
        <v>0.74</v>
      </c>
      <c r="O62" s="6">
        <v>66295</v>
      </c>
      <c r="P62" s="6">
        <v>1350</v>
      </c>
      <c r="Q62" s="3">
        <f t="shared" si="0"/>
        <v>0.10762612118998335</v>
      </c>
      <c r="R62" s="4">
        <f t="shared" si="1"/>
        <v>2.1916473882868624E-3</v>
      </c>
      <c r="S62" s="13">
        <v>1099</v>
      </c>
      <c r="T62" s="2">
        <v>1.8E-3</v>
      </c>
    </row>
    <row r="63" spans="1:20" x14ac:dyDescent="0.5">
      <c r="A63" s="1" t="s">
        <v>92</v>
      </c>
      <c r="B63" s="1" t="s">
        <v>70</v>
      </c>
      <c r="C63" s="1" t="s">
        <v>72</v>
      </c>
      <c r="D63" s="1" t="s">
        <v>93</v>
      </c>
      <c r="E63" s="1" t="s">
        <v>77</v>
      </c>
      <c r="F63" s="1" t="s">
        <v>100</v>
      </c>
      <c r="G63" s="1" t="s">
        <v>96</v>
      </c>
      <c r="H63" s="1" t="s">
        <v>97</v>
      </c>
      <c r="I63" s="5">
        <v>419.66</v>
      </c>
      <c r="J63" s="7">
        <v>0</v>
      </c>
      <c r="K63" s="6">
        <v>511710</v>
      </c>
      <c r="L63" s="6">
        <v>578351</v>
      </c>
      <c r="M63" s="2">
        <v>0</v>
      </c>
      <c r="N63" s="1">
        <v>0.73</v>
      </c>
      <c r="O63" s="6">
        <v>52042</v>
      </c>
      <c r="P63" s="6">
        <v>1188</v>
      </c>
      <c r="Q63" s="3">
        <f t="shared" si="0"/>
        <v>8.9983418373963217E-2</v>
      </c>
      <c r="R63" s="4">
        <f t="shared" si="1"/>
        <v>2.0541159261417375E-3</v>
      </c>
      <c r="S63" s="13">
        <v>869</v>
      </c>
      <c r="T63" s="2">
        <v>1.5E-3</v>
      </c>
    </row>
    <row r="64" spans="1:20" x14ac:dyDescent="0.5">
      <c r="A64" s="1" t="s">
        <v>92</v>
      </c>
      <c r="B64" s="1" t="s">
        <v>70</v>
      </c>
      <c r="C64" s="1" t="s">
        <v>72</v>
      </c>
      <c r="D64" s="1" t="s">
        <v>93</v>
      </c>
      <c r="E64" s="1" t="s">
        <v>78</v>
      </c>
      <c r="F64" s="1" t="s">
        <v>99</v>
      </c>
      <c r="G64" s="1" t="s">
        <v>96</v>
      </c>
      <c r="H64" s="1" t="s">
        <v>97</v>
      </c>
      <c r="I64" s="5">
        <v>384.37</v>
      </c>
      <c r="J64" s="7">
        <v>0</v>
      </c>
      <c r="K64" s="6">
        <v>486294</v>
      </c>
      <c r="L64" s="6">
        <v>543093</v>
      </c>
      <c r="M64" s="2">
        <v>0</v>
      </c>
      <c r="N64" s="1">
        <v>0.71</v>
      </c>
      <c r="O64" s="6">
        <v>50004</v>
      </c>
      <c r="P64" s="6">
        <v>849</v>
      </c>
      <c r="Q64" s="3">
        <f t="shared" si="0"/>
        <v>9.2072628444851992E-2</v>
      </c>
      <c r="R64" s="4">
        <f t="shared" si="1"/>
        <v>1.5632681695400235E-3</v>
      </c>
      <c r="S64" s="13">
        <v>937</v>
      </c>
      <c r="T64" s="2">
        <v>1.6999999999999999E-3</v>
      </c>
    </row>
    <row r="65" spans="1:20" x14ac:dyDescent="0.5">
      <c r="A65" s="1" t="s">
        <v>92</v>
      </c>
      <c r="B65" s="1" t="s">
        <v>70</v>
      </c>
      <c r="C65" s="1" t="s">
        <v>72</v>
      </c>
      <c r="D65" s="1" t="s">
        <v>93</v>
      </c>
      <c r="E65" s="1" t="s">
        <v>79</v>
      </c>
      <c r="F65" s="1" t="s">
        <v>100</v>
      </c>
      <c r="G65" s="1" t="s">
        <v>96</v>
      </c>
      <c r="H65" s="1" t="s">
        <v>97</v>
      </c>
      <c r="I65" s="5">
        <v>360.73</v>
      </c>
      <c r="J65" s="7">
        <v>0</v>
      </c>
      <c r="K65" s="6">
        <v>467501</v>
      </c>
      <c r="L65" s="6">
        <v>522000</v>
      </c>
      <c r="M65" s="2">
        <v>0</v>
      </c>
      <c r="N65" s="1">
        <v>0.69</v>
      </c>
      <c r="O65" s="6">
        <v>43072</v>
      </c>
      <c r="P65" s="6">
        <v>814</v>
      </c>
      <c r="Q65" s="3">
        <f t="shared" si="0"/>
        <v>8.2513409961685824E-2</v>
      </c>
      <c r="R65" s="4">
        <f t="shared" si="1"/>
        <v>1.5593869731800767E-3</v>
      </c>
      <c r="S65" s="13">
        <v>821</v>
      </c>
      <c r="T65" s="2">
        <v>1.6000000000000001E-3</v>
      </c>
    </row>
    <row r="66" spans="1:20" x14ac:dyDescent="0.5">
      <c r="A66" s="1" t="s">
        <v>92</v>
      </c>
      <c r="B66" s="1" t="s">
        <v>80</v>
      </c>
      <c r="C66" s="1" t="s">
        <v>82</v>
      </c>
      <c r="D66" s="1" t="s">
        <v>94</v>
      </c>
      <c r="E66" s="1" t="s">
        <v>81</v>
      </c>
      <c r="F66" s="1" t="s">
        <v>99</v>
      </c>
      <c r="G66" s="1" t="s">
        <v>96</v>
      </c>
      <c r="H66" s="1" t="s">
        <v>97</v>
      </c>
      <c r="I66" s="5">
        <v>59.88</v>
      </c>
      <c r="J66" s="7">
        <v>21</v>
      </c>
      <c r="K66" s="6">
        <v>6047</v>
      </c>
      <c r="L66" s="6">
        <v>7626</v>
      </c>
      <c r="M66" s="2">
        <v>2.8E-3</v>
      </c>
      <c r="N66" s="1">
        <v>7.85</v>
      </c>
      <c r="O66" s="6">
        <v>1650</v>
      </c>
      <c r="P66" s="6">
        <v>42</v>
      </c>
      <c r="Q66" s="3">
        <f t="shared" si="0"/>
        <v>0.21636506687647522</v>
      </c>
      <c r="R66" s="4">
        <f t="shared" si="1"/>
        <v>5.5074744295830055E-3</v>
      </c>
      <c r="S66" s="13">
        <v>60</v>
      </c>
      <c r="T66" s="2">
        <v>7.9000000000000008E-3</v>
      </c>
    </row>
    <row r="67" spans="1:20" x14ac:dyDescent="0.5">
      <c r="A67" s="1" t="s">
        <v>92</v>
      </c>
      <c r="B67" s="1" t="s">
        <v>80</v>
      </c>
      <c r="C67" s="1" t="s">
        <v>82</v>
      </c>
      <c r="D67" s="1" t="s">
        <v>94</v>
      </c>
      <c r="E67" s="1" t="s">
        <v>83</v>
      </c>
      <c r="F67" s="1" t="s">
        <v>100</v>
      </c>
      <c r="G67" s="1" t="s">
        <v>96</v>
      </c>
      <c r="H67" s="1" t="s">
        <v>97</v>
      </c>
      <c r="I67" s="5">
        <v>58.99</v>
      </c>
      <c r="J67" s="7">
        <v>18</v>
      </c>
      <c r="K67" s="6">
        <v>6013</v>
      </c>
      <c r="L67" s="6">
        <v>7694</v>
      </c>
      <c r="M67" s="2">
        <v>2.3E-3</v>
      </c>
      <c r="N67" s="1">
        <v>7.67</v>
      </c>
      <c r="O67" s="6">
        <v>1483</v>
      </c>
      <c r="P67" s="6">
        <v>58</v>
      </c>
      <c r="Q67" s="3">
        <f t="shared" ref="Q67:Q73" si="2">(O67/L67)</f>
        <v>0.19274759552898363</v>
      </c>
      <c r="R67" s="4">
        <f t="shared" ref="R67:R73" si="3">(P67/L67)</f>
        <v>7.5383415648557321E-3</v>
      </c>
      <c r="S67" s="13">
        <v>54</v>
      </c>
      <c r="T67" s="2">
        <v>6.9999999999999993E-3</v>
      </c>
    </row>
    <row r="68" spans="1:20" x14ac:dyDescent="0.5">
      <c r="A68" s="1" t="s">
        <v>92</v>
      </c>
      <c r="B68" s="1" t="s">
        <v>80</v>
      </c>
      <c r="C68" s="1" t="s">
        <v>82</v>
      </c>
      <c r="D68" s="1" t="s">
        <v>94</v>
      </c>
      <c r="E68" s="1" t="s">
        <v>84</v>
      </c>
      <c r="F68" s="1" t="s">
        <v>100</v>
      </c>
      <c r="G68" s="1" t="s">
        <v>96</v>
      </c>
      <c r="H68" s="1" t="s">
        <v>97</v>
      </c>
      <c r="I68" s="5">
        <v>58.95</v>
      </c>
      <c r="J68" s="7">
        <v>27</v>
      </c>
      <c r="K68" s="6">
        <v>6081</v>
      </c>
      <c r="L68" s="6">
        <v>7686</v>
      </c>
      <c r="M68" s="2">
        <v>3.5000000000000001E-3</v>
      </c>
      <c r="N68" s="1">
        <v>7.67</v>
      </c>
      <c r="O68" s="6">
        <v>1521</v>
      </c>
      <c r="P68" s="6">
        <v>37</v>
      </c>
      <c r="Q68" s="3">
        <f t="shared" si="2"/>
        <v>0.19789227166276346</v>
      </c>
      <c r="R68" s="4">
        <f t="shared" si="3"/>
        <v>4.813947436898257E-3</v>
      </c>
      <c r="S68" s="13">
        <v>74</v>
      </c>
      <c r="T68" s="2">
        <v>9.5999999999999992E-3</v>
      </c>
    </row>
    <row r="69" spans="1:20" x14ac:dyDescent="0.5">
      <c r="A69" s="1" t="s">
        <v>92</v>
      </c>
      <c r="B69" s="1" t="s">
        <v>80</v>
      </c>
      <c r="C69" s="1" t="s">
        <v>82</v>
      </c>
      <c r="D69" s="1" t="s">
        <v>94</v>
      </c>
      <c r="E69" s="1" t="s">
        <v>85</v>
      </c>
      <c r="F69" s="1" t="s">
        <v>99</v>
      </c>
      <c r="G69" s="1" t="s">
        <v>96</v>
      </c>
      <c r="H69" s="1" t="s">
        <v>97</v>
      </c>
      <c r="I69" s="5">
        <v>57.35</v>
      </c>
      <c r="J69" s="7">
        <v>20</v>
      </c>
      <c r="K69" s="6">
        <v>5940</v>
      </c>
      <c r="L69" s="6">
        <v>7501</v>
      </c>
      <c r="M69" s="2">
        <v>2.7000000000000001E-3</v>
      </c>
      <c r="N69" s="1">
        <v>7.65</v>
      </c>
      <c r="O69" s="6">
        <v>1528</v>
      </c>
      <c r="P69" s="6">
        <v>29</v>
      </c>
      <c r="Q69" s="3">
        <f t="shared" si="2"/>
        <v>0.20370617251033196</v>
      </c>
      <c r="R69" s="4">
        <f t="shared" si="3"/>
        <v>3.8661511798426876E-3</v>
      </c>
      <c r="S69" s="13">
        <v>51</v>
      </c>
      <c r="T69" s="2">
        <v>6.7999999999999996E-3</v>
      </c>
    </row>
    <row r="70" spans="1:20" x14ac:dyDescent="0.5">
      <c r="A70" s="1" t="s">
        <v>92</v>
      </c>
      <c r="B70" s="1" t="s">
        <v>80</v>
      </c>
      <c r="C70" s="1" t="s">
        <v>82</v>
      </c>
      <c r="D70" s="1" t="s">
        <v>94</v>
      </c>
      <c r="E70" s="1" t="s">
        <v>78</v>
      </c>
      <c r="F70" s="1" t="s">
        <v>99</v>
      </c>
      <c r="G70" s="1" t="s">
        <v>96</v>
      </c>
      <c r="H70" s="1" t="s">
        <v>97</v>
      </c>
      <c r="I70" s="5">
        <v>23.11</v>
      </c>
      <c r="J70" s="7">
        <v>0</v>
      </c>
      <c r="K70" s="6">
        <v>4565</v>
      </c>
      <c r="L70" s="6">
        <v>5549</v>
      </c>
      <c r="M70" s="2">
        <v>0</v>
      </c>
      <c r="N70" s="1">
        <v>4.16</v>
      </c>
      <c r="O70" s="6">
        <v>1125</v>
      </c>
      <c r="P70" s="6">
        <v>31</v>
      </c>
      <c r="Q70" s="3">
        <f t="shared" si="2"/>
        <v>0.20273923229410704</v>
      </c>
      <c r="R70" s="4">
        <f t="shared" si="3"/>
        <v>5.5865921787709499E-3</v>
      </c>
      <c r="S70" s="13">
        <v>39</v>
      </c>
      <c r="T70" s="2">
        <v>6.9999999999999993E-3</v>
      </c>
    </row>
    <row r="71" spans="1:20" x14ac:dyDescent="0.5">
      <c r="A71" s="1" t="s">
        <v>92</v>
      </c>
      <c r="B71" s="1" t="s">
        <v>80</v>
      </c>
      <c r="C71" s="1" t="s">
        <v>82</v>
      </c>
      <c r="D71" s="1" t="s">
        <v>94</v>
      </c>
      <c r="E71" s="1" t="s">
        <v>76</v>
      </c>
      <c r="F71" s="1" t="s">
        <v>99</v>
      </c>
      <c r="G71" s="1" t="s">
        <v>96</v>
      </c>
      <c r="H71" s="1" t="s">
        <v>97</v>
      </c>
      <c r="I71" s="5">
        <v>22.17</v>
      </c>
      <c r="J71" s="7">
        <v>0</v>
      </c>
      <c r="K71" s="6">
        <v>4476</v>
      </c>
      <c r="L71" s="6">
        <v>5600</v>
      </c>
      <c r="M71" s="2">
        <v>0</v>
      </c>
      <c r="N71" s="1">
        <v>3.96</v>
      </c>
      <c r="O71" s="6">
        <v>1202</v>
      </c>
      <c r="P71" s="6">
        <v>29</v>
      </c>
      <c r="Q71" s="3">
        <f t="shared" si="2"/>
        <v>0.21464285714285714</v>
      </c>
      <c r="R71" s="4">
        <f t="shared" si="3"/>
        <v>5.1785714285714282E-3</v>
      </c>
      <c r="S71" s="13">
        <v>39</v>
      </c>
      <c r="T71" s="2">
        <v>6.9999999999999993E-3</v>
      </c>
    </row>
    <row r="72" spans="1:20" x14ac:dyDescent="0.5">
      <c r="A72" s="1" t="s">
        <v>92</v>
      </c>
      <c r="B72" s="1" t="s">
        <v>80</v>
      </c>
      <c r="C72" s="1" t="s">
        <v>82</v>
      </c>
      <c r="D72" s="1" t="s">
        <v>94</v>
      </c>
      <c r="E72" s="1" t="s">
        <v>79</v>
      </c>
      <c r="F72" s="1" t="s">
        <v>100</v>
      </c>
      <c r="G72" s="1" t="s">
        <v>96</v>
      </c>
      <c r="H72" s="1" t="s">
        <v>97</v>
      </c>
      <c r="I72" s="5">
        <v>21.35</v>
      </c>
      <c r="J72" s="7">
        <v>0</v>
      </c>
      <c r="K72" s="6">
        <v>3915</v>
      </c>
      <c r="L72" s="6">
        <v>4782</v>
      </c>
      <c r="M72" s="2">
        <v>0</v>
      </c>
      <c r="N72" s="1">
        <v>4.46</v>
      </c>
      <c r="O72" s="6">
        <v>937</v>
      </c>
      <c r="P72" s="6">
        <v>30</v>
      </c>
      <c r="Q72" s="3">
        <f t="shared" si="2"/>
        <v>0.19594312003345882</v>
      </c>
      <c r="R72" s="4">
        <f t="shared" si="3"/>
        <v>6.2735257214554582E-3</v>
      </c>
      <c r="S72" s="13">
        <v>34</v>
      </c>
      <c r="T72" s="2">
        <v>7.1000000000000004E-3</v>
      </c>
    </row>
    <row r="73" spans="1:20" x14ac:dyDescent="0.5">
      <c r="A73" s="1" t="s">
        <v>92</v>
      </c>
      <c r="B73" s="1" t="s">
        <v>80</v>
      </c>
      <c r="C73" s="1" t="s">
        <v>82</v>
      </c>
      <c r="D73" s="1" t="s">
        <v>94</v>
      </c>
      <c r="E73" s="1" t="s">
        <v>77</v>
      </c>
      <c r="F73" s="1" t="s">
        <v>100</v>
      </c>
      <c r="G73" s="1" t="s">
        <v>96</v>
      </c>
      <c r="H73" s="1" t="s">
        <v>97</v>
      </c>
      <c r="I73" s="5">
        <v>21.12</v>
      </c>
      <c r="J73" s="7">
        <v>0</v>
      </c>
      <c r="K73" s="6">
        <v>4099</v>
      </c>
      <c r="L73" s="6">
        <v>4996</v>
      </c>
      <c r="M73" s="2">
        <v>0</v>
      </c>
      <c r="N73" s="1">
        <v>4.2300000000000004</v>
      </c>
      <c r="O73" s="6">
        <v>1001</v>
      </c>
      <c r="P73" s="6">
        <v>32</v>
      </c>
      <c r="Q73" s="3">
        <f t="shared" si="2"/>
        <v>0.20036028823058447</v>
      </c>
      <c r="R73" s="4">
        <f t="shared" si="3"/>
        <v>6.4051240992794231E-3</v>
      </c>
      <c r="S73" s="13">
        <v>28</v>
      </c>
      <c r="T73" s="2">
        <v>5.6000000000000008E-3</v>
      </c>
    </row>
  </sheetData>
  <autoFilter ref="A1:T73" xr:uid="{3F04E46D-0B56-4003-BEFD-22CB1390B6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CD2E-677D-45A2-B7F9-BBBEB76CF709}">
  <sheetPr codeName="Sheet12">
    <tabColor rgb="FFFFFF00"/>
  </sheetPr>
  <dimension ref="A1:R427"/>
  <sheetViews>
    <sheetView topLeftCell="D1" workbookViewId="0">
      <selection activeCell="P13" sqref="P13"/>
    </sheetView>
  </sheetViews>
  <sheetFormatPr defaultRowHeight="16.5" x14ac:dyDescent="0.5"/>
  <cols>
    <col min="1" max="1" width="7.08984375" customWidth="1"/>
    <col min="2" max="2" width="130.54296875" customWidth="1"/>
    <col min="4" max="4" width="39.54296875" customWidth="1"/>
    <col min="5" max="5" width="9.08984375" customWidth="1"/>
    <col min="6" max="6" width="8.08984375" customWidth="1"/>
    <col min="7" max="7" width="16.6328125" customWidth="1"/>
    <col min="8" max="8" width="8.36328125" customWidth="1"/>
    <col min="9" max="9" width="11" customWidth="1"/>
    <col min="10" max="10" width="18.54296875" customWidth="1"/>
    <col min="11" max="11" width="9.36328125" customWidth="1"/>
    <col min="12" max="12" width="18.6328125" customWidth="1"/>
    <col min="13" max="13" width="17.90625" customWidth="1"/>
    <col min="14" max="14" width="11" customWidth="1"/>
    <col min="15" max="15" width="14.08984375" customWidth="1"/>
    <col min="16" max="16" width="8" customWidth="1"/>
    <col min="18" max="18" width="15.90625" customWidth="1"/>
  </cols>
  <sheetData>
    <row r="1" spans="1:18" x14ac:dyDescent="0.5">
      <c r="A1" s="11" t="s">
        <v>0</v>
      </c>
      <c r="B1" s="11" t="s">
        <v>103</v>
      </c>
      <c r="C1" s="11" t="s">
        <v>2</v>
      </c>
      <c r="D1" s="11" t="s">
        <v>104</v>
      </c>
      <c r="E1" s="11" t="s">
        <v>105</v>
      </c>
      <c r="F1" s="11" t="s">
        <v>4</v>
      </c>
      <c r="G1" s="11" t="s">
        <v>106</v>
      </c>
      <c r="H1" s="11" t="s">
        <v>107</v>
      </c>
      <c r="I1" s="11" t="s">
        <v>108</v>
      </c>
      <c r="J1" s="11" t="s">
        <v>109</v>
      </c>
      <c r="K1" s="11" t="s">
        <v>110</v>
      </c>
      <c r="L1" s="11" t="s">
        <v>111</v>
      </c>
      <c r="M1" s="11" t="s">
        <v>112</v>
      </c>
      <c r="N1" s="11" t="s">
        <v>113</v>
      </c>
      <c r="O1" s="8" t="s">
        <v>481</v>
      </c>
      <c r="P1" s="11" t="s">
        <v>114</v>
      </c>
      <c r="Q1" s="11" t="s">
        <v>406</v>
      </c>
      <c r="R1" s="11" t="s">
        <v>405</v>
      </c>
    </row>
    <row r="2" spans="1:18" x14ac:dyDescent="0.5">
      <c r="A2" s="10" t="s">
        <v>86</v>
      </c>
      <c r="B2" s="24" t="s">
        <v>191</v>
      </c>
      <c r="C2" s="10" t="s">
        <v>93</v>
      </c>
      <c r="D2" s="24" t="s">
        <v>192</v>
      </c>
      <c r="E2" s="10" t="s">
        <v>99</v>
      </c>
      <c r="F2" s="10" t="s">
        <v>96</v>
      </c>
      <c r="G2" s="10" t="s">
        <v>118</v>
      </c>
      <c r="H2" s="25">
        <v>679301</v>
      </c>
      <c r="I2" s="25">
        <v>6014321</v>
      </c>
      <c r="J2" s="24">
        <v>5022.12</v>
      </c>
      <c r="K2" s="26">
        <v>26667</v>
      </c>
      <c r="L2" s="26">
        <v>1174872</v>
      </c>
      <c r="M2" s="26">
        <v>17334</v>
      </c>
      <c r="N2" s="27">
        <f>(K2/I2)*100</f>
        <v>0.44339169791569155</v>
      </c>
      <c r="O2" s="10" t="s">
        <v>482</v>
      </c>
      <c r="P2" s="27">
        <f>L2/I2</f>
        <v>0.19534574227082327</v>
      </c>
      <c r="Q2" s="26">
        <v>1191803</v>
      </c>
      <c r="R2" s="28">
        <v>1.75445495</v>
      </c>
    </row>
    <row r="3" spans="1:18" x14ac:dyDescent="0.5">
      <c r="A3" s="10" t="s">
        <v>86</v>
      </c>
      <c r="B3" s="24" t="s">
        <v>191</v>
      </c>
      <c r="C3" s="10" t="s">
        <v>93</v>
      </c>
      <c r="D3" s="24" t="s">
        <v>193</v>
      </c>
      <c r="E3" s="10" t="s">
        <v>99</v>
      </c>
      <c r="F3" s="10" t="s">
        <v>96</v>
      </c>
      <c r="G3" s="10" t="s">
        <v>120</v>
      </c>
      <c r="H3" s="25">
        <v>782299</v>
      </c>
      <c r="I3" s="25">
        <v>4944626</v>
      </c>
      <c r="J3" s="24">
        <v>2394.12</v>
      </c>
      <c r="K3" s="26">
        <v>18676</v>
      </c>
      <c r="L3" s="26">
        <v>268649</v>
      </c>
      <c r="M3" s="26">
        <v>7782</v>
      </c>
      <c r="N3" s="27">
        <f t="shared" ref="N3:N66" si="0">(K3/I3)*100</f>
        <v>0.37770298501848271</v>
      </c>
      <c r="O3" s="10" t="s">
        <v>482</v>
      </c>
      <c r="P3" s="27">
        <f t="shared" ref="P3:P66" si="1">L3/I3</f>
        <v>5.4331510613745103E-2</v>
      </c>
      <c r="Q3" s="26">
        <v>272564</v>
      </c>
      <c r="R3" s="28">
        <v>0.3484141</v>
      </c>
    </row>
    <row r="4" spans="1:18" x14ac:dyDescent="0.5">
      <c r="A4" s="10" t="s">
        <v>86</v>
      </c>
      <c r="B4" s="24" t="s">
        <v>191</v>
      </c>
      <c r="C4" s="10" t="s">
        <v>93</v>
      </c>
      <c r="D4" s="24" t="s">
        <v>192</v>
      </c>
      <c r="E4" s="10" t="s">
        <v>99</v>
      </c>
      <c r="F4" s="10" t="s">
        <v>96</v>
      </c>
      <c r="G4" s="10" t="s">
        <v>118</v>
      </c>
      <c r="H4" s="25">
        <v>618233</v>
      </c>
      <c r="I4" s="25">
        <v>3698744</v>
      </c>
      <c r="J4" s="24">
        <v>1817.1</v>
      </c>
      <c r="K4" s="26">
        <v>15163</v>
      </c>
      <c r="L4" s="26">
        <v>247959</v>
      </c>
      <c r="M4" s="26">
        <v>8277</v>
      </c>
      <c r="N4" s="27">
        <f t="shared" si="0"/>
        <v>0.40994997220678159</v>
      </c>
      <c r="O4" s="10" t="s">
        <v>482</v>
      </c>
      <c r="P4" s="27">
        <f t="shared" si="1"/>
        <v>6.7038702867784308E-2</v>
      </c>
      <c r="Q4" s="26">
        <v>252826</v>
      </c>
      <c r="R4" s="28">
        <v>0.40894937999999997</v>
      </c>
    </row>
    <row r="5" spans="1:18" x14ac:dyDescent="0.5">
      <c r="A5" s="10" t="s">
        <v>150</v>
      </c>
      <c r="B5" s="24" t="s">
        <v>194</v>
      </c>
      <c r="C5" s="10" t="s">
        <v>93</v>
      </c>
      <c r="D5" s="24" t="s">
        <v>195</v>
      </c>
      <c r="E5" s="10" t="s">
        <v>99</v>
      </c>
      <c r="F5" s="10" t="s">
        <v>96</v>
      </c>
      <c r="G5" s="10" t="s">
        <v>118</v>
      </c>
      <c r="H5" s="25">
        <v>451331</v>
      </c>
      <c r="I5" s="25">
        <v>2835346</v>
      </c>
      <c r="J5" s="24">
        <v>1613.83</v>
      </c>
      <c r="K5" s="26">
        <v>9696</v>
      </c>
      <c r="L5" s="26">
        <v>517974</v>
      </c>
      <c r="M5" s="26">
        <v>7711</v>
      </c>
      <c r="N5" s="27">
        <f t="shared" si="0"/>
        <v>0.34196884613024298</v>
      </c>
      <c r="O5" s="10" t="s">
        <v>482</v>
      </c>
      <c r="P5" s="27">
        <f t="shared" si="1"/>
        <v>0.18268458241075339</v>
      </c>
      <c r="Q5" s="26">
        <v>524690</v>
      </c>
      <c r="R5" s="28">
        <v>1.16253925</v>
      </c>
    </row>
    <row r="6" spans="1:18" x14ac:dyDescent="0.5">
      <c r="A6" s="10" t="s">
        <v>90</v>
      </c>
      <c r="B6" s="24" t="s">
        <v>196</v>
      </c>
      <c r="C6" s="10" t="s">
        <v>93</v>
      </c>
      <c r="D6" s="24" t="s">
        <v>197</v>
      </c>
      <c r="E6" s="10" t="s">
        <v>99</v>
      </c>
      <c r="F6" s="10" t="s">
        <v>96</v>
      </c>
      <c r="G6" s="10" t="s">
        <v>118</v>
      </c>
      <c r="H6" s="25">
        <v>572164</v>
      </c>
      <c r="I6" s="25">
        <v>2890910</v>
      </c>
      <c r="J6" s="24">
        <v>1533.7</v>
      </c>
      <c r="K6" s="26">
        <v>12938</v>
      </c>
      <c r="L6" s="26">
        <v>479638</v>
      </c>
      <c r="M6" s="26">
        <v>7803</v>
      </c>
      <c r="N6" s="27">
        <f t="shared" si="0"/>
        <v>0.44754073976706299</v>
      </c>
      <c r="O6" s="10" t="s">
        <v>482</v>
      </c>
      <c r="P6" s="27">
        <f t="shared" si="1"/>
        <v>0.16591246354953976</v>
      </c>
      <c r="Q6" s="26">
        <v>487419</v>
      </c>
      <c r="R6" s="28">
        <v>0.85188686999999996</v>
      </c>
    </row>
    <row r="7" spans="1:18" x14ac:dyDescent="0.5">
      <c r="A7" s="10" t="s">
        <v>152</v>
      </c>
      <c r="B7" s="24" t="s">
        <v>198</v>
      </c>
      <c r="C7" s="10" t="s">
        <v>93</v>
      </c>
      <c r="D7" s="24" t="s">
        <v>199</v>
      </c>
      <c r="E7" s="10" t="s">
        <v>99</v>
      </c>
      <c r="F7" s="10" t="s">
        <v>96</v>
      </c>
      <c r="G7" s="10" t="s">
        <v>118</v>
      </c>
      <c r="H7" s="25">
        <v>456578</v>
      </c>
      <c r="I7" s="25">
        <v>2296226</v>
      </c>
      <c r="J7" s="24">
        <v>967.61</v>
      </c>
      <c r="K7" s="26">
        <v>10599</v>
      </c>
      <c r="L7" s="26">
        <v>318547</v>
      </c>
      <c r="M7" s="26">
        <v>8571</v>
      </c>
      <c r="N7" s="27">
        <f t="shared" si="0"/>
        <v>0.46158348524927423</v>
      </c>
      <c r="O7" s="10" t="s">
        <v>482</v>
      </c>
      <c r="P7" s="27">
        <f t="shared" si="1"/>
        <v>0.13872632746079872</v>
      </c>
      <c r="Q7" s="26">
        <v>325628</v>
      </c>
      <c r="R7" s="28">
        <v>0.71319248999999996</v>
      </c>
    </row>
    <row r="8" spans="1:18" x14ac:dyDescent="0.5">
      <c r="A8" s="10" t="s">
        <v>150</v>
      </c>
      <c r="B8" s="24" t="s">
        <v>194</v>
      </c>
      <c r="C8" s="10" t="s">
        <v>93</v>
      </c>
      <c r="D8" s="24" t="s">
        <v>200</v>
      </c>
      <c r="E8" s="10" t="s">
        <v>99</v>
      </c>
      <c r="F8" s="10" t="s">
        <v>96</v>
      </c>
      <c r="G8" s="10" t="s">
        <v>120</v>
      </c>
      <c r="H8" s="25">
        <v>294721</v>
      </c>
      <c r="I8" s="25">
        <v>1118842</v>
      </c>
      <c r="J8" s="24">
        <v>837.03</v>
      </c>
      <c r="K8" s="26">
        <v>9408</v>
      </c>
      <c r="L8" s="26">
        <v>358257</v>
      </c>
      <c r="M8" s="26">
        <v>7123</v>
      </c>
      <c r="N8" s="27">
        <f t="shared" si="0"/>
        <v>0.84086939889635903</v>
      </c>
      <c r="O8" s="10" t="s">
        <v>482</v>
      </c>
      <c r="P8" s="27">
        <f t="shared" si="1"/>
        <v>0.32020338886098304</v>
      </c>
      <c r="Q8" s="26">
        <v>365767</v>
      </c>
      <c r="R8" s="28">
        <v>1.2410618899999999</v>
      </c>
    </row>
    <row r="9" spans="1:18" x14ac:dyDescent="0.5">
      <c r="A9" s="10" t="s">
        <v>86</v>
      </c>
      <c r="B9" s="24" t="s">
        <v>191</v>
      </c>
      <c r="C9" s="10" t="s">
        <v>93</v>
      </c>
      <c r="D9" s="24" t="s">
        <v>201</v>
      </c>
      <c r="E9" s="10" t="s">
        <v>99</v>
      </c>
      <c r="F9" s="10" t="s">
        <v>96</v>
      </c>
      <c r="G9" s="10" t="s">
        <v>120</v>
      </c>
      <c r="H9" s="25">
        <v>453492</v>
      </c>
      <c r="I9" s="25">
        <v>1693662</v>
      </c>
      <c r="J9" s="24">
        <v>812.65</v>
      </c>
      <c r="K9" s="26">
        <v>6074</v>
      </c>
      <c r="L9" s="26">
        <v>93083</v>
      </c>
      <c r="M9" s="26">
        <v>4325</v>
      </c>
      <c r="N9" s="27">
        <f t="shared" si="0"/>
        <v>0.35863117906642528</v>
      </c>
      <c r="O9" s="10" t="s">
        <v>482</v>
      </c>
      <c r="P9" s="27">
        <f t="shared" si="1"/>
        <v>5.495960823352003E-2</v>
      </c>
      <c r="Q9" s="26">
        <v>94004</v>
      </c>
      <c r="R9" s="28">
        <v>0.20728921</v>
      </c>
    </row>
    <row r="10" spans="1:18" x14ac:dyDescent="0.5">
      <c r="A10" s="10" t="s">
        <v>86</v>
      </c>
      <c r="B10" s="24" t="s">
        <v>191</v>
      </c>
      <c r="C10" s="10" t="s">
        <v>93</v>
      </c>
      <c r="D10" s="24" t="s">
        <v>202</v>
      </c>
      <c r="E10" s="10" t="s">
        <v>99</v>
      </c>
      <c r="F10" s="10" t="s">
        <v>96</v>
      </c>
      <c r="G10" s="10" t="s">
        <v>118</v>
      </c>
      <c r="H10" s="25">
        <v>153185</v>
      </c>
      <c r="I10" s="25">
        <v>1020810</v>
      </c>
      <c r="J10" s="24">
        <v>774.33</v>
      </c>
      <c r="K10" s="26">
        <v>2761</v>
      </c>
      <c r="L10" s="26">
        <v>170898</v>
      </c>
      <c r="M10" s="26">
        <v>1612</v>
      </c>
      <c r="N10" s="27">
        <f t="shared" si="0"/>
        <v>0.27047148832789647</v>
      </c>
      <c r="O10" s="10" t="s">
        <v>482</v>
      </c>
      <c r="P10" s="27">
        <f t="shared" si="1"/>
        <v>0.16741411232256737</v>
      </c>
      <c r="Q10" s="26">
        <v>172555</v>
      </c>
      <c r="R10" s="28">
        <v>1.1264484100000001</v>
      </c>
    </row>
    <row r="11" spans="1:18" x14ac:dyDescent="0.5">
      <c r="A11" s="10" t="s">
        <v>86</v>
      </c>
      <c r="B11" s="24" t="s">
        <v>191</v>
      </c>
      <c r="C11" s="10" t="s">
        <v>93</v>
      </c>
      <c r="D11" s="24" t="s">
        <v>201</v>
      </c>
      <c r="E11" s="10" t="s">
        <v>99</v>
      </c>
      <c r="F11" s="10" t="s">
        <v>96</v>
      </c>
      <c r="G11" s="10" t="s">
        <v>120</v>
      </c>
      <c r="H11" s="25">
        <v>166691</v>
      </c>
      <c r="I11" s="25">
        <v>384737</v>
      </c>
      <c r="J11" s="24">
        <v>660.57</v>
      </c>
      <c r="K11" s="26">
        <v>4500</v>
      </c>
      <c r="L11" s="26">
        <v>271653</v>
      </c>
      <c r="M11" s="26">
        <v>1024</v>
      </c>
      <c r="N11" s="27">
        <f t="shared" si="0"/>
        <v>1.1696301629424775</v>
      </c>
      <c r="O11" s="10" t="s">
        <v>482</v>
      </c>
      <c r="P11" s="27">
        <f t="shared" si="1"/>
        <v>0.7060745392306953</v>
      </c>
      <c r="Q11" s="26">
        <v>275911</v>
      </c>
      <c r="R11" s="28">
        <v>1.65522434</v>
      </c>
    </row>
    <row r="12" spans="1:18" x14ac:dyDescent="0.5">
      <c r="A12" s="10" t="s">
        <v>90</v>
      </c>
      <c r="B12" s="24" t="s">
        <v>196</v>
      </c>
      <c r="C12" s="10" t="s">
        <v>93</v>
      </c>
      <c r="D12" s="24" t="s">
        <v>203</v>
      </c>
      <c r="E12" s="10" t="s">
        <v>99</v>
      </c>
      <c r="F12" s="10" t="s">
        <v>96</v>
      </c>
      <c r="G12" s="10" t="s">
        <v>118</v>
      </c>
      <c r="H12" s="25">
        <v>627297</v>
      </c>
      <c r="I12" s="25">
        <v>2379089</v>
      </c>
      <c r="J12" s="24">
        <v>659.13</v>
      </c>
      <c r="K12" s="26">
        <v>8917</v>
      </c>
      <c r="L12" s="26">
        <v>135957</v>
      </c>
      <c r="M12" s="26">
        <v>4086</v>
      </c>
      <c r="N12" s="27">
        <f t="shared" si="0"/>
        <v>0.37480733171394598</v>
      </c>
      <c r="O12" s="10" t="s">
        <v>482</v>
      </c>
      <c r="P12" s="27">
        <f t="shared" si="1"/>
        <v>5.7146664122275377E-2</v>
      </c>
      <c r="Q12" s="26">
        <v>137328</v>
      </c>
      <c r="R12" s="28">
        <v>0.21892022</v>
      </c>
    </row>
    <row r="13" spans="1:18" x14ac:dyDescent="0.5">
      <c r="A13" s="10" t="s">
        <v>86</v>
      </c>
      <c r="B13" s="24" t="s">
        <v>191</v>
      </c>
      <c r="C13" s="10" t="s">
        <v>93</v>
      </c>
      <c r="D13" s="24" t="s">
        <v>204</v>
      </c>
      <c r="E13" s="10" t="s">
        <v>99</v>
      </c>
      <c r="F13" s="10" t="s">
        <v>96</v>
      </c>
      <c r="G13" s="10" t="s">
        <v>118</v>
      </c>
      <c r="H13" s="25">
        <v>274884</v>
      </c>
      <c r="I13" s="25">
        <v>871077</v>
      </c>
      <c r="J13" s="24">
        <v>639.01</v>
      </c>
      <c r="K13" s="26">
        <v>4412</v>
      </c>
      <c r="L13" s="26">
        <v>153505</v>
      </c>
      <c r="M13" s="26">
        <v>4221</v>
      </c>
      <c r="N13" s="27">
        <f t="shared" si="0"/>
        <v>0.50649942542392923</v>
      </c>
      <c r="O13" s="10" t="s">
        <v>482</v>
      </c>
      <c r="P13" s="27">
        <f t="shared" si="1"/>
        <v>0.17622437511264791</v>
      </c>
      <c r="Q13" s="26">
        <v>156507</v>
      </c>
      <c r="R13" s="28">
        <v>0.56935652999999997</v>
      </c>
    </row>
    <row r="14" spans="1:18" x14ac:dyDescent="0.5">
      <c r="A14" s="10" t="s">
        <v>90</v>
      </c>
      <c r="B14" s="24" t="s">
        <v>196</v>
      </c>
      <c r="C14" s="10" t="s">
        <v>93</v>
      </c>
      <c r="D14" s="24" t="s">
        <v>205</v>
      </c>
      <c r="E14" s="10" t="s">
        <v>100</v>
      </c>
      <c r="F14" s="10" t="s">
        <v>96</v>
      </c>
      <c r="G14" s="10" t="s">
        <v>118</v>
      </c>
      <c r="H14" s="25">
        <v>336515</v>
      </c>
      <c r="I14" s="25">
        <v>1435006</v>
      </c>
      <c r="J14" s="24">
        <v>631.9</v>
      </c>
      <c r="K14" s="26">
        <v>5757</v>
      </c>
      <c r="L14" s="26">
        <v>197754</v>
      </c>
      <c r="M14" s="26">
        <v>6812</v>
      </c>
      <c r="N14" s="27">
        <f t="shared" si="0"/>
        <v>0.40118299156937326</v>
      </c>
      <c r="O14" s="10" t="s">
        <v>482</v>
      </c>
      <c r="P14" s="27">
        <f t="shared" si="1"/>
        <v>0.13780708930833738</v>
      </c>
      <c r="Q14" s="26">
        <v>201450</v>
      </c>
      <c r="R14" s="28">
        <v>0.59863602000000005</v>
      </c>
    </row>
    <row r="15" spans="1:18" x14ac:dyDescent="0.5">
      <c r="A15" s="10" t="s">
        <v>86</v>
      </c>
      <c r="B15" s="24" t="s">
        <v>191</v>
      </c>
      <c r="C15" s="10" t="s">
        <v>93</v>
      </c>
      <c r="D15" s="24" t="s">
        <v>193</v>
      </c>
      <c r="E15" s="10" t="s">
        <v>99</v>
      </c>
      <c r="F15" s="10" t="s">
        <v>96</v>
      </c>
      <c r="G15" s="10" t="s">
        <v>120</v>
      </c>
      <c r="H15" s="25">
        <v>184035</v>
      </c>
      <c r="I15" s="25">
        <v>543960</v>
      </c>
      <c r="J15" s="24">
        <v>597.04</v>
      </c>
      <c r="K15" s="26">
        <v>5011</v>
      </c>
      <c r="L15" s="26">
        <v>184122</v>
      </c>
      <c r="M15" s="26">
        <v>2094</v>
      </c>
      <c r="N15" s="27">
        <f t="shared" si="0"/>
        <v>0.92120744172365621</v>
      </c>
      <c r="O15" s="10" t="s">
        <v>482</v>
      </c>
      <c r="P15" s="27">
        <f t="shared" si="1"/>
        <v>0.33848444738583722</v>
      </c>
      <c r="Q15" s="26">
        <v>188072</v>
      </c>
      <c r="R15" s="28">
        <v>1.0219360399999999</v>
      </c>
    </row>
    <row r="16" spans="1:18" x14ac:dyDescent="0.5">
      <c r="A16" s="10" t="s">
        <v>86</v>
      </c>
      <c r="B16" s="24" t="s">
        <v>191</v>
      </c>
      <c r="C16" s="10" t="s">
        <v>93</v>
      </c>
      <c r="D16" s="24" t="s">
        <v>206</v>
      </c>
      <c r="E16" s="10" t="s">
        <v>99</v>
      </c>
      <c r="F16" s="10" t="s">
        <v>96</v>
      </c>
      <c r="G16" s="10" t="s">
        <v>120</v>
      </c>
      <c r="H16" s="25">
        <v>300537</v>
      </c>
      <c r="I16" s="25">
        <v>1037101</v>
      </c>
      <c r="J16" s="24">
        <v>493.06</v>
      </c>
      <c r="K16" s="26">
        <v>3147</v>
      </c>
      <c r="L16" s="26">
        <v>33878</v>
      </c>
      <c r="M16" s="26">
        <v>30016</v>
      </c>
      <c r="N16" s="27">
        <f t="shared" si="0"/>
        <v>0.30344199841674052</v>
      </c>
      <c r="O16" s="10" t="s">
        <v>482</v>
      </c>
      <c r="P16" s="27">
        <f t="shared" si="1"/>
        <v>3.2666056632864107E-2</v>
      </c>
      <c r="Q16" s="26">
        <v>34933</v>
      </c>
      <c r="R16" s="28">
        <v>0.11623527</v>
      </c>
    </row>
    <row r="17" spans="1:18" x14ac:dyDescent="0.5">
      <c r="A17" s="10" t="s">
        <v>115</v>
      </c>
      <c r="B17" s="24" t="s">
        <v>116</v>
      </c>
      <c r="C17" s="10" t="s">
        <v>93</v>
      </c>
      <c r="D17" s="24" t="s">
        <v>117</v>
      </c>
      <c r="E17" s="10" t="s">
        <v>99</v>
      </c>
      <c r="F17" s="10" t="s">
        <v>96</v>
      </c>
      <c r="G17" s="10" t="s">
        <v>118</v>
      </c>
      <c r="H17" s="25">
        <v>199617</v>
      </c>
      <c r="I17" s="25">
        <v>917627</v>
      </c>
      <c r="J17" s="24">
        <v>447.62</v>
      </c>
      <c r="K17" s="26">
        <v>4333</v>
      </c>
      <c r="L17" s="26">
        <v>181384</v>
      </c>
      <c r="M17" s="26">
        <v>2742</v>
      </c>
      <c r="N17" s="27">
        <f t="shared" si="0"/>
        <v>0.47219621916094451</v>
      </c>
      <c r="O17" s="10" t="s">
        <v>482</v>
      </c>
      <c r="P17" s="27">
        <f t="shared" si="1"/>
        <v>0.19766637206620991</v>
      </c>
      <c r="Q17" s="26">
        <v>184422</v>
      </c>
      <c r="R17" s="28">
        <v>0.92387923000000005</v>
      </c>
    </row>
    <row r="18" spans="1:18" x14ac:dyDescent="0.5">
      <c r="A18" s="10" t="s">
        <v>152</v>
      </c>
      <c r="B18" s="24" t="s">
        <v>198</v>
      </c>
      <c r="C18" s="10" t="s">
        <v>93</v>
      </c>
      <c r="D18" s="24" t="s">
        <v>207</v>
      </c>
      <c r="E18" s="10" t="s">
        <v>99</v>
      </c>
      <c r="F18" s="10" t="s">
        <v>96</v>
      </c>
      <c r="G18" s="10" t="s">
        <v>120</v>
      </c>
      <c r="H18" s="25">
        <v>253378</v>
      </c>
      <c r="I18" s="25">
        <v>737111</v>
      </c>
      <c r="J18" s="24">
        <v>418.6</v>
      </c>
      <c r="K18" s="26">
        <v>5663</v>
      </c>
      <c r="L18" s="26">
        <v>223538</v>
      </c>
      <c r="M18" s="26">
        <v>3000</v>
      </c>
      <c r="N18" s="27">
        <f t="shared" si="0"/>
        <v>0.76826963645909507</v>
      </c>
      <c r="O18" s="10" t="s">
        <v>482</v>
      </c>
      <c r="P18" s="27">
        <f t="shared" si="1"/>
        <v>0.30326233091081262</v>
      </c>
      <c r="Q18" s="26">
        <v>228050</v>
      </c>
      <c r="R18" s="28">
        <v>0.90003867999999998</v>
      </c>
    </row>
    <row r="19" spans="1:18" x14ac:dyDescent="0.5">
      <c r="A19" s="10" t="s">
        <v>86</v>
      </c>
      <c r="B19" s="24" t="s">
        <v>208</v>
      </c>
      <c r="C19" s="10" t="s">
        <v>161</v>
      </c>
      <c r="D19" s="24" t="s">
        <v>192</v>
      </c>
      <c r="E19" s="10" t="s">
        <v>99</v>
      </c>
      <c r="F19" s="10" t="s">
        <v>96</v>
      </c>
      <c r="G19" s="10" t="s">
        <v>118</v>
      </c>
      <c r="H19" s="25">
        <v>11104</v>
      </c>
      <c r="I19" s="25">
        <v>192279</v>
      </c>
      <c r="J19" s="24">
        <v>412.21</v>
      </c>
      <c r="K19" s="26">
        <v>1331</v>
      </c>
      <c r="L19" s="26">
        <v>40337</v>
      </c>
      <c r="M19" s="26">
        <v>627</v>
      </c>
      <c r="N19" s="27">
        <f t="shared" si="0"/>
        <v>0.69222327971333319</v>
      </c>
      <c r="O19" s="10" t="s">
        <v>483</v>
      </c>
      <c r="P19" s="27">
        <f t="shared" si="1"/>
        <v>0.20978369972799943</v>
      </c>
      <c r="Q19" s="26">
        <v>41316</v>
      </c>
      <c r="R19" s="28">
        <v>3.7208213300000001</v>
      </c>
    </row>
    <row r="20" spans="1:18" x14ac:dyDescent="0.5">
      <c r="A20" s="10" t="s">
        <v>90</v>
      </c>
      <c r="B20" s="24" t="s">
        <v>196</v>
      </c>
      <c r="C20" s="10" t="s">
        <v>93</v>
      </c>
      <c r="D20" s="24" t="s">
        <v>209</v>
      </c>
      <c r="E20" s="10" t="s">
        <v>100</v>
      </c>
      <c r="F20" s="10" t="s">
        <v>96</v>
      </c>
      <c r="G20" s="10" t="s">
        <v>120</v>
      </c>
      <c r="H20" s="25">
        <v>479356</v>
      </c>
      <c r="I20" s="25">
        <v>1530173</v>
      </c>
      <c r="J20" s="24">
        <v>410.74</v>
      </c>
      <c r="K20" s="26">
        <v>5623</v>
      </c>
      <c r="L20" s="26">
        <v>64038</v>
      </c>
      <c r="M20" s="26">
        <v>3434</v>
      </c>
      <c r="N20" s="27">
        <f t="shared" si="0"/>
        <v>0.36747478879839079</v>
      </c>
      <c r="O20" s="10" t="s">
        <v>482</v>
      </c>
      <c r="P20" s="27">
        <f t="shared" si="1"/>
        <v>4.1850169882751823E-2</v>
      </c>
      <c r="Q20" s="26">
        <v>64862</v>
      </c>
      <c r="R20" s="28">
        <v>0.13531071</v>
      </c>
    </row>
    <row r="21" spans="1:18" x14ac:dyDescent="0.5">
      <c r="A21" s="10" t="s">
        <v>151</v>
      </c>
      <c r="B21" s="24" t="s">
        <v>210</v>
      </c>
      <c r="C21" s="10" t="s">
        <v>93</v>
      </c>
      <c r="D21" s="24" t="s">
        <v>211</v>
      </c>
      <c r="E21" s="10" t="s">
        <v>99</v>
      </c>
      <c r="F21" s="10" t="s">
        <v>96</v>
      </c>
      <c r="G21" s="10" t="s">
        <v>118</v>
      </c>
      <c r="H21" s="25">
        <v>279681</v>
      </c>
      <c r="I21" s="25">
        <v>1038201</v>
      </c>
      <c r="J21" s="24">
        <v>402.21</v>
      </c>
      <c r="K21" s="26">
        <v>4540</v>
      </c>
      <c r="L21" s="26">
        <v>151523</v>
      </c>
      <c r="M21" s="26">
        <v>2519</v>
      </c>
      <c r="N21" s="27">
        <f t="shared" si="0"/>
        <v>0.43729489761616486</v>
      </c>
      <c r="O21" s="10" t="s">
        <v>482</v>
      </c>
      <c r="P21" s="27">
        <f t="shared" si="1"/>
        <v>0.14594765368170518</v>
      </c>
      <c r="Q21" s="26">
        <v>154401</v>
      </c>
      <c r="R21" s="28">
        <v>0.55206109999999997</v>
      </c>
    </row>
    <row r="22" spans="1:18" x14ac:dyDescent="0.5">
      <c r="A22" s="10" t="s">
        <v>152</v>
      </c>
      <c r="B22" s="24" t="s">
        <v>198</v>
      </c>
      <c r="C22" s="10" t="s">
        <v>93</v>
      </c>
      <c r="D22" s="24" t="s">
        <v>212</v>
      </c>
      <c r="E22" s="10" t="s">
        <v>99</v>
      </c>
      <c r="F22" s="10" t="s">
        <v>124</v>
      </c>
      <c r="G22" s="10" t="s">
        <v>120</v>
      </c>
      <c r="H22" s="25">
        <v>360056</v>
      </c>
      <c r="I22" s="25">
        <v>1438856</v>
      </c>
      <c r="J22" s="24">
        <v>379.39</v>
      </c>
      <c r="K22" s="26">
        <v>3591</v>
      </c>
      <c r="L22" s="26">
        <v>0</v>
      </c>
      <c r="M22" s="26">
        <v>0</v>
      </c>
      <c r="N22" s="27">
        <f t="shared" si="0"/>
        <v>0.24957327209950128</v>
      </c>
      <c r="O22" s="10" t="s">
        <v>482</v>
      </c>
      <c r="P22" s="27">
        <f t="shared" si="1"/>
        <v>0</v>
      </c>
      <c r="Q22" s="26">
        <v>2354</v>
      </c>
      <c r="R22" s="28">
        <v>6.5378700000000003E-3</v>
      </c>
    </row>
    <row r="23" spans="1:18" x14ac:dyDescent="0.5">
      <c r="A23" s="10" t="s">
        <v>150</v>
      </c>
      <c r="B23" s="24" t="s">
        <v>194</v>
      </c>
      <c r="C23" s="10" t="s">
        <v>93</v>
      </c>
      <c r="D23" s="24" t="s">
        <v>213</v>
      </c>
      <c r="E23" s="10" t="s">
        <v>100</v>
      </c>
      <c r="F23" s="10" t="s">
        <v>96</v>
      </c>
      <c r="G23" s="10" t="s">
        <v>120</v>
      </c>
      <c r="H23" s="25">
        <v>325566</v>
      </c>
      <c r="I23" s="25">
        <v>1054459</v>
      </c>
      <c r="J23" s="24">
        <v>362.25</v>
      </c>
      <c r="K23" s="26">
        <v>3112</v>
      </c>
      <c r="L23" s="26">
        <v>43765</v>
      </c>
      <c r="M23" s="26">
        <v>1865</v>
      </c>
      <c r="N23" s="27">
        <f t="shared" si="0"/>
        <v>0.29512764365423405</v>
      </c>
      <c r="O23" s="10" t="s">
        <v>482</v>
      </c>
      <c r="P23" s="27">
        <f t="shared" si="1"/>
        <v>4.1504695772903451E-2</v>
      </c>
      <c r="Q23" s="26">
        <v>44847</v>
      </c>
      <c r="R23" s="28">
        <v>0.13775087</v>
      </c>
    </row>
    <row r="24" spans="1:18" x14ac:dyDescent="0.5">
      <c r="A24" s="10" t="s">
        <v>151</v>
      </c>
      <c r="B24" s="24" t="s">
        <v>210</v>
      </c>
      <c r="C24" s="10" t="s">
        <v>93</v>
      </c>
      <c r="D24" s="24" t="s">
        <v>214</v>
      </c>
      <c r="E24" s="10" t="s">
        <v>99</v>
      </c>
      <c r="F24" s="10" t="s">
        <v>96</v>
      </c>
      <c r="G24" s="10" t="s">
        <v>118</v>
      </c>
      <c r="H24" s="25">
        <v>270978</v>
      </c>
      <c r="I24" s="25">
        <v>992375</v>
      </c>
      <c r="J24" s="24">
        <v>362.06</v>
      </c>
      <c r="K24" s="26">
        <v>5149</v>
      </c>
      <c r="L24" s="26">
        <v>130705</v>
      </c>
      <c r="M24" s="26">
        <v>4015</v>
      </c>
      <c r="N24" s="27">
        <f t="shared" si="0"/>
        <v>0.51885627912835364</v>
      </c>
      <c r="O24" s="10" t="s">
        <v>482</v>
      </c>
      <c r="P24" s="27">
        <f t="shared" si="1"/>
        <v>0.1317092832850485</v>
      </c>
      <c r="Q24" s="26">
        <v>134087</v>
      </c>
      <c r="R24" s="28">
        <v>0.49482615000000002</v>
      </c>
    </row>
    <row r="25" spans="1:18" x14ac:dyDescent="0.5">
      <c r="A25" s="10" t="s">
        <v>150</v>
      </c>
      <c r="B25" s="24" t="s">
        <v>194</v>
      </c>
      <c r="C25" s="10" t="s">
        <v>93</v>
      </c>
      <c r="D25" s="24" t="s">
        <v>215</v>
      </c>
      <c r="E25" s="10" t="s">
        <v>100</v>
      </c>
      <c r="F25" s="10" t="s">
        <v>96</v>
      </c>
      <c r="G25" s="10" t="s">
        <v>118</v>
      </c>
      <c r="H25" s="25">
        <v>290734</v>
      </c>
      <c r="I25" s="25">
        <v>1058827</v>
      </c>
      <c r="J25" s="24">
        <v>346</v>
      </c>
      <c r="K25" s="26">
        <v>3600</v>
      </c>
      <c r="L25" s="26">
        <v>53762</v>
      </c>
      <c r="M25" s="26">
        <v>2562</v>
      </c>
      <c r="N25" s="27">
        <f t="shared" si="0"/>
        <v>0.33999888555920849</v>
      </c>
      <c r="O25" s="10" t="s">
        <v>482</v>
      </c>
      <c r="P25" s="27">
        <f t="shared" si="1"/>
        <v>5.0775055792872677E-2</v>
      </c>
      <c r="Q25" s="26">
        <v>54659</v>
      </c>
      <c r="R25" s="28">
        <v>0.18800347000000001</v>
      </c>
    </row>
    <row r="26" spans="1:18" x14ac:dyDescent="0.5">
      <c r="A26" s="10" t="s">
        <v>90</v>
      </c>
      <c r="B26" s="24" t="s">
        <v>196</v>
      </c>
      <c r="C26" s="10" t="s">
        <v>93</v>
      </c>
      <c r="D26" s="24" t="s">
        <v>216</v>
      </c>
      <c r="E26" s="10" t="s">
        <v>99</v>
      </c>
      <c r="F26" s="10" t="s">
        <v>96</v>
      </c>
      <c r="G26" s="10" t="s">
        <v>118</v>
      </c>
      <c r="H26" s="25">
        <v>287236</v>
      </c>
      <c r="I26" s="25">
        <v>723097</v>
      </c>
      <c r="J26" s="24">
        <v>339.29</v>
      </c>
      <c r="K26" s="26">
        <v>3639</v>
      </c>
      <c r="L26" s="26">
        <v>106020</v>
      </c>
      <c r="M26" s="26">
        <v>3058</v>
      </c>
      <c r="N26" s="27">
        <f t="shared" si="0"/>
        <v>0.50325198417363093</v>
      </c>
      <c r="O26" s="10" t="s">
        <v>482</v>
      </c>
      <c r="P26" s="27">
        <f t="shared" si="1"/>
        <v>0.14661933322915183</v>
      </c>
      <c r="Q26" s="26">
        <v>108445</v>
      </c>
      <c r="R26" s="28">
        <v>0.37754669000000002</v>
      </c>
    </row>
    <row r="27" spans="1:18" x14ac:dyDescent="0.5">
      <c r="A27" s="10" t="s">
        <v>150</v>
      </c>
      <c r="B27" s="24" t="s">
        <v>194</v>
      </c>
      <c r="C27" s="10" t="s">
        <v>93</v>
      </c>
      <c r="D27" s="24" t="s">
        <v>217</v>
      </c>
      <c r="E27" s="10" t="s">
        <v>100</v>
      </c>
      <c r="F27" s="10" t="s">
        <v>96</v>
      </c>
      <c r="G27" s="10" t="s">
        <v>120</v>
      </c>
      <c r="H27" s="25">
        <v>126754</v>
      </c>
      <c r="I27" s="25">
        <v>273187</v>
      </c>
      <c r="J27" s="24">
        <v>331.31</v>
      </c>
      <c r="K27" s="26">
        <v>2582</v>
      </c>
      <c r="L27" s="26">
        <v>217862</v>
      </c>
      <c r="M27" s="26">
        <v>264</v>
      </c>
      <c r="N27" s="27">
        <f t="shared" si="0"/>
        <v>0.94514014210046593</v>
      </c>
      <c r="O27" s="10" t="s">
        <v>482</v>
      </c>
      <c r="P27" s="27">
        <f t="shared" si="1"/>
        <v>0.79748304275093618</v>
      </c>
      <c r="Q27" s="26">
        <v>220354</v>
      </c>
      <c r="R27" s="28">
        <v>1.7384382300000001</v>
      </c>
    </row>
    <row r="28" spans="1:18" x14ac:dyDescent="0.5">
      <c r="A28" s="10" t="s">
        <v>150</v>
      </c>
      <c r="B28" s="24" t="s">
        <v>194</v>
      </c>
      <c r="C28" s="10" t="s">
        <v>93</v>
      </c>
      <c r="D28" s="24" t="s">
        <v>218</v>
      </c>
      <c r="E28" s="10" t="s">
        <v>99</v>
      </c>
      <c r="F28" s="10" t="s">
        <v>96</v>
      </c>
      <c r="G28" s="10" t="s">
        <v>118</v>
      </c>
      <c r="H28" s="25">
        <v>317428</v>
      </c>
      <c r="I28" s="25">
        <v>963960</v>
      </c>
      <c r="J28" s="24">
        <v>315.75</v>
      </c>
      <c r="K28" s="26">
        <v>3418</v>
      </c>
      <c r="L28" s="26">
        <v>68252</v>
      </c>
      <c r="M28" s="26">
        <v>2149</v>
      </c>
      <c r="N28" s="27">
        <f t="shared" si="0"/>
        <v>0.35457902817544296</v>
      </c>
      <c r="O28" s="10" t="s">
        <v>482</v>
      </c>
      <c r="P28" s="27">
        <f t="shared" si="1"/>
        <v>7.0803767791194655E-2</v>
      </c>
      <c r="Q28" s="26">
        <v>68563</v>
      </c>
      <c r="R28" s="28">
        <v>0.21599544000000001</v>
      </c>
    </row>
    <row r="29" spans="1:18" x14ac:dyDescent="0.5">
      <c r="A29" s="10" t="s">
        <v>150</v>
      </c>
      <c r="B29" s="24" t="s">
        <v>194</v>
      </c>
      <c r="C29" s="10" t="s">
        <v>93</v>
      </c>
      <c r="D29" s="24" t="s">
        <v>219</v>
      </c>
      <c r="E29" s="10" t="s">
        <v>99</v>
      </c>
      <c r="F29" s="10" t="s">
        <v>124</v>
      </c>
      <c r="G29" s="10" t="s">
        <v>120</v>
      </c>
      <c r="H29" s="25">
        <v>230653</v>
      </c>
      <c r="I29" s="25">
        <v>930094</v>
      </c>
      <c r="J29" s="24">
        <v>310.16000000000003</v>
      </c>
      <c r="K29" s="26">
        <v>2632</v>
      </c>
      <c r="L29" s="26">
        <v>0</v>
      </c>
      <c r="M29" s="26">
        <v>0</v>
      </c>
      <c r="N29" s="27">
        <f t="shared" si="0"/>
        <v>0.28298215019127099</v>
      </c>
      <c r="O29" s="10" t="s">
        <v>482</v>
      </c>
      <c r="P29" s="27">
        <f t="shared" si="1"/>
        <v>0</v>
      </c>
      <c r="Q29" s="26">
        <v>1627</v>
      </c>
      <c r="R29" s="28">
        <v>7.0538900000000002E-3</v>
      </c>
    </row>
    <row r="30" spans="1:18" x14ac:dyDescent="0.5">
      <c r="A30" s="10" t="s">
        <v>90</v>
      </c>
      <c r="B30" s="24" t="s">
        <v>196</v>
      </c>
      <c r="C30" s="10" t="s">
        <v>93</v>
      </c>
      <c r="D30" s="24" t="s">
        <v>220</v>
      </c>
      <c r="E30" s="10" t="s">
        <v>99</v>
      </c>
      <c r="F30" s="10" t="s">
        <v>124</v>
      </c>
      <c r="G30" s="10" t="s">
        <v>120</v>
      </c>
      <c r="H30" s="25">
        <v>331260</v>
      </c>
      <c r="I30" s="25">
        <v>1102753</v>
      </c>
      <c r="J30" s="24">
        <v>308.31</v>
      </c>
      <c r="K30" s="26">
        <v>3087</v>
      </c>
      <c r="L30" s="26">
        <v>0</v>
      </c>
      <c r="M30" s="26">
        <v>0</v>
      </c>
      <c r="N30" s="27">
        <f t="shared" si="0"/>
        <v>0.27993576077326471</v>
      </c>
      <c r="O30" s="10" t="s">
        <v>482</v>
      </c>
      <c r="P30" s="27">
        <f t="shared" si="1"/>
        <v>0</v>
      </c>
      <c r="Q30" s="26">
        <v>2006</v>
      </c>
      <c r="R30" s="28">
        <v>6.05567E-3</v>
      </c>
    </row>
    <row r="31" spans="1:18" x14ac:dyDescent="0.5">
      <c r="A31" s="10" t="s">
        <v>151</v>
      </c>
      <c r="B31" s="24" t="s">
        <v>210</v>
      </c>
      <c r="C31" s="10" t="s">
        <v>93</v>
      </c>
      <c r="D31" s="24" t="s">
        <v>221</v>
      </c>
      <c r="E31" s="10" t="s">
        <v>100</v>
      </c>
      <c r="F31" s="10" t="s">
        <v>96</v>
      </c>
      <c r="G31" s="10" t="s">
        <v>118</v>
      </c>
      <c r="H31" s="25">
        <v>213313</v>
      </c>
      <c r="I31" s="25">
        <v>799838</v>
      </c>
      <c r="J31" s="24">
        <v>296.19</v>
      </c>
      <c r="K31" s="26">
        <v>3366</v>
      </c>
      <c r="L31" s="26">
        <v>109739</v>
      </c>
      <c r="M31" s="26">
        <v>3200</v>
      </c>
      <c r="N31" s="27">
        <f t="shared" si="0"/>
        <v>0.42083521913187422</v>
      </c>
      <c r="O31" s="10" t="s">
        <v>482</v>
      </c>
      <c r="P31" s="27">
        <f t="shared" si="1"/>
        <v>0.13720153331049537</v>
      </c>
      <c r="Q31" s="26">
        <v>111841</v>
      </c>
      <c r="R31" s="28">
        <v>0.52430465999999998</v>
      </c>
    </row>
    <row r="32" spans="1:18" x14ac:dyDescent="0.5">
      <c r="A32" s="10" t="s">
        <v>90</v>
      </c>
      <c r="B32" s="24" t="s">
        <v>196</v>
      </c>
      <c r="C32" s="10" t="s">
        <v>93</v>
      </c>
      <c r="D32" s="24" t="s">
        <v>222</v>
      </c>
      <c r="E32" s="10" t="s">
        <v>99</v>
      </c>
      <c r="F32" s="10" t="s">
        <v>96</v>
      </c>
      <c r="G32" s="10" t="s">
        <v>120</v>
      </c>
      <c r="H32" s="25">
        <v>138112</v>
      </c>
      <c r="I32" s="25">
        <v>421925</v>
      </c>
      <c r="J32" s="24">
        <v>275.41000000000003</v>
      </c>
      <c r="K32" s="26">
        <v>3275</v>
      </c>
      <c r="L32" s="26">
        <v>102084</v>
      </c>
      <c r="M32" s="26">
        <v>1793</v>
      </c>
      <c r="N32" s="27">
        <f t="shared" si="0"/>
        <v>0.77620430171238963</v>
      </c>
      <c r="O32" s="10" t="s">
        <v>482</v>
      </c>
      <c r="P32" s="27">
        <f t="shared" si="1"/>
        <v>0.24194821354506132</v>
      </c>
      <c r="Q32" s="26">
        <v>104545</v>
      </c>
      <c r="R32" s="28">
        <v>0.75695811999999996</v>
      </c>
    </row>
    <row r="33" spans="1:18" x14ac:dyDescent="0.5">
      <c r="A33" s="10" t="s">
        <v>150</v>
      </c>
      <c r="B33" s="24" t="s">
        <v>194</v>
      </c>
      <c r="C33" s="10" t="s">
        <v>93</v>
      </c>
      <c r="D33" s="24" t="s">
        <v>223</v>
      </c>
      <c r="E33" s="10" t="s">
        <v>99</v>
      </c>
      <c r="F33" s="10" t="s">
        <v>124</v>
      </c>
      <c r="G33" s="10" t="s">
        <v>120</v>
      </c>
      <c r="H33" s="25">
        <v>261952</v>
      </c>
      <c r="I33" s="25">
        <v>787533</v>
      </c>
      <c r="J33" s="24">
        <v>269.08</v>
      </c>
      <c r="K33" s="26">
        <v>1716</v>
      </c>
      <c r="L33" s="26">
        <v>0</v>
      </c>
      <c r="M33" s="26">
        <v>0</v>
      </c>
      <c r="N33" s="27">
        <f t="shared" si="0"/>
        <v>0.21789563104022308</v>
      </c>
      <c r="O33" s="10" t="s">
        <v>482</v>
      </c>
      <c r="P33" s="27">
        <f t="shared" si="1"/>
        <v>0</v>
      </c>
      <c r="Q33" s="26">
        <v>1145</v>
      </c>
      <c r="R33" s="28">
        <v>4.3710299999999997E-3</v>
      </c>
    </row>
    <row r="34" spans="1:18" x14ac:dyDescent="0.5">
      <c r="A34" s="10" t="s">
        <v>152</v>
      </c>
      <c r="B34" s="24" t="s">
        <v>198</v>
      </c>
      <c r="C34" s="10" t="s">
        <v>93</v>
      </c>
      <c r="D34" s="24" t="s">
        <v>224</v>
      </c>
      <c r="E34" s="10" t="s">
        <v>99</v>
      </c>
      <c r="F34" s="10" t="s">
        <v>96</v>
      </c>
      <c r="G34" s="10" t="s">
        <v>118</v>
      </c>
      <c r="H34" s="25">
        <v>304182</v>
      </c>
      <c r="I34" s="25">
        <v>1058536</v>
      </c>
      <c r="J34" s="24">
        <v>269.02</v>
      </c>
      <c r="K34" s="26">
        <v>4284</v>
      </c>
      <c r="L34" s="26">
        <v>55163</v>
      </c>
      <c r="M34" s="26">
        <v>1757</v>
      </c>
      <c r="N34" s="27">
        <f t="shared" si="0"/>
        <v>0.40470990122206518</v>
      </c>
      <c r="O34" s="10" t="s">
        <v>482</v>
      </c>
      <c r="P34" s="27">
        <f t="shared" si="1"/>
        <v>5.2112540338731986E-2</v>
      </c>
      <c r="Q34" s="26">
        <v>55463</v>
      </c>
      <c r="R34" s="28">
        <v>0.18233492000000001</v>
      </c>
    </row>
    <row r="35" spans="1:18" x14ac:dyDescent="0.5">
      <c r="A35" s="10" t="s">
        <v>152</v>
      </c>
      <c r="B35" s="24" t="s">
        <v>198</v>
      </c>
      <c r="C35" s="10" t="s">
        <v>93</v>
      </c>
      <c r="D35" s="24" t="s">
        <v>225</v>
      </c>
      <c r="E35" s="10" t="s">
        <v>100</v>
      </c>
      <c r="F35" s="10" t="s">
        <v>96</v>
      </c>
      <c r="G35" s="10" t="s">
        <v>118</v>
      </c>
      <c r="H35" s="25">
        <v>153249</v>
      </c>
      <c r="I35" s="25">
        <v>580815</v>
      </c>
      <c r="J35" s="24">
        <v>264.85000000000002</v>
      </c>
      <c r="K35" s="26">
        <v>1741</v>
      </c>
      <c r="L35" s="26">
        <v>102494</v>
      </c>
      <c r="M35" s="26">
        <v>2314</v>
      </c>
      <c r="N35" s="27">
        <f t="shared" si="0"/>
        <v>0.29975121165947849</v>
      </c>
      <c r="O35" s="10" t="s">
        <v>482</v>
      </c>
      <c r="P35" s="27">
        <f t="shared" si="1"/>
        <v>0.17646582818969897</v>
      </c>
      <c r="Q35" s="26">
        <v>103529</v>
      </c>
      <c r="R35" s="28">
        <v>0.67556068999999996</v>
      </c>
    </row>
    <row r="36" spans="1:18" x14ac:dyDescent="0.5">
      <c r="A36" s="10" t="s">
        <v>90</v>
      </c>
      <c r="B36" s="24" t="s">
        <v>196</v>
      </c>
      <c r="C36" s="10" t="s">
        <v>93</v>
      </c>
      <c r="D36" s="24" t="s">
        <v>226</v>
      </c>
      <c r="E36" s="10" t="s">
        <v>100</v>
      </c>
      <c r="F36" s="10" t="s">
        <v>96</v>
      </c>
      <c r="G36" s="10" t="s">
        <v>120</v>
      </c>
      <c r="H36" s="25">
        <v>406400</v>
      </c>
      <c r="I36" s="25">
        <v>931135</v>
      </c>
      <c r="J36" s="24">
        <v>262.14999999999998</v>
      </c>
      <c r="K36" s="26">
        <v>2955</v>
      </c>
      <c r="L36" s="26">
        <v>33857</v>
      </c>
      <c r="M36" s="26">
        <v>1080</v>
      </c>
      <c r="N36" s="27">
        <f t="shared" si="0"/>
        <v>0.3173546263431189</v>
      </c>
      <c r="O36" s="10" t="s">
        <v>482</v>
      </c>
      <c r="P36" s="27">
        <f t="shared" si="1"/>
        <v>3.6361000284598904E-2</v>
      </c>
      <c r="Q36" s="26">
        <v>35071</v>
      </c>
      <c r="R36" s="28">
        <v>8.6296750000000005E-2</v>
      </c>
    </row>
    <row r="37" spans="1:18" x14ac:dyDescent="0.5">
      <c r="A37" s="10" t="s">
        <v>150</v>
      </c>
      <c r="B37" s="24" t="s">
        <v>194</v>
      </c>
      <c r="C37" s="10" t="s">
        <v>93</v>
      </c>
      <c r="D37" s="24" t="s">
        <v>227</v>
      </c>
      <c r="E37" s="10" t="s">
        <v>100</v>
      </c>
      <c r="F37" s="10" t="s">
        <v>96</v>
      </c>
      <c r="G37" s="10" t="s">
        <v>118</v>
      </c>
      <c r="H37" s="25">
        <v>145185</v>
      </c>
      <c r="I37" s="25">
        <v>516329</v>
      </c>
      <c r="J37" s="24">
        <v>244.29</v>
      </c>
      <c r="K37" s="26">
        <v>1492</v>
      </c>
      <c r="L37" s="26">
        <v>72873</v>
      </c>
      <c r="M37" s="26">
        <v>2380</v>
      </c>
      <c r="N37" s="27">
        <f t="shared" si="0"/>
        <v>0.28896304488029922</v>
      </c>
      <c r="O37" s="10" t="s">
        <v>482</v>
      </c>
      <c r="P37" s="27">
        <f t="shared" si="1"/>
        <v>0.14113675582816382</v>
      </c>
      <c r="Q37" s="26">
        <v>73755</v>
      </c>
      <c r="R37" s="28">
        <v>0.50800703000000003</v>
      </c>
    </row>
    <row r="38" spans="1:18" x14ac:dyDescent="0.5">
      <c r="A38" s="10" t="s">
        <v>152</v>
      </c>
      <c r="B38" s="24" t="s">
        <v>198</v>
      </c>
      <c r="C38" s="10" t="s">
        <v>93</v>
      </c>
      <c r="D38" s="24" t="s">
        <v>228</v>
      </c>
      <c r="E38" s="10" t="s">
        <v>100</v>
      </c>
      <c r="F38" s="10" t="s">
        <v>124</v>
      </c>
      <c r="G38" s="10" t="s">
        <v>120</v>
      </c>
      <c r="H38" s="25">
        <v>280577</v>
      </c>
      <c r="I38" s="25">
        <v>837278</v>
      </c>
      <c r="J38" s="24">
        <v>228.24</v>
      </c>
      <c r="K38" s="26">
        <v>1948</v>
      </c>
      <c r="L38" s="26">
        <v>0</v>
      </c>
      <c r="M38" s="26">
        <v>0</v>
      </c>
      <c r="N38" s="27">
        <f t="shared" si="0"/>
        <v>0.23265868683997432</v>
      </c>
      <c r="O38" s="10" t="s">
        <v>482</v>
      </c>
      <c r="P38" s="27">
        <f t="shared" si="1"/>
        <v>0</v>
      </c>
      <c r="Q38" s="26">
        <v>1251</v>
      </c>
      <c r="R38" s="28">
        <v>4.4586699999999996E-3</v>
      </c>
    </row>
    <row r="39" spans="1:18" x14ac:dyDescent="0.5">
      <c r="A39" s="10" t="s">
        <v>115</v>
      </c>
      <c r="B39" s="24" t="s">
        <v>116</v>
      </c>
      <c r="C39" s="10" t="s">
        <v>93</v>
      </c>
      <c r="D39" s="24" t="s">
        <v>119</v>
      </c>
      <c r="E39" s="10" t="s">
        <v>100</v>
      </c>
      <c r="F39" s="10" t="s">
        <v>96</v>
      </c>
      <c r="G39" s="10" t="s">
        <v>120</v>
      </c>
      <c r="H39" s="25">
        <v>74032</v>
      </c>
      <c r="I39" s="25">
        <v>211900</v>
      </c>
      <c r="J39" s="24">
        <v>219.21</v>
      </c>
      <c r="K39" s="26">
        <v>2192</v>
      </c>
      <c r="L39" s="26">
        <v>162292</v>
      </c>
      <c r="M39" s="26">
        <v>271</v>
      </c>
      <c r="N39" s="27">
        <f t="shared" si="0"/>
        <v>1.0344502123643229</v>
      </c>
      <c r="O39" s="10" t="s">
        <v>482</v>
      </c>
      <c r="P39" s="27">
        <f t="shared" si="1"/>
        <v>0.76588957055214724</v>
      </c>
      <c r="Q39" s="26">
        <v>164416</v>
      </c>
      <c r="R39" s="28">
        <v>2.2208774600000001</v>
      </c>
    </row>
    <row r="40" spans="1:18" x14ac:dyDescent="0.5">
      <c r="A40" s="10" t="s">
        <v>150</v>
      </c>
      <c r="B40" s="24" t="s">
        <v>194</v>
      </c>
      <c r="C40" s="10" t="s">
        <v>93</v>
      </c>
      <c r="D40" s="24" t="s">
        <v>229</v>
      </c>
      <c r="E40" s="10" t="s">
        <v>100</v>
      </c>
      <c r="F40" s="10" t="s">
        <v>96</v>
      </c>
      <c r="G40" s="10" t="s">
        <v>120</v>
      </c>
      <c r="H40" s="25">
        <v>240706</v>
      </c>
      <c r="I40" s="25">
        <v>652991</v>
      </c>
      <c r="J40" s="24">
        <v>217.65</v>
      </c>
      <c r="K40" s="26">
        <v>2074</v>
      </c>
      <c r="L40" s="26">
        <v>27876</v>
      </c>
      <c r="M40" s="26">
        <v>1630</v>
      </c>
      <c r="N40" s="27">
        <f t="shared" si="0"/>
        <v>0.31761540358136636</v>
      </c>
      <c r="O40" s="10" t="s">
        <v>482</v>
      </c>
      <c r="P40" s="27">
        <f t="shared" si="1"/>
        <v>4.2689715478467546E-2</v>
      </c>
      <c r="Q40" s="26">
        <v>28449</v>
      </c>
      <c r="R40" s="28">
        <v>0.11818982</v>
      </c>
    </row>
    <row r="41" spans="1:18" x14ac:dyDescent="0.5">
      <c r="A41" s="10" t="s">
        <v>115</v>
      </c>
      <c r="B41" s="24" t="s">
        <v>116</v>
      </c>
      <c r="C41" s="10" t="s">
        <v>93</v>
      </c>
      <c r="D41" s="24" t="s">
        <v>119</v>
      </c>
      <c r="E41" s="10" t="s">
        <v>100</v>
      </c>
      <c r="F41" s="10" t="s">
        <v>96</v>
      </c>
      <c r="G41" s="10" t="s">
        <v>120</v>
      </c>
      <c r="H41" s="25">
        <v>183997</v>
      </c>
      <c r="I41" s="25">
        <v>712777</v>
      </c>
      <c r="J41" s="24">
        <v>197.06</v>
      </c>
      <c r="K41" s="26">
        <v>2690</v>
      </c>
      <c r="L41" s="26">
        <v>41795</v>
      </c>
      <c r="M41" s="26">
        <v>1498</v>
      </c>
      <c r="N41" s="27">
        <f t="shared" si="0"/>
        <v>0.37739713823538074</v>
      </c>
      <c r="O41" s="10" t="s">
        <v>482</v>
      </c>
      <c r="P41" s="27">
        <f t="shared" si="1"/>
        <v>5.8636852760400517E-2</v>
      </c>
      <c r="Q41" s="26">
        <v>42093</v>
      </c>
      <c r="R41" s="28">
        <v>0.22877003000000001</v>
      </c>
    </row>
    <row r="42" spans="1:18" x14ac:dyDescent="0.5">
      <c r="A42" s="10" t="s">
        <v>115</v>
      </c>
      <c r="B42" s="24" t="s">
        <v>116</v>
      </c>
      <c r="C42" s="10" t="s">
        <v>93</v>
      </c>
      <c r="D42" s="24" t="s">
        <v>121</v>
      </c>
      <c r="E42" s="10" t="s">
        <v>100</v>
      </c>
      <c r="F42" s="10" t="s">
        <v>96</v>
      </c>
      <c r="G42" s="10" t="s">
        <v>118</v>
      </c>
      <c r="H42" s="25">
        <v>98337</v>
      </c>
      <c r="I42" s="25">
        <v>449651</v>
      </c>
      <c r="J42" s="24">
        <v>195.85</v>
      </c>
      <c r="K42" s="26">
        <v>1631</v>
      </c>
      <c r="L42" s="26">
        <v>73604</v>
      </c>
      <c r="M42" s="26">
        <v>1944</v>
      </c>
      <c r="N42" s="27">
        <f t="shared" si="0"/>
        <v>0.36272575842153137</v>
      </c>
      <c r="O42" s="10" t="s">
        <v>482</v>
      </c>
      <c r="P42" s="27">
        <f t="shared" si="1"/>
        <v>0.16369139621617654</v>
      </c>
      <c r="Q42" s="26">
        <v>74652</v>
      </c>
      <c r="R42" s="28">
        <v>0.75914457000000002</v>
      </c>
    </row>
    <row r="43" spans="1:18" x14ac:dyDescent="0.5">
      <c r="A43" s="10" t="s">
        <v>90</v>
      </c>
      <c r="B43" s="24" t="s">
        <v>196</v>
      </c>
      <c r="C43" s="10" t="s">
        <v>93</v>
      </c>
      <c r="D43" s="24" t="s">
        <v>230</v>
      </c>
      <c r="E43" s="10" t="s">
        <v>100</v>
      </c>
      <c r="F43" s="10" t="s">
        <v>96</v>
      </c>
      <c r="G43" s="10" t="s">
        <v>120</v>
      </c>
      <c r="H43" s="25">
        <v>98082</v>
      </c>
      <c r="I43" s="25">
        <v>169985</v>
      </c>
      <c r="J43" s="24">
        <v>192.92</v>
      </c>
      <c r="K43" s="26">
        <v>2219</v>
      </c>
      <c r="L43" s="26">
        <v>126826</v>
      </c>
      <c r="M43" s="26">
        <v>269</v>
      </c>
      <c r="N43" s="27">
        <f t="shared" si="0"/>
        <v>1.3054093008206606</v>
      </c>
      <c r="O43" s="10" t="s">
        <v>482</v>
      </c>
      <c r="P43" s="27">
        <f t="shared" si="1"/>
        <v>0.7461011265699915</v>
      </c>
      <c r="Q43" s="26">
        <v>128951</v>
      </c>
      <c r="R43" s="28">
        <v>1.31472645</v>
      </c>
    </row>
    <row r="44" spans="1:18" x14ac:dyDescent="0.5">
      <c r="A44" s="10" t="s">
        <v>86</v>
      </c>
      <c r="B44" s="24" t="s">
        <v>208</v>
      </c>
      <c r="C44" s="10" t="s">
        <v>161</v>
      </c>
      <c r="D44" s="24" t="s">
        <v>193</v>
      </c>
      <c r="E44" s="10" t="s">
        <v>99</v>
      </c>
      <c r="F44" s="10" t="s">
        <v>96</v>
      </c>
      <c r="G44" s="10" t="s">
        <v>120</v>
      </c>
      <c r="H44" s="25">
        <v>8500</v>
      </c>
      <c r="I44" s="25">
        <v>117298</v>
      </c>
      <c r="J44" s="24">
        <v>190.57</v>
      </c>
      <c r="K44" s="26">
        <v>593</v>
      </c>
      <c r="L44" s="26">
        <v>8060</v>
      </c>
      <c r="M44" s="26">
        <v>223</v>
      </c>
      <c r="N44" s="27">
        <f t="shared" si="0"/>
        <v>0.50554996675135133</v>
      </c>
      <c r="O44" s="10" t="s">
        <v>483</v>
      </c>
      <c r="P44" s="27">
        <f t="shared" si="1"/>
        <v>6.8713874064348923E-2</v>
      </c>
      <c r="Q44" s="26">
        <v>8190</v>
      </c>
      <c r="R44" s="28">
        <v>0.96352941000000003</v>
      </c>
    </row>
    <row r="45" spans="1:18" x14ac:dyDescent="0.5">
      <c r="A45" s="10" t="s">
        <v>150</v>
      </c>
      <c r="B45" s="24" t="s">
        <v>194</v>
      </c>
      <c r="C45" s="10" t="s">
        <v>93</v>
      </c>
      <c r="D45" s="24" t="s">
        <v>231</v>
      </c>
      <c r="E45" s="10" t="s">
        <v>100</v>
      </c>
      <c r="F45" s="10" t="s">
        <v>96</v>
      </c>
      <c r="G45" s="10" t="s">
        <v>118</v>
      </c>
      <c r="H45" s="25">
        <v>190832</v>
      </c>
      <c r="I45" s="25">
        <v>566544</v>
      </c>
      <c r="J45" s="24">
        <v>190.02</v>
      </c>
      <c r="K45" s="26">
        <v>2073</v>
      </c>
      <c r="L45" s="26">
        <v>34460</v>
      </c>
      <c r="M45" s="26">
        <v>1773</v>
      </c>
      <c r="N45" s="27">
        <f t="shared" si="0"/>
        <v>0.36590273659239175</v>
      </c>
      <c r="O45" s="10" t="s">
        <v>482</v>
      </c>
      <c r="P45" s="27">
        <f t="shared" si="1"/>
        <v>6.0824931514586685E-2</v>
      </c>
      <c r="Q45" s="26">
        <v>34666</v>
      </c>
      <c r="R45" s="28">
        <v>0.18165716000000001</v>
      </c>
    </row>
    <row r="46" spans="1:18" x14ac:dyDescent="0.5">
      <c r="A46" s="10" t="s">
        <v>90</v>
      </c>
      <c r="B46" s="24" t="s">
        <v>232</v>
      </c>
      <c r="C46" s="10" t="s">
        <v>161</v>
      </c>
      <c r="D46" s="24" t="s">
        <v>197</v>
      </c>
      <c r="E46" s="10" t="s">
        <v>99</v>
      </c>
      <c r="F46" s="10" t="s">
        <v>96</v>
      </c>
      <c r="G46" s="10" t="s">
        <v>118</v>
      </c>
      <c r="H46" s="25">
        <v>5990</v>
      </c>
      <c r="I46" s="25">
        <v>79353</v>
      </c>
      <c r="J46" s="24">
        <v>184.8</v>
      </c>
      <c r="K46" s="26">
        <v>540</v>
      </c>
      <c r="L46" s="26">
        <v>15784</v>
      </c>
      <c r="M46" s="26">
        <v>293</v>
      </c>
      <c r="N46" s="27">
        <f t="shared" si="0"/>
        <v>0.68050357264375638</v>
      </c>
      <c r="O46" s="10" t="s">
        <v>483</v>
      </c>
      <c r="P46" s="27">
        <f t="shared" si="1"/>
        <v>0.19890867390016762</v>
      </c>
      <c r="Q46" s="26">
        <v>16179</v>
      </c>
      <c r="R46" s="28">
        <v>2.7010016700000001</v>
      </c>
    </row>
    <row r="47" spans="1:18" x14ac:dyDescent="0.5">
      <c r="A47" s="10" t="s">
        <v>152</v>
      </c>
      <c r="B47" s="24" t="s">
        <v>198</v>
      </c>
      <c r="C47" s="10" t="s">
        <v>93</v>
      </c>
      <c r="D47" s="24" t="s">
        <v>233</v>
      </c>
      <c r="E47" s="10" t="s">
        <v>100</v>
      </c>
      <c r="F47" s="10" t="s">
        <v>96</v>
      </c>
      <c r="G47" s="10" t="s">
        <v>120</v>
      </c>
      <c r="H47" s="25">
        <v>224572</v>
      </c>
      <c r="I47" s="25">
        <v>711517</v>
      </c>
      <c r="J47" s="24">
        <v>180.71</v>
      </c>
      <c r="K47" s="26">
        <v>2903</v>
      </c>
      <c r="L47" s="26">
        <v>26585</v>
      </c>
      <c r="M47" s="26">
        <v>1556</v>
      </c>
      <c r="N47" s="27">
        <f t="shared" si="0"/>
        <v>0.40800149539645575</v>
      </c>
      <c r="O47" s="10" t="s">
        <v>482</v>
      </c>
      <c r="P47" s="27">
        <f t="shared" si="1"/>
        <v>3.7363829676592408E-2</v>
      </c>
      <c r="Q47" s="26">
        <v>26758</v>
      </c>
      <c r="R47" s="28">
        <v>0.1191511</v>
      </c>
    </row>
    <row r="48" spans="1:18" x14ac:dyDescent="0.5">
      <c r="A48" s="10" t="s">
        <v>86</v>
      </c>
      <c r="B48" s="24" t="s">
        <v>191</v>
      </c>
      <c r="C48" s="10" t="s">
        <v>93</v>
      </c>
      <c r="D48" s="24" t="s">
        <v>204</v>
      </c>
      <c r="E48" s="10" t="s">
        <v>99</v>
      </c>
      <c r="F48" s="10" t="s">
        <v>96</v>
      </c>
      <c r="G48" s="10" t="s">
        <v>118</v>
      </c>
      <c r="H48" s="25">
        <v>167932</v>
      </c>
      <c r="I48" s="25">
        <v>384260</v>
      </c>
      <c r="J48" s="24">
        <v>179.24</v>
      </c>
      <c r="K48" s="26">
        <v>1247</v>
      </c>
      <c r="L48" s="26">
        <v>21049</v>
      </c>
      <c r="M48" s="26">
        <v>1030</v>
      </c>
      <c r="N48" s="27">
        <f t="shared" si="0"/>
        <v>0.32451985634726488</v>
      </c>
      <c r="O48" s="10" t="s">
        <v>482</v>
      </c>
      <c r="P48" s="27">
        <f t="shared" si="1"/>
        <v>5.4778014885754435E-2</v>
      </c>
      <c r="Q48" s="26">
        <v>21353</v>
      </c>
      <c r="R48" s="28">
        <v>0.12715266</v>
      </c>
    </row>
    <row r="49" spans="1:18" x14ac:dyDescent="0.5">
      <c r="A49" s="10" t="s">
        <v>151</v>
      </c>
      <c r="B49" s="24" t="s">
        <v>210</v>
      </c>
      <c r="C49" s="10" t="s">
        <v>93</v>
      </c>
      <c r="D49" s="24" t="s">
        <v>234</v>
      </c>
      <c r="E49" s="10" t="s">
        <v>100</v>
      </c>
      <c r="F49" s="10" t="s">
        <v>96</v>
      </c>
      <c r="G49" s="10" t="s">
        <v>118</v>
      </c>
      <c r="H49" s="25">
        <v>244092</v>
      </c>
      <c r="I49" s="25">
        <v>866065</v>
      </c>
      <c r="J49" s="24">
        <v>172.55</v>
      </c>
      <c r="K49" s="26">
        <v>3539</v>
      </c>
      <c r="L49" s="26">
        <v>44280</v>
      </c>
      <c r="M49" s="26">
        <v>1677</v>
      </c>
      <c r="N49" s="27">
        <f t="shared" si="0"/>
        <v>0.40862983725240026</v>
      </c>
      <c r="O49" s="10" t="s">
        <v>482</v>
      </c>
      <c r="P49" s="27">
        <f t="shared" si="1"/>
        <v>5.1127802185748181E-2</v>
      </c>
      <c r="Q49" s="26">
        <v>44932</v>
      </c>
      <c r="R49" s="28">
        <v>0.18407813000000001</v>
      </c>
    </row>
    <row r="50" spans="1:18" x14ac:dyDescent="0.5">
      <c r="A50" s="10" t="s">
        <v>151</v>
      </c>
      <c r="B50" s="24" t="s">
        <v>210</v>
      </c>
      <c r="C50" s="10" t="s">
        <v>93</v>
      </c>
      <c r="D50" s="24" t="s">
        <v>235</v>
      </c>
      <c r="E50" s="10" t="s">
        <v>99</v>
      </c>
      <c r="F50" s="10" t="s">
        <v>124</v>
      </c>
      <c r="G50" s="10" t="s">
        <v>120</v>
      </c>
      <c r="H50" s="25">
        <v>256449</v>
      </c>
      <c r="I50" s="25">
        <v>836397</v>
      </c>
      <c r="J50" s="24">
        <v>164.97</v>
      </c>
      <c r="K50" s="26">
        <v>2419</v>
      </c>
      <c r="L50" s="26">
        <v>0</v>
      </c>
      <c r="M50" s="26">
        <v>0</v>
      </c>
      <c r="N50" s="27">
        <f t="shared" si="0"/>
        <v>0.28921672363722012</v>
      </c>
      <c r="O50" s="10" t="s">
        <v>482</v>
      </c>
      <c r="P50" s="27">
        <f t="shared" si="1"/>
        <v>0</v>
      </c>
      <c r="Q50" s="26">
        <v>1634</v>
      </c>
      <c r="R50" s="28">
        <v>6.3716399999999996E-3</v>
      </c>
    </row>
    <row r="51" spans="1:18" x14ac:dyDescent="0.5">
      <c r="A51" s="10" t="s">
        <v>90</v>
      </c>
      <c r="B51" s="24" t="s">
        <v>196</v>
      </c>
      <c r="C51" s="10" t="s">
        <v>93</v>
      </c>
      <c r="D51" s="24" t="s">
        <v>236</v>
      </c>
      <c r="E51" s="10" t="s">
        <v>100</v>
      </c>
      <c r="F51" s="10" t="s">
        <v>96</v>
      </c>
      <c r="G51" s="10" t="s">
        <v>118</v>
      </c>
      <c r="H51" s="25">
        <v>270516</v>
      </c>
      <c r="I51" s="25">
        <v>573917</v>
      </c>
      <c r="J51" s="24">
        <v>161.28</v>
      </c>
      <c r="K51" s="26">
        <v>2167</v>
      </c>
      <c r="L51" s="26">
        <v>30585</v>
      </c>
      <c r="M51" s="26">
        <v>961</v>
      </c>
      <c r="N51" s="27">
        <f t="shared" si="0"/>
        <v>0.37758073031466222</v>
      </c>
      <c r="O51" s="10" t="s">
        <v>482</v>
      </c>
      <c r="P51" s="27">
        <f t="shared" si="1"/>
        <v>5.3291678064946675E-2</v>
      </c>
      <c r="Q51" s="26">
        <v>31096</v>
      </c>
      <c r="R51" s="28">
        <v>0.11495068999999999</v>
      </c>
    </row>
    <row r="52" spans="1:18" x14ac:dyDescent="0.5">
      <c r="A52" s="10" t="s">
        <v>86</v>
      </c>
      <c r="B52" s="24" t="s">
        <v>191</v>
      </c>
      <c r="C52" s="10" t="s">
        <v>93</v>
      </c>
      <c r="D52" s="24" t="s">
        <v>22</v>
      </c>
      <c r="E52" s="10" t="s">
        <v>99</v>
      </c>
      <c r="F52" s="10" t="s">
        <v>96</v>
      </c>
      <c r="G52" s="10" t="s">
        <v>97</v>
      </c>
      <c r="H52" s="25">
        <v>160759</v>
      </c>
      <c r="I52" s="25">
        <v>337379</v>
      </c>
      <c r="J52" s="24">
        <v>161.22999999999999</v>
      </c>
      <c r="K52" s="26">
        <v>269</v>
      </c>
      <c r="L52" s="26">
        <v>28240</v>
      </c>
      <c r="M52" s="26">
        <v>398</v>
      </c>
      <c r="N52" s="27">
        <f t="shared" si="0"/>
        <v>7.97322892059079E-2</v>
      </c>
      <c r="O52" s="10" t="s">
        <v>482</v>
      </c>
      <c r="P52" s="27">
        <f t="shared" si="1"/>
        <v>8.3704083538098106E-2</v>
      </c>
      <c r="Q52" s="26">
        <v>28456</v>
      </c>
      <c r="R52" s="28">
        <v>0.17701031</v>
      </c>
    </row>
    <row r="53" spans="1:18" x14ac:dyDescent="0.5">
      <c r="A53" s="10" t="s">
        <v>90</v>
      </c>
      <c r="B53" s="24" t="s">
        <v>196</v>
      </c>
      <c r="C53" s="10" t="s">
        <v>93</v>
      </c>
      <c r="D53" s="24" t="s">
        <v>237</v>
      </c>
      <c r="E53" s="10" t="s">
        <v>99</v>
      </c>
      <c r="F53" s="10" t="s">
        <v>96</v>
      </c>
      <c r="G53" s="10" t="s">
        <v>120</v>
      </c>
      <c r="H53" s="25">
        <v>255024</v>
      </c>
      <c r="I53" s="25">
        <v>558614</v>
      </c>
      <c r="J53" s="24">
        <v>158.44999999999999</v>
      </c>
      <c r="K53" s="26">
        <v>1860</v>
      </c>
      <c r="L53" s="26">
        <v>22655</v>
      </c>
      <c r="M53" s="26">
        <v>733</v>
      </c>
      <c r="N53" s="27">
        <f t="shared" si="0"/>
        <v>0.33296695034496093</v>
      </c>
      <c r="O53" s="10" t="s">
        <v>482</v>
      </c>
      <c r="P53" s="27">
        <f t="shared" si="1"/>
        <v>4.0555732580995103E-2</v>
      </c>
      <c r="Q53" s="26">
        <v>23268</v>
      </c>
      <c r="R53" s="28">
        <v>9.1238470000000002E-2</v>
      </c>
    </row>
    <row r="54" spans="1:18" x14ac:dyDescent="0.5">
      <c r="A54" s="10" t="s">
        <v>150</v>
      </c>
      <c r="B54" s="24" t="s">
        <v>194</v>
      </c>
      <c r="C54" s="10" t="s">
        <v>93</v>
      </c>
      <c r="D54" s="24" t="s">
        <v>238</v>
      </c>
      <c r="E54" s="10" t="s">
        <v>99</v>
      </c>
      <c r="F54" s="10" t="s">
        <v>96</v>
      </c>
      <c r="G54" s="10" t="s">
        <v>120</v>
      </c>
      <c r="H54" s="25">
        <v>199424</v>
      </c>
      <c r="I54" s="25">
        <v>471421</v>
      </c>
      <c r="J54" s="24">
        <v>156.15</v>
      </c>
      <c r="K54" s="26">
        <v>2150</v>
      </c>
      <c r="L54" s="26">
        <v>33803</v>
      </c>
      <c r="M54" s="26">
        <v>1176</v>
      </c>
      <c r="N54" s="27">
        <f t="shared" si="0"/>
        <v>0.45606793078797936</v>
      </c>
      <c r="O54" s="10" t="s">
        <v>482</v>
      </c>
      <c r="P54" s="27">
        <f t="shared" si="1"/>
        <v>7.1704484950818909E-2</v>
      </c>
      <c r="Q54" s="26">
        <v>34072</v>
      </c>
      <c r="R54" s="28">
        <v>0.17085205000000001</v>
      </c>
    </row>
    <row r="55" spans="1:18" x14ac:dyDescent="0.5">
      <c r="A55" s="10" t="s">
        <v>90</v>
      </c>
      <c r="B55" s="24" t="s">
        <v>196</v>
      </c>
      <c r="C55" s="10" t="s">
        <v>93</v>
      </c>
      <c r="D55" s="24" t="s">
        <v>239</v>
      </c>
      <c r="E55" s="10" t="s">
        <v>99</v>
      </c>
      <c r="F55" s="10" t="s">
        <v>124</v>
      </c>
      <c r="G55" s="10" t="s">
        <v>120</v>
      </c>
      <c r="H55" s="25">
        <v>197021</v>
      </c>
      <c r="I55" s="25">
        <v>537940</v>
      </c>
      <c r="J55" s="24">
        <v>152.9</v>
      </c>
      <c r="K55" s="26">
        <v>1654</v>
      </c>
      <c r="L55" s="26">
        <v>0</v>
      </c>
      <c r="M55" s="26">
        <v>0</v>
      </c>
      <c r="N55" s="27">
        <f t="shared" si="0"/>
        <v>0.30746923448711755</v>
      </c>
      <c r="O55" s="10" t="s">
        <v>482</v>
      </c>
      <c r="P55" s="27">
        <f t="shared" si="1"/>
        <v>0</v>
      </c>
      <c r="Q55" s="26">
        <v>1118</v>
      </c>
      <c r="R55" s="28">
        <v>5.6745199999999997E-3</v>
      </c>
    </row>
    <row r="56" spans="1:18" x14ac:dyDescent="0.5">
      <c r="A56" s="10" t="s">
        <v>86</v>
      </c>
      <c r="B56" s="24" t="s">
        <v>208</v>
      </c>
      <c r="C56" s="10" t="s">
        <v>161</v>
      </c>
      <c r="D56" s="24" t="s">
        <v>192</v>
      </c>
      <c r="E56" s="10" t="s">
        <v>99</v>
      </c>
      <c r="F56" s="10" t="s">
        <v>96</v>
      </c>
      <c r="G56" s="10" t="s">
        <v>118</v>
      </c>
      <c r="H56" s="25">
        <v>8678</v>
      </c>
      <c r="I56" s="25">
        <v>92582</v>
      </c>
      <c r="J56" s="24">
        <v>152.34</v>
      </c>
      <c r="K56" s="26">
        <v>551</v>
      </c>
      <c r="L56" s="26">
        <v>8812</v>
      </c>
      <c r="M56" s="26">
        <v>283</v>
      </c>
      <c r="N56" s="27">
        <f t="shared" si="0"/>
        <v>0.59514808494091731</v>
      </c>
      <c r="O56" s="10" t="s">
        <v>483</v>
      </c>
      <c r="P56" s="27">
        <f t="shared" si="1"/>
        <v>9.5180488647901323E-2</v>
      </c>
      <c r="Q56" s="26">
        <v>9051</v>
      </c>
      <c r="R56" s="28">
        <v>1.0429822500000001</v>
      </c>
    </row>
    <row r="57" spans="1:18" x14ac:dyDescent="0.5">
      <c r="A57" s="10" t="s">
        <v>90</v>
      </c>
      <c r="B57" s="24" t="s">
        <v>196</v>
      </c>
      <c r="C57" s="10" t="s">
        <v>93</v>
      </c>
      <c r="D57" s="24" t="s">
        <v>240</v>
      </c>
      <c r="E57" s="10" t="s">
        <v>99</v>
      </c>
      <c r="F57" s="10" t="s">
        <v>96</v>
      </c>
      <c r="G57" s="10" t="s">
        <v>120</v>
      </c>
      <c r="H57" s="25">
        <v>98768</v>
      </c>
      <c r="I57" s="25">
        <v>178283</v>
      </c>
      <c r="J57" s="24">
        <v>149.79</v>
      </c>
      <c r="K57" s="26">
        <v>1625</v>
      </c>
      <c r="L57" s="26">
        <v>75894</v>
      </c>
      <c r="M57" s="26">
        <v>1014</v>
      </c>
      <c r="N57" s="27">
        <f t="shared" si="0"/>
        <v>0.91147220991345224</v>
      </c>
      <c r="O57" s="10" t="s">
        <v>482</v>
      </c>
      <c r="P57" s="27">
        <f t="shared" si="1"/>
        <v>0.42569398091797872</v>
      </c>
      <c r="Q57" s="26">
        <v>77246</v>
      </c>
      <c r="R57" s="28">
        <v>0.78209541999999999</v>
      </c>
    </row>
    <row r="58" spans="1:18" x14ac:dyDescent="0.5">
      <c r="A58" s="10" t="s">
        <v>115</v>
      </c>
      <c r="B58" s="24" t="s">
        <v>116</v>
      </c>
      <c r="C58" s="10" t="s">
        <v>93</v>
      </c>
      <c r="D58" s="24" t="s">
        <v>122</v>
      </c>
      <c r="E58" s="10" t="s">
        <v>99</v>
      </c>
      <c r="F58" s="10" t="s">
        <v>96</v>
      </c>
      <c r="G58" s="10" t="s">
        <v>120</v>
      </c>
      <c r="H58" s="25">
        <v>91760</v>
      </c>
      <c r="I58" s="25">
        <v>194144</v>
      </c>
      <c r="J58" s="24">
        <v>143.31</v>
      </c>
      <c r="K58" s="26">
        <v>1354</v>
      </c>
      <c r="L58" s="26">
        <v>88318</v>
      </c>
      <c r="M58" s="26">
        <v>838</v>
      </c>
      <c r="N58" s="27">
        <f t="shared" si="0"/>
        <v>0.69742047140267016</v>
      </c>
      <c r="O58" s="10" t="s">
        <v>482</v>
      </c>
      <c r="P58" s="27">
        <f t="shared" si="1"/>
        <v>0.45490975770562059</v>
      </c>
      <c r="Q58" s="26">
        <v>89625</v>
      </c>
      <c r="R58" s="28">
        <v>0.97673277999999997</v>
      </c>
    </row>
    <row r="59" spans="1:18" x14ac:dyDescent="0.5">
      <c r="A59" s="10" t="s">
        <v>150</v>
      </c>
      <c r="B59" s="24" t="s">
        <v>194</v>
      </c>
      <c r="C59" s="10" t="s">
        <v>93</v>
      </c>
      <c r="D59" s="24" t="s">
        <v>241</v>
      </c>
      <c r="E59" s="10" t="s">
        <v>100</v>
      </c>
      <c r="F59" s="10" t="s">
        <v>124</v>
      </c>
      <c r="G59" s="10" t="s">
        <v>120</v>
      </c>
      <c r="H59" s="25">
        <v>168096</v>
      </c>
      <c r="I59" s="25">
        <v>406893</v>
      </c>
      <c r="J59" s="24">
        <v>140.93</v>
      </c>
      <c r="K59" s="26">
        <v>879</v>
      </c>
      <c r="L59" s="26">
        <v>0</v>
      </c>
      <c r="M59" s="26">
        <v>0</v>
      </c>
      <c r="N59" s="27">
        <f t="shared" si="0"/>
        <v>0.21602730939092096</v>
      </c>
      <c r="O59" s="10" t="s">
        <v>482</v>
      </c>
      <c r="P59" s="27">
        <f t="shared" si="1"/>
        <v>0</v>
      </c>
      <c r="Q59" s="26">
        <v>525</v>
      </c>
      <c r="R59" s="28">
        <v>3.1232199999999999E-3</v>
      </c>
    </row>
    <row r="60" spans="1:18" x14ac:dyDescent="0.5">
      <c r="A60" s="10" t="s">
        <v>86</v>
      </c>
      <c r="B60" s="24" t="s">
        <v>208</v>
      </c>
      <c r="C60" s="10" t="s">
        <v>161</v>
      </c>
      <c r="D60" s="24" t="s">
        <v>201</v>
      </c>
      <c r="E60" s="10" t="s">
        <v>99</v>
      </c>
      <c r="F60" s="10" t="s">
        <v>96</v>
      </c>
      <c r="G60" s="10" t="s">
        <v>120</v>
      </c>
      <c r="H60" s="25">
        <v>6254</v>
      </c>
      <c r="I60" s="25">
        <v>32438</v>
      </c>
      <c r="J60" s="24">
        <v>139.19999999999999</v>
      </c>
      <c r="K60" s="26">
        <v>755</v>
      </c>
      <c r="L60" s="26">
        <v>23370</v>
      </c>
      <c r="M60" s="26">
        <v>114</v>
      </c>
      <c r="N60" s="27">
        <f t="shared" si="0"/>
        <v>2.3275171095628582</v>
      </c>
      <c r="O60" s="10" t="s">
        <v>483</v>
      </c>
      <c r="P60" s="27">
        <f t="shared" si="1"/>
        <v>0.72045132252296684</v>
      </c>
      <c r="Q60" s="26">
        <v>24100</v>
      </c>
      <c r="R60" s="28">
        <v>3.85353374</v>
      </c>
    </row>
    <row r="61" spans="1:18" x14ac:dyDescent="0.5">
      <c r="A61" s="10" t="s">
        <v>86</v>
      </c>
      <c r="B61" s="24" t="s">
        <v>191</v>
      </c>
      <c r="C61" s="10" t="s">
        <v>93</v>
      </c>
      <c r="D61" s="24" t="s">
        <v>242</v>
      </c>
      <c r="E61" s="10" t="s">
        <v>99</v>
      </c>
      <c r="F61" s="10" t="s">
        <v>96</v>
      </c>
      <c r="G61" s="10" t="s">
        <v>120</v>
      </c>
      <c r="H61" s="25">
        <v>118363</v>
      </c>
      <c r="I61" s="25">
        <v>296643</v>
      </c>
      <c r="J61" s="24">
        <v>137.25</v>
      </c>
      <c r="K61" s="26">
        <v>1025</v>
      </c>
      <c r="L61" s="26">
        <v>12397</v>
      </c>
      <c r="M61" s="26">
        <v>373</v>
      </c>
      <c r="N61" s="27">
        <f t="shared" si="0"/>
        <v>0.34553318298426056</v>
      </c>
      <c r="O61" s="10" t="s">
        <v>482</v>
      </c>
      <c r="P61" s="27">
        <f t="shared" si="1"/>
        <v>4.1790974336154904E-2</v>
      </c>
      <c r="Q61" s="26">
        <v>12605</v>
      </c>
      <c r="R61" s="28">
        <v>0.10649443</v>
      </c>
    </row>
    <row r="62" spans="1:18" x14ac:dyDescent="0.5">
      <c r="A62" s="10" t="s">
        <v>115</v>
      </c>
      <c r="B62" s="24" t="s">
        <v>116</v>
      </c>
      <c r="C62" s="10" t="s">
        <v>93</v>
      </c>
      <c r="D62" s="24" t="s">
        <v>123</v>
      </c>
      <c r="E62" s="10" t="s">
        <v>99</v>
      </c>
      <c r="F62" s="10" t="s">
        <v>124</v>
      </c>
      <c r="G62" s="10" t="s">
        <v>120</v>
      </c>
      <c r="H62" s="25">
        <v>126972</v>
      </c>
      <c r="I62" s="25">
        <v>476494</v>
      </c>
      <c r="J62" s="24">
        <v>129.66999999999999</v>
      </c>
      <c r="K62" s="26">
        <v>1212</v>
      </c>
      <c r="L62" s="26">
        <v>0</v>
      </c>
      <c r="M62" s="26">
        <v>0</v>
      </c>
      <c r="N62" s="27">
        <f t="shared" si="0"/>
        <v>0.25435787229220097</v>
      </c>
      <c r="O62" s="10" t="s">
        <v>482</v>
      </c>
      <c r="P62" s="27">
        <f t="shared" si="1"/>
        <v>0</v>
      </c>
      <c r="Q62" s="26">
        <v>701</v>
      </c>
      <c r="R62" s="28">
        <v>5.5208999999999996E-3</v>
      </c>
    </row>
    <row r="63" spans="1:18" x14ac:dyDescent="0.5">
      <c r="A63" s="10" t="s">
        <v>150</v>
      </c>
      <c r="B63" s="24" t="s">
        <v>194</v>
      </c>
      <c r="C63" s="10" t="s">
        <v>93</v>
      </c>
      <c r="D63" s="24" t="s">
        <v>243</v>
      </c>
      <c r="E63" s="10" t="s">
        <v>99</v>
      </c>
      <c r="F63" s="10" t="s">
        <v>96</v>
      </c>
      <c r="G63" s="10" t="s">
        <v>118</v>
      </c>
      <c r="H63" s="25">
        <v>100608</v>
      </c>
      <c r="I63" s="25">
        <v>204978</v>
      </c>
      <c r="J63" s="24">
        <v>128.71</v>
      </c>
      <c r="K63" s="26">
        <v>1039</v>
      </c>
      <c r="L63" s="26">
        <v>53088</v>
      </c>
      <c r="M63" s="26">
        <v>674</v>
      </c>
      <c r="N63" s="27">
        <f t="shared" si="0"/>
        <v>0.50688366556410924</v>
      </c>
      <c r="O63" s="10" t="s">
        <v>482</v>
      </c>
      <c r="P63" s="27">
        <f t="shared" si="1"/>
        <v>0.25899364809882036</v>
      </c>
      <c r="Q63" s="26">
        <v>53972</v>
      </c>
      <c r="R63" s="28">
        <v>0.53645832999999998</v>
      </c>
    </row>
    <row r="64" spans="1:18" x14ac:dyDescent="0.5">
      <c r="A64" s="10" t="s">
        <v>115</v>
      </c>
      <c r="B64" s="24" t="s">
        <v>116</v>
      </c>
      <c r="C64" s="10" t="s">
        <v>93</v>
      </c>
      <c r="D64" s="24" t="s">
        <v>125</v>
      </c>
      <c r="E64" s="10" t="s">
        <v>99</v>
      </c>
      <c r="F64" s="10" t="s">
        <v>96</v>
      </c>
      <c r="G64" s="10" t="s">
        <v>118</v>
      </c>
      <c r="H64" s="25">
        <v>98706</v>
      </c>
      <c r="I64" s="25">
        <v>259766</v>
      </c>
      <c r="J64" s="24">
        <v>122.72</v>
      </c>
      <c r="K64" s="26">
        <v>1290</v>
      </c>
      <c r="L64" s="26">
        <v>46834</v>
      </c>
      <c r="M64" s="26">
        <v>1308</v>
      </c>
      <c r="N64" s="27">
        <f t="shared" si="0"/>
        <v>0.49660078686202197</v>
      </c>
      <c r="O64" s="10" t="s">
        <v>482</v>
      </c>
      <c r="P64" s="27">
        <f t="shared" si="1"/>
        <v>0.18029303296043361</v>
      </c>
      <c r="Q64" s="26">
        <v>47722</v>
      </c>
      <c r="R64" s="28">
        <v>0.48347617999999998</v>
      </c>
    </row>
    <row r="65" spans="1:18" x14ac:dyDescent="0.5">
      <c r="A65" s="10" t="s">
        <v>115</v>
      </c>
      <c r="B65" s="24" t="s">
        <v>116</v>
      </c>
      <c r="C65" s="10" t="s">
        <v>93</v>
      </c>
      <c r="D65" s="24" t="s">
        <v>126</v>
      </c>
      <c r="E65" s="10" t="s">
        <v>100</v>
      </c>
      <c r="F65" s="10" t="s">
        <v>96</v>
      </c>
      <c r="G65" s="10" t="s">
        <v>120</v>
      </c>
      <c r="H65" s="25">
        <v>125215</v>
      </c>
      <c r="I65" s="25">
        <v>439064</v>
      </c>
      <c r="J65" s="24">
        <v>122.43</v>
      </c>
      <c r="K65" s="26">
        <v>1584</v>
      </c>
      <c r="L65" s="26">
        <v>23431</v>
      </c>
      <c r="M65" s="26">
        <v>1173</v>
      </c>
      <c r="N65" s="27">
        <f t="shared" si="0"/>
        <v>0.36076745075888711</v>
      </c>
      <c r="O65" s="10" t="s">
        <v>482</v>
      </c>
      <c r="P65" s="27">
        <f t="shared" si="1"/>
        <v>5.3365796330375526E-2</v>
      </c>
      <c r="Q65" s="26">
        <v>23737</v>
      </c>
      <c r="R65" s="28">
        <v>0.18956993999999999</v>
      </c>
    </row>
    <row r="66" spans="1:18" x14ac:dyDescent="0.5">
      <c r="A66" s="10" t="s">
        <v>151</v>
      </c>
      <c r="B66" s="24" t="s">
        <v>210</v>
      </c>
      <c r="C66" s="10" t="s">
        <v>93</v>
      </c>
      <c r="D66" s="24" t="s">
        <v>244</v>
      </c>
      <c r="E66" s="10" t="s">
        <v>99</v>
      </c>
      <c r="F66" s="10" t="s">
        <v>96</v>
      </c>
      <c r="G66" s="10" t="s">
        <v>120</v>
      </c>
      <c r="H66" s="25">
        <v>97825</v>
      </c>
      <c r="I66" s="25">
        <v>247282</v>
      </c>
      <c r="J66" s="24">
        <v>118.16</v>
      </c>
      <c r="K66" s="26">
        <v>1539</v>
      </c>
      <c r="L66" s="26">
        <v>51886</v>
      </c>
      <c r="M66" s="26">
        <v>760</v>
      </c>
      <c r="N66" s="27">
        <f t="shared" si="0"/>
        <v>0.62236636714358506</v>
      </c>
      <c r="O66" s="10" t="s">
        <v>482</v>
      </c>
      <c r="P66" s="27">
        <f t="shared" si="1"/>
        <v>0.20982521978955201</v>
      </c>
      <c r="Q66" s="26">
        <v>53013</v>
      </c>
      <c r="R66" s="28">
        <v>0.54191668999999998</v>
      </c>
    </row>
    <row r="67" spans="1:18" x14ac:dyDescent="0.5">
      <c r="A67" s="10" t="s">
        <v>86</v>
      </c>
      <c r="B67" s="24" t="s">
        <v>208</v>
      </c>
      <c r="C67" s="10" t="s">
        <v>161</v>
      </c>
      <c r="D67" s="24" t="s">
        <v>202</v>
      </c>
      <c r="E67" s="10" t="s">
        <v>99</v>
      </c>
      <c r="F67" s="10" t="s">
        <v>96</v>
      </c>
      <c r="G67" s="10" t="s">
        <v>118</v>
      </c>
      <c r="H67" s="25">
        <v>4878</v>
      </c>
      <c r="I67" s="25">
        <v>65456</v>
      </c>
      <c r="J67" s="24">
        <v>118.09</v>
      </c>
      <c r="K67" s="26">
        <v>333</v>
      </c>
      <c r="L67" s="26">
        <v>11531</v>
      </c>
      <c r="M67" s="26">
        <v>108</v>
      </c>
      <c r="N67" s="27">
        <f t="shared" ref="N67:N130" si="2">(K67/I67)*100</f>
        <v>0.50873869469567345</v>
      </c>
      <c r="O67" s="10" t="s">
        <v>483</v>
      </c>
      <c r="P67" s="27">
        <f t="shared" ref="P67:P130" si="3">L67/I67</f>
        <v>0.17616414079687118</v>
      </c>
      <c r="Q67" s="26">
        <v>11756</v>
      </c>
      <c r="R67" s="28">
        <v>2.4100041000000001</v>
      </c>
    </row>
    <row r="68" spans="1:18" x14ac:dyDescent="0.5">
      <c r="A68" s="10" t="s">
        <v>151</v>
      </c>
      <c r="B68" s="24" t="s">
        <v>210</v>
      </c>
      <c r="C68" s="10" t="s">
        <v>93</v>
      </c>
      <c r="D68" s="24" t="s">
        <v>245</v>
      </c>
      <c r="E68" s="10" t="s">
        <v>99</v>
      </c>
      <c r="F68" s="10" t="s">
        <v>96</v>
      </c>
      <c r="G68" s="10" t="s">
        <v>118</v>
      </c>
      <c r="H68" s="25">
        <v>210494</v>
      </c>
      <c r="I68" s="25">
        <v>587830</v>
      </c>
      <c r="J68" s="24">
        <v>117.88</v>
      </c>
      <c r="K68" s="26">
        <v>2151</v>
      </c>
      <c r="L68" s="26">
        <v>32287</v>
      </c>
      <c r="M68" s="26">
        <v>804</v>
      </c>
      <c r="N68" s="27">
        <f t="shared" si="2"/>
        <v>0.36592212034091487</v>
      </c>
      <c r="O68" s="10" t="s">
        <v>482</v>
      </c>
      <c r="P68" s="27">
        <f t="shared" si="3"/>
        <v>5.4925743837504037E-2</v>
      </c>
      <c r="Q68" s="26">
        <v>33061</v>
      </c>
      <c r="R68" s="28">
        <v>0.15706386</v>
      </c>
    </row>
    <row r="69" spans="1:18" x14ac:dyDescent="0.5">
      <c r="A69" s="10" t="s">
        <v>86</v>
      </c>
      <c r="B69" s="24" t="s">
        <v>208</v>
      </c>
      <c r="C69" s="10" t="s">
        <v>161</v>
      </c>
      <c r="D69" s="24" t="s">
        <v>201</v>
      </c>
      <c r="E69" s="10" t="s">
        <v>99</v>
      </c>
      <c r="F69" s="10" t="s">
        <v>96</v>
      </c>
      <c r="G69" s="10" t="s">
        <v>120</v>
      </c>
      <c r="H69" s="25">
        <v>8428</v>
      </c>
      <c r="I69" s="25">
        <v>71918</v>
      </c>
      <c r="J69" s="24">
        <v>116.38</v>
      </c>
      <c r="K69" s="26">
        <v>315</v>
      </c>
      <c r="L69" s="26">
        <v>6318</v>
      </c>
      <c r="M69" s="26">
        <v>240</v>
      </c>
      <c r="N69" s="27">
        <f t="shared" si="2"/>
        <v>0.43799883200311468</v>
      </c>
      <c r="O69" s="10" t="s">
        <v>483</v>
      </c>
      <c r="P69" s="27">
        <f t="shared" si="3"/>
        <v>8.7850051447481856E-2</v>
      </c>
      <c r="Q69" s="26">
        <v>6378</v>
      </c>
      <c r="R69" s="28">
        <v>0.75676317000000004</v>
      </c>
    </row>
    <row r="70" spans="1:18" x14ac:dyDescent="0.5">
      <c r="A70" s="10" t="s">
        <v>115</v>
      </c>
      <c r="B70" s="24" t="s">
        <v>116</v>
      </c>
      <c r="C70" s="10" t="s">
        <v>93</v>
      </c>
      <c r="D70" s="24" t="s">
        <v>117</v>
      </c>
      <c r="E70" s="10" t="s">
        <v>99</v>
      </c>
      <c r="F70" s="10" t="s">
        <v>96</v>
      </c>
      <c r="G70" s="10" t="s">
        <v>118</v>
      </c>
      <c r="H70" s="25">
        <v>125472</v>
      </c>
      <c r="I70" s="25">
        <v>403255</v>
      </c>
      <c r="J70" s="24">
        <v>113.71</v>
      </c>
      <c r="K70" s="26">
        <v>1418</v>
      </c>
      <c r="L70" s="26">
        <v>25334</v>
      </c>
      <c r="M70" s="26">
        <v>846</v>
      </c>
      <c r="N70" s="27">
        <f t="shared" si="2"/>
        <v>0.35163854136960482</v>
      </c>
      <c r="O70" s="10" t="s">
        <v>482</v>
      </c>
      <c r="P70" s="27">
        <f t="shared" si="3"/>
        <v>6.2823771558939132E-2</v>
      </c>
      <c r="Q70" s="26">
        <v>25747</v>
      </c>
      <c r="R70" s="28">
        <v>0.20520115999999999</v>
      </c>
    </row>
    <row r="71" spans="1:18" x14ac:dyDescent="0.5">
      <c r="A71" s="10" t="s">
        <v>150</v>
      </c>
      <c r="B71" s="24" t="s">
        <v>194</v>
      </c>
      <c r="C71" s="10" t="s">
        <v>93</v>
      </c>
      <c r="D71" s="24" t="s">
        <v>246</v>
      </c>
      <c r="E71" s="10" t="s">
        <v>100</v>
      </c>
      <c r="F71" s="10" t="s">
        <v>96</v>
      </c>
      <c r="G71" s="10" t="s">
        <v>120</v>
      </c>
      <c r="H71" s="25">
        <v>63216</v>
      </c>
      <c r="I71" s="25">
        <v>93208</v>
      </c>
      <c r="J71" s="24">
        <v>112.46</v>
      </c>
      <c r="K71" s="26">
        <v>1168</v>
      </c>
      <c r="L71" s="26">
        <v>73220</v>
      </c>
      <c r="M71" s="26">
        <v>176</v>
      </c>
      <c r="N71" s="27">
        <f t="shared" si="2"/>
        <v>1.2531113209166596</v>
      </c>
      <c r="O71" s="10" t="s">
        <v>482</v>
      </c>
      <c r="P71" s="27">
        <f t="shared" si="3"/>
        <v>0.78555488799244699</v>
      </c>
      <c r="Q71" s="26">
        <v>74347</v>
      </c>
      <c r="R71" s="28">
        <v>1.17607884</v>
      </c>
    </row>
    <row r="72" spans="1:18" x14ac:dyDescent="0.5">
      <c r="A72" s="10" t="s">
        <v>86</v>
      </c>
      <c r="B72" s="24" t="s">
        <v>191</v>
      </c>
      <c r="C72" s="10" t="s">
        <v>93</v>
      </c>
      <c r="D72" s="24" t="s">
        <v>247</v>
      </c>
      <c r="E72" s="10" t="s">
        <v>99</v>
      </c>
      <c r="F72" s="10" t="s">
        <v>96</v>
      </c>
      <c r="G72" s="10" t="s">
        <v>97</v>
      </c>
      <c r="H72" s="25">
        <v>131827</v>
      </c>
      <c r="I72" s="25">
        <v>241516</v>
      </c>
      <c r="J72" s="24">
        <v>111.56</v>
      </c>
      <c r="K72" s="26">
        <v>141</v>
      </c>
      <c r="L72" s="26">
        <v>15291</v>
      </c>
      <c r="M72" s="26">
        <v>153</v>
      </c>
      <c r="N72" s="27">
        <f t="shared" si="2"/>
        <v>5.8381225260438235E-2</v>
      </c>
      <c r="O72" s="10" t="s">
        <v>482</v>
      </c>
      <c r="P72" s="27">
        <f t="shared" si="3"/>
        <v>6.3312575564351839E-2</v>
      </c>
      <c r="Q72" s="26">
        <v>15407</v>
      </c>
      <c r="R72" s="28">
        <v>0.11687287</v>
      </c>
    </row>
    <row r="73" spans="1:18" x14ac:dyDescent="0.5">
      <c r="A73" s="10" t="s">
        <v>90</v>
      </c>
      <c r="B73" s="24" t="s">
        <v>196</v>
      </c>
      <c r="C73" s="10" t="s">
        <v>93</v>
      </c>
      <c r="D73" s="24" t="s">
        <v>248</v>
      </c>
      <c r="E73" s="10" t="s">
        <v>100</v>
      </c>
      <c r="F73" s="10" t="s">
        <v>96</v>
      </c>
      <c r="G73" s="10" t="s">
        <v>118</v>
      </c>
      <c r="H73" s="25">
        <v>93569</v>
      </c>
      <c r="I73" s="25">
        <v>160470</v>
      </c>
      <c r="J73" s="24">
        <v>111.18</v>
      </c>
      <c r="K73" s="26">
        <v>1028</v>
      </c>
      <c r="L73" s="26">
        <v>57741</v>
      </c>
      <c r="M73" s="26">
        <v>326</v>
      </c>
      <c r="N73" s="27">
        <f t="shared" si="2"/>
        <v>0.64061818408425253</v>
      </c>
      <c r="O73" s="10" t="s">
        <v>482</v>
      </c>
      <c r="P73" s="27">
        <f t="shared" si="3"/>
        <v>0.35982426621798469</v>
      </c>
      <c r="Q73" s="26">
        <v>58602</v>
      </c>
      <c r="R73" s="28">
        <v>0.62629716999999996</v>
      </c>
    </row>
    <row r="74" spans="1:18" x14ac:dyDescent="0.5">
      <c r="A74" s="10" t="s">
        <v>152</v>
      </c>
      <c r="B74" s="24" t="s">
        <v>198</v>
      </c>
      <c r="C74" s="10" t="s">
        <v>93</v>
      </c>
      <c r="D74" s="24" t="s">
        <v>249</v>
      </c>
      <c r="E74" s="10" t="s">
        <v>100</v>
      </c>
      <c r="F74" s="10" t="s">
        <v>96</v>
      </c>
      <c r="G74" s="10" t="s">
        <v>120</v>
      </c>
      <c r="H74" s="25">
        <v>188258</v>
      </c>
      <c r="I74" s="25">
        <v>420091</v>
      </c>
      <c r="J74" s="24">
        <v>110.37</v>
      </c>
      <c r="K74" s="26">
        <v>1442</v>
      </c>
      <c r="L74" s="26">
        <v>16806</v>
      </c>
      <c r="M74" s="26">
        <v>577</v>
      </c>
      <c r="N74" s="27">
        <f t="shared" si="2"/>
        <v>0.34325896055854566</v>
      </c>
      <c r="O74" s="10" t="s">
        <v>482</v>
      </c>
      <c r="P74" s="27">
        <f t="shared" si="3"/>
        <v>4.0005617830422453E-2</v>
      </c>
      <c r="Q74" s="26">
        <v>16964</v>
      </c>
      <c r="R74" s="28">
        <v>9.0110380000000004E-2</v>
      </c>
    </row>
    <row r="75" spans="1:18" x14ac:dyDescent="0.5">
      <c r="A75" s="10" t="s">
        <v>151</v>
      </c>
      <c r="B75" s="24" t="s">
        <v>210</v>
      </c>
      <c r="C75" s="10" t="s">
        <v>93</v>
      </c>
      <c r="D75" s="24" t="s">
        <v>250</v>
      </c>
      <c r="E75" s="10" t="s">
        <v>100</v>
      </c>
      <c r="F75" s="10" t="s">
        <v>96</v>
      </c>
      <c r="G75" s="10" t="s">
        <v>120</v>
      </c>
      <c r="H75" s="25">
        <v>210367</v>
      </c>
      <c r="I75" s="25">
        <v>557328</v>
      </c>
      <c r="J75" s="24">
        <v>110.36</v>
      </c>
      <c r="K75" s="26">
        <v>2217</v>
      </c>
      <c r="L75" s="26">
        <v>23222</v>
      </c>
      <c r="M75" s="26">
        <v>824</v>
      </c>
      <c r="N75" s="27">
        <f t="shared" si="2"/>
        <v>0.39779088795108086</v>
      </c>
      <c r="O75" s="10" t="s">
        <v>482</v>
      </c>
      <c r="P75" s="27">
        <f t="shared" si="3"/>
        <v>4.1666666666666664E-2</v>
      </c>
      <c r="Q75" s="26">
        <v>23662</v>
      </c>
      <c r="R75" s="28">
        <v>0.11247962</v>
      </c>
    </row>
    <row r="76" spans="1:18" x14ac:dyDescent="0.5">
      <c r="A76" s="10" t="s">
        <v>90</v>
      </c>
      <c r="B76" s="24" t="s">
        <v>196</v>
      </c>
      <c r="C76" s="10" t="s">
        <v>93</v>
      </c>
      <c r="D76" s="24" t="s">
        <v>251</v>
      </c>
      <c r="E76" s="10" t="s">
        <v>100</v>
      </c>
      <c r="F76" s="10" t="s">
        <v>96</v>
      </c>
      <c r="G76" s="10" t="s">
        <v>120</v>
      </c>
      <c r="H76" s="25">
        <v>61184</v>
      </c>
      <c r="I76" s="25">
        <v>95633</v>
      </c>
      <c r="J76" s="24">
        <v>109.61</v>
      </c>
      <c r="K76" s="26">
        <v>1360</v>
      </c>
      <c r="L76" s="26">
        <v>73201</v>
      </c>
      <c r="M76" s="26">
        <v>202</v>
      </c>
      <c r="N76" s="27">
        <f t="shared" si="2"/>
        <v>1.4221032488785252</v>
      </c>
      <c r="O76" s="10" t="s">
        <v>482</v>
      </c>
      <c r="P76" s="27">
        <f t="shared" si="3"/>
        <v>0.76543661706733035</v>
      </c>
      <c r="Q76" s="26">
        <v>74535</v>
      </c>
      <c r="R76" s="28">
        <v>1.2182106399999999</v>
      </c>
    </row>
    <row r="77" spans="1:18" x14ac:dyDescent="0.5">
      <c r="A77" s="10" t="s">
        <v>86</v>
      </c>
      <c r="B77" s="24" t="s">
        <v>191</v>
      </c>
      <c r="C77" s="10" t="s">
        <v>93</v>
      </c>
      <c r="D77" s="24" t="s">
        <v>202</v>
      </c>
      <c r="E77" s="10" t="s">
        <v>99</v>
      </c>
      <c r="F77" s="10" t="s">
        <v>96</v>
      </c>
      <c r="G77" s="10" t="s">
        <v>118</v>
      </c>
      <c r="H77" s="25">
        <v>89503</v>
      </c>
      <c r="I77" s="25">
        <v>229721</v>
      </c>
      <c r="J77" s="24">
        <v>108</v>
      </c>
      <c r="K77" s="26">
        <v>791</v>
      </c>
      <c r="L77" s="26">
        <v>12151</v>
      </c>
      <c r="M77" s="26">
        <v>366</v>
      </c>
      <c r="N77" s="27">
        <f t="shared" si="2"/>
        <v>0.34433073162662531</v>
      </c>
      <c r="O77" s="10" t="s">
        <v>482</v>
      </c>
      <c r="P77" s="27">
        <f t="shared" si="3"/>
        <v>5.289459823002686E-2</v>
      </c>
      <c r="Q77" s="26">
        <v>12345</v>
      </c>
      <c r="R77" s="28">
        <v>0.13792834000000001</v>
      </c>
    </row>
    <row r="78" spans="1:18" x14ac:dyDescent="0.5">
      <c r="A78" s="10" t="s">
        <v>115</v>
      </c>
      <c r="B78" s="24" t="s">
        <v>116</v>
      </c>
      <c r="C78" s="10" t="s">
        <v>93</v>
      </c>
      <c r="D78" s="24" t="s">
        <v>127</v>
      </c>
      <c r="E78" s="10" t="s">
        <v>99</v>
      </c>
      <c r="F78" s="10" t="s">
        <v>96</v>
      </c>
      <c r="G78" s="10" t="s">
        <v>120</v>
      </c>
      <c r="H78" s="25">
        <v>62289</v>
      </c>
      <c r="I78" s="25">
        <v>195501</v>
      </c>
      <c r="J78" s="24">
        <v>107.1</v>
      </c>
      <c r="K78" s="26">
        <v>1205</v>
      </c>
      <c r="L78" s="26">
        <v>46955</v>
      </c>
      <c r="M78" s="26">
        <v>955</v>
      </c>
      <c r="N78" s="27">
        <f t="shared" si="2"/>
        <v>0.61636513368218071</v>
      </c>
      <c r="O78" s="10" t="s">
        <v>482</v>
      </c>
      <c r="P78" s="27">
        <f t="shared" si="3"/>
        <v>0.24017779960204808</v>
      </c>
      <c r="Q78" s="26">
        <v>47855</v>
      </c>
      <c r="R78" s="28">
        <v>0.76827369000000001</v>
      </c>
    </row>
    <row r="79" spans="1:18" x14ac:dyDescent="0.5">
      <c r="A79" s="10" t="s">
        <v>150</v>
      </c>
      <c r="B79" s="24" t="s">
        <v>194</v>
      </c>
      <c r="C79" s="10" t="s">
        <v>93</v>
      </c>
      <c r="D79" s="24" t="s">
        <v>252</v>
      </c>
      <c r="E79" s="10" t="s">
        <v>99</v>
      </c>
      <c r="F79" s="10" t="s">
        <v>124</v>
      </c>
      <c r="G79" s="10" t="s">
        <v>120</v>
      </c>
      <c r="H79" s="25">
        <v>118272</v>
      </c>
      <c r="I79" s="25">
        <v>292473</v>
      </c>
      <c r="J79" s="24">
        <v>103.99</v>
      </c>
      <c r="K79" s="26">
        <v>928</v>
      </c>
      <c r="L79" s="26">
        <v>0</v>
      </c>
      <c r="M79" s="26">
        <v>0</v>
      </c>
      <c r="N79" s="27">
        <f t="shared" si="2"/>
        <v>0.31729424596458478</v>
      </c>
      <c r="O79" s="10" t="s">
        <v>482</v>
      </c>
      <c r="P79" s="27">
        <f t="shared" si="3"/>
        <v>0</v>
      </c>
      <c r="Q79" s="26">
        <v>656</v>
      </c>
      <c r="R79" s="28">
        <v>5.54654E-3</v>
      </c>
    </row>
    <row r="80" spans="1:18" x14ac:dyDescent="0.5">
      <c r="A80" s="10" t="s">
        <v>90</v>
      </c>
      <c r="B80" s="24" t="s">
        <v>232</v>
      </c>
      <c r="C80" s="10" t="s">
        <v>161</v>
      </c>
      <c r="D80" s="24" t="s">
        <v>205</v>
      </c>
      <c r="E80" s="10" t="s">
        <v>100</v>
      </c>
      <c r="F80" s="10" t="s">
        <v>96</v>
      </c>
      <c r="G80" s="10" t="s">
        <v>118</v>
      </c>
      <c r="H80" s="25">
        <v>3518</v>
      </c>
      <c r="I80" s="25">
        <v>57678</v>
      </c>
      <c r="J80" s="24">
        <v>100.12</v>
      </c>
      <c r="K80" s="26">
        <v>318</v>
      </c>
      <c r="L80" s="26">
        <v>8354</v>
      </c>
      <c r="M80" s="26">
        <v>320</v>
      </c>
      <c r="N80" s="27">
        <f t="shared" si="2"/>
        <v>0.55133673150941431</v>
      </c>
      <c r="O80" s="10" t="s">
        <v>483</v>
      </c>
      <c r="P80" s="27">
        <f t="shared" si="3"/>
        <v>0.14483858663615243</v>
      </c>
      <c r="Q80" s="26">
        <v>8555</v>
      </c>
      <c r="R80" s="28">
        <v>2.4317794199999998</v>
      </c>
    </row>
    <row r="81" spans="1:18" x14ac:dyDescent="0.5">
      <c r="A81" s="10" t="s">
        <v>86</v>
      </c>
      <c r="B81" s="24" t="s">
        <v>208</v>
      </c>
      <c r="C81" s="10" t="s">
        <v>161</v>
      </c>
      <c r="D81" s="24" t="s">
        <v>193</v>
      </c>
      <c r="E81" s="10" t="s">
        <v>99</v>
      </c>
      <c r="F81" s="10" t="s">
        <v>96</v>
      </c>
      <c r="G81" s="10" t="s">
        <v>120</v>
      </c>
      <c r="H81" s="25">
        <v>5840</v>
      </c>
      <c r="I81" s="25">
        <v>26144</v>
      </c>
      <c r="J81" s="24">
        <v>89.99</v>
      </c>
      <c r="K81" s="26">
        <v>428</v>
      </c>
      <c r="L81" s="26">
        <v>13922</v>
      </c>
      <c r="M81" s="26">
        <v>84</v>
      </c>
      <c r="N81" s="27">
        <f t="shared" si="2"/>
        <v>1.6370869033047735</v>
      </c>
      <c r="O81" s="10" t="s">
        <v>483</v>
      </c>
      <c r="P81" s="27">
        <f t="shared" si="3"/>
        <v>0.53251223990208074</v>
      </c>
      <c r="Q81" s="26">
        <v>14319</v>
      </c>
      <c r="R81" s="28">
        <v>2.4518835600000002</v>
      </c>
    </row>
    <row r="82" spans="1:18" x14ac:dyDescent="0.5">
      <c r="A82" s="10" t="s">
        <v>90</v>
      </c>
      <c r="B82" s="24" t="s">
        <v>196</v>
      </c>
      <c r="C82" s="10" t="s">
        <v>93</v>
      </c>
      <c r="D82" s="24" t="s">
        <v>253</v>
      </c>
      <c r="E82" s="10" t="s">
        <v>100</v>
      </c>
      <c r="F82" s="10" t="s">
        <v>124</v>
      </c>
      <c r="G82" s="10" t="s">
        <v>120</v>
      </c>
      <c r="H82" s="25">
        <v>162048</v>
      </c>
      <c r="I82" s="25">
        <v>303640</v>
      </c>
      <c r="J82" s="24">
        <v>88.64</v>
      </c>
      <c r="K82" s="26">
        <v>829</v>
      </c>
      <c r="L82" s="26">
        <v>0</v>
      </c>
      <c r="M82" s="26">
        <v>0</v>
      </c>
      <c r="N82" s="27">
        <f t="shared" si="2"/>
        <v>0.27302068238703725</v>
      </c>
      <c r="O82" s="10" t="s">
        <v>482</v>
      </c>
      <c r="P82" s="27">
        <f t="shared" si="3"/>
        <v>0</v>
      </c>
      <c r="Q82" s="26">
        <v>562</v>
      </c>
      <c r="R82" s="28">
        <v>3.4681099999999999E-3</v>
      </c>
    </row>
    <row r="83" spans="1:18" x14ac:dyDescent="0.5">
      <c r="A83" s="10" t="s">
        <v>152</v>
      </c>
      <c r="B83" s="24" t="s">
        <v>198</v>
      </c>
      <c r="C83" s="10" t="s">
        <v>93</v>
      </c>
      <c r="D83" s="24" t="s">
        <v>254</v>
      </c>
      <c r="E83" s="10" t="s">
        <v>99</v>
      </c>
      <c r="F83" s="10" t="s">
        <v>96</v>
      </c>
      <c r="G83" s="10" t="s">
        <v>118</v>
      </c>
      <c r="H83" s="25">
        <v>51344</v>
      </c>
      <c r="I83" s="25">
        <v>158990</v>
      </c>
      <c r="J83" s="24">
        <v>86.98</v>
      </c>
      <c r="K83" s="26">
        <v>452</v>
      </c>
      <c r="L83" s="26">
        <v>30800</v>
      </c>
      <c r="M83" s="26">
        <v>179</v>
      </c>
      <c r="N83" s="27">
        <f t="shared" si="2"/>
        <v>0.28429460972388199</v>
      </c>
      <c r="O83" s="10" t="s">
        <v>482</v>
      </c>
      <c r="P83" s="27">
        <f t="shared" si="3"/>
        <v>0.19372287565255678</v>
      </c>
      <c r="Q83" s="26">
        <v>31104</v>
      </c>
      <c r="R83" s="28">
        <v>0.60579620000000001</v>
      </c>
    </row>
    <row r="84" spans="1:18" x14ac:dyDescent="0.5">
      <c r="A84" s="10" t="s">
        <v>152</v>
      </c>
      <c r="B84" s="24" t="s">
        <v>198</v>
      </c>
      <c r="C84" s="10" t="s">
        <v>93</v>
      </c>
      <c r="D84" s="24" t="s">
        <v>249</v>
      </c>
      <c r="E84" s="10" t="s">
        <v>100</v>
      </c>
      <c r="F84" s="10" t="s">
        <v>96</v>
      </c>
      <c r="G84" s="10" t="s">
        <v>120</v>
      </c>
      <c r="H84" s="25">
        <v>63281</v>
      </c>
      <c r="I84" s="25">
        <v>92544</v>
      </c>
      <c r="J84" s="24">
        <v>85.53</v>
      </c>
      <c r="K84" s="26">
        <v>1199</v>
      </c>
      <c r="L84" s="26">
        <v>63926</v>
      </c>
      <c r="M84" s="26">
        <v>140</v>
      </c>
      <c r="N84" s="27">
        <f t="shared" si="2"/>
        <v>1.2955999308437069</v>
      </c>
      <c r="O84" s="10" t="s">
        <v>482</v>
      </c>
      <c r="P84" s="27">
        <f t="shared" si="3"/>
        <v>0.69076331258644541</v>
      </c>
      <c r="Q84" s="26">
        <v>65083</v>
      </c>
      <c r="R84" s="28">
        <v>1.0284761600000001</v>
      </c>
    </row>
    <row r="85" spans="1:18" x14ac:dyDescent="0.5">
      <c r="A85" s="10" t="s">
        <v>90</v>
      </c>
      <c r="B85" s="24" t="s">
        <v>196</v>
      </c>
      <c r="C85" s="10" t="s">
        <v>93</v>
      </c>
      <c r="D85" s="24" t="s">
        <v>255</v>
      </c>
      <c r="E85" s="10" t="s">
        <v>99</v>
      </c>
      <c r="F85" s="10" t="s">
        <v>124</v>
      </c>
      <c r="G85" s="10" t="s">
        <v>120</v>
      </c>
      <c r="H85" s="25">
        <v>118689</v>
      </c>
      <c r="I85" s="25">
        <v>277350</v>
      </c>
      <c r="J85" s="24">
        <v>83.81</v>
      </c>
      <c r="K85" s="26">
        <v>872</v>
      </c>
      <c r="L85" s="26">
        <v>0</v>
      </c>
      <c r="M85" s="26">
        <v>0</v>
      </c>
      <c r="N85" s="27">
        <f t="shared" si="2"/>
        <v>0.31440418244095908</v>
      </c>
      <c r="O85" s="10" t="s">
        <v>482</v>
      </c>
      <c r="P85" s="27">
        <f t="shared" si="3"/>
        <v>0</v>
      </c>
      <c r="Q85" s="26">
        <v>589</v>
      </c>
      <c r="R85" s="28">
        <v>4.9625499999999996E-3</v>
      </c>
    </row>
    <row r="86" spans="1:18" x14ac:dyDescent="0.5">
      <c r="A86" s="10" t="s">
        <v>90</v>
      </c>
      <c r="B86" s="24" t="s">
        <v>196</v>
      </c>
      <c r="C86" s="10" t="s">
        <v>93</v>
      </c>
      <c r="D86" s="24" t="s">
        <v>256</v>
      </c>
      <c r="E86" s="10" t="s">
        <v>99</v>
      </c>
      <c r="F86" s="10" t="s">
        <v>96</v>
      </c>
      <c r="G86" s="10" t="s">
        <v>118</v>
      </c>
      <c r="H86" s="25">
        <v>49026</v>
      </c>
      <c r="I86" s="25">
        <v>156769</v>
      </c>
      <c r="J86" s="24">
        <v>83.69</v>
      </c>
      <c r="K86" s="26">
        <v>422</v>
      </c>
      <c r="L86" s="26">
        <v>27351</v>
      </c>
      <c r="M86" s="26">
        <v>207</v>
      </c>
      <c r="N86" s="27">
        <f t="shared" si="2"/>
        <v>0.26918587220687762</v>
      </c>
      <c r="O86" s="10" t="s">
        <v>482</v>
      </c>
      <c r="P86" s="27">
        <f t="shared" si="3"/>
        <v>0.17446689077559976</v>
      </c>
      <c r="Q86" s="26">
        <v>27611</v>
      </c>
      <c r="R86" s="28">
        <v>0.56319096000000002</v>
      </c>
    </row>
    <row r="87" spans="1:18" x14ac:dyDescent="0.5">
      <c r="A87" s="10" t="s">
        <v>152</v>
      </c>
      <c r="B87" s="24" t="s">
        <v>198</v>
      </c>
      <c r="C87" s="10" t="s">
        <v>93</v>
      </c>
      <c r="D87" s="24" t="s">
        <v>257</v>
      </c>
      <c r="E87" s="10" t="s">
        <v>99</v>
      </c>
      <c r="F87" s="10" t="s">
        <v>124</v>
      </c>
      <c r="G87" s="10" t="s">
        <v>120</v>
      </c>
      <c r="H87" s="25">
        <v>138463</v>
      </c>
      <c r="I87" s="25">
        <v>311567</v>
      </c>
      <c r="J87" s="24">
        <v>83.68</v>
      </c>
      <c r="K87" s="26">
        <v>728</v>
      </c>
      <c r="L87" s="26">
        <v>0</v>
      </c>
      <c r="M87" s="26">
        <v>0</v>
      </c>
      <c r="N87" s="27">
        <f t="shared" si="2"/>
        <v>0.2336576081549073</v>
      </c>
      <c r="O87" s="10" t="s">
        <v>482</v>
      </c>
      <c r="P87" s="27">
        <f t="shared" si="3"/>
        <v>0</v>
      </c>
      <c r="Q87" s="26">
        <v>480</v>
      </c>
      <c r="R87" s="28">
        <v>3.4666300000000001E-3</v>
      </c>
    </row>
    <row r="88" spans="1:18" x14ac:dyDescent="0.5">
      <c r="A88" s="10" t="s">
        <v>150</v>
      </c>
      <c r="B88" s="24" t="s">
        <v>194</v>
      </c>
      <c r="C88" s="10" t="s">
        <v>93</v>
      </c>
      <c r="D88" s="24" t="s">
        <v>258</v>
      </c>
      <c r="E88" s="10" t="s">
        <v>100</v>
      </c>
      <c r="F88" s="10" t="s">
        <v>96</v>
      </c>
      <c r="G88" s="10" t="s">
        <v>118</v>
      </c>
      <c r="H88" s="25">
        <v>69058</v>
      </c>
      <c r="I88" s="25">
        <v>122112</v>
      </c>
      <c r="J88" s="24">
        <v>82.8</v>
      </c>
      <c r="K88" s="26">
        <v>638</v>
      </c>
      <c r="L88" s="26">
        <v>42935</v>
      </c>
      <c r="M88" s="26">
        <v>249</v>
      </c>
      <c r="N88" s="27">
        <f t="shared" si="2"/>
        <v>0.52247117400419285</v>
      </c>
      <c r="O88" s="10" t="s">
        <v>482</v>
      </c>
      <c r="P88" s="27">
        <f t="shared" si="3"/>
        <v>0.35160344601677151</v>
      </c>
      <c r="Q88" s="26">
        <v>43476</v>
      </c>
      <c r="R88" s="28">
        <v>0.62955775999999997</v>
      </c>
    </row>
    <row r="89" spans="1:18" x14ac:dyDescent="0.5">
      <c r="A89" s="10" t="s">
        <v>150</v>
      </c>
      <c r="B89" s="24" t="s">
        <v>194</v>
      </c>
      <c r="C89" s="10" t="s">
        <v>93</v>
      </c>
      <c r="D89" s="24" t="s">
        <v>259</v>
      </c>
      <c r="E89" s="10" t="s">
        <v>100</v>
      </c>
      <c r="F89" s="10" t="s">
        <v>96</v>
      </c>
      <c r="G89" s="10" t="s">
        <v>120</v>
      </c>
      <c r="H89" s="25">
        <v>109983</v>
      </c>
      <c r="I89" s="25">
        <v>248920</v>
      </c>
      <c r="J89" s="24">
        <v>82.04</v>
      </c>
      <c r="K89" s="26">
        <v>716</v>
      </c>
      <c r="L89" s="26">
        <v>8081</v>
      </c>
      <c r="M89" s="26">
        <v>355</v>
      </c>
      <c r="N89" s="27">
        <f t="shared" si="2"/>
        <v>0.28764261610155872</v>
      </c>
      <c r="O89" s="10" t="s">
        <v>482</v>
      </c>
      <c r="P89" s="27">
        <f t="shared" si="3"/>
        <v>3.246424554073598E-2</v>
      </c>
      <c r="Q89" s="26">
        <v>8140</v>
      </c>
      <c r="R89" s="28">
        <v>7.4011439999999998E-2</v>
      </c>
    </row>
    <row r="90" spans="1:18" x14ac:dyDescent="0.5">
      <c r="A90" s="10" t="s">
        <v>151</v>
      </c>
      <c r="B90" s="24" t="s">
        <v>210</v>
      </c>
      <c r="C90" s="10" t="s">
        <v>93</v>
      </c>
      <c r="D90" s="24" t="s">
        <v>260</v>
      </c>
      <c r="E90" s="10" t="s">
        <v>100</v>
      </c>
      <c r="F90" s="10" t="s">
        <v>96</v>
      </c>
      <c r="G90" s="10" t="s">
        <v>97</v>
      </c>
      <c r="H90" s="25">
        <v>134491</v>
      </c>
      <c r="I90" s="25">
        <v>414195</v>
      </c>
      <c r="J90" s="24">
        <v>78.69</v>
      </c>
      <c r="K90" s="26">
        <v>78</v>
      </c>
      <c r="L90" s="26">
        <v>11989</v>
      </c>
      <c r="M90" s="26">
        <v>109</v>
      </c>
      <c r="N90" s="27">
        <f t="shared" si="2"/>
        <v>1.8831709701951981E-2</v>
      </c>
      <c r="O90" s="10" t="s">
        <v>482</v>
      </c>
      <c r="P90" s="27">
        <f t="shared" si="3"/>
        <v>2.8945303540602856E-2</v>
      </c>
      <c r="Q90" s="26">
        <v>12108</v>
      </c>
      <c r="R90" s="28">
        <v>9.0028330000000004E-2</v>
      </c>
    </row>
    <row r="91" spans="1:18" x14ac:dyDescent="0.5">
      <c r="A91" s="10" t="s">
        <v>86</v>
      </c>
      <c r="B91" s="24" t="s">
        <v>208</v>
      </c>
      <c r="C91" s="10" t="s">
        <v>161</v>
      </c>
      <c r="D91" s="24" t="s">
        <v>204</v>
      </c>
      <c r="E91" s="10" t="s">
        <v>99</v>
      </c>
      <c r="F91" s="10" t="s">
        <v>96</v>
      </c>
      <c r="G91" s="10" t="s">
        <v>118</v>
      </c>
      <c r="H91" s="25">
        <v>6162</v>
      </c>
      <c r="I91" s="25">
        <v>33945</v>
      </c>
      <c r="J91" s="24">
        <v>77.89</v>
      </c>
      <c r="K91" s="26">
        <v>316</v>
      </c>
      <c r="L91" s="26">
        <v>9561</v>
      </c>
      <c r="M91" s="26">
        <v>179</v>
      </c>
      <c r="N91" s="27">
        <f t="shared" si="2"/>
        <v>0.93091766092207973</v>
      </c>
      <c r="O91" s="10" t="s">
        <v>483</v>
      </c>
      <c r="P91" s="27">
        <f t="shared" si="3"/>
        <v>0.28166151126822803</v>
      </c>
      <c r="Q91" s="26">
        <v>9829</v>
      </c>
      <c r="R91" s="28">
        <v>1.5950989900000001</v>
      </c>
    </row>
    <row r="92" spans="1:18" x14ac:dyDescent="0.5">
      <c r="A92" s="10" t="s">
        <v>152</v>
      </c>
      <c r="B92" s="24" t="s">
        <v>198</v>
      </c>
      <c r="C92" s="10" t="s">
        <v>93</v>
      </c>
      <c r="D92" s="24" t="s">
        <v>261</v>
      </c>
      <c r="E92" s="10" t="s">
        <v>100</v>
      </c>
      <c r="F92" s="10" t="s">
        <v>96</v>
      </c>
      <c r="G92" s="10" t="s">
        <v>118</v>
      </c>
      <c r="H92" s="25">
        <v>51697</v>
      </c>
      <c r="I92" s="25">
        <v>77489</v>
      </c>
      <c r="J92" s="24">
        <v>77.180000000000007</v>
      </c>
      <c r="K92" s="26">
        <v>914</v>
      </c>
      <c r="L92" s="26">
        <v>58585</v>
      </c>
      <c r="M92" s="26">
        <v>76</v>
      </c>
      <c r="N92" s="27">
        <f t="shared" si="2"/>
        <v>1.1795222547716451</v>
      </c>
      <c r="O92" s="10" t="s">
        <v>482</v>
      </c>
      <c r="P92" s="27">
        <f t="shared" si="3"/>
        <v>0.7560427931706436</v>
      </c>
      <c r="Q92" s="26">
        <v>59467</v>
      </c>
      <c r="R92" s="28">
        <v>1.1502988599999999</v>
      </c>
    </row>
    <row r="93" spans="1:18" x14ac:dyDescent="0.5">
      <c r="A93" s="10" t="s">
        <v>151</v>
      </c>
      <c r="B93" s="24" t="s">
        <v>210</v>
      </c>
      <c r="C93" s="10" t="s">
        <v>93</v>
      </c>
      <c r="D93" s="24" t="s">
        <v>262</v>
      </c>
      <c r="E93" s="10" t="s">
        <v>99</v>
      </c>
      <c r="F93" s="10" t="s">
        <v>96</v>
      </c>
      <c r="G93" s="10" t="s">
        <v>120</v>
      </c>
      <c r="H93" s="25">
        <v>94290</v>
      </c>
      <c r="I93" s="25">
        <v>161778</v>
      </c>
      <c r="J93" s="24">
        <v>76.900000000000006</v>
      </c>
      <c r="K93" s="26">
        <v>862</v>
      </c>
      <c r="L93" s="26">
        <v>38749</v>
      </c>
      <c r="M93" s="26">
        <v>891</v>
      </c>
      <c r="N93" s="27">
        <f t="shared" si="2"/>
        <v>0.53282893842178791</v>
      </c>
      <c r="O93" s="10" t="s">
        <v>482</v>
      </c>
      <c r="P93" s="27">
        <f t="shared" si="3"/>
        <v>0.23951958857199371</v>
      </c>
      <c r="Q93" s="26">
        <v>39451</v>
      </c>
      <c r="R93" s="28">
        <v>0.41840068000000002</v>
      </c>
    </row>
    <row r="94" spans="1:18" x14ac:dyDescent="0.5">
      <c r="A94" s="10" t="s">
        <v>115</v>
      </c>
      <c r="B94" s="24" t="s">
        <v>116</v>
      </c>
      <c r="C94" s="10" t="s">
        <v>93</v>
      </c>
      <c r="D94" s="24" t="s">
        <v>127</v>
      </c>
      <c r="E94" s="10" t="s">
        <v>99</v>
      </c>
      <c r="F94" s="10" t="s">
        <v>96</v>
      </c>
      <c r="G94" s="10" t="s">
        <v>120</v>
      </c>
      <c r="H94" s="25">
        <v>108608</v>
      </c>
      <c r="I94" s="25">
        <v>269378</v>
      </c>
      <c r="J94" s="24">
        <v>76.66</v>
      </c>
      <c r="K94" s="26">
        <v>819</v>
      </c>
      <c r="L94" s="26">
        <v>14251</v>
      </c>
      <c r="M94" s="26">
        <v>411</v>
      </c>
      <c r="N94" s="27">
        <f t="shared" si="2"/>
        <v>0.30403373697926334</v>
      </c>
      <c r="O94" s="10" t="s">
        <v>482</v>
      </c>
      <c r="P94" s="27">
        <f t="shared" si="3"/>
        <v>5.2903355136648129E-2</v>
      </c>
      <c r="Q94" s="26">
        <v>14518</v>
      </c>
      <c r="R94" s="28">
        <v>0.13367339</v>
      </c>
    </row>
    <row r="95" spans="1:18" x14ac:dyDescent="0.5">
      <c r="A95" s="10" t="s">
        <v>90</v>
      </c>
      <c r="B95" s="24" t="s">
        <v>232</v>
      </c>
      <c r="C95" s="10" t="s">
        <v>161</v>
      </c>
      <c r="D95" s="24" t="s">
        <v>240</v>
      </c>
      <c r="E95" s="10" t="s">
        <v>99</v>
      </c>
      <c r="F95" s="10" t="s">
        <v>96</v>
      </c>
      <c r="G95" s="10" t="s">
        <v>120</v>
      </c>
      <c r="H95" s="25">
        <v>3702</v>
      </c>
      <c r="I95" s="25">
        <v>17765</v>
      </c>
      <c r="J95" s="24">
        <v>76.5</v>
      </c>
      <c r="K95" s="26">
        <v>347</v>
      </c>
      <c r="L95" s="26">
        <v>11809</v>
      </c>
      <c r="M95" s="26">
        <v>63</v>
      </c>
      <c r="N95" s="27">
        <f t="shared" si="2"/>
        <v>1.9532789192231916</v>
      </c>
      <c r="O95" s="10" t="s">
        <v>483</v>
      </c>
      <c r="P95" s="27">
        <f t="shared" si="3"/>
        <v>0.6647340275823248</v>
      </c>
      <c r="Q95" s="26">
        <v>12144</v>
      </c>
      <c r="R95" s="28">
        <v>3.2803889800000001</v>
      </c>
    </row>
    <row r="96" spans="1:18" x14ac:dyDescent="0.5">
      <c r="A96" s="10" t="s">
        <v>115</v>
      </c>
      <c r="B96" s="24" t="s">
        <v>116</v>
      </c>
      <c r="C96" s="10" t="s">
        <v>93</v>
      </c>
      <c r="D96" s="24" t="s">
        <v>128</v>
      </c>
      <c r="E96" s="10" t="s">
        <v>100</v>
      </c>
      <c r="F96" s="10" t="s">
        <v>96</v>
      </c>
      <c r="G96" s="10" t="s">
        <v>118</v>
      </c>
      <c r="H96" s="25">
        <v>88959</v>
      </c>
      <c r="I96" s="25">
        <v>257183</v>
      </c>
      <c r="J96" s="24">
        <v>73.05</v>
      </c>
      <c r="K96" s="26">
        <v>881</v>
      </c>
      <c r="L96" s="26">
        <v>14436</v>
      </c>
      <c r="M96" s="26">
        <v>633</v>
      </c>
      <c r="N96" s="27">
        <f t="shared" si="2"/>
        <v>0.34255763405823869</v>
      </c>
      <c r="O96" s="10" t="s">
        <v>482</v>
      </c>
      <c r="P96" s="27">
        <f t="shared" si="3"/>
        <v>5.613123729017859E-2</v>
      </c>
      <c r="Q96" s="26">
        <v>14728</v>
      </c>
      <c r="R96" s="28">
        <v>0.16555942000000001</v>
      </c>
    </row>
    <row r="97" spans="1:18" x14ac:dyDescent="0.5">
      <c r="A97" s="10" t="s">
        <v>115</v>
      </c>
      <c r="B97" s="24" t="s">
        <v>116</v>
      </c>
      <c r="C97" s="10" t="s">
        <v>93</v>
      </c>
      <c r="D97" s="24" t="s">
        <v>128</v>
      </c>
      <c r="E97" s="10" t="s">
        <v>100</v>
      </c>
      <c r="F97" s="10" t="s">
        <v>96</v>
      </c>
      <c r="G97" s="10" t="s">
        <v>118</v>
      </c>
      <c r="H97" s="25">
        <v>52704</v>
      </c>
      <c r="I97" s="25">
        <v>116927</v>
      </c>
      <c r="J97" s="24">
        <v>72.91</v>
      </c>
      <c r="K97" s="26">
        <v>601</v>
      </c>
      <c r="L97" s="26">
        <v>38730</v>
      </c>
      <c r="M97" s="26">
        <v>252</v>
      </c>
      <c r="N97" s="27">
        <f t="shared" si="2"/>
        <v>0.51399591197926908</v>
      </c>
      <c r="O97" s="10" t="s">
        <v>482</v>
      </c>
      <c r="P97" s="27">
        <f t="shared" si="3"/>
        <v>0.33123230733705644</v>
      </c>
      <c r="Q97" s="26">
        <v>39230</v>
      </c>
      <c r="R97" s="28">
        <v>0.74434577999999996</v>
      </c>
    </row>
    <row r="98" spans="1:18" x14ac:dyDescent="0.5">
      <c r="A98" s="10" t="s">
        <v>115</v>
      </c>
      <c r="B98" s="24" t="s">
        <v>116</v>
      </c>
      <c r="C98" s="10" t="s">
        <v>93</v>
      </c>
      <c r="D98" s="24" t="s">
        <v>129</v>
      </c>
      <c r="E98" s="10" t="s">
        <v>99</v>
      </c>
      <c r="F98" s="10" t="s">
        <v>96</v>
      </c>
      <c r="G98" s="10" t="s">
        <v>120</v>
      </c>
      <c r="H98" s="25">
        <v>103800</v>
      </c>
      <c r="I98" s="25">
        <v>246369</v>
      </c>
      <c r="J98" s="24">
        <v>72.27</v>
      </c>
      <c r="K98" s="26">
        <v>588</v>
      </c>
      <c r="L98" s="26">
        <v>7223</v>
      </c>
      <c r="M98" s="26">
        <v>6199</v>
      </c>
      <c r="N98" s="27">
        <f t="shared" si="2"/>
        <v>0.23866639065791556</v>
      </c>
      <c r="O98" s="10" t="s">
        <v>482</v>
      </c>
      <c r="P98" s="27">
        <f t="shared" si="3"/>
        <v>2.9317811900036125E-2</v>
      </c>
      <c r="Q98" s="26">
        <v>7257</v>
      </c>
      <c r="R98" s="28">
        <v>6.9913290000000003E-2</v>
      </c>
    </row>
    <row r="99" spans="1:18" x14ac:dyDescent="0.5">
      <c r="A99" s="10" t="s">
        <v>90</v>
      </c>
      <c r="B99" s="24" t="s">
        <v>232</v>
      </c>
      <c r="C99" s="10" t="s">
        <v>161</v>
      </c>
      <c r="D99" s="24" t="s">
        <v>253</v>
      </c>
      <c r="E99" s="10" t="s">
        <v>100</v>
      </c>
      <c r="F99" s="10" t="s">
        <v>124</v>
      </c>
      <c r="G99" s="10" t="s">
        <v>120</v>
      </c>
      <c r="H99" s="25">
        <v>3718</v>
      </c>
      <c r="I99" s="25">
        <v>46090</v>
      </c>
      <c r="J99" s="24">
        <v>71.87</v>
      </c>
      <c r="K99" s="26">
        <v>158</v>
      </c>
      <c r="L99" s="26">
        <v>0</v>
      </c>
      <c r="M99" s="26">
        <v>0</v>
      </c>
      <c r="N99" s="27">
        <f t="shared" si="2"/>
        <v>0.34280755044478195</v>
      </c>
      <c r="O99" s="10" t="s">
        <v>483</v>
      </c>
      <c r="P99" s="27">
        <f t="shared" si="3"/>
        <v>0</v>
      </c>
      <c r="Q99" s="26">
        <v>77</v>
      </c>
      <c r="R99" s="28">
        <v>2.0710059999999999E-2</v>
      </c>
    </row>
    <row r="100" spans="1:18" x14ac:dyDescent="0.5">
      <c r="A100" s="10" t="s">
        <v>152</v>
      </c>
      <c r="B100" s="24" t="s">
        <v>198</v>
      </c>
      <c r="C100" s="10" t="s">
        <v>93</v>
      </c>
      <c r="D100" s="24" t="s">
        <v>261</v>
      </c>
      <c r="E100" s="10" t="s">
        <v>100</v>
      </c>
      <c r="F100" s="10" t="s">
        <v>96</v>
      </c>
      <c r="G100" s="10" t="s">
        <v>118</v>
      </c>
      <c r="H100" s="25">
        <v>104406</v>
      </c>
      <c r="I100" s="25">
        <v>267493</v>
      </c>
      <c r="J100" s="24">
        <v>67.23</v>
      </c>
      <c r="K100" s="26">
        <v>1111</v>
      </c>
      <c r="L100" s="26">
        <v>13825</v>
      </c>
      <c r="M100" s="26">
        <v>521</v>
      </c>
      <c r="N100" s="27">
        <f t="shared" si="2"/>
        <v>0.41533797146093537</v>
      </c>
      <c r="O100" s="10" t="s">
        <v>482</v>
      </c>
      <c r="P100" s="27">
        <f t="shared" si="3"/>
        <v>5.1683595458572748E-2</v>
      </c>
      <c r="Q100" s="26">
        <v>13931</v>
      </c>
      <c r="R100" s="28">
        <v>0.13343103000000001</v>
      </c>
    </row>
    <row r="101" spans="1:18" x14ac:dyDescent="0.5">
      <c r="A101" s="10" t="s">
        <v>86</v>
      </c>
      <c r="B101" s="24" t="s">
        <v>191</v>
      </c>
      <c r="C101" s="10" t="s">
        <v>93</v>
      </c>
      <c r="D101" s="24" t="s">
        <v>20</v>
      </c>
      <c r="E101" s="10" t="s">
        <v>99</v>
      </c>
      <c r="F101" s="10" t="s">
        <v>96</v>
      </c>
      <c r="G101" s="10" t="s">
        <v>97</v>
      </c>
      <c r="H101" s="25">
        <v>87541</v>
      </c>
      <c r="I101" s="25">
        <v>140618</v>
      </c>
      <c r="J101" s="24">
        <v>65.87</v>
      </c>
      <c r="K101" s="26">
        <v>72</v>
      </c>
      <c r="L101" s="26">
        <v>11730</v>
      </c>
      <c r="M101" s="26">
        <v>324</v>
      </c>
      <c r="N101" s="27">
        <f t="shared" si="2"/>
        <v>5.1202548749093288E-2</v>
      </c>
      <c r="O101" s="10" t="s">
        <v>482</v>
      </c>
      <c r="P101" s="27">
        <f t="shared" si="3"/>
        <v>8.341748567039782E-2</v>
      </c>
      <c r="Q101" s="26">
        <v>11794</v>
      </c>
      <c r="R101" s="28">
        <v>0.13472544</v>
      </c>
    </row>
    <row r="102" spans="1:18" x14ac:dyDescent="0.5">
      <c r="A102" s="10" t="s">
        <v>90</v>
      </c>
      <c r="B102" s="24" t="s">
        <v>196</v>
      </c>
      <c r="C102" s="10" t="s">
        <v>93</v>
      </c>
      <c r="D102" s="24" t="s">
        <v>263</v>
      </c>
      <c r="E102" s="10" t="s">
        <v>99</v>
      </c>
      <c r="F102" s="10" t="s">
        <v>96</v>
      </c>
      <c r="G102" s="10" t="s">
        <v>120</v>
      </c>
      <c r="H102" s="25">
        <v>123995</v>
      </c>
      <c r="I102" s="25">
        <v>240485</v>
      </c>
      <c r="J102" s="24">
        <v>65.819999999999993</v>
      </c>
      <c r="K102" s="26">
        <v>783</v>
      </c>
      <c r="L102" s="26">
        <v>9122</v>
      </c>
      <c r="M102" s="26">
        <v>467</v>
      </c>
      <c r="N102" s="27">
        <f t="shared" si="2"/>
        <v>0.32559203276711646</v>
      </c>
      <c r="O102" s="10" t="s">
        <v>482</v>
      </c>
      <c r="P102" s="27">
        <f t="shared" si="3"/>
        <v>3.7931679730544524E-2</v>
      </c>
      <c r="Q102" s="26">
        <v>9265</v>
      </c>
      <c r="R102" s="28">
        <v>7.4720750000000002E-2</v>
      </c>
    </row>
    <row r="103" spans="1:18" x14ac:dyDescent="0.5">
      <c r="A103" s="10" t="s">
        <v>152</v>
      </c>
      <c r="B103" s="24" t="s">
        <v>198</v>
      </c>
      <c r="C103" s="10" t="s">
        <v>93</v>
      </c>
      <c r="D103" s="24" t="s">
        <v>264</v>
      </c>
      <c r="E103" s="10" t="s">
        <v>99</v>
      </c>
      <c r="F103" s="10" t="s">
        <v>96</v>
      </c>
      <c r="G103" s="10" t="s">
        <v>120</v>
      </c>
      <c r="H103" s="25">
        <v>120095</v>
      </c>
      <c r="I103" s="25">
        <v>255383</v>
      </c>
      <c r="J103" s="24">
        <v>65.06</v>
      </c>
      <c r="K103" s="26">
        <v>809</v>
      </c>
      <c r="L103" s="26">
        <v>10136</v>
      </c>
      <c r="M103" s="26">
        <v>318</v>
      </c>
      <c r="N103" s="27">
        <f t="shared" si="2"/>
        <v>0.31677911215703469</v>
      </c>
      <c r="O103" s="10" t="s">
        <v>482</v>
      </c>
      <c r="P103" s="27">
        <f t="shared" si="3"/>
        <v>3.96894076739642E-2</v>
      </c>
      <c r="Q103" s="26">
        <v>10352</v>
      </c>
      <c r="R103" s="28">
        <v>8.6198430000000006E-2</v>
      </c>
    </row>
    <row r="104" spans="1:18" x14ac:dyDescent="0.5">
      <c r="A104" s="10" t="s">
        <v>151</v>
      </c>
      <c r="B104" s="24" t="s">
        <v>210</v>
      </c>
      <c r="C104" s="10" t="s">
        <v>93</v>
      </c>
      <c r="D104" s="24" t="s">
        <v>265</v>
      </c>
      <c r="E104" s="10" t="s">
        <v>99</v>
      </c>
      <c r="F104" s="10" t="s">
        <v>96</v>
      </c>
      <c r="G104" s="10" t="s">
        <v>120</v>
      </c>
      <c r="H104" s="25">
        <v>151521</v>
      </c>
      <c r="I104" s="25">
        <v>315774</v>
      </c>
      <c r="J104" s="24">
        <v>61.75</v>
      </c>
      <c r="K104" s="26">
        <v>1153</v>
      </c>
      <c r="L104" s="26">
        <v>14278</v>
      </c>
      <c r="M104" s="26">
        <v>453</v>
      </c>
      <c r="N104" s="27">
        <f t="shared" si="2"/>
        <v>0.36513455826002139</v>
      </c>
      <c r="O104" s="10" t="s">
        <v>482</v>
      </c>
      <c r="P104" s="27">
        <f t="shared" si="3"/>
        <v>4.5215882244896664E-2</v>
      </c>
      <c r="Q104" s="26">
        <v>14487</v>
      </c>
      <c r="R104" s="28">
        <v>9.5610509999999996E-2</v>
      </c>
    </row>
    <row r="105" spans="1:18" x14ac:dyDescent="0.5">
      <c r="A105" s="10" t="s">
        <v>86</v>
      </c>
      <c r="B105" s="24" t="s">
        <v>208</v>
      </c>
      <c r="C105" s="10" t="s">
        <v>161</v>
      </c>
      <c r="D105" s="24" t="s">
        <v>242</v>
      </c>
      <c r="E105" s="10" t="s">
        <v>99</v>
      </c>
      <c r="F105" s="10" t="s">
        <v>96</v>
      </c>
      <c r="G105" s="10" t="s">
        <v>120</v>
      </c>
      <c r="H105" s="25">
        <v>4696</v>
      </c>
      <c r="I105" s="25">
        <v>38905</v>
      </c>
      <c r="J105" s="24">
        <v>61.07</v>
      </c>
      <c r="K105" s="26">
        <v>183</v>
      </c>
      <c r="L105" s="26">
        <v>2287</v>
      </c>
      <c r="M105" s="26">
        <v>76</v>
      </c>
      <c r="N105" s="27">
        <f t="shared" si="2"/>
        <v>0.47037655828299707</v>
      </c>
      <c r="O105" s="10" t="s">
        <v>483</v>
      </c>
      <c r="P105" s="27">
        <f t="shared" si="3"/>
        <v>5.8784217966842307E-2</v>
      </c>
      <c r="Q105" s="26">
        <v>2316</v>
      </c>
      <c r="R105" s="28">
        <v>0.49318569000000001</v>
      </c>
    </row>
    <row r="106" spans="1:18" x14ac:dyDescent="0.5">
      <c r="A106" s="10" t="s">
        <v>150</v>
      </c>
      <c r="B106" s="24" t="s">
        <v>194</v>
      </c>
      <c r="C106" s="10" t="s">
        <v>93</v>
      </c>
      <c r="D106" s="24" t="s">
        <v>266</v>
      </c>
      <c r="E106" s="10" t="s">
        <v>99</v>
      </c>
      <c r="F106" s="10" t="s">
        <v>96</v>
      </c>
      <c r="G106" s="10" t="s">
        <v>120</v>
      </c>
      <c r="H106" s="25">
        <v>92606</v>
      </c>
      <c r="I106" s="25">
        <v>169566</v>
      </c>
      <c r="J106" s="24">
        <v>60.33</v>
      </c>
      <c r="K106" s="26">
        <v>657</v>
      </c>
      <c r="L106" s="26">
        <v>9248</v>
      </c>
      <c r="M106" s="26">
        <v>241</v>
      </c>
      <c r="N106" s="27">
        <f t="shared" si="2"/>
        <v>0.38745975018576839</v>
      </c>
      <c r="O106" s="10" t="s">
        <v>482</v>
      </c>
      <c r="P106" s="27">
        <f t="shared" si="3"/>
        <v>5.4539235459938905E-2</v>
      </c>
      <c r="Q106" s="26">
        <v>9488</v>
      </c>
      <c r="R106" s="28">
        <v>0.10245556</v>
      </c>
    </row>
    <row r="107" spans="1:18" x14ac:dyDescent="0.5">
      <c r="A107" s="10" t="s">
        <v>86</v>
      </c>
      <c r="B107" s="24" t="s">
        <v>208</v>
      </c>
      <c r="C107" s="10" t="s">
        <v>161</v>
      </c>
      <c r="D107" s="24" t="s">
        <v>202</v>
      </c>
      <c r="E107" s="10" t="s">
        <v>99</v>
      </c>
      <c r="F107" s="10" t="s">
        <v>96</v>
      </c>
      <c r="G107" s="10" t="s">
        <v>118</v>
      </c>
      <c r="H107" s="25">
        <v>5396</v>
      </c>
      <c r="I107" s="25">
        <v>39145</v>
      </c>
      <c r="J107" s="24">
        <v>59.89</v>
      </c>
      <c r="K107" s="26">
        <v>179</v>
      </c>
      <c r="L107" s="26">
        <v>3917</v>
      </c>
      <c r="M107" s="26">
        <v>65</v>
      </c>
      <c r="N107" s="27">
        <f t="shared" si="2"/>
        <v>0.45727423681185331</v>
      </c>
      <c r="O107" s="10" t="s">
        <v>483</v>
      </c>
      <c r="P107" s="27">
        <f t="shared" si="3"/>
        <v>0.10006386511687317</v>
      </c>
      <c r="Q107" s="26">
        <v>3949</v>
      </c>
      <c r="R107" s="28">
        <v>0.7318384</v>
      </c>
    </row>
    <row r="108" spans="1:18" x14ac:dyDescent="0.5">
      <c r="A108" s="10" t="s">
        <v>151</v>
      </c>
      <c r="B108" s="24" t="s">
        <v>210</v>
      </c>
      <c r="C108" s="10" t="s">
        <v>93</v>
      </c>
      <c r="D108" s="24" t="s">
        <v>267</v>
      </c>
      <c r="E108" s="10" t="s">
        <v>100</v>
      </c>
      <c r="F108" s="10" t="s">
        <v>124</v>
      </c>
      <c r="G108" s="10" t="s">
        <v>120</v>
      </c>
      <c r="H108" s="25">
        <v>131552</v>
      </c>
      <c r="I108" s="25">
        <v>293212</v>
      </c>
      <c r="J108" s="24">
        <v>59.47</v>
      </c>
      <c r="K108" s="26">
        <v>902</v>
      </c>
      <c r="L108" s="26">
        <v>0</v>
      </c>
      <c r="M108" s="26">
        <v>0</v>
      </c>
      <c r="N108" s="27">
        <f t="shared" si="2"/>
        <v>0.30762724581531453</v>
      </c>
      <c r="O108" s="10" t="s">
        <v>482</v>
      </c>
      <c r="P108" s="27">
        <f t="shared" si="3"/>
        <v>0</v>
      </c>
      <c r="Q108" s="26">
        <v>598</v>
      </c>
      <c r="R108" s="28">
        <v>4.5457300000000004E-3</v>
      </c>
    </row>
    <row r="109" spans="1:18" x14ac:dyDescent="0.5">
      <c r="A109" s="10" t="s">
        <v>115</v>
      </c>
      <c r="B109" s="24" t="s">
        <v>116</v>
      </c>
      <c r="C109" s="10" t="s">
        <v>93</v>
      </c>
      <c r="D109" s="24" t="s">
        <v>130</v>
      </c>
      <c r="E109" s="10" t="s">
        <v>99</v>
      </c>
      <c r="F109" s="10" t="s">
        <v>124</v>
      </c>
      <c r="G109" s="10" t="s">
        <v>120</v>
      </c>
      <c r="H109" s="25">
        <v>70815</v>
      </c>
      <c r="I109" s="25">
        <v>207642</v>
      </c>
      <c r="J109" s="24">
        <v>58.09</v>
      </c>
      <c r="K109" s="26">
        <v>630</v>
      </c>
      <c r="L109" s="26">
        <v>0</v>
      </c>
      <c r="M109" s="26">
        <v>0</v>
      </c>
      <c r="N109" s="27">
        <f t="shared" si="2"/>
        <v>0.30340682520877277</v>
      </c>
      <c r="O109" s="10" t="s">
        <v>482</v>
      </c>
      <c r="P109" s="27">
        <f t="shared" si="3"/>
        <v>0</v>
      </c>
      <c r="Q109" s="26">
        <v>437</v>
      </c>
      <c r="R109" s="28">
        <v>6.1710100000000002E-3</v>
      </c>
    </row>
    <row r="110" spans="1:18" x14ac:dyDescent="0.5">
      <c r="A110" s="10" t="s">
        <v>90</v>
      </c>
      <c r="B110" s="24" t="s">
        <v>196</v>
      </c>
      <c r="C110" s="10" t="s">
        <v>93</v>
      </c>
      <c r="D110" s="24" t="s">
        <v>268</v>
      </c>
      <c r="E110" s="10" t="s">
        <v>99</v>
      </c>
      <c r="F110" s="10" t="s">
        <v>96</v>
      </c>
      <c r="G110" s="10" t="s">
        <v>118</v>
      </c>
      <c r="H110" s="25">
        <v>99100</v>
      </c>
      <c r="I110" s="25">
        <v>203258</v>
      </c>
      <c r="J110" s="24">
        <v>58.05</v>
      </c>
      <c r="K110" s="26">
        <v>629</v>
      </c>
      <c r="L110" s="26">
        <v>9862</v>
      </c>
      <c r="M110" s="26">
        <v>390</v>
      </c>
      <c r="N110" s="27">
        <f t="shared" si="2"/>
        <v>0.30945891428627653</v>
      </c>
      <c r="O110" s="10" t="s">
        <v>482</v>
      </c>
      <c r="P110" s="27">
        <f t="shared" si="3"/>
        <v>4.8519615464089977E-2</v>
      </c>
      <c r="Q110" s="26">
        <v>9933</v>
      </c>
      <c r="R110" s="28">
        <v>0.10023209</v>
      </c>
    </row>
    <row r="111" spans="1:18" x14ac:dyDescent="0.5">
      <c r="A111" s="10" t="s">
        <v>151</v>
      </c>
      <c r="B111" s="24" t="s">
        <v>210</v>
      </c>
      <c r="C111" s="10" t="s">
        <v>93</v>
      </c>
      <c r="D111" s="24" t="s">
        <v>269</v>
      </c>
      <c r="E111" s="10" t="s">
        <v>99</v>
      </c>
      <c r="F111" s="10" t="s">
        <v>124</v>
      </c>
      <c r="G111" s="10" t="s">
        <v>120</v>
      </c>
      <c r="H111" s="25">
        <v>139156</v>
      </c>
      <c r="I111" s="25">
        <v>298669</v>
      </c>
      <c r="J111" s="24">
        <v>56.98</v>
      </c>
      <c r="K111" s="26">
        <v>689</v>
      </c>
      <c r="L111" s="26">
        <v>0</v>
      </c>
      <c r="M111" s="26">
        <v>0</v>
      </c>
      <c r="N111" s="27">
        <f t="shared" si="2"/>
        <v>0.2306901620188235</v>
      </c>
      <c r="O111" s="10" t="s">
        <v>482</v>
      </c>
      <c r="P111" s="27">
        <f t="shared" si="3"/>
        <v>0</v>
      </c>
      <c r="Q111" s="26">
        <v>468</v>
      </c>
      <c r="R111" s="28">
        <v>3.3631300000000002E-3</v>
      </c>
    </row>
    <row r="112" spans="1:18" x14ac:dyDescent="0.5">
      <c r="A112" s="10" t="s">
        <v>90</v>
      </c>
      <c r="B112" s="24" t="s">
        <v>232</v>
      </c>
      <c r="C112" s="10" t="s">
        <v>161</v>
      </c>
      <c r="D112" s="24" t="s">
        <v>222</v>
      </c>
      <c r="E112" s="10" t="s">
        <v>99</v>
      </c>
      <c r="F112" s="10" t="s">
        <v>96</v>
      </c>
      <c r="G112" s="10" t="s">
        <v>120</v>
      </c>
      <c r="H112" s="25">
        <v>3720</v>
      </c>
      <c r="I112" s="25">
        <v>15753</v>
      </c>
      <c r="J112" s="24">
        <v>54.56</v>
      </c>
      <c r="K112" s="26">
        <v>319</v>
      </c>
      <c r="L112" s="26">
        <v>7617</v>
      </c>
      <c r="M112" s="26">
        <v>68</v>
      </c>
      <c r="N112" s="27">
        <f t="shared" si="2"/>
        <v>2.0250111089951122</v>
      </c>
      <c r="O112" s="10" t="s">
        <v>483</v>
      </c>
      <c r="P112" s="27">
        <f t="shared" si="3"/>
        <v>0.48352694724814321</v>
      </c>
      <c r="Q112" s="26">
        <v>7917</v>
      </c>
      <c r="R112" s="28">
        <v>2.12822581</v>
      </c>
    </row>
    <row r="113" spans="1:18" x14ac:dyDescent="0.5">
      <c r="A113" s="10" t="s">
        <v>90</v>
      </c>
      <c r="B113" s="24" t="s">
        <v>196</v>
      </c>
      <c r="C113" s="10" t="s">
        <v>93</v>
      </c>
      <c r="D113" s="24" t="s">
        <v>270</v>
      </c>
      <c r="E113" s="10" t="s">
        <v>99</v>
      </c>
      <c r="F113" s="10" t="s">
        <v>96</v>
      </c>
      <c r="G113" s="10" t="s">
        <v>120</v>
      </c>
      <c r="H113" s="25">
        <v>107585</v>
      </c>
      <c r="I113" s="25">
        <v>186875</v>
      </c>
      <c r="J113" s="24">
        <v>51.73</v>
      </c>
      <c r="K113" s="26">
        <v>576</v>
      </c>
      <c r="L113" s="26">
        <v>6756</v>
      </c>
      <c r="M113" s="26">
        <v>179</v>
      </c>
      <c r="N113" s="27">
        <f t="shared" si="2"/>
        <v>0.30822742474916387</v>
      </c>
      <c r="O113" s="10" t="s">
        <v>482</v>
      </c>
      <c r="P113" s="27">
        <f t="shared" si="3"/>
        <v>3.6152508361204011E-2</v>
      </c>
      <c r="Q113" s="26">
        <v>6845</v>
      </c>
      <c r="R113" s="28">
        <v>6.3624109999999998E-2</v>
      </c>
    </row>
    <row r="114" spans="1:18" x14ac:dyDescent="0.5">
      <c r="A114" s="10" t="s">
        <v>151</v>
      </c>
      <c r="B114" s="24" t="s">
        <v>210</v>
      </c>
      <c r="C114" s="10" t="s">
        <v>93</v>
      </c>
      <c r="D114" s="24" t="s">
        <v>271</v>
      </c>
      <c r="E114" s="10" t="s">
        <v>100</v>
      </c>
      <c r="F114" s="10" t="s">
        <v>96</v>
      </c>
      <c r="G114" s="10" t="s">
        <v>120</v>
      </c>
      <c r="H114" s="25">
        <v>113759</v>
      </c>
      <c r="I114" s="25">
        <v>257301</v>
      </c>
      <c r="J114" s="24">
        <v>50.29</v>
      </c>
      <c r="K114" s="26">
        <v>952</v>
      </c>
      <c r="L114" s="26">
        <v>9959</v>
      </c>
      <c r="M114" s="26">
        <v>570</v>
      </c>
      <c r="N114" s="27">
        <f t="shared" si="2"/>
        <v>0.36999467549679171</v>
      </c>
      <c r="O114" s="10" t="s">
        <v>482</v>
      </c>
      <c r="P114" s="27">
        <f t="shared" si="3"/>
        <v>3.8705640475551979E-2</v>
      </c>
      <c r="Q114" s="26">
        <v>10240</v>
      </c>
      <c r="R114" s="28">
        <v>9.0014860000000002E-2</v>
      </c>
    </row>
    <row r="115" spans="1:18" x14ac:dyDescent="0.5">
      <c r="A115" s="10" t="s">
        <v>150</v>
      </c>
      <c r="B115" s="24" t="s">
        <v>194</v>
      </c>
      <c r="C115" s="10" t="s">
        <v>93</v>
      </c>
      <c r="D115" s="24" t="s">
        <v>272</v>
      </c>
      <c r="E115" s="10" t="s">
        <v>99</v>
      </c>
      <c r="F115" s="10" t="s">
        <v>96</v>
      </c>
      <c r="G115" s="10" t="s">
        <v>120</v>
      </c>
      <c r="H115" s="25">
        <v>69550</v>
      </c>
      <c r="I115" s="25">
        <v>151813</v>
      </c>
      <c r="J115" s="24">
        <v>50</v>
      </c>
      <c r="K115" s="26">
        <v>668</v>
      </c>
      <c r="L115" s="26">
        <v>7714</v>
      </c>
      <c r="M115" s="26">
        <v>223</v>
      </c>
      <c r="N115" s="27">
        <f t="shared" si="2"/>
        <v>0.44001501847667857</v>
      </c>
      <c r="O115" s="10" t="s">
        <v>482</v>
      </c>
      <c r="P115" s="27">
        <f t="shared" si="3"/>
        <v>5.0812512762411652E-2</v>
      </c>
      <c r="Q115" s="26">
        <v>7851</v>
      </c>
      <c r="R115" s="28">
        <v>0.11288281999999999</v>
      </c>
    </row>
    <row r="116" spans="1:18" x14ac:dyDescent="0.5">
      <c r="A116" s="10" t="s">
        <v>115</v>
      </c>
      <c r="B116" s="24" t="s">
        <v>116</v>
      </c>
      <c r="C116" s="10" t="s">
        <v>93</v>
      </c>
      <c r="D116" s="24" t="s">
        <v>131</v>
      </c>
      <c r="E116" s="10" t="s">
        <v>100</v>
      </c>
      <c r="F116" s="10" t="s">
        <v>124</v>
      </c>
      <c r="G116" s="10" t="s">
        <v>120</v>
      </c>
      <c r="H116" s="25">
        <v>74736</v>
      </c>
      <c r="I116" s="25">
        <v>175079</v>
      </c>
      <c r="J116" s="24">
        <v>49.94</v>
      </c>
      <c r="K116" s="26">
        <v>380</v>
      </c>
      <c r="L116" s="26">
        <v>0</v>
      </c>
      <c r="M116" s="26">
        <v>0</v>
      </c>
      <c r="N116" s="27">
        <f t="shared" si="2"/>
        <v>0.21704487688414945</v>
      </c>
      <c r="O116" s="10" t="s">
        <v>482</v>
      </c>
      <c r="P116" s="27">
        <f t="shared" si="3"/>
        <v>0</v>
      </c>
      <c r="Q116" s="26">
        <v>247</v>
      </c>
      <c r="R116" s="28">
        <v>3.30497E-3</v>
      </c>
    </row>
    <row r="117" spans="1:18" x14ac:dyDescent="0.5">
      <c r="A117" s="10" t="s">
        <v>152</v>
      </c>
      <c r="B117" s="24" t="s">
        <v>198</v>
      </c>
      <c r="C117" s="10" t="s">
        <v>93</v>
      </c>
      <c r="D117" s="24" t="s">
        <v>207</v>
      </c>
      <c r="E117" s="10" t="s">
        <v>99</v>
      </c>
      <c r="F117" s="10" t="s">
        <v>96</v>
      </c>
      <c r="G117" s="10" t="s">
        <v>120</v>
      </c>
      <c r="H117" s="25">
        <v>102044</v>
      </c>
      <c r="I117" s="25">
        <v>191753</v>
      </c>
      <c r="J117" s="24">
        <v>49.12</v>
      </c>
      <c r="K117" s="26">
        <v>586</v>
      </c>
      <c r="L117" s="26">
        <v>7264</v>
      </c>
      <c r="M117" s="26">
        <v>358</v>
      </c>
      <c r="N117" s="27">
        <f t="shared" si="2"/>
        <v>0.30560147689997025</v>
      </c>
      <c r="O117" s="10" t="s">
        <v>482</v>
      </c>
      <c r="P117" s="27">
        <f t="shared" si="3"/>
        <v>3.7882067034153311E-2</v>
      </c>
      <c r="Q117" s="26">
        <v>7337</v>
      </c>
      <c r="R117" s="28">
        <v>7.1900359999999996E-2</v>
      </c>
    </row>
    <row r="118" spans="1:18" x14ac:dyDescent="0.5">
      <c r="A118" s="10" t="s">
        <v>115</v>
      </c>
      <c r="B118" s="24" t="s">
        <v>116</v>
      </c>
      <c r="C118" s="10" t="s">
        <v>93</v>
      </c>
      <c r="D118" s="24" t="s">
        <v>126</v>
      </c>
      <c r="E118" s="10" t="s">
        <v>100</v>
      </c>
      <c r="F118" s="10" t="s">
        <v>96</v>
      </c>
      <c r="G118" s="10" t="s">
        <v>120</v>
      </c>
      <c r="H118" s="25">
        <v>31512</v>
      </c>
      <c r="I118" s="25">
        <v>51773</v>
      </c>
      <c r="J118" s="24">
        <v>48.4</v>
      </c>
      <c r="K118" s="26">
        <v>538</v>
      </c>
      <c r="L118" s="26">
        <v>32971</v>
      </c>
      <c r="M118" s="26">
        <v>143</v>
      </c>
      <c r="N118" s="27">
        <f t="shared" si="2"/>
        <v>1.0391516813783246</v>
      </c>
      <c r="O118" s="10" t="s">
        <v>482</v>
      </c>
      <c r="P118" s="27">
        <f t="shared" si="3"/>
        <v>0.63683773395399146</v>
      </c>
      <c r="Q118" s="26">
        <v>33479</v>
      </c>
      <c r="R118" s="28">
        <v>1.0624206700000001</v>
      </c>
    </row>
    <row r="119" spans="1:18" x14ac:dyDescent="0.5">
      <c r="A119" s="10" t="s">
        <v>90</v>
      </c>
      <c r="B119" s="24" t="s">
        <v>232</v>
      </c>
      <c r="C119" s="10" t="s">
        <v>161</v>
      </c>
      <c r="D119" s="24" t="s">
        <v>251</v>
      </c>
      <c r="E119" s="10" t="s">
        <v>100</v>
      </c>
      <c r="F119" s="10" t="s">
        <v>96</v>
      </c>
      <c r="G119" s="10" t="s">
        <v>120</v>
      </c>
      <c r="H119" s="25">
        <v>2243</v>
      </c>
      <c r="I119" s="25">
        <v>10599</v>
      </c>
      <c r="J119" s="24">
        <v>48.09</v>
      </c>
      <c r="K119" s="26">
        <v>268</v>
      </c>
      <c r="L119" s="26">
        <v>7635</v>
      </c>
      <c r="M119" s="26">
        <v>37</v>
      </c>
      <c r="N119" s="27">
        <f t="shared" si="2"/>
        <v>2.5285404283422963</v>
      </c>
      <c r="O119" s="10" t="s">
        <v>483</v>
      </c>
      <c r="P119" s="27">
        <f t="shared" si="3"/>
        <v>0.72035097650721769</v>
      </c>
      <c r="Q119" s="26">
        <v>7891</v>
      </c>
      <c r="R119" s="28">
        <v>3.5180561699999999</v>
      </c>
    </row>
    <row r="120" spans="1:18" x14ac:dyDescent="0.5">
      <c r="A120" s="10" t="s">
        <v>86</v>
      </c>
      <c r="B120" s="24" t="s">
        <v>208</v>
      </c>
      <c r="C120" s="10" t="s">
        <v>161</v>
      </c>
      <c r="D120" s="24" t="s">
        <v>206</v>
      </c>
      <c r="E120" s="10" t="s">
        <v>99</v>
      </c>
      <c r="F120" s="10" t="s">
        <v>96</v>
      </c>
      <c r="G120" s="10" t="s">
        <v>120</v>
      </c>
      <c r="H120" s="25">
        <v>5700</v>
      </c>
      <c r="I120" s="25">
        <v>30836</v>
      </c>
      <c r="J120" s="24">
        <v>47.23</v>
      </c>
      <c r="K120" s="26">
        <v>139</v>
      </c>
      <c r="L120" s="26">
        <v>1537</v>
      </c>
      <c r="M120" s="26">
        <v>1420</v>
      </c>
      <c r="N120" s="27">
        <f t="shared" si="2"/>
        <v>0.45077182513944736</v>
      </c>
      <c r="O120" s="10" t="s">
        <v>483</v>
      </c>
      <c r="P120" s="27">
        <f t="shared" si="3"/>
        <v>4.9844337787002202E-2</v>
      </c>
      <c r="Q120" s="26">
        <v>1603</v>
      </c>
      <c r="R120" s="28">
        <v>0.28122807</v>
      </c>
    </row>
    <row r="121" spans="1:18" x14ac:dyDescent="0.5">
      <c r="A121" s="10" t="s">
        <v>90</v>
      </c>
      <c r="B121" s="24" t="s">
        <v>196</v>
      </c>
      <c r="C121" s="10" t="s">
        <v>93</v>
      </c>
      <c r="D121" s="24" t="s">
        <v>273</v>
      </c>
      <c r="E121" s="10" t="s">
        <v>99</v>
      </c>
      <c r="F121" s="10" t="s">
        <v>96</v>
      </c>
      <c r="G121" s="10" t="s">
        <v>120</v>
      </c>
      <c r="H121" s="25">
        <v>80319</v>
      </c>
      <c r="I121" s="25">
        <v>173235</v>
      </c>
      <c r="J121" s="24">
        <v>47.21</v>
      </c>
      <c r="K121" s="26">
        <v>356</v>
      </c>
      <c r="L121" s="26">
        <v>3521</v>
      </c>
      <c r="M121" s="26">
        <v>3045</v>
      </c>
      <c r="N121" s="27">
        <f t="shared" si="2"/>
        <v>0.20550119779490289</v>
      </c>
      <c r="O121" s="10" t="s">
        <v>482</v>
      </c>
      <c r="P121" s="27">
        <f t="shared" si="3"/>
        <v>2.0324992062804862E-2</v>
      </c>
      <c r="Q121" s="26">
        <v>3606</v>
      </c>
      <c r="R121" s="28">
        <v>4.4895980000000002E-2</v>
      </c>
    </row>
    <row r="122" spans="1:18" x14ac:dyDescent="0.5">
      <c r="A122" s="10" t="s">
        <v>90</v>
      </c>
      <c r="B122" s="24" t="s">
        <v>196</v>
      </c>
      <c r="C122" s="10" t="s">
        <v>93</v>
      </c>
      <c r="D122" s="24" t="s">
        <v>274</v>
      </c>
      <c r="E122" s="10" t="s">
        <v>100</v>
      </c>
      <c r="F122" s="10" t="s">
        <v>96</v>
      </c>
      <c r="G122" s="10" t="s">
        <v>120</v>
      </c>
      <c r="H122" s="25">
        <v>88016</v>
      </c>
      <c r="I122" s="25">
        <v>173380</v>
      </c>
      <c r="J122" s="24">
        <v>47.13</v>
      </c>
      <c r="K122" s="26">
        <v>499</v>
      </c>
      <c r="L122" s="26">
        <v>4785</v>
      </c>
      <c r="M122" s="26">
        <v>215</v>
      </c>
      <c r="N122" s="27">
        <f t="shared" si="2"/>
        <v>0.28780712884992504</v>
      </c>
      <c r="O122" s="10" t="s">
        <v>482</v>
      </c>
      <c r="P122" s="27">
        <f t="shared" si="3"/>
        <v>2.7598338908755335E-2</v>
      </c>
      <c r="Q122" s="26">
        <v>4830</v>
      </c>
      <c r="R122" s="28">
        <v>5.4876389999999997E-2</v>
      </c>
    </row>
    <row r="123" spans="1:18" x14ac:dyDescent="0.5">
      <c r="A123" s="10" t="s">
        <v>90</v>
      </c>
      <c r="B123" s="24" t="s">
        <v>232</v>
      </c>
      <c r="C123" s="10" t="s">
        <v>161</v>
      </c>
      <c r="D123" s="24" t="s">
        <v>216</v>
      </c>
      <c r="E123" s="10" t="s">
        <v>99</v>
      </c>
      <c r="F123" s="10" t="s">
        <v>96</v>
      </c>
      <c r="G123" s="10" t="s">
        <v>118</v>
      </c>
      <c r="H123" s="25">
        <v>3980</v>
      </c>
      <c r="I123" s="25">
        <v>21048</v>
      </c>
      <c r="J123" s="24">
        <v>45.87</v>
      </c>
      <c r="K123" s="26">
        <v>166</v>
      </c>
      <c r="L123" s="26">
        <v>4637</v>
      </c>
      <c r="M123" s="26">
        <v>109</v>
      </c>
      <c r="N123" s="27">
        <f t="shared" si="2"/>
        <v>0.78867350817179782</v>
      </c>
      <c r="O123" s="10" t="s">
        <v>483</v>
      </c>
      <c r="P123" s="27">
        <f t="shared" si="3"/>
        <v>0.22030596731280883</v>
      </c>
      <c r="Q123" s="26">
        <v>4773</v>
      </c>
      <c r="R123" s="28">
        <v>1.19924623</v>
      </c>
    </row>
    <row r="124" spans="1:18" x14ac:dyDescent="0.5">
      <c r="A124" s="10" t="s">
        <v>150</v>
      </c>
      <c r="B124" s="24" t="s">
        <v>194</v>
      </c>
      <c r="C124" s="10" t="s">
        <v>93</v>
      </c>
      <c r="D124" s="24" t="s">
        <v>275</v>
      </c>
      <c r="E124" s="10" t="s">
        <v>99</v>
      </c>
      <c r="F124" s="10" t="s">
        <v>96</v>
      </c>
      <c r="G124" s="10" t="s">
        <v>120</v>
      </c>
      <c r="H124" s="25">
        <v>34840</v>
      </c>
      <c r="I124" s="25">
        <v>72489</v>
      </c>
      <c r="J124" s="24">
        <v>45.33</v>
      </c>
      <c r="K124" s="26">
        <v>463</v>
      </c>
      <c r="L124" s="26">
        <v>18692</v>
      </c>
      <c r="M124" s="26">
        <v>362</v>
      </c>
      <c r="N124" s="27">
        <f t="shared" si="2"/>
        <v>0.63871759853219112</v>
      </c>
      <c r="O124" s="10" t="s">
        <v>482</v>
      </c>
      <c r="P124" s="27">
        <f t="shared" si="3"/>
        <v>0.25785981321303925</v>
      </c>
      <c r="Q124" s="26">
        <v>19008</v>
      </c>
      <c r="R124" s="28">
        <v>0.54557979000000001</v>
      </c>
    </row>
    <row r="125" spans="1:18" x14ac:dyDescent="0.5">
      <c r="A125" s="10" t="s">
        <v>90</v>
      </c>
      <c r="B125" s="24" t="s">
        <v>232</v>
      </c>
      <c r="C125" s="10" t="s">
        <v>161</v>
      </c>
      <c r="D125" s="24" t="s">
        <v>256</v>
      </c>
      <c r="E125" s="10" t="s">
        <v>99</v>
      </c>
      <c r="F125" s="10" t="s">
        <v>96</v>
      </c>
      <c r="G125" s="10" t="s">
        <v>118</v>
      </c>
      <c r="H125" s="25">
        <v>2290</v>
      </c>
      <c r="I125" s="25">
        <v>20750</v>
      </c>
      <c r="J125" s="24">
        <v>45.16</v>
      </c>
      <c r="K125" s="26">
        <v>116</v>
      </c>
      <c r="L125" s="26">
        <v>4416</v>
      </c>
      <c r="M125" s="26">
        <v>43</v>
      </c>
      <c r="N125" s="27">
        <f t="shared" si="2"/>
        <v>0.5590361445783133</v>
      </c>
      <c r="O125" s="10" t="s">
        <v>483</v>
      </c>
      <c r="P125" s="27">
        <f t="shared" si="3"/>
        <v>0.21281927710843374</v>
      </c>
      <c r="Q125" s="26">
        <v>4509</v>
      </c>
      <c r="R125" s="28">
        <v>1.96899563</v>
      </c>
    </row>
    <row r="126" spans="1:18" x14ac:dyDescent="0.5">
      <c r="A126" s="10" t="s">
        <v>151</v>
      </c>
      <c r="B126" s="24" t="s">
        <v>210</v>
      </c>
      <c r="C126" s="10" t="s">
        <v>93</v>
      </c>
      <c r="D126" s="24" t="s">
        <v>276</v>
      </c>
      <c r="E126" s="10" t="s">
        <v>100</v>
      </c>
      <c r="F126" s="10" t="s">
        <v>96</v>
      </c>
      <c r="G126" s="10" t="s">
        <v>118</v>
      </c>
      <c r="H126" s="25">
        <v>49264</v>
      </c>
      <c r="I126" s="25">
        <v>110340</v>
      </c>
      <c r="J126" s="24">
        <v>45.11</v>
      </c>
      <c r="K126" s="26">
        <v>488</v>
      </c>
      <c r="L126" s="26">
        <v>22250</v>
      </c>
      <c r="M126" s="26">
        <v>227</v>
      </c>
      <c r="N126" s="27">
        <f t="shared" si="2"/>
        <v>0.44226934928403122</v>
      </c>
      <c r="O126" s="10" t="s">
        <v>482</v>
      </c>
      <c r="P126" s="27">
        <f t="shared" si="3"/>
        <v>0.2016494471633134</v>
      </c>
      <c r="Q126" s="26">
        <v>22611</v>
      </c>
      <c r="R126" s="28">
        <v>0.45897612999999998</v>
      </c>
    </row>
    <row r="127" spans="1:18" x14ac:dyDescent="0.5">
      <c r="A127" s="10" t="s">
        <v>86</v>
      </c>
      <c r="B127" s="24" t="s">
        <v>191</v>
      </c>
      <c r="C127" s="10" t="s">
        <v>93</v>
      </c>
      <c r="D127" s="24" t="s">
        <v>242</v>
      </c>
      <c r="E127" s="10" t="s">
        <v>99</v>
      </c>
      <c r="F127" s="10" t="s">
        <v>96</v>
      </c>
      <c r="G127" s="10" t="s">
        <v>120</v>
      </c>
      <c r="H127" s="25">
        <v>18164</v>
      </c>
      <c r="I127" s="25">
        <v>33311</v>
      </c>
      <c r="J127" s="24">
        <v>44.04</v>
      </c>
      <c r="K127" s="26">
        <v>361</v>
      </c>
      <c r="L127" s="26">
        <v>17879</v>
      </c>
      <c r="M127" s="26">
        <v>50</v>
      </c>
      <c r="N127" s="27">
        <f t="shared" si="2"/>
        <v>1.0837260964846447</v>
      </c>
      <c r="O127" s="10" t="s">
        <v>482</v>
      </c>
      <c r="P127" s="27">
        <f t="shared" si="3"/>
        <v>0.53672960883792142</v>
      </c>
      <c r="Q127" s="26">
        <v>18201</v>
      </c>
      <c r="R127" s="28">
        <v>1.0020370000000001</v>
      </c>
    </row>
    <row r="128" spans="1:18" x14ac:dyDescent="0.5">
      <c r="A128" s="10" t="s">
        <v>151</v>
      </c>
      <c r="B128" s="24" t="s">
        <v>210</v>
      </c>
      <c r="C128" s="10" t="s">
        <v>93</v>
      </c>
      <c r="D128" s="24" t="s">
        <v>277</v>
      </c>
      <c r="E128" s="10" t="s">
        <v>100</v>
      </c>
      <c r="F128" s="10" t="s">
        <v>96</v>
      </c>
      <c r="G128" s="10" t="s">
        <v>120</v>
      </c>
      <c r="H128" s="25">
        <v>43575</v>
      </c>
      <c r="I128" s="25">
        <v>61468</v>
      </c>
      <c r="J128" s="24">
        <v>43.37</v>
      </c>
      <c r="K128" s="26">
        <v>844</v>
      </c>
      <c r="L128" s="26">
        <v>33837</v>
      </c>
      <c r="M128" s="26">
        <v>146</v>
      </c>
      <c r="N128" s="27">
        <f t="shared" si="2"/>
        <v>1.3730721676319386</v>
      </c>
      <c r="O128" s="10" t="s">
        <v>482</v>
      </c>
      <c r="P128" s="27">
        <f t="shared" si="3"/>
        <v>0.55048155137632593</v>
      </c>
      <c r="Q128" s="26">
        <v>34644</v>
      </c>
      <c r="R128" s="28">
        <v>0.79504302999999998</v>
      </c>
    </row>
    <row r="129" spans="1:18" x14ac:dyDescent="0.5">
      <c r="A129" s="10" t="s">
        <v>86</v>
      </c>
      <c r="B129" s="24" t="s">
        <v>208</v>
      </c>
      <c r="C129" s="10" t="s">
        <v>161</v>
      </c>
      <c r="D129" s="24" t="s">
        <v>204</v>
      </c>
      <c r="E129" s="10" t="s">
        <v>99</v>
      </c>
      <c r="F129" s="10" t="s">
        <v>96</v>
      </c>
      <c r="G129" s="10" t="s">
        <v>118</v>
      </c>
      <c r="H129" s="25">
        <v>5618</v>
      </c>
      <c r="I129" s="25">
        <v>27121</v>
      </c>
      <c r="J129" s="24">
        <v>42.86</v>
      </c>
      <c r="K129" s="26">
        <v>132</v>
      </c>
      <c r="L129" s="26">
        <v>2683</v>
      </c>
      <c r="M129" s="26">
        <v>163</v>
      </c>
      <c r="N129" s="27">
        <f t="shared" si="2"/>
        <v>0.48670771726706241</v>
      </c>
      <c r="O129" s="10" t="s">
        <v>483</v>
      </c>
      <c r="P129" s="27">
        <f t="shared" si="3"/>
        <v>9.8927030714206707E-2</v>
      </c>
      <c r="Q129" s="26">
        <v>2710</v>
      </c>
      <c r="R129" s="28">
        <v>0.48237806999999999</v>
      </c>
    </row>
    <row r="130" spans="1:18" x14ac:dyDescent="0.5">
      <c r="A130" s="10" t="s">
        <v>150</v>
      </c>
      <c r="B130" s="24" t="s">
        <v>194</v>
      </c>
      <c r="C130" s="10" t="s">
        <v>93</v>
      </c>
      <c r="D130" s="24" t="s">
        <v>278</v>
      </c>
      <c r="E130" s="10" t="s">
        <v>100</v>
      </c>
      <c r="F130" s="10" t="s">
        <v>96</v>
      </c>
      <c r="G130" s="10" t="s">
        <v>118</v>
      </c>
      <c r="H130" s="25">
        <v>62751</v>
      </c>
      <c r="I130" s="25">
        <v>129422</v>
      </c>
      <c r="J130" s="24">
        <v>42.56</v>
      </c>
      <c r="K130" s="26">
        <v>347</v>
      </c>
      <c r="L130" s="26">
        <v>5325</v>
      </c>
      <c r="M130" s="26">
        <v>200</v>
      </c>
      <c r="N130" s="27">
        <f t="shared" si="2"/>
        <v>0.26811515816476333</v>
      </c>
      <c r="O130" s="10" t="s">
        <v>482</v>
      </c>
      <c r="P130" s="27">
        <f t="shared" si="3"/>
        <v>4.114447311894423E-2</v>
      </c>
      <c r="Q130" s="26">
        <v>5382</v>
      </c>
      <c r="R130" s="28">
        <v>8.5767560000000007E-2</v>
      </c>
    </row>
    <row r="131" spans="1:18" x14ac:dyDescent="0.5">
      <c r="A131" s="10" t="s">
        <v>90</v>
      </c>
      <c r="B131" s="24" t="s">
        <v>196</v>
      </c>
      <c r="C131" s="10" t="s">
        <v>93</v>
      </c>
      <c r="D131" s="24" t="s">
        <v>279</v>
      </c>
      <c r="E131" s="10" t="s">
        <v>100</v>
      </c>
      <c r="F131" s="10" t="s">
        <v>124</v>
      </c>
      <c r="G131" s="10" t="s">
        <v>120</v>
      </c>
      <c r="H131" s="25">
        <v>70528</v>
      </c>
      <c r="I131" s="25">
        <v>143711</v>
      </c>
      <c r="J131" s="24">
        <v>42.08</v>
      </c>
      <c r="K131" s="26">
        <v>404</v>
      </c>
      <c r="L131" s="26">
        <v>0</v>
      </c>
      <c r="M131" s="26">
        <v>0</v>
      </c>
      <c r="N131" s="27">
        <f t="shared" ref="N131:N194" si="4">(K131/I131)*100</f>
        <v>0.28111974727056388</v>
      </c>
      <c r="O131" s="10" t="s">
        <v>482</v>
      </c>
      <c r="P131" s="27">
        <f t="shared" ref="P131:P194" si="5">L131/I131</f>
        <v>0</v>
      </c>
      <c r="Q131" s="26">
        <v>261</v>
      </c>
      <c r="R131" s="28">
        <v>3.7006600000000001E-3</v>
      </c>
    </row>
    <row r="132" spans="1:18" x14ac:dyDescent="0.5">
      <c r="A132" s="10" t="s">
        <v>150</v>
      </c>
      <c r="B132" s="24" t="s">
        <v>194</v>
      </c>
      <c r="C132" s="10" t="s">
        <v>93</v>
      </c>
      <c r="D132" s="24" t="s">
        <v>280</v>
      </c>
      <c r="E132" s="10" t="s">
        <v>99</v>
      </c>
      <c r="F132" s="10" t="s">
        <v>96</v>
      </c>
      <c r="G132" s="10" t="s">
        <v>118</v>
      </c>
      <c r="H132" s="25">
        <v>52349</v>
      </c>
      <c r="I132" s="25">
        <v>124241</v>
      </c>
      <c r="J132" s="24">
        <v>41.75</v>
      </c>
      <c r="K132" s="26">
        <v>318</v>
      </c>
      <c r="L132" s="26">
        <v>6374</v>
      </c>
      <c r="M132" s="26">
        <v>183</v>
      </c>
      <c r="N132" s="27">
        <f t="shared" si="4"/>
        <v>0.25595415362078539</v>
      </c>
      <c r="O132" s="10" t="s">
        <v>482</v>
      </c>
      <c r="P132" s="27">
        <f t="shared" si="5"/>
        <v>5.1303514942732269E-2</v>
      </c>
      <c r="Q132" s="26">
        <v>6445</v>
      </c>
      <c r="R132" s="28">
        <v>0.12311601</v>
      </c>
    </row>
    <row r="133" spans="1:18" x14ac:dyDescent="0.5">
      <c r="A133" s="10" t="s">
        <v>90</v>
      </c>
      <c r="B133" s="24" t="s">
        <v>232</v>
      </c>
      <c r="C133" s="10" t="s">
        <v>161</v>
      </c>
      <c r="D133" s="24" t="s">
        <v>226</v>
      </c>
      <c r="E133" s="10" t="s">
        <v>100</v>
      </c>
      <c r="F133" s="10" t="s">
        <v>96</v>
      </c>
      <c r="G133" s="10" t="s">
        <v>120</v>
      </c>
      <c r="H133" s="25">
        <v>3998</v>
      </c>
      <c r="I133" s="25">
        <v>24096</v>
      </c>
      <c r="J133" s="24">
        <v>41.73</v>
      </c>
      <c r="K133" s="26">
        <v>119</v>
      </c>
      <c r="L133" s="26">
        <v>2157</v>
      </c>
      <c r="M133" s="26">
        <v>63</v>
      </c>
      <c r="N133" s="27">
        <f t="shared" si="4"/>
        <v>0.49385790172642763</v>
      </c>
      <c r="O133" s="10" t="s">
        <v>483</v>
      </c>
      <c r="P133" s="27">
        <f t="shared" si="5"/>
        <v>8.9516932270916338E-2</v>
      </c>
      <c r="Q133" s="26">
        <v>2213</v>
      </c>
      <c r="R133" s="28">
        <v>0.55352676000000001</v>
      </c>
    </row>
    <row r="134" spans="1:18" x14ac:dyDescent="0.5">
      <c r="A134" s="10" t="s">
        <v>150</v>
      </c>
      <c r="B134" s="24" t="s">
        <v>194</v>
      </c>
      <c r="C134" s="10" t="s">
        <v>93</v>
      </c>
      <c r="D134" s="24" t="s">
        <v>281</v>
      </c>
      <c r="E134" s="10" t="s">
        <v>100</v>
      </c>
      <c r="F134" s="10" t="s">
        <v>96</v>
      </c>
      <c r="G134" s="10" t="s">
        <v>120</v>
      </c>
      <c r="H134" s="25">
        <v>43942</v>
      </c>
      <c r="I134" s="25">
        <v>124219</v>
      </c>
      <c r="J134" s="24">
        <v>41.35</v>
      </c>
      <c r="K134" s="26">
        <v>290</v>
      </c>
      <c r="L134" s="26">
        <v>2324</v>
      </c>
      <c r="M134" s="26">
        <v>2133</v>
      </c>
      <c r="N134" s="27">
        <f t="shared" si="4"/>
        <v>0.23345864964296925</v>
      </c>
      <c r="O134" s="10" t="s">
        <v>482</v>
      </c>
      <c r="P134" s="27">
        <f t="shared" si="5"/>
        <v>1.8708893164491744E-2</v>
      </c>
      <c r="Q134" s="26">
        <v>2394</v>
      </c>
      <c r="R134" s="28">
        <v>5.448091E-2</v>
      </c>
    </row>
    <row r="135" spans="1:18" x14ac:dyDescent="0.5">
      <c r="A135" s="10" t="s">
        <v>90</v>
      </c>
      <c r="B135" s="24" t="s">
        <v>232</v>
      </c>
      <c r="C135" s="10" t="s">
        <v>161</v>
      </c>
      <c r="D135" s="24" t="s">
        <v>209</v>
      </c>
      <c r="E135" s="10" t="s">
        <v>100</v>
      </c>
      <c r="F135" s="10" t="s">
        <v>96</v>
      </c>
      <c r="G135" s="10" t="s">
        <v>120</v>
      </c>
      <c r="H135" s="25">
        <v>3528</v>
      </c>
      <c r="I135" s="25">
        <v>24375</v>
      </c>
      <c r="J135" s="24">
        <v>40.67</v>
      </c>
      <c r="K135" s="26">
        <v>111</v>
      </c>
      <c r="L135" s="26">
        <v>2011</v>
      </c>
      <c r="M135" s="26">
        <v>69</v>
      </c>
      <c r="N135" s="27">
        <f t="shared" si="4"/>
        <v>0.45538461538461539</v>
      </c>
      <c r="O135" s="10" t="s">
        <v>483</v>
      </c>
      <c r="P135" s="27">
        <f t="shared" si="5"/>
        <v>8.2502564102564097E-2</v>
      </c>
      <c r="Q135" s="26">
        <v>2077</v>
      </c>
      <c r="R135" s="28">
        <v>0.58871881999999998</v>
      </c>
    </row>
    <row r="136" spans="1:18" x14ac:dyDescent="0.5">
      <c r="A136" s="10" t="s">
        <v>150</v>
      </c>
      <c r="B136" s="24" t="s">
        <v>194</v>
      </c>
      <c r="C136" s="10" t="s">
        <v>93</v>
      </c>
      <c r="D136" s="24" t="s">
        <v>282</v>
      </c>
      <c r="E136" s="10" t="s">
        <v>100</v>
      </c>
      <c r="F136" s="10" t="s">
        <v>96</v>
      </c>
      <c r="G136" s="10" t="s">
        <v>97</v>
      </c>
      <c r="H136" s="25">
        <v>83839</v>
      </c>
      <c r="I136" s="25">
        <v>128655</v>
      </c>
      <c r="J136" s="24">
        <v>40.26</v>
      </c>
      <c r="K136" s="26">
        <v>109</v>
      </c>
      <c r="L136" s="26">
        <v>7910</v>
      </c>
      <c r="M136" s="26">
        <v>147</v>
      </c>
      <c r="N136" s="27">
        <f t="shared" si="4"/>
        <v>8.4722708017566359E-2</v>
      </c>
      <c r="O136" s="10" t="s">
        <v>482</v>
      </c>
      <c r="P136" s="27">
        <f t="shared" si="5"/>
        <v>6.1482258754032099E-2</v>
      </c>
      <c r="Q136" s="26">
        <v>8014</v>
      </c>
      <c r="R136" s="28">
        <v>9.5587969999999994E-2</v>
      </c>
    </row>
    <row r="137" spans="1:18" x14ac:dyDescent="0.5">
      <c r="A137" s="10" t="s">
        <v>150</v>
      </c>
      <c r="B137" s="24" t="s">
        <v>194</v>
      </c>
      <c r="C137" s="10" t="s">
        <v>93</v>
      </c>
      <c r="D137" s="24" t="s">
        <v>283</v>
      </c>
      <c r="E137" s="10" t="s">
        <v>100</v>
      </c>
      <c r="F137" s="10" t="s">
        <v>96</v>
      </c>
      <c r="G137" s="10" t="s">
        <v>97</v>
      </c>
      <c r="H137" s="25">
        <v>76368</v>
      </c>
      <c r="I137" s="25">
        <v>121193</v>
      </c>
      <c r="J137" s="24">
        <v>38.4</v>
      </c>
      <c r="K137" s="26">
        <v>100</v>
      </c>
      <c r="L137" s="26">
        <v>8582</v>
      </c>
      <c r="M137" s="26">
        <v>259</v>
      </c>
      <c r="N137" s="27">
        <f t="shared" si="4"/>
        <v>8.2513016428341579E-2</v>
      </c>
      <c r="O137" s="10" t="s">
        <v>482</v>
      </c>
      <c r="P137" s="27">
        <f t="shared" si="5"/>
        <v>7.0812670698802732E-2</v>
      </c>
      <c r="Q137" s="26">
        <v>8657</v>
      </c>
      <c r="R137" s="28">
        <v>0.113359</v>
      </c>
    </row>
    <row r="138" spans="1:18" x14ac:dyDescent="0.5">
      <c r="A138" s="10" t="s">
        <v>90</v>
      </c>
      <c r="B138" s="24" t="s">
        <v>196</v>
      </c>
      <c r="C138" s="10" t="s">
        <v>93</v>
      </c>
      <c r="D138" s="24" t="s">
        <v>284</v>
      </c>
      <c r="E138" s="10" t="s">
        <v>100</v>
      </c>
      <c r="F138" s="10" t="s">
        <v>96</v>
      </c>
      <c r="G138" s="10" t="s">
        <v>118</v>
      </c>
      <c r="H138" s="25">
        <v>74140</v>
      </c>
      <c r="I138" s="25">
        <v>132892</v>
      </c>
      <c r="J138" s="24">
        <v>37.83</v>
      </c>
      <c r="K138" s="26">
        <v>496</v>
      </c>
      <c r="L138" s="26">
        <v>6726</v>
      </c>
      <c r="M138" s="26">
        <v>319</v>
      </c>
      <c r="N138" s="27">
        <f t="shared" si="4"/>
        <v>0.37323540920446679</v>
      </c>
      <c r="O138" s="10" t="s">
        <v>482</v>
      </c>
      <c r="P138" s="27">
        <f t="shared" si="5"/>
        <v>5.0612527465912167E-2</v>
      </c>
      <c r="Q138" s="26">
        <v>6799</v>
      </c>
      <c r="R138" s="28">
        <v>9.1704880000000003E-2</v>
      </c>
    </row>
    <row r="139" spans="1:18" x14ac:dyDescent="0.5">
      <c r="A139" s="10" t="s">
        <v>90</v>
      </c>
      <c r="B139" s="24" t="s">
        <v>196</v>
      </c>
      <c r="C139" s="10" t="s">
        <v>93</v>
      </c>
      <c r="D139" s="24" t="s">
        <v>285</v>
      </c>
      <c r="E139" s="10" t="s">
        <v>100</v>
      </c>
      <c r="F139" s="10" t="s">
        <v>96</v>
      </c>
      <c r="G139" s="10" t="s">
        <v>118</v>
      </c>
      <c r="H139" s="25">
        <v>62111</v>
      </c>
      <c r="I139" s="25">
        <v>127873</v>
      </c>
      <c r="J139" s="24">
        <v>36.36</v>
      </c>
      <c r="K139" s="26">
        <v>386</v>
      </c>
      <c r="L139" s="26">
        <v>4183</v>
      </c>
      <c r="M139" s="26">
        <v>141</v>
      </c>
      <c r="N139" s="27">
        <f t="shared" si="4"/>
        <v>0.30186200370680283</v>
      </c>
      <c r="O139" s="10" t="s">
        <v>482</v>
      </c>
      <c r="P139" s="27">
        <f t="shared" si="5"/>
        <v>3.2712144080454829E-2</v>
      </c>
      <c r="Q139" s="26">
        <v>4244</v>
      </c>
      <c r="R139" s="28">
        <v>6.8329280000000006E-2</v>
      </c>
    </row>
    <row r="140" spans="1:18" x14ac:dyDescent="0.5">
      <c r="A140" s="10" t="s">
        <v>90</v>
      </c>
      <c r="B140" s="24" t="s">
        <v>232</v>
      </c>
      <c r="C140" s="10" t="s">
        <v>161</v>
      </c>
      <c r="D140" s="24" t="s">
        <v>286</v>
      </c>
      <c r="E140" s="10" t="s">
        <v>100</v>
      </c>
      <c r="F140" s="10" t="s">
        <v>124</v>
      </c>
      <c r="G140" s="10" t="s">
        <v>120</v>
      </c>
      <c r="H140" s="25">
        <v>4603</v>
      </c>
      <c r="I140" s="25">
        <v>23252</v>
      </c>
      <c r="J140" s="24">
        <v>36.270000000000003</v>
      </c>
      <c r="K140" s="26">
        <v>98</v>
      </c>
      <c r="L140" s="26">
        <v>0</v>
      </c>
      <c r="M140" s="26">
        <v>0</v>
      </c>
      <c r="N140" s="27">
        <f t="shared" si="4"/>
        <v>0.4214691209358335</v>
      </c>
      <c r="O140" s="10" t="s">
        <v>483</v>
      </c>
      <c r="P140" s="27">
        <f t="shared" si="5"/>
        <v>0</v>
      </c>
      <c r="Q140" s="26">
        <v>51</v>
      </c>
      <c r="R140" s="28">
        <v>1.1079729999999999E-2</v>
      </c>
    </row>
    <row r="141" spans="1:18" x14ac:dyDescent="0.5">
      <c r="A141" s="10" t="s">
        <v>115</v>
      </c>
      <c r="B141" s="24" t="s">
        <v>116</v>
      </c>
      <c r="C141" s="10" t="s">
        <v>93</v>
      </c>
      <c r="D141" s="24" t="s">
        <v>132</v>
      </c>
      <c r="E141" s="10" t="s">
        <v>100</v>
      </c>
      <c r="F141" s="10" t="s">
        <v>96</v>
      </c>
      <c r="G141" s="10" t="s">
        <v>118</v>
      </c>
      <c r="H141" s="25">
        <v>54686</v>
      </c>
      <c r="I141" s="25">
        <v>128492</v>
      </c>
      <c r="J141" s="24">
        <v>35.21</v>
      </c>
      <c r="K141" s="26">
        <v>378</v>
      </c>
      <c r="L141" s="26">
        <v>5532</v>
      </c>
      <c r="M141" s="26">
        <v>193</v>
      </c>
      <c r="N141" s="27">
        <f t="shared" si="4"/>
        <v>0.29418173894094574</v>
      </c>
      <c r="O141" s="10" t="s">
        <v>482</v>
      </c>
      <c r="P141" s="27">
        <f t="shared" si="5"/>
        <v>4.3053264016436818E-2</v>
      </c>
      <c r="Q141" s="26">
        <v>5567</v>
      </c>
      <c r="R141" s="28">
        <v>0.10179936000000001</v>
      </c>
    </row>
    <row r="142" spans="1:18" x14ac:dyDescent="0.5">
      <c r="A142" s="10" t="s">
        <v>150</v>
      </c>
      <c r="B142" s="24" t="s">
        <v>194</v>
      </c>
      <c r="C142" s="10" t="s">
        <v>93</v>
      </c>
      <c r="D142" s="24" t="s">
        <v>287</v>
      </c>
      <c r="E142" s="10" t="s">
        <v>99</v>
      </c>
      <c r="F142" s="10" t="s">
        <v>96</v>
      </c>
      <c r="G142" s="10" t="s">
        <v>118</v>
      </c>
      <c r="H142" s="25">
        <v>21276</v>
      </c>
      <c r="I142" s="25">
        <v>59064</v>
      </c>
      <c r="J142" s="24">
        <v>34.35</v>
      </c>
      <c r="K142" s="26">
        <v>178</v>
      </c>
      <c r="L142" s="26">
        <v>12352</v>
      </c>
      <c r="M142" s="26">
        <v>82</v>
      </c>
      <c r="N142" s="27">
        <f t="shared" si="4"/>
        <v>0.30136800758499255</v>
      </c>
      <c r="O142" s="10" t="s">
        <v>482</v>
      </c>
      <c r="P142" s="27">
        <f t="shared" si="5"/>
        <v>0.20912908031965327</v>
      </c>
      <c r="Q142" s="26">
        <v>12499</v>
      </c>
      <c r="R142" s="28">
        <v>0.58746944999999995</v>
      </c>
    </row>
    <row r="143" spans="1:18" x14ac:dyDescent="0.5">
      <c r="A143" s="10" t="s">
        <v>151</v>
      </c>
      <c r="B143" s="24" t="s">
        <v>210</v>
      </c>
      <c r="C143" s="10" t="s">
        <v>93</v>
      </c>
      <c r="D143" s="24" t="s">
        <v>288</v>
      </c>
      <c r="E143" s="10" t="s">
        <v>100</v>
      </c>
      <c r="F143" s="10" t="s">
        <v>96</v>
      </c>
      <c r="G143" s="10" t="s">
        <v>97</v>
      </c>
      <c r="H143" s="25">
        <v>91948</v>
      </c>
      <c r="I143" s="25">
        <v>172397</v>
      </c>
      <c r="J143" s="24">
        <v>33.71</v>
      </c>
      <c r="K143" s="26">
        <v>34</v>
      </c>
      <c r="L143" s="26">
        <v>4018</v>
      </c>
      <c r="M143" s="26">
        <v>23</v>
      </c>
      <c r="N143" s="27">
        <f t="shared" si="4"/>
        <v>1.972192091509713E-2</v>
      </c>
      <c r="O143" s="10" t="s">
        <v>482</v>
      </c>
      <c r="P143" s="27">
        <f t="shared" si="5"/>
        <v>2.3306670069664786E-2</v>
      </c>
      <c r="Q143" s="26">
        <v>4067</v>
      </c>
      <c r="R143" s="28">
        <v>4.4231520000000003E-2</v>
      </c>
    </row>
    <row r="144" spans="1:18" x14ac:dyDescent="0.5">
      <c r="A144" s="10" t="s">
        <v>150</v>
      </c>
      <c r="B144" s="24" t="s">
        <v>194</v>
      </c>
      <c r="C144" s="10" t="s">
        <v>93</v>
      </c>
      <c r="D144" s="24" t="s">
        <v>289</v>
      </c>
      <c r="E144" s="10" t="s">
        <v>99</v>
      </c>
      <c r="F144" s="10" t="s">
        <v>96</v>
      </c>
      <c r="G144" s="10" t="s">
        <v>120</v>
      </c>
      <c r="H144" s="25">
        <v>53006</v>
      </c>
      <c r="I144" s="25">
        <v>101052</v>
      </c>
      <c r="J144" s="24">
        <v>33.08</v>
      </c>
      <c r="K144" s="26">
        <v>209</v>
      </c>
      <c r="L144" s="26">
        <v>2129</v>
      </c>
      <c r="M144" s="26">
        <v>1836</v>
      </c>
      <c r="N144" s="27">
        <f t="shared" si="4"/>
        <v>0.20682420931797491</v>
      </c>
      <c r="O144" s="10" t="s">
        <v>482</v>
      </c>
      <c r="P144" s="27">
        <f t="shared" si="5"/>
        <v>2.1068360843921941E-2</v>
      </c>
      <c r="Q144" s="26">
        <v>2188</v>
      </c>
      <c r="R144" s="28">
        <v>4.1278349999999998E-2</v>
      </c>
    </row>
    <row r="145" spans="1:18" x14ac:dyDescent="0.5">
      <c r="A145" s="10" t="s">
        <v>90</v>
      </c>
      <c r="B145" s="24" t="s">
        <v>232</v>
      </c>
      <c r="C145" s="10" t="s">
        <v>161</v>
      </c>
      <c r="D145" s="24" t="s">
        <v>203</v>
      </c>
      <c r="E145" s="10" t="s">
        <v>99</v>
      </c>
      <c r="F145" s="10" t="s">
        <v>96</v>
      </c>
      <c r="G145" s="10" t="s">
        <v>118</v>
      </c>
      <c r="H145" s="25">
        <v>3369</v>
      </c>
      <c r="I145" s="25">
        <v>20295</v>
      </c>
      <c r="J145" s="24">
        <v>32.340000000000003</v>
      </c>
      <c r="K145" s="26">
        <v>113</v>
      </c>
      <c r="L145" s="26">
        <v>2192</v>
      </c>
      <c r="M145" s="26">
        <v>80</v>
      </c>
      <c r="N145" s="27">
        <f t="shared" si="4"/>
        <v>0.55678738605567879</v>
      </c>
      <c r="O145" s="10" t="s">
        <v>483</v>
      </c>
      <c r="P145" s="27">
        <f t="shared" si="5"/>
        <v>0.10800689825080069</v>
      </c>
      <c r="Q145" s="26">
        <v>2221</v>
      </c>
      <c r="R145" s="28">
        <v>0.65924607000000002</v>
      </c>
    </row>
    <row r="146" spans="1:18" x14ac:dyDescent="0.5">
      <c r="A146" s="10" t="s">
        <v>151</v>
      </c>
      <c r="B146" s="24" t="s">
        <v>210</v>
      </c>
      <c r="C146" s="10" t="s">
        <v>93</v>
      </c>
      <c r="D146" s="24" t="s">
        <v>290</v>
      </c>
      <c r="E146" s="10" t="s">
        <v>99</v>
      </c>
      <c r="F146" s="10" t="s">
        <v>124</v>
      </c>
      <c r="G146" s="10" t="s">
        <v>120</v>
      </c>
      <c r="H146" s="25">
        <v>80462</v>
      </c>
      <c r="I146" s="25">
        <v>164052</v>
      </c>
      <c r="J146" s="24">
        <v>31.82</v>
      </c>
      <c r="K146" s="26">
        <v>406</v>
      </c>
      <c r="L146" s="26">
        <v>0</v>
      </c>
      <c r="M146" s="26">
        <v>0</v>
      </c>
      <c r="N146" s="27">
        <f t="shared" si="4"/>
        <v>0.2474825055470217</v>
      </c>
      <c r="O146" s="10" t="s">
        <v>482</v>
      </c>
      <c r="P146" s="27">
        <f t="shared" si="5"/>
        <v>0</v>
      </c>
      <c r="Q146" s="26">
        <v>291</v>
      </c>
      <c r="R146" s="28">
        <v>3.6166100000000001E-3</v>
      </c>
    </row>
    <row r="147" spans="1:18" x14ac:dyDescent="0.5">
      <c r="A147" s="10" t="s">
        <v>150</v>
      </c>
      <c r="B147" s="24" t="s">
        <v>194</v>
      </c>
      <c r="C147" s="10" t="s">
        <v>93</v>
      </c>
      <c r="D147" s="24" t="s">
        <v>291</v>
      </c>
      <c r="E147" s="10" t="s">
        <v>99</v>
      </c>
      <c r="F147" s="10" t="s">
        <v>144</v>
      </c>
      <c r="G147" s="10" t="s">
        <v>120</v>
      </c>
      <c r="H147" s="25">
        <v>50753</v>
      </c>
      <c r="I147" s="25">
        <v>76392</v>
      </c>
      <c r="J147" s="24">
        <v>31.65</v>
      </c>
      <c r="K147" s="26">
        <v>118</v>
      </c>
      <c r="L147" s="26">
        <v>3291</v>
      </c>
      <c r="M147" s="26">
        <v>3489</v>
      </c>
      <c r="N147" s="27">
        <f t="shared" si="4"/>
        <v>0.15446643627604986</v>
      </c>
      <c r="O147" s="10" t="s">
        <v>482</v>
      </c>
      <c r="P147" s="27">
        <f t="shared" si="5"/>
        <v>4.3080427269871192E-2</v>
      </c>
      <c r="Q147" s="26">
        <v>3350</v>
      </c>
      <c r="R147" s="28">
        <v>6.6005949999999994E-2</v>
      </c>
    </row>
    <row r="148" spans="1:18" x14ac:dyDescent="0.5">
      <c r="A148" s="10" t="s">
        <v>152</v>
      </c>
      <c r="B148" s="24" t="s">
        <v>198</v>
      </c>
      <c r="C148" s="10" t="s">
        <v>93</v>
      </c>
      <c r="D148" s="24" t="s">
        <v>33</v>
      </c>
      <c r="E148" s="10" t="s">
        <v>99</v>
      </c>
      <c r="F148" s="10" t="s">
        <v>96</v>
      </c>
      <c r="G148" s="10" t="s">
        <v>97</v>
      </c>
      <c r="H148" s="25">
        <v>74593</v>
      </c>
      <c r="I148" s="25">
        <v>117023</v>
      </c>
      <c r="J148" s="24">
        <v>30.72</v>
      </c>
      <c r="K148" s="26">
        <v>113</v>
      </c>
      <c r="L148" s="26">
        <v>6608</v>
      </c>
      <c r="M148" s="26">
        <v>91</v>
      </c>
      <c r="N148" s="27">
        <f t="shared" si="4"/>
        <v>9.6562214265571725E-2</v>
      </c>
      <c r="O148" s="10" t="s">
        <v>482</v>
      </c>
      <c r="P148" s="27">
        <f t="shared" si="5"/>
        <v>5.6467532023619288E-2</v>
      </c>
      <c r="Q148" s="26">
        <v>6697</v>
      </c>
      <c r="R148" s="28">
        <v>8.9780540000000006E-2</v>
      </c>
    </row>
    <row r="149" spans="1:18" x14ac:dyDescent="0.5">
      <c r="A149" s="10" t="s">
        <v>90</v>
      </c>
      <c r="B149" s="24" t="s">
        <v>232</v>
      </c>
      <c r="C149" s="10" t="s">
        <v>161</v>
      </c>
      <c r="D149" s="24" t="s">
        <v>270</v>
      </c>
      <c r="E149" s="10" t="s">
        <v>99</v>
      </c>
      <c r="F149" s="10" t="s">
        <v>96</v>
      </c>
      <c r="G149" s="10" t="s">
        <v>120</v>
      </c>
      <c r="H149" s="25">
        <v>2723</v>
      </c>
      <c r="I149" s="25">
        <v>18515</v>
      </c>
      <c r="J149" s="24">
        <v>29.59</v>
      </c>
      <c r="K149" s="26">
        <v>104</v>
      </c>
      <c r="L149" s="26">
        <v>1668</v>
      </c>
      <c r="M149" s="26">
        <v>37</v>
      </c>
      <c r="N149" s="27">
        <f t="shared" si="4"/>
        <v>0.5617067242776127</v>
      </c>
      <c r="O149" s="10" t="s">
        <v>483</v>
      </c>
      <c r="P149" s="27">
        <f t="shared" si="5"/>
        <v>9.008911693221712E-2</v>
      </c>
      <c r="Q149" s="26">
        <v>1678</v>
      </c>
      <c r="R149" s="28">
        <v>0.61623209999999995</v>
      </c>
    </row>
    <row r="150" spans="1:18" x14ac:dyDescent="0.5">
      <c r="A150" s="10" t="s">
        <v>90</v>
      </c>
      <c r="B150" s="24" t="s">
        <v>232</v>
      </c>
      <c r="C150" s="10" t="s">
        <v>161</v>
      </c>
      <c r="D150" s="24" t="s">
        <v>220</v>
      </c>
      <c r="E150" s="10" t="s">
        <v>99</v>
      </c>
      <c r="F150" s="10" t="s">
        <v>124</v>
      </c>
      <c r="G150" s="10" t="s">
        <v>120</v>
      </c>
      <c r="H150" s="25">
        <v>2543</v>
      </c>
      <c r="I150" s="25">
        <v>18765</v>
      </c>
      <c r="J150" s="24">
        <v>29.04</v>
      </c>
      <c r="K150" s="26">
        <v>95</v>
      </c>
      <c r="L150" s="26">
        <v>0</v>
      </c>
      <c r="M150" s="26">
        <v>0</v>
      </c>
      <c r="N150" s="27">
        <f t="shared" si="4"/>
        <v>0.50626165734079409</v>
      </c>
      <c r="O150" s="10" t="s">
        <v>483</v>
      </c>
      <c r="P150" s="27">
        <f t="shared" si="5"/>
        <v>0</v>
      </c>
      <c r="Q150" s="26">
        <v>59</v>
      </c>
      <c r="R150" s="28">
        <v>2.320094E-2</v>
      </c>
    </row>
    <row r="151" spans="1:18" x14ac:dyDescent="0.5">
      <c r="A151" s="10" t="s">
        <v>151</v>
      </c>
      <c r="B151" s="24" t="s">
        <v>210</v>
      </c>
      <c r="C151" s="10" t="s">
        <v>93</v>
      </c>
      <c r="D151" s="24" t="s">
        <v>292</v>
      </c>
      <c r="E151" s="10" t="s">
        <v>100</v>
      </c>
      <c r="F151" s="10" t="s">
        <v>96</v>
      </c>
      <c r="G151" s="10" t="s">
        <v>120</v>
      </c>
      <c r="H151" s="25">
        <v>27256</v>
      </c>
      <c r="I151" s="25">
        <v>38553</v>
      </c>
      <c r="J151" s="24">
        <v>28.96</v>
      </c>
      <c r="K151" s="26">
        <v>527</v>
      </c>
      <c r="L151" s="26">
        <v>21324</v>
      </c>
      <c r="M151" s="26">
        <v>122</v>
      </c>
      <c r="N151" s="27">
        <f t="shared" si="4"/>
        <v>1.3669493943402589</v>
      </c>
      <c r="O151" s="10" t="s">
        <v>482</v>
      </c>
      <c r="P151" s="27">
        <f t="shared" si="5"/>
        <v>0.55310870749358032</v>
      </c>
      <c r="Q151" s="26">
        <v>21821</v>
      </c>
      <c r="R151" s="28">
        <v>0.80059435999999995</v>
      </c>
    </row>
    <row r="152" spans="1:18" x14ac:dyDescent="0.5">
      <c r="A152" s="10" t="s">
        <v>152</v>
      </c>
      <c r="B152" s="24" t="s">
        <v>198</v>
      </c>
      <c r="C152" s="10" t="s">
        <v>93</v>
      </c>
      <c r="D152" s="24" t="s">
        <v>293</v>
      </c>
      <c r="E152" s="10" t="s">
        <v>99</v>
      </c>
      <c r="F152" s="10" t="s">
        <v>96</v>
      </c>
      <c r="G152" s="10" t="s">
        <v>120</v>
      </c>
      <c r="H152" s="25">
        <v>33256</v>
      </c>
      <c r="I152" s="25">
        <v>49703</v>
      </c>
      <c r="J152" s="24">
        <v>28.68</v>
      </c>
      <c r="K152" s="26">
        <v>382</v>
      </c>
      <c r="L152" s="26">
        <v>16329</v>
      </c>
      <c r="M152" s="26">
        <v>84</v>
      </c>
      <c r="N152" s="27">
        <f t="shared" si="4"/>
        <v>0.76856527774983407</v>
      </c>
      <c r="O152" s="10" t="s">
        <v>482</v>
      </c>
      <c r="P152" s="27">
        <f t="shared" si="5"/>
        <v>0.32853147697322094</v>
      </c>
      <c r="Q152" s="26">
        <v>16660</v>
      </c>
      <c r="R152" s="28">
        <v>0.50096222999999995</v>
      </c>
    </row>
    <row r="153" spans="1:18" x14ac:dyDescent="0.5">
      <c r="A153" s="10" t="s">
        <v>115</v>
      </c>
      <c r="B153" s="24" t="s">
        <v>116</v>
      </c>
      <c r="C153" s="10" t="s">
        <v>93</v>
      </c>
      <c r="D153" s="24" t="s">
        <v>122</v>
      </c>
      <c r="E153" s="10" t="s">
        <v>99</v>
      </c>
      <c r="F153" s="10" t="s">
        <v>96</v>
      </c>
      <c r="G153" s="10" t="s">
        <v>120</v>
      </c>
      <c r="H153" s="25">
        <v>55777</v>
      </c>
      <c r="I153" s="25">
        <v>102987</v>
      </c>
      <c r="J153" s="24">
        <v>28.39</v>
      </c>
      <c r="K153" s="26">
        <v>246</v>
      </c>
      <c r="L153" s="26">
        <v>5387</v>
      </c>
      <c r="M153" s="26">
        <v>228</v>
      </c>
      <c r="N153" s="27">
        <f t="shared" si="4"/>
        <v>0.23886509947857498</v>
      </c>
      <c r="O153" s="10" t="s">
        <v>482</v>
      </c>
      <c r="P153" s="27">
        <f t="shared" si="5"/>
        <v>5.2307572800450543E-2</v>
      </c>
      <c r="Q153" s="26">
        <v>5438</v>
      </c>
      <c r="R153" s="28">
        <v>9.7495380000000006E-2</v>
      </c>
    </row>
    <row r="154" spans="1:18" x14ac:dyDescent="0.5">
      <c r="A154" s="10" t="s">
        <v>152</v>
      </c>
      <c r="B154" s="24" t="s">
        <v>198</v>
      </c>
      <c r="C154" s="10" t="s">
        <v>93</v>
      </c>
      <c r="D154" s="24" t="s">
        <v>294</v>
      </c>
      <c r="E154" s="10" t="s">
        <v>100</v>
      </c>
      <c r="F154" s="10" t="s">
        <v>96</v>
      </c>
      <c r="G154" s="10" t="s">
        <v>120</v>
      </c>
      <c r="H154" s="25">
        <v>38712</v>
      </c>
      <c r="I154" s="25">
        <v>105503</v>
      </c>
      <c r="J154" s="24">
        <v>28.35</v>
      </c>
      <c r="K154" s="26">
        <v>214</v>
      </c>
      <c r="L154" s="26">
        <v>1596</v>
      </c>
      <c r="M154" s="26">
        <v>1395</v>
      </c>
      <c r="N154" s="27">
        <f t="shared" si="4"/>
        <v>0.20283783399524186</v>
      </c>
      <c r="O154" s="10" t="s">
        <v>482</v>
      </c>
      <c r="P154" s="27">
        <f t="shared" si="5"/>
        <v>1.5127531918523644E-2</v>
      </c>
      <c r="Q154" s="26">
        <v>1680</v>
      </c>
      <c r="R154" s="28">
        <v>4.3397400000000003E-2</v>
      </c>
    </row>
    <row r="155" spans="1:18" x14ac:dyDescent="0.5">
      <c r="A155" s="10" t="s">
        <v>152</v>
      </c>
      <c r="B155" s="24" t="s">
        <v>198</v>
      </c>
      <c r="C155" s="10" t="s">
        <v>93</v>
      </c>
      <c r="D155" s="24" t="s">
        <v>29</v>
      </c>
      <c r="E155" s="10" t="s">
        <v>99</v>
      </c>
      <c r="F155" s="10" t="s">
        <v>96</v>
      </c>
      <c r="G155" s="10" t="s">
        <v>97</v>
      </c>
      <c r="H155" s="25">
        <v>70653</v>
      </c>
      <c r="I155" s="25">
        <v>105138</v>
      </c>
      <c r="J155" s="24">
        <v>27.69</v>
      </c>
      <c r="K155" s="26">
        <v>87</v>
      </c>
      <c r="L155" s="26">
        <v>8240</v>
      </c>
      <c r="M155" s="26">
        <v>192</v>
      </c>
      <c r="N155" s="27">
        <f t="shared" si="4"/>
        <v>8.2748387833133596E-2</v>
      </c>
      <c r="O155" s="10" t="s">
        <v>482</v>
      </c>
      <c r="P155" s="27">
        <f t="shared" si="5"/>
        <v>7.8373185717818483E-2</v>
      </c>
      <c r="Q155" s="26">
        <v>8310</v>
      </c>
      <c r="R155" s="28">
        <v>0.11761708999999999</v>
      </c>
    </row>
    <row r="156" spans="1:18" x14ac:dyDescent="0.5">
      <c r="A156" s="10" t="s">
        <v>151</v>
      </c>
      <c r="B156" s="24" t="s">
        <v>210</v>
      </c>
      <c r="C156" s="10" t="s">
        <v>93</v>
      </c>
      <c r="D156" s="24" t="s">
        <v>295</v>
      </c>
      <c r="E156" s="10" t="s">
        <v>99</v>
      </c>
      <c r="F156" s="10" t="s">
        <v>96</v>
      </c>
      <c r="G156" s="10" t="s">
        <v>120</v>
      </c>
      <c r="H156" s="25">
        <v>77953</v>
      </c>
      <c r="I156" s="25">
        <v>146290</v>
      </c>
      <c r="J156" s="24">
        <v>27.67</v>
      </c>
      <c r="K156" s="26">
        <v>263</v>
      </c>
      <c r="L156" s="26">
        <v>3962</v>
      </c>
      <c r="M156" s="26">
        <v>3238</v>
      </c>
      <c r="N156" s="27">
        <f t="shared" si="4"/>
        <v>0.17977988926105681</v>
      </c>
      <c r="O156" s="10" t="s">
        <v>482</v>
      </c>
      <c r="P156" s="27">
        <f t="shared" si="5"/>
        <v>2.7083190922140954E-2</v>
      </c>
      <c r="Q156" s="26">
        <v>4032</v>
      </c>
      <c r="R156" s="28">
        <v>5.1723470000000001E-2</v>
      </c>
    </row>
    <row r="157" spans="1:18" x14ac:dyDescent="0.5">
      <c r="A157" s="10" t="s">
        <v>115</v>
      </c>
      <c r="B157" s="24" t="s">
        <v>116</v>
      </c>
      <c r="C157" s="10" t="s">
        <v>93</v>
      </c>
      <c r="D157" s="24" t="s">
        <v>133</v>
      </c>
      <c r="E157" s="10" t="s">
        <v>100</v>
      </c>
      <c r="F157" s="10" t="s">
        <v>96</v>
      </c>
      <c r="G157" s="10" t="s">
        <v>97</v>
      </c>
      <c r="H157" s="25">
        <v>32792</v>
      </c>
      <c r="I157" s="25">
        <v>94339</v>
      </c>
      <c r="J157" s="24">
        <v>26.83</v>
      </c>
      <c r="K157" s="26">
        <v>24</v>
      </c>
      <c r="L157" s="26">
        <v>3747</v>
      </c>
      <c r="M157" s="26">
        <v>38</v>
      </c>
      <c r="N157" s="27">
        <f t="shared" si="4"/>
        <v>2.5440167905108172E-2</v>
      </c>
      <c r="O157" s="10" t="s">
        <v>482</v>
      </c>
      <c r="P157" s="27">
        <f t="shared" si="5"/>
        <v>3.9718462141850139E-2</v>
      </c>
      <c r="Q157" s="26">
        <v>3792</v>
      </c>
      <c r="R157" s="28">
        <v>0.11563796</v>
      </c>
    </row>
    <row r="158" spans="1:18" x14ac:dyDescent="0.5">
      <c r="A158" s="10" t="s">
        <v>90</v>
      </c>
      <c r="B158" s="24" t="s">
        <v>196</v>
      </c>
      <c r="C158" s="10" t="s">
        <v>93</v>
      </c>
      <c r="D158" s="24" t="s">
        <v>296</v>
      </c>
      <c r="E158" s="10" t="s">
        <v>99</v>
      </c>
      <c r="F158" s="10" t="s">
        <v>96</v>
      </c>
      <c r="G158" s="10" t="s">
        <v>118</v>
      </c>
      <c r="H158" s="25">
        <v>51725</v>
      </c>
      <c r="I158" s="25">
        <v>95231</v>
      </c>
      <c r="J158" s="24">
        <v>26.54</v>
      </c>
      <c r="K158" s="26">
        <v>274</v>
      </c>
      <c r="L158" s="26">
        <v>3854</v>
      </c>
      <c r="M158" s="26">
        <v>97</v>
      </c>
      <c r="N158" s="27">
        <f t="shared" si="4"/>
        <v>0.28772143524692589</v>
      </c>
      <c r="O158" s="10" t="s">
        <v>482</v>
      </c>
      <c r="P158" s="27">
        <f t="shared" si="5"/>
        <v>4.0470015016118702E-2</v>
      </c>
      <c r="Q158" s="26">
        <v>3914</v>
      </c>
      <c r="R158" s="28">
        <v>7.5669410000000006E-2</v>
      </c>
    </row>
    <row r="159" spans="1:18" x14ac:dyDescent="0.5">
      <c r="A159" s="10" t="s">
        <v>152</v>
      </c>
      <c r="B159" s="24" t="s">
        <v>198</v>
      </c>
      <c r="C159" s="10" t="s">
        <v>93</v>
      </c>
      <c r="D159" s="24" t="s">
        <v>297</v>
      </c>
      <c r="E159" s="10" t="s">
        <v>100</v>
      </c>
      <c r="F159" s="10" t="s">
        <v>124</v>
      </c>
      <c r="G159" s="10" t="s">
        <v>120</v>
      </c>
      <c r="H159" s="25">
        <v>47389</v>
      </c>
      <c r="I159" s="25">
        <v>98011</v>
      </c>
      <c r="J159" s="24">
        <v>25.7</v>
      </c>
      <c r="K159" s="26">
        <v>198</v>
      </c>
      <c r="L159" s="26">
        <v>0</v>
      </c>
      <c r="M159" s="26">
        <v>0</v>
      </c>
      <c r="N159" s="27">
        <f t="shared" si="4"/>
        <v>0.20201814082092825</v>
      </c>
      <c r="O159" s="10" t="s">
        <v>482</v>
      </c>
      <c r="P159" s="27">
        <f t="shared" si="5"/>
        <v>0</v>
      </c>
      <c r="Q159" s="26">
        <v>122</v>
      </c>
      <c r="R159" s="28">
        <v>2.5744399999999999E-3</v>
      </c>
    </row>
    <row r="160" spans="1:18" x14ac:dyDescent="0.5">
      <c r="A160" s="10" t="s">
        <v>151</v>
      </c>
      <c r="B160" s="24" t="s">
        <v>210</v>
      </c>
      <c r="C160" s="10" t="s">
        <v>93</v>
      </c>
      <c r="D160" s="24" t="s">
        <v>298</v>
      </c>
      <c r="E160" s="10" t="s">
        <v>99</v>
      </c>
      <c r="F160" s="10" t="s">
        <v>96</v>
      </c>
      <c r="G160" s="10" t="s">
        <v>97</v>
      </c>
      <c r="H160" s="25">
        <v>71626</v>
      </c>
      <c r="I160" s="25">
        <v>133304</v>
      </c>
      <c r="J160" s="24">
        <v>25.46</v>
      </c>
      <c r="K160" s="26">
        <v>52</v>
      </c>
      <c r="L160" s="26">
        <v>7184</v>
      </c>
      <c r="M160" s="26">
        <v>44</v>
      </c>
      <c r="N160" s="27">
        <f t="shared" si="4"/>
        <v>3.9008581888015363E-2</v>
      </c>
      <c r="O160" s="10" t="s">
        <v>482</v>
      </c>
      <c r="P160" s="27">
        <f t="shared" si="5"/>
        <v>5.389185620836584E-2</v>
      </c>
      <c r="Q160" s="26">
        <v>7244</v>
      </c>
      <c r="R160" s="28">
        <v>0.10113646</v>
      </c>
    </row>
    <row r="161" spans="1:18" x14ac:dyDescent="0.5">
      <c r="A161" s="10" t="s">
        <v>151</v>
      </c>
      <c r="B161" s="24" t="s">
        <v>210</v>
      </c>
      <c r="C161" s="10" t="s">
        <v>93</v>
      </c>
      <c r="D161" s="24" t="s">
        <v>299</v>
      </c>
      <c r="E161" s="10" t="s">
        <v>100</v>
      </c>
      <c r="F161" s="10" t="s">
        <v>96</v>
      </c>
      <c r="G161" s="10" t="s">
        <v>120</v>
      </c>
      <c r="H161" s="25">
        <v>74543</v>
      </c>
      <c r="I161" s="25">
        <v>134861</v>
      </c>
      <c r="J161" s="24">
        <v>25.14</v>
      </c>
      <c r="K161" s="26">
        <v>446</v>
      </c>
      <c r="L161" s="26">
        <v>3661</v>
      </c>
      <c r="M161" s="26">
        <v>144</v>
      </c>
      <c r="N161" s="27">
        <f t="shared" si="4"/>
        <v>0.3307108800913533</v>
      </c>
      <c r="O161" s="10" t="s">
        <v>482</v>
      </c>
      <c r="P161" s="27">
        <f t="shared" si="5"/>
        <v>2.7146469327678127E-2</v>
      </c>
      <c r="Q161" s="26">
        <v>3715</v>
      </c>
      <c r="R161" s="28">
        <v>4.9837010000000001E-2</v>
      </c>
    </row>
    <row r="162" spans="1:18" x14ac:dyDescent="0.5">
      <c r="A162" s="10" t="s">
        <v>115</v>
      </c>
      <c r="B162" s="24" t="s">
        <v>116</v>
      </c>
      <c r="C162" s="10" t="s">
        <v>93</v>
      </c>
      <c r="D162" s="24" t="s">
        <v>134</v>
      </c>
      <c r="E162" s="10" t="s">
        <v>99</v>
      </c>
      <c r="F162" s="10" t="s">
        <v>124</v>
      </c>
      <c r="G162" s="10" t="s">
        <v>120</v>
      </c>
      <c r="H162" s="25">
        <v>43544</v>
      </c>
      <c r="I162" s="25">
        <v>87119</v>
      </c>
      <c r="J162" s="24">
        <v>24.89</v>
      </c>
      <c r="K162" s="26">
        <v>179</v>
      </c>
      <c r="L162" s="26">
        <v>0</v>
      </c>
      <c r="M162" s="26">
        <v>0</v>
      </c>
      <c r="N162" s="27">
        <f t="shared" si="4"/>
        <v>0.20546608661715585</v>
      </c>
      <c r="O162" s="10" t="s">
        <v>482</v>
      </c>
      <c r="P162" s="27">
        <f t="shared" si="5"/>
        <v>0</v>
      </c>
      <c r="Q162" s="26">
        <v>126</v>
      </c>
      <c r="R162" s="28">
        <v>2.89362E-3</v>
      </c>
    </row>
    <row r="163" spans="1:18" x14ac:dyDescent="0.5">
      <c r="A163" s="10" t="s">
        <v>90</v>
      </c>
      <c r="B163" s="24" t="s">
        <v>196</v>
      </c>
      <c r="C163" s="10" t="s">
        <v>93</v>
      </c>
      <c r="D163" s="24" t="s">
        <v>286</v>
      </c>
      <c r="E163" s="10" t="s">
        <v>100</v>
      </c>
      <c r="F163" s="10" t="s">
        <v>124</v>
      </c>
      <c r="G163" s="10" t="s">
        <v>120</v>
      </c>
      <c r="H163" s="25">
        <v>50080</v>
      </c>
      <c r="I163" s="25">
        <v>83528</v>
      </c>
      <c r="J163" s="24">
        <v>24.48</v>
      </c>
      <c r="K163" s="26">
        <v>198</v>
      </c>
      <c r="L163" s="26">
        <v>0</v>
      </c>
      <c r="M163" s="26">
        <v>0</v>
      </c>
      <c r="N163" s="27">
        <f t="shared" si="4"/>
        <v>0.23704625993678768</v>
      </c>
      <c r="O163" s="10" t="s">
        <v>482</v>
      </c>
      <c r="P163" s="27">
        <f t="shared" si="5"/>
        <v>0</v>
      </c>
      <c r="Q163" s="26">
        <v>130</v>
      </c>
      <c r="R163" s="28">
        <v>2.5958499999999998E-3</v>
      </c>
    </row>
    <row r="164" spans="1:18" x14ac:dyDescent="0.5">
      <c r="A164" s="10" t="s">
        <v>115</v>
      </c>
      <c r="B164" s="24" t="s">
        <v>116</v>
      </c>
      <c r="C164" s="10" t="s">
        <v>93</v>
      </c>
      <c r="D164" s="24" t="s">
        <v>135</v>
      </c>
      <c r="E164" s="10" t="s">
        <v>100</v>
      </c>
      <c r="F164" s="10" t="s">
        <v>96</v>
      </c>
      <c r="G164" s="10" t="s">
        <v>120</v>
      </c>
      <c r="H164" s="25">
        <v>36360</v>
      </c>
      <c r="I164" s="25">
        <v>85579</v>
      </c>
      <c r="J164" s="24">
        <v>24.11</v>
      </c>
      <c r="K164" s="26">
        <v>154</v>
      </c>
      <c r="L164" s="26">
        <v>2442</v>
      </c>
      <c r="M164" s="26">
        <v>2086</v>
      </c>
      <c r="N164" s="27">
        <f t="shared" si="4"/>
        <v>0.17995068883721474</v>
      </c>
      <c r="O164" s="10" t="s">
        <v>482</v>
      </c>
      <c r="P164" s="27">
        <f t="shared" si="5"/>
        <v>2.8535037801329766E-2</v>
      </c>
      <c r="Q164" s="26">
        <v>2451</v>
      </c>
      <c r="R164" s="28">
        <v>6.7409239999999995E-2</v>
      </c>
    </row>
    <row r="165" spans="1:18" x14ac:dyDescent="0.5">
      <c r="A165" s="10" t="s">
        <v>152</v>
      </c>
      <c r="B165" s="24" t="s">
        <v>198</v>
      </c>
      <c r="C165" s="10" t="s">
        <v>93</v>
      </c>
      <c r="D165" s="24" t="s">
        <v>35</v>
      </c>
      <c r="E165" s="10" t="s">
        <v>100</v>
      </c>
      <c r="F165" s="10" t="s">
        <v>96</v>
      </c>
      <c r="G165" s="10" t="s">
        <v>97</v>
      </c>
      <c r="H165" s="25">
        <v>57041</v>
      </c>
      <c r="I165" s="25">
        <v>91545</v>
      </c>
      <c r="J165" s="24">
        <v>24.08</v>
      </c>
      <c r="K165" s="26">
        <v>38</v>
      </c>
      <c r="L165" s="26">
        <v>4525</v>
      </c>
      <c r="M165" s="26">
        <v>64</v>
      </c>
      <c r="N165" s="27">
        <f t="shared" si="4"/>
        <v>4.1509640067726256E-2</v>
      </c>
      <c r="O165" s="10" t="s">
        <v>482</v>
      </c>
      <c r="P165" s="27">
        <f t="shared" si="5"/>
        <v>4.9429242449068767E-2</v>
      </c>
      <c r="Q165" s="26">
        <v>4561</v>
      </c>
      <c r="R165" s="28">
        <v>7.9960030000000001E-2</v>
      </c>
    </row>
    <row r="166" spans="1:18" x14ac:dyDescent="0.5">
      <c r="A166" s="10" t="s">
        <v>152</v>
      </c>
      <c r="B166" s="24" t="s">
        <v>198</v>
      </c>
      <c r="C166" s="10" t="s">
        <v>93</v>
      </c>
      <c r="D166" s="24" t="s">
        <v>233</v>
      </c>
      <c r="E166" s="10" t="s">
        <v>100</v>
      </c>
      <c r="F166" s="10" t="s">
        <v>96</v>
      </c>
      <c r="G166" s="10" t="s">
        <v>120</v>
      </c>
      <c r="H166" s="25">
        <v>22840</v>
      </c>
      <c r="I166" s="25">
        <v>31793</v>
      </c>
      <c r="J166" s="24">
        <v>24</v>
      </c>
      <c r="K166" s="26">
        <v>332</v>
      </c>
      <c r="L166" s="26">
        <v>17042</v>
      </c>
      <c r="M166" s="26">
        <v>81</v>
      </c>
      <c r="N166" s="27">
        <f t="shared" si="4"/>
        <v>1.0442550246909699</v>
      </c>
      <c r="O166" s="10" t="s">
        <v>482</v>
      </c>
      <c r="P166" s="27">
        <f t="shared" si="5"/>
        <v>0.53602994369829837</v>
      </c>
      <c r="Q166" s="26">
        <v>17338</v>
      </c>
      <c r="R166" s="28">
        <v>0.75910683000000001</v>
      </c>
    </row>
    <row r="167" spans="1:18" x14ac:dyDescent="0.5">
      <c r="A167" s="10" t="s">
        <v>152</v>
      </c>
      <c r="B167" s="24" t="s">
        <v>198</v>
      </c>
      <c r="C167" s="10" t="s">
        <v>93</v>
      </c>
      <c r="D167" s="24" t="s">
        <v>300</v>
      </c>
      <c r="E167" s="10" t="s">
        <v>100</v>
      </c>
      <c r="F167" s="10" t="s">
        <v>96</v>
      </c>
      <c r="G167" s="10" t="s">
        <v>118</v>
      </c>
      <c r="H167" s="25">
        <v>29496</v>
      </c>
      <c r="I167" s="25">
        <v>45258</v>
      </c>
      <c r="J167" s="24">
        <v>23.99</v>
      </c>
      <c r="K167" s="26">
        <v>217</v>
      </c>
      <c r="L167" s="26">
        <v>13890</v>
      </c>
      <c r="M167" s="26">
        <v>44</v>
      </c>
      <c r="N167" s="27">
        <f t="shared" si="4"/>
        <v>0.47947324229970389</v>
      </c>
      <c r="O167" s="10" t="s">
        <v>482</v>
      </c>
      <c r="P167" s="27">
        <f t="shared" si="5"/>
        <v>0.30690706615405011</v>
      </c>
      <c r="Q167" s="26">
        <v>14046</v>
      </c>
      <c r="R167" s="28">
        <v>0.47620015999999998</v>
      </c>
    </row>
    <row r="168" spans="1:18" x14ac:dyDescent="0.5">
      <c r="A168" s="10" t="s">
        <v>90</v>
      </c>
      <c r="B168" s="24" t="s">
        <v>196</v>
      </c>
      <c r="C168" s="10" t="s">
        <v>93</v>
      </c>
      <c r="D168" s="24" t="s">
        <v>301</v>
      </c>
      <c r="E168" s="10" t="s">
        <v>99</v>
      </c>
      <c r="F168" s="10" t="s">
        <v>144</v>
      </c>
      <c r="G168" s="10" t="s">
        <v>120</v>
      </c>
      <c r="H168" s="25">
        <v>48112</v>
      </c>
      <c r="I168" s="25">
        <v>72350</v>
      </c>
      <c r="J168" s="24">
        <v>23.57</v>
      </c>
      <c r="K168" s="26">
        <v>150</v>
      </c>
      <c r="L168" s="26">
        <v>2556</v>
      </c>
      <c r="M168" s="26">
        <v>2657</v>
      </c>
      <c r="N168" s="27">
        <f t="shared" si="4"/>
        <v>0.2073255010366275</v>
      </c>
      <c r="O168" s="10" t="s">
        <v>482</v>
      </c>
      <c r="P168" s="27">
        <f t="shared" si="5"/>
        <v>3.5328265376641327E-2</v>
      </c>
      <c r="Q168" s="26">
        <v>2638</v>
      </c>
      <c r="R168" s="28">
        <v>5.4830400000000001E-2</v>
      </c>
    </row>
    <row r="169" spans="1:18" x14ac:dyDescent="0.5">
      <c r="A169" s="10" t="s">
        <v>152</v>
      </c>
      <c r="B169" s="24" t="s">
        <v>198</v>
      </c>
      <c r="C169" s="10" t="s">
        <v>93</v>
      </c>
      <c r="D169" s="24" t="s">
        <v>302</v>
      </c>
      <c r="E169" s="10" t="s">
        <v>100</v>
      </c>
      <c r="F169" s="10" t="s">
        <v>96</v>
      </c>
      <c r="G169" s="10" t="s">
        <v>120</v>
      </c>
      <c r="H169" s="25">
        <v>16905</v>
      </c>
      <c r="I169" s="25">
        <v>25953</v>
      </c>
      <c r="J169" s="24">
        <v>22.74</v>
      </c>
      <c r="K169" s="26">
        <v>253</v>
      </c>
      <c r="L169" s="26">
        <v>16007</v>
      </c>
      <c r="M169" s="26">
        <v>10</v>
      </c>
      <c r="N169" s="27">
        <f t="shared" si="4"/>
        <v>0.97483913227757868</v>
      </c>
      <c r="O169" s="10" t="s">
        <v>482</v>
      </c>
      <c r="P169" s="27">
        <f t="shared" si="5"/>
        <v>0.61676877432281429</v>
      </c>
      <c r="Q169" s="26">
        <v>16246</v>
      </c>
      <c r="R169" s="28">
        <v>0.96101745000000005</v>
      </c>
    </row>
    <row r="170" spans="1:18" x14ac:dyDescent="0.5">
      <c r="A170" s="10" t="s">
        <v>152</v>
      </c>
      <c r="B170" s="24" t="s">
        <v>198</v>
      </c>
      <c r="C170" s="10" t="s">
        <v>93</v>
      </c>
      <c r="D170" s="24" t="s">
        <v>225</v>
      </c>
      <c r="E170" s="10" t="s">
        <v>100</v>
      </c>
      <c r="F170" s="10" t="s">
        <v>96</v>
      </c>
      <c r="G170" s="10" t="s">
        <v>118</v>
      </c>
      <c r="H170" s="25">
        <v>43326</v>
      </c>
      <c r="I170" s="25">
        <v>90035</v>
      </c>
      <c r="J170" s="24">
        <v>22.61</v>
      </c>
      <c r="K170" s="26">
        <v>325</v>
      </c>
      <c r="L170" s="26">
        <v>4475</v>
      </c>
      <c r="M170" s="26">
        <v>202</v>
      </c>
      <c r="N170" s="27">
        <f t="shared" si="4"/>
        <v>0.3609707336035986</v>
      </c>
      <c r="O170" s="10" t="s">
        <v>482</v>
      </c>
      <c r="P170" s="27">
        <f t="shared" si="5"/>
        <v>4.9702893319264731E-2</v>
      </c>
      <c r="Q170" s="26">
        <v>4516</v>
      </c>
      <c r="R170" s="28">
        <v>0.10423302</v>
      </c>
    </row>
    <row r="171" spans="1:18" x14ac:dyDescent="0.5">
      <c r="A171" s="10" t="s">
        <v>90</v>
      </c>
      <c r="B171" s="24" t="s">
        <v>196</v>
      </c>
      <c r="C171" s="10" t="s">
        <v>93</v>
      </c>
      <c r="D171" s="24" t="s">
        <v>303</v>
      </c>
      <c r="E171" s="10" t="s">
        <v>100</v>
      </c>
      <c r="F171" s="10" t="s">
        <v>96</v>
      </c>
      <c r="G171" s="10" t="s">
        <v>120</v>
      </c>
      <c r="H171" s="25">
        <v>34991</v>
      </c>
      <c r="I171" s="25">
        <v>80209</v>
      </c>
      <c r="J171" s="24">
        <v>22.21</v>
      </c>
      <c r="K171" s="26">
        <v>164</v>
      </c>
      <c r="L171" s="26">
        <v>1297</v>
      </c>
      <c r="M171" s="26">
        <v>1129</v>
      </c>
      <c r="N171" s="27">
        <f t="shared" si="4"/>
        <v>0.20446583301125809</v>
      </c>
      <c r="O171" s="10" t="s">
        <v>482</v>
      </c>
      <c r="P171" s="27">
        <f t="shared" si="5"/>
        <v>1.61702552082684E-2</v>
      </c>
      <c r="Q171" s="26">
        <v>1332</v>
      </c>
      <c r="R171" s="28">
        <v>3.8066929999999999E-2</v>
      </c>
    </row>
    <row r="172" spans="1:18" x14ac:dyDescent="0.5">
      <c r="A172" s="10" t="s">
        <v>150</v>
      </c>
      <c r="B172" s="24" t="s">
        <v>194</v>
      </c>
      <c r="C172" s="10" t="s">
        <v>93</v>
      </c>
      <c r="D172" s="24" t="s">
        <v>304</v>
      </c>
      <c r="E172" s="10" t="s">
        <v>99</v>
      </c>
      <c r="F172" s="10" t="s">
        <v>96</v>
      </c>
      <c r="G172" s="10" t="s">
        <v>118</v>
      </c>
      <c r="H172" s="25">
        <v>35120</v>
      </c>
      <c r="I172" s="25">
        <v>63700</v>
      </c>
      <c r="J172" s="24">
        <v>22</v>
      </c>
      <c r="K172" s="26">
        <v>173</v>
      </c>
      <c r="L172" s="26">
        <v>3610</v>
      </c>
      <c r="M172" s="26">
        <v>163</v>
      </c>
      <c r="N172" s="27">
        <f t="shared" si="4"/>
        <v>0.27158555729984302</v>
      </c>
      <c r="O172" s="10" t="s">
        <v>482</v>
      </c>
      <c r="P172" s="27">
        <f t="shared" si="5"/>
        <v>5.6671899529042384E-2</v>
      </c>
      <c r="Q172" s="26">
        <v>3669</v>
      </c>
      <c r="R172" s="28">
        <v>0.10447039</v>
      </c>
    </row>
    <row r="173" spans="1:18" x14ac:dyDescent="0.5">
      <c r="A173" s="10" t="s">
        <v>150</v>
      </c>
      <c r="B173" s="24" t="s">
        <v>194</v>
      </c>
      <c r="C173" s="10" t="s">
        <v>93</v>
      </c>
      <c r="D173" s="24" t="s">
        <v>305</v>
      </c>
      <c r="E173" s="10" t="s">
        <v>100</v>
      </c>
      <c r="F173" s="10" t="s">
        <v>124</v>
      </c>
      <c r="G173" s="10" t="s">
        <v>120</v>
      </c>
      <c r="H173" s="25">
        <v>37209</v>
      </c>
      <c r="I173" s="25">
        <v>66661</v>
      </c>
      <c r="J173" s="24">
        <v>21.93</v>
      </c>
      <c r="K173" s="26">
        <v>168</v>
      </c>
      <c r="L173" s="26">
        <v>0</v>
      </c>
      <c r="M173" s="26">
        <v>0</v>
      </c>
      <c r="N173" s="27">
        <f t="shared" si="4"/>
        <v>0.2520214218208548</v>
      </c>
      <c r="O173" s="10" t="s">
        <v>482</v>
      </c>
      <c r="P173" s="27">
        <f t="shared" si="5"/>
        <v>0</v>
      </c>
      <c r="Q173" s="26">
        <v>104</v>
      </c>
      <c r="R173" s="28">
        <v>2.7950200000000001E-3</v>
      </c>
    </row>
    <row r="174" spans="1:18" x14ac:dyDescent="0.5">
      <c r="A174" s="10" t="s">
        <v>90</v>
      </c>
      <c r="B174" s="24" t="s">
        <v>232</v>
      </c>
      <c r="C174" s="10" t="s">
        <v>161</v>
      </c>
      <c r="D174" s="24" t="s">
        <v>230</v>
      </c>
      <c r="E174" s="10" t="s">
        <v>100</v>
      </c>
      <c r="F174" s="10" t="s">
        <v>96</v>
      </c>
      <c r="G174" s="10" t="s">
        <v>120</v>
      </c>
      <c r="H174" s="25">
        <v>1922</v>
      </c>
      <c r="I174" s="25">
        <v>4992</v>
      </c>
      <c r="J174" s="24">
        <v>21.19</v>
      </c>
      <c r="K174" s="26">
        <v>138</v>
      </c>
      <c r="L174" s="26">
        <v>3489</v>
      </c>
      <c r="M174" s="26">
        <v>17</v>
      </c>
      <c r="N174" s="27">
        <f t="shared" si="4"/>
        <v>2.7644230769230766</v>
      </c>
      <c r="O174" s="10" t="s">
        <v>483</v>
      </c>
      <c r="P174" s="27">
        <f t="shared" si="5"/>
        <v>0.69891826923076927</v>
      </c>
      <c r="Q174" s="26">
        <v>3624</v>
      </c>
      <c r="R174" s="28">
        <v>1.8855359</v>
      </c>
    </row>
    <row r="175" spans="1:18" x14ac:dyDescent="0.5">
      <c r="A175" s="10" t="s">
        <v>150</v>
      </c>
      <c r="B175" s="24" t="s">
        <v>194</v>
      </c>
      <c r="C175" s="10" t="s">
        <v>93</v>
      </c>
      <c r="D175" s="24" t="s">
        <v>306</v>
      </c>
      <c r="E175" s="10" t="s">
        <v>100</v>
      </c>
      <c r="F175" s="10" t="s">
        <v>124</v>
      </c>
      <c r="G175" s="10" t="s">
        <v>120</v>
      </c>
      <c r="H175" s="25">
        <v>30784</v>
      </c>
      <c r="I175" s="25">
        <v>57765</v>
      </c>
      <c r="J175" s="24">
        <v>20.86</v>
      </c>
      <c r="K175" s="26">
        <v>128</v>
      </c>
      <c r="L175" s="26">
        <v>0</v>
      </c>
      <c r="M175" s="26">
        <v>0</v>
      </c>
      <c r="N175" s="27">
        <f t="shared" si="4"/>
        <v>0.22158746645892843</v>
      </c>
      <c r="O175" s="10" t="s">
        <v>482</v>
      </c>
      <c r="P175" s="27">
        <f t="shared" si="5"/>
        <v>0</v>
      </c>
      <c r="Q175" s="26">
        <v>76</v>
      </c>
      <c r="R175" s="28">
        <v>2.4688100000000001E-3</v>
      </c>
    </row>
    <row r="176" spans="1:18" x14ac:dyDescent="0.5">
      <c r="A176" s="10" t="s">
        <v>90</v>
      </c>
      <c r="B176" s="24" t="s">
        <v>232</v>
      </c>
      <c r="C176" s="10" t="s">
        <v>161</v>
      </c>
      <c r="D176" s="24" t="s">
        <v>237</v>
      </c>
      <c r="E176" s="10" t="s">
        <v>99</v>
      </c>
      <c r="F176" s="10" t="s">
        <v>96</v>
      </c>
      <c r="G176" s="10" t="s">
        <v>120</v>
      </c>
      <c r="H176" s="25">
        <v>3172</v>
      </c>
      <c r="I176" s="25">
        <v>12106</v>
      </c>
      <c r="J176" s="24">
        <v>20.82</v>
      </c>
      <c r="K176" s="26">
        <v>65</v>
      </c>
      <c r="L176" s="26">
        <v>862</v>
      </c>
      <c r="M176" s="26">
        <v>22</v>
      </c>
      <c r="N176" s="27">
        <f t="shared" si="4"/>
        <v>0.53692383941847011</v>
      </c>
      <c r="O176" s="10" t="s">
        <v>483</v>
      </c>
      <c r="P176" s="27">
        <f t="shared" si="5"/>
        <v>7.1204361473649433E-2</v>
      </c>
      <c r="Q176" s="26">
        <v>883</v>
      </c>
      <c r="R176" s="28">
        <v>0.27837327000000001</v>
      </c>
    </row>
    <row r="177" spans="1:18" x14ac:dyDescent="0.5">
      <c r="A177" s="10" t="s">
        <v>152</v>
      </c>
      <c r="B177" s="24" t="s">
        <v>198</v>
      </c>
      <c r="C177" s="10" t="s">
        <v>93</v>
      </c>
      <c r="D177" s="24" t="s">
        <v>307</v>
      </c>
      <c r="E177" s="10" t="s">
        <v>99</v>
      </c>
      <c r="F177" s="10" t="s">
        <v>124</v>
      </c>
      <c r="G177" s="10" t="s">
        <v>120</v>
      </c>
      <c r="H177" s="25">
        <v>40014</v>
      </c>
      <c r="I177" s="25">
        <v>77493</v>
      </c>
      <c r="J177" s="24">
        <v>20.41</v>
      </c>
      <c r="K177" s="26">
        <v>160</v>
      </c>
      <c r="L177" s="26">
        <v>0</v>
      </c>
      <c r="M177" s="26">
        <v>0</v>
      </c>
      <c r="N177" s="27">
        <f t="shared" si="4"/>
        <v>0.20647026183010078</v>
      </c>
      <c r="O177" s="10" t="s">
        <v>482</v>
      </c>
      <c r="P177" s="27">
        <f t="shared" si="5"/>
        <v>0</v>
      </c>
      <c r="Q177" s="26">
        <v>108</v>
      </c>
      <c r="R177" s="28">
        <v>2.6990600000000001E-3</v>
      </c>
    </row>
    <row r="178" spans="1:18" x14ac:dyDescent="0.5">
      <c r="A178" s="10" t="s">
        <v>152</v>
      </c>
      <c r="B178" s="24" t="s">
        <v>198</v>
      </c>
      <c r="C178" s="10" t="s">
        <v>93</v>
      </c>
      <c r="D178" s="24" t="s">
        <v>302</v>
      </c>
      <c r="E178" s="10" t="s">
        <v>100</v>
      </c>
      <c r="F178" s="10" t="s">
        <v>96</v>
      </c>
      <c r="G178" s="10" t="s">
        <v>120</v>
      </c>
      <c r="H178" s="25">
        <v>43053</v>
      </c>
      <c r="I178" s="25">
        <v>81139</v>
      </c>
      <c r="J178" s="24">
        <v>20.350000000000001</v>
      </c>
      <c r="K178" s="26">
        <v>254</v>
      </c>
      <c r="L178" s="26">
        <v>1977</v>
      </c>
      <c r="M178" s="26">
        <v>94</v>
      </c>
      <c r="N178" s="27">
        <f t="shared" si="4"/>
        <v>0.31304304958158224</v>
      </c>
      <c r="O178" s="10" t="s">
        <v>482</v>
      </c>
      <c r="P178" s="27">
        <f t="shared" si="5"/>
        <v>2.4365594843416851E-2</v>
      </c>
      <c r="Q178" s="26">
        <v>2013</v>
      </c>
      <c r="R178" s="28">
        <v>4.6756319999999997E-2</v>
      </c>
    </row>
    <row r="179" spans="1:18" x14ac:dyDescent="0.5">
      <c r="A179" s="10" t="s">
        <v>151</v>
      </c>
      <c r="B179" s="24" t="s">
        <v>210</v>
      </c>
      <c r="C179" s="10" t="s">
        <v>93</v>
      </c>
      <c r="D179" s="24" t="s">
        <v>308</v>
      </c>
      <c r="E179" s="10" t="s">
        <v>99</v>
      </c>
      <c r="F179" s="10" t="s">
        <v>96</v>
      </c>
      <c r="G179" s="10" t="s">
        <v>97</v>
      </c>
      <c r="H179" s="25">
        <v>61166</v>
      </c>
      <c r="I179" s="25">
        <v>102413</v>
      </c>
      <c r="J179" s="24">
        <v>19.37</v>
      </c>
      <c r="K179" s="26">
        <v>36</v>
      </c>
      <c r="L179" s="26">
        <v>3034</v>
      </c>
      <c r="M179" s="26">
        <v>14</v>
      </c>
      <c r="N179" s="27">
        <f t="shared" si="4"/>
        <v>3.5151787370743946E-2</v>
      </c>
      <c r="O179" s="10" t="s">
        <v>482</v>
      </c>
      <c r="P179" s="27">
        <f t="shared" si="5"/>
        <v>2.9625145245232538E-2</v>
      </c>
      <c r="Q179" s="26">
        <v>3060</v>
      </c>
      <c r="R179" s="28">
        <v>5.0027790000000003E-2</v>
      </c>
    </row>
    <row r="180" spans="1:18" x14ac:dyDescent="0.5">
      <c r="A180" s="10" t="s">
        <v>90</v>
      </c>
      <c r="B180" s="24" t="s">
        <v>232</v>
      </c>
      <c r="C180" s="10" t="s">
        <v>161</v>
      </c>
      <c r="D180" s="24" t="s">
        <v>273</v>
      </c>
      <c r="E180" s="10" t="s">
        <v>99</v>
      </c>
      <c r="F180" s="10" t="s">
        <v>96</v>
      </c>
      <c r="G180" s="10" t="s">
        <v>120</v>
      </c>
      <c r="H180" s="25">
        <v>3332</v>
      </c>
      <c r="I180" s="25">
        <v>11918</v>
      </c>
      <c r="J180" s="24">
        <v>18.93</v>
      </c>
      <c r="K180" s="26">
        <v>55</v>
      </c>
      <c r="L180" s="26">
        <v>614</v>
      </c>
      <c r="M180" s="26">
        <v>572</v>
      </c>
      <c r="N180" s="27">
        <f t="shared" si="4"/>
        <v>0.46148682664876656</v>
      </c>
      <c r="O180" s="10" t="s">
        <v>483</v>
      </c>
      <c r="P180" s="27">
        <f t="shared" si="5"/>
        <v>5.151871119315321E-2</v>
      </c>
      <c r="Q180" s="26">
        <v>627</v>
      </c>
      <c r="R180" s="28">
        <v>0.18817527000000001</v>
      </c>
    </row>
    <row r="181" spans="1:18" x14ac:dyDescent="0.5">
      <c r="A181" s="10" t="s">
        <v>151</v>
      </c>
      <c r="B181" s="24" t="s">
        <v>210</v>
      </c>
      <c r="C181" s="10" t="s">
        <v>93</v>
      </c>
      <c r="D181" s="24" t="s">
        <v>309</v>
      </c>
      <c r="E181" s="10" t="s">
        <v>100</v>
      </c>
      <c r="F181" s="10" t="s">
        <v>124</v>
      </c>
      <c r="G181" s="10" t="s">
        <v>120</v>
      </c>
      <c r="H181" s="25">
        <v>48718</v>
      </c>
      <c r="I181" s="25">
        <v>98421</v>
      </c>
      <c r="J181" s="24">
        <v>18.920000000000002</v>
      </c>
      <c r="K181" s="26">
        <v>228</v>
      </c>
      <c r="L181" s="26">
        <v>0</v>
      </c>
      <c r="M181" s="26">
        <v>0</v>
      </c>
      <c r="N181" s="27">
        <f t="shared" si="4"/>
        <v>0.23165787789191333</v>
      </c>
      <c r="O181" s="10" t="s">
        <v>482</v>
      </c>
      <c r="P181" s="27">
        <f t="shared" si="5"/>
        <v>0</v>
      </c>
      <c r="Q181" s="26">
        <v>135</v>
      </c>
      <c r="R181" s="28">
        <v>2.7710500000000002E-3</v>
      </c>
    </row>
    <row r="182" spans="1:18" x14ac:dyDescent="0.5">
      <c r="A182" s="10" t="s">
        <v>151</v>
      </c>
      <c r="B182" s="24" t="s">
        <v>210</v>
      </c>
      <c r="C182" s="10" t="s">
        <v>93</v>
      </c>
      <c r="D182" s="24" t="s">
        <v>310</v>
      </c>
      <c r="E182" s="10" t="s">
        <v>100</v>
      </c>
      <c r="F182" s="10" t="s">
        <v>96</v>
      </c>
      <c r="G182" s="10" t="s">
        <v>120</v>
      </c>
      <c r="H182" s="25">
        <v>46006</v>
      </c>
      <c r="I182" s="25">
        <v>99290</v>
      </c>
      <c r="J182" s="24">
        <v>18.84</v>
      </c>
      <c r="K182" s="26">
        <v>177</v>
      </c>
      <c r="L182" s="26">
        <v>1874</v>
      </c>
      <c r="M182" s="26">
        <v>1627</v>
      </c>
      <c r="N182" s="27">
        <f t="shared" si="4"/>
        <v>0.17826568637325008</v>
      </c>
      <c r="O182" s="10" t="s">
        <v>482</v>
      </c>
      <c r="P182" s="27">
        <f t="shared" si="5"/>
        <v>1.8874005438614162E-2</v>
      </c>
      <c r="Q182" s="26">
        <v>1913</v>
      </c>
      <c r="R182" s="28">
        <v>4.1581529999999998E-2</v>
      </c>
    </row>
    <row r="183" spans="1:18" x14ac:dyDescent="0.5">
      <c r="A183" s="10" t="s">
        <v>115</v>
      </c>
      <c r="B183" s="24" t="s">
        <v>116</v>
      </c>
      <c r="C183" s="10" t="s">
        <v>93</v>
      </c>
      <c r="D183" s="24" t="s">
        <v>136</v>
      </c>
      <c r="E183" s="10" t="s">
        <v>99</v>
      </c>
      <c r="F183" s="10" t="s">
        <v>96</v>
      </c>
      <c r="G183" s="10" t="s">
        <v>120</v>
      </c>
      <c r="H183" s="25">
        <v>35647</v>
      </c>
      <c r="I183" s="25">
        <v>67183</v>
      </c>
      <c r="J183" s="24">
        <v>18.420000000000002</v>
      </c>
      <c r="K183" s="26">
        <v>221</v>
      </c>
      <c r="L183" s="26">
        <v>2596</v>
      </c>
      <c r="M183" s="26">
        <v>87</v>
      </c>
      <c r="N183" s="27">
        <f t="shared" si="4"/>
        <v>0.32895226470982242</v>
      </c>
      <c r="O183" s="10" t="s">
        <v>482</v>
      </c>
      <c r="P183" s="27">
        <f t="shared" si="5"/>
        <v>3.8640727565009005E-2</v>
      </c>
      <c r="Q183" s="26">
        <v>2628</v>
      </c>
      <c r="R183" s="28">
        <v>7.3722889999999999E-2</v>
      </c>
    </row>
    <row r="184" spans="1:18" x14ac:dyDescent="0.5">
      <c r="A184" s="10" t="s">
        <v>152</v>
      </c>
      <c r="B184" s="24" t="s">
        <v>198</v>
      </c>
      <c r="C184" s="10" t="s">
        <v>93</v>
      </c>
      <c r="D184" s="24" t="s">
        <v>300</v>
      </c>
      <c r="E184" s="10" t="s">
        <v>100</v>
      </c>
      <c r="F184" s="10" t="s">
        <v>96</v>
      </c>
      <c r="G184" s="10" t="s">
        <v>118</v>
      </c>
      <c r="H184" s="25">
        <v>33128</v>
      </c>
      <c r="I184" s="25">
        <v>71372</v>
      </c>
      <c r="J184" s="24">
        <v>18.41</v>
      </c>
      <c r="K184" s="26">
        <v>191</v>
      </c>
      <c r="L184" s="26">
        <v>2100</v>
      </c>
      <c r="M184" s="26">
        <v>62</v>
      </c>
      <c r="N184" s="27">
        <f t="shared" si="4"/>
        <v>0.26761194866334137</v>
      </c>
      <c r="O184" s="10" t="s">
        <v>482</v>
      </c>
      <c r="P184" s="27">
        <f t="shared" si="5"/>
        <v>2.9423303256178895E-2</v>
      </c>
      <c r="Q184" s="26">
        <v>2142</v>
      </c>
      <c r="R184" s="28">
        <v>6.4658300000000002E-2</v>
      </c>
    </row>
    <row r="185" spans="1:18" x14ac:dyDescent="0.5">
      <c r="A185" s="10" t="s">
        <v>151</v>
      </c>
      <c r="B185" s="24" t="s">
        <v>210</v>
      </c>
      <c r="C185" s="10" t="s">
        <v>93</v>
      </c>
      <c r="D185" s="24" t="s">
        <v>311</v>
      </c>
      <c r="E185" s="10" t="s">
        <v>99</v>
      </c>
      <c r="F185" s="10" t="s">
        <v>96</v>
      </c>
      <c r="G185" s="10" t="s">
        <v>120</v>
      </c>
      <c r="H185" s="25">
        <v>55552</v>
      </c>
      <c r="I185" s="25">
        <v>93929</v>
      </c>
      <c r="J185" s="24">
        <v>18.16</v>
      </c>
      <c r="K185" s="26">
        <v>314</v>
      </c>
      <c r="L185" s="26">
        <v>3532</v>
      </c>
      <c r="M185" s="26">
        <v>148</v>
      </c>
      <c r="N185" s="27">
        <f t="shared" si="4"/>
        <v>0.33429505264614762</v>
      </c>
      <c r="O185" s="10" t="s">
        <v>482</v>
      </c>
      <c r="P185" s="27">
        <f t="shared" si="5"/>
        <v>3.7602870253063483E-2</v>
      </c>
      <c r="Q185" s="26">
        <v>3610</v>
      </c>
      <c r="R185" s="28">
        <v>6.4984159999999999E-2</v>
      </c>
    </row>
    <row r="186" spans="1:18" x14ac:dyDescent="0.5">
      <c r="A186" s="10" t="s">
        <v>90</v>
      </c>
      <c r="B186" s="24" t="s">
        <v>196</v>
      </c>
      <c r="C186" s="10" t="s">
        <v>93</v>
      </c>
      <c r="D186" s="24" t="s">
        <v>59</v>
      </c>
      <c r="E186" s="10" t="s">
        <v>100</v>
      </c>
      <c r="F186" s="10" t="s">
        <v>96</v>
      </c>
      <c r="G186" s="10" t="s">
        <v>97</v>
      </c>
      <c r="H186" s="25">
        <v>48929</v>
      </c>
      <c r="I186" s="25">
        <v>62862</v>
      </c>
      <c r="J186" s="24">
        <v>18.02</v>
      </c>
      <c r="K186" s="26">
        <v>26</v>
      </c>
      <c r="L186" s="26">
        <v>3348</v>
      </c>
      <c r="M186" s="26">
        <v>48</v>
      </c>
      <c r="N186" s="27">
        <f t="shared" si="4"/>
        <v>4.1360440329610892E-2</v>
      </c>
      <c r="O186" s="10" t="s">
        <v>482</v>
      </c>
      <c r="P186" s="27">
        <f t="shared" si="5"/>
        <v>5.3259520855206646E-2</v>
      </c>
      <c r="Q186" s="26">
        <v>3375</v>
      </c>
      <c r="R186" s="28">
        <v>6.8977499999999997E-2</v>
      </c>
    </row>
    <row r="187" spans="1:18" x14ac:dyDescent="0.5">
      <c r="A187" s="10" t="s">
        <v>115</v>
      </c>
      <c r="B187" s="24" t="s">
        <v>116</v>
      </c>
      <c r="C187" s="10" t="s">
        <v>93</v>
      </c>
      <c r="D187" s="24" t="s">
        <v>137</v>
      </c>
      <c r="E187" s="10" t="s">
        <v>100</v>
      </c>
      <c r="F187" s="10" t="s">
        <v>124</v>
      </c>
      <c r="G187" s="10" t="s">
        <v>120</v>
      </c>
      <c r="H187" s="25">
        <v>36344</v>
      </c>
      <c r="I187" s="25">
        <v>64790</v>
      </c>
      <c r="J187" s="24">
        <v>17.510000000000002</v>
      </c>
      <c r="K187" s="26">
        <v>104</v>
      </c>
      <c r="L187" s="26">
        <v>0</v>
      </c>
      <c r="M187" s="26">
        <v>0</v>
      </c>
      <c r="N187" s="27">
        <f t="shared" si="4"/>
        <v>0.16051859854915881</v>
      </c>
      <c r="O187" s="10" t="s">
        <v>482</v>
      </c>
      <c r="P187" s="27">
        <f t="shared" si="5"/>
        <v>0</v>
      </c>
      <c r="Q187" s="26">
        <v>55</v>
      </c>
      <c r="R187" s="28">
        <v>1.5133200000000001E-3</v>
      </c>
    </row>
    <row r="188" spans="1:18" x14ac:dyDescent="0.5">
      <c r="A188" s="10" t="s">
        <v>115</v>
      </c>
      <c r="B188" s="24" t="s">
        <v>116</v>
      </c>
      <c r="C188" s="10" t="s">
        <v>93</v>
      </c>
      <c r="D188" s="24" t="s">
        <v>138</v>
      </c>
      <c r="E188" s="10" t="s">
        <v>100</v>
      </c>
      <c r="F188" s="10" t="s">
        <v>96</v>
      </c>
      <c r="G188" s="10" t="s">
        <v>120</v>
      </c>
      <c r="H188" s="25">
        <v>13756</v>
      </c>
      <c r="I188" s="25">
        <v>18147</v>
      </c>
      <c r="J188" s="24">
        <v>17.440000000000001</v>
      </c>
      <c r="K188" s="26">
        <v>349</v>
      </c>
      <c r="L188" s="26">
        <v>12799</v>
      </c>
      <c r="M188" s="26">
        <v>18</v>
      </c>
      <c r="N188" s="27">
        <f t="shared" si="4"/>
        <v>1.9231828952443928</v>
      </c>
      <c r="O188" s="10" t="s">
        <v>482</v>
      </c>
      <c r="P188" s="27">
        <f t="shared" si="5"/>
        <v>0.70529564115280763</v>
      </c>
      <c r="Q188" s="26">
        <v>13146</v>
      </c>
      <c r="R188" s="28">
        <v>0.95565571000000005</v>
      </c>
    </row>
    <row r="189" spans="1:18" x14ac:dyDescent="0.5">
      <c r="A189" s="10" t="s">
        <v>152</v>
      </c>
      <c r="B189" s="24" t="s">
        <v>198</v>
      </c>
      <c r="C189" s="10" t="s">
        <v>93</v>
      </c>
      <c r="D189" s="24" t="s">
        <v>254</v>
      </c>
      <c r="E189" s="10" t="s">
        <v>99</v>
      </c>
      <c r="F189" s="10" t="s">
        <v>96</v>
      </c>
      <c r="G189" s="10" t="s">
        <v>118</v>
      </c>
      <c r="H189" s="25">
        <v>39215</v>
      </c>
      <c r="I189" s="25">
        <v>68617</v>
      </c>
      <c r="J189" s="24">
        <v>17.329999999999998</v>
      </c>
      <c r="K189" s="26">
        <v>180</v>
      </c>
      <c r="L189" s="26">
        <v>2665</v>
      </c>
      <c r="M189" s="26">
        <v>68</v>
      </c>
      <c r="N189" s="27">
        <f t="shared" si="4"/>
        <v>0.26232566273663965</v>
      </c>
      <c r="O189" s="10" t="s">
        <v>482</v>
      </c>
      <c r="P189" s="27">
        <f t="shared" si="5"/>
        <v>3.8838771732952478E-2</v>
      </c>
      <c r="Q189" s="26">
        <v>2680</v>
      </c>
      <c r="R189" s="28">
        <v>6.8341200000000005E-2</v>
      </c>
    </row>
    <row r="190" spans="1:18" x14ac:dyDescent="0.5">
      <c r="A190" s="10" t="s">
        <v>90</v>
      </c>
      <c r="B190" s="24" t="s">
        <v>232</v>
      </c>
      <c r="C190" s="10" t="s">
        <v>161</v>
      </c>
      <c r="D190" s="24" t="s">
        <v>239</v>
      </c>
      <c r="E190" s="10" t="s">
        <v>99</v>
      </c>
      <c r="F190" s="10" t="s">
        <v>124</v>
      </c>
      <c r="G190" s="10" t="s">
        <v>120</v>
      </c>
      <c r="H190" s="25">
        <v>2919</v>
      </c>
      <c r="I190" s="25">
        <v>11352</v>
      </c>
      <c r="J190" s="24">
        <v>17.29</v>
      </c>
      <c r="K190" s="26">
        <v>63</v>
      </c>
      <c r="L190" s="26">
        <v>0</v>
      </c>
      <c r="M190" s="26">
        <v>0</v>
      </c>
      <c r="N190" s="27">
        <f t="shared" si="4"/>
        <v>0.55496828752642713</v>
      </c>
      <c r="O190" s="10" t="s">
        <v>483</v>
      </c>
      <c r="P190" s="27">
        <f t="shared" si="5"/>
        <v>0</v>
      </c>
      <c r="Q190" s="26">
        <v>40</v>
      </c>
      <c r="R190" s="28">
        <v>1.370332E-2</v>
      </c>
    </row>
    <row r="191" spans="1:18" x14ac:dyDescent="0.5">
      <c r="A191" s="10" t="s">
        <v>151</v>
      </c>
      <c r="B191" s="24" t="s">
        <v>210</v>
      </c>
      <c r="C191" s="10" t="s">
        <v>93</v>
      </c>
      <c r="D191" s="24" t="s">
        <v>312</v>
      </c>
      <c r="E191" s="10" t="s">
        <v>100</v>
      </c>
      <c r="F191" s="10" t="s">
        <v>124</v>
      </c>
      <c r="G191" s="10" t="s">
        <v>120</v>
      </c>
      <c r="H191" s="25">
        <v>48577</v>
      </c>
      <c r="I191" s="25">
        <v>83062</v>
      </c>
      <c r="J191" s="24">
        <v>16.7</v>
      </c>
      <c r="K191" s="26">
        <v>196</v>
      </c>
      <c r="L191" s="26">
        <v>0</v>
      </c>
      <c r="M191" s="26">
        <v>0</v>
      </c>
      <c r="N191" s="27">
        <f t="shared" si="4"/>
        <v>0.2359683128265633</v>
      </c>
      <c r="O191" s="10" t="s">
        <v>482</v>
      </c>
      <c r="P191" s="27">
        <f t="shared" si="5"/>
        <v>0</v>
      </c>
      <c r="Q191" s="26">
        <v>126</v>
      </c>
      <c r="R191" s="28">
        <v>2.5938200000000002E-3</v>
      </c>
    </row>
    <row r="192" spans="1:18" x14ac:dyDescent="0.5">
      <c r="A192" s="10" t="s">
        <v>151</v>
      </c>
      <c r="B192" s="24" t="s">
        <v>210</v>
      </c>
      <c r="C192" s="10" t="s">
        <v>93</v>
      </c>
      <c r="D192" s="24" t="s">
        <v>313</v>
      </c>
      <c r="E192" s="10" t="s">
        <v>100</v>
      </c>
      <c r="F192" s="10" t="s">
        <v>96</v>
      </c>
      <c r="G192" s="10" t="s">
        <v>118</v>
      </c>
      <c r="H192" s="25">
        <v>48014</v>
      </c>
      <c r="I192" s="25">
        <v>84105</v>
      </c>
      <c r="J192" s="24">
        <v>16.02</v>
      </c>
      <c r="K192" s="26">
        <v>294</v>
      </c>
      <c r="L192" s="26">
        <v>4125</v>
      </c>
      <c r="M192" s="26">
        <v>179</v>
      </c>
      <c r="N192" s="27">
        <f t="shared" si="4"/>
        <v>0.3495630461922597</v>
      </c>
      <c r="O192" s="10" t="s">
        <v>482</v>
      </c>
      <c r="P192" s="27">
        <f t="shared" si="5"/>
        <v>4.9045835562689495E-2</v>
      </c>
      <c r="Q192" s="26">
        <v>4219</v>
      </c>
      <c r="R192" s="28">
        <v>8.7870199999999996E-2</v>
      </c>
    </row>
    <row r="193" spans="1:18" x14ac:dyDescent="0.5">
      <c r="A193" s="10" t="s">
        <v>90</v>
      </c>
      <c r="B193" s="24" t="s">
        <v>232</v>
      </c>
      <c r="C193" s="10" t="s">
        <v>161</v>
      </c>
      <c r="D193" s="24" t="s">
        <v>248</v>
      </c>
      <c r="E193" s="10" t="s">
        <v>100</v>
      </c>
      <c r="F193" s="10" t="s">
        <v>96</v>
      </c>
      <c r="G193" s="10" t="s">
        <v>118</v>
      </c>
      <c r="H193" s="25">
        <v>1788</v>
      </c>
      <c r="I193" s="25">
        <v>6410</v>
      </c>
      <c r="J193" s="24">
        <v>15.92</v>
      </c>
      <c r="K193" s="26">
        <v>53</v>
      </c>
      <c r="L193" s="26">
        <v>1790</v>
      </c>
      <c r="M193" s="26">
        <v>18</v>
      </c>
      <c r="N193" s="27">
        <f t="shared" si="4"/>
        <v>0.82683307332293288</v>
      </c>
      <c r="O193" s="10" t="s">
        <v>483</v>
      </c>
      <c r="P193" s="27">
        <f t="shared" si="5"/>
        <v>0.27925117004680189</v>
      </c>
      <c r="Q193" s="26">
        <v>1836</v>
      </c>
      <c r="R193" s="28">
        <v>1.0268456399999999</v>
      </c>
    </row>
    <row r="194" spans="1:18" x14ac:dyDescent="0.5">
      <c r="A194" s="10" t="s">
        <v>90</v>
      </c>
      <c r="B194" s="24" t="s">
        <v>232</v>
      </c>
      <c r="C194" s="10" t="s">
        <v>161</v>
      </c>
      <c r="D194" s="24" t="s">
        <v>279</v>
      </c>
      <c r="E194" s="10" t="s">
        <v>100</v>
      </c>
      <c r="F194" s="10" t="s">
        <v>124</v>
      </c>
      <c r="G194" s="10" t="s">
        <v>120</v>
      </c>
      <c r="H194" s="25">
        <v>4157</v>
      </c>
      <c r="I194" s="25">
        <v>10926</v>
      </c>
      <c r="J194" s="24">
        <v>15.76</v>
      </c>
      <c r="K194" s="26">
        <v>43</v>
      </c>
      <c r="L194" s="26">
        <v>0</v>
      </c>
      <c r="M194" s="26">
        <v>0</v>
      </c>
      <c r="N194" s="27">
        <f t="shared" si="4"/>
        <v>0.39355665385319416</v>
      </c>
      <c r="O194" s="10" t="s">
        <v>483</v>
      </c>
      <c r="P194" s="27">
        <f t="shared" si="5"/>
        <v>0</v>
      </c>
      <c r="Q194" s="26">
        <v>20</v>
      </c>
      <c r="R194" s="28">
        <v>4.8111600000000001E-3</v>
      </c>
    </row>
    <row r="195" spans="1:18" x14ac:dyDescent="0.5">
      <c r="A195" s="10" t="s">
        <v>86</v>
      </c>
      <c r="B195" s="24" t="s">
        <v>208</v>
      </c>
      <c r="C195" s="10" t="s">
        <v>161</v>
      </c>
      <c r="D195" s="24" t="s">
        <v>242</v>
      </c>
      <c r="E195" s="10" t="s">
        <v>99</v>
      </c>
      <c r="F195" s="10" t="s">
        <v>96</v>
      </c>
      <c r="G195" s="10" t="s">
        <v>120</v>
      </c>
      <c r="H195" s="25">
        <v>1360</v>
      </c>
      <c r="I195" s="25">
        <v>4147</v>
      </c>
      <c r="J195" s="24">
        <v>15.67</v>
      </c>
      <c r="K195" s="26">
        <v>67</v>
      </c>
      <c r="L195" s="26">
        <v>2703</v>
      </c>
      <c r="M195" s="26">
        <v>6</v>
      </c>
      <c r="N195" s="27">
        <f t="shared" ref="N195:N258" si="6">(K195/I195)*100</f>
        <v>1.6156257535567882</v>
      </c>
      <c r="O195" s="10" t="s">
        <v>483</v>
      </c>
      <c r="P195" s="27">
        <f t="shared" ref="P195:P258" si="7">L195/I195</f>
        <v>0.65179647938268626</v>
      </c>
      <c r="Q195" s="26">
        <v>2764</v>
      </c>
      <c r="R195" s="28">
        <v>2.03235294</v>
      </c>
    </row>
    <row r="196" spans="1:18" x14ac:dyDescent="0.5">
      <c r="A196" s="10" t="s">
        <v>115</v>
      </c>
      <c r="B196" s="24" t="s">
        <v>116</v>
      </c>
      <c r="C196" s="10" t="s">
        <v>93</v>
      </c>
      <c r="D196" s="24" t="s">
        <v>125</v>
      </c>
      <c r="E196" s="10" t="s">
        <v>99</v>
      </c>
      <c r="F196" s="10" t="s">
        <v>96</v>
      </c>
      <c r="G196" s="10" t="s">
        <v>118</v>
      </c>
      <c r="H196" s="25">
        <v>27600</v>
      </c>
      <c r="I196" s="25">
        <v>57045</v>
      </c>
      <c r="J196" s="24">
        <v>15.63</v>
      </c>
      <c r="K196" s="26">
        <v>157</v>
      </c>
      <c r="L196" s="26">
        <v>3350</v>
      </c>
      <c r="M196" s="26">
        <v>134</v>
      </c>
      <c r="N196" s="27">
        <f t="shared" si="6"/>
        <v>0.27522131650451398</v>
      </c>
      <c r="O196" s="10" t="s">
        <v>482</v>
      </c>
      <c r="P196" s="27">
        <f t="shared" si="7"/>
        <v>5.8725567534402667E-2</v>
      </c>
      <c r="Q196" s="26">
        <v>3383</v>
      </c>
      <c r="R196" s="28">
        <v>0.12257245999999999</v>
      </c>
    </row>
    <row r="197" spans="1:18" x14ac:dyDescent="0.5">
      <c r="A197" s="10" t="s">
        <v>152</v>
      </c>
      <c r="B197" s="24" t="s">
        <v>198</v>
      </c>
      <c r="C197" s="10" t="s">
        <v>93</v>
      </c>
      <c r="D197" s="24" t="s">
        <v>314</v>
      </c>
      <c r="E197" s="10" t="s">
        <v>100</v>
      </c>
      <c r="F197" s="10" t="s">
        <v>96</v>
      </c>
      <c r="G197" s="10" t="s">
        <v>97</v>
      </c>
      <c r="H197" s="25">
        <v>44072</v>
      </c>
      <c r="I197" s="25">
        <v>59902</v>
      </c>
      <c r="J197" s="24">
        <v>15.52</v>
      </c>
      <c r="K197" s="26">
        <v>35</v>
      </c>
      <c r="L197" s="26">
        <v>2361</v>
      </c>
      <c r="M197" s="26">
        <v>31</v>
      </c>
      <c r="N197" s="27">
        <f t="shared" si="6"/>
        <v>5.8428766986077262E-2</v>
      </c>
      <c r="O197" s="10" t="s">
        <v>482</v>
      </c>
      <c r="P197" s="27">
        <f t="shared" si="7"/>
        <v>3.9414376815465259E-2</v>
      </c>
      <c r="Q197" s="26">
        <v>2393</v>
      </c>
      <c r="R197" s="28">
        <v>5.429751E-2</v>
      </c>
    </row>
    <row r="198" spans="1:18" x14ac:dyDescent="0.5">
      <c r="A198" s="10" t="s">
        <v>86</v>
      </c>
      <c r="B198" s="24" t="s">
        <v>208</v>
      </c>
      <c r="C198" s="10" t="s">
        <v>161</v>
      </c>
      <c r="D198" s="24" t="s">
        <v>247</v>
      </c>
      <c r="E198" s="10" t="s">
        <v>99</v>
      </c>
      <c r="F198" s="10" t="s">
        <v>96</v>
      </c>
      <c r="G198" s="10" t="s">
        <v>97</v>
      </c>
      <c r="H198" s="25">
        <v>3302</v>
      </c>
      <c r="I198" s="25">
        <v>8980</v>
      </c>
      <c r="J198" s="24">
        <v>15.49</v>
      </c>
      <c r="K198" s="26">
        <v>5</v>
      </c>
      <c r="L198" s="26">
        <v>445</v>
      </c>
      <c r="M198" s="26">
        <v>3</v>
      </c>
      <c r="N198" s="27">
        <f t="shared" si="6"/>
        <v>5.5679287305122491E-2</v>
      </c>
      <c r="O198" s="10" t="s">
        <v>483</v>
      </c>
      <c r="P198" s="27">
        <f t="shared" si="7"/>
        <v>4.9554565701559021E-2</v>
      </c>
      <c r="Q198" s="26">
        <v>449</v>
      </c>
      <c r="R198" s="28">
        <v>0.13597819999999999</v>
      </c>
    </row>
    <row r="199" spans="1:18" x14ac:dyDescent="0.5">
      <c r="A199" s="10" t="s">
        <v>90</v>
      </c>
      <c r="B199" s="24" t="s">
        <v>196</v>
      </c>
      <c r="C199" s="10" t="s">
        <v>93</v>
      </c>
      <c r="D199" s="24" t="s">
        <v>315</v>
      </c>
      <c r="E199" s="10" t="s">
        <v>100</v>
      </c>
      <c r="F199" s="10" t="s">
        <v>144</v>
      </c>
      <c r="G199" s="10" t="s">
        <v>120</v>
      </c>
      <c r="H199" s="25">
        <v>33904</v>
      </c>
      <c r="I199" s="25">
        <v>49199</v>
      </c>
      <c r="J199" s="24">
        <v>15.25</v>
      </c>
      <c r="K199" s="26">
        <v>84</v>
      </c>
      <c r="L199" s="26">
        <v>1836</v>
      </c>
      <c r="M199" s="26">
        <v>1865</v>
      </c>
      <c r="N199" s="27">
        <f t="shared" si="6"/>
        <v>0.17073517754425904</v>
      </c>
      <c r="O199" s="10" t="s">
        <v>482</v>
      </c>
      <c r="P199" s="27">
        <f t="shared" si="7"/>
        <v>3.7317831663245191E-2</v>
      </c>
      <c r="Q199" s="26">
        <v>1880</v>
      </c>
      <c r="R199" s="28">
        <v>5.5450680000000002E-2</v>
      </c>
    </row>
    <row r="200" spans="1:18" x14ac:dyDescent="0.5">
      <c r="A200" s="10" t="s">
        <v>151</v>
      </c>
      <c r="B200" s="24" t="s">
        <v>210</v>
      </c>
      <c r="C200" s="10" t="s">
        <v>93</v>
      </c>
      <c r="D200" s="24" t="s">
        <v>316</v>
      </c>
      <c r="E200" s="10" t="s">
        <v>99</v>
      </c>
      <c r="F200" s="10" t="s">
        <v>96</v>
      </c>
      <c r="G200" s="10" t="s">
        <v>120</v>
      </c>
      <c r="H200" s="25">
        <v>49201</v>
      </c>
      <c r="I200" s="25">
        <v>80609</v>
      </c>
      <c r="J200" s="24">
        <v>15.25</v>
      </c>
      <c r="K200" s="26">
        <v>280</v>
      </c>
      <c r="L200" s="26">
        <v>2675</v>
      </c>
      <c r="M200" s="26">
        <v>76</v>
      </c>
      <c r="N200" s="27">
        <f t="shared" si="6"/>
        <v>0.34735575432023719</v>
      </c>
      <c r="O200" s="10" t="s">
        <v>482</v>
      </c>
      <c r="P200" s="27">
        <f t="shared" si="7"/>
        <v>3.3184880100236944E-2</v>
      </c>
      <c r="Q200" s="26">
        <v>2729</v>
      </c>
      <c r="R200" s="28">
        <v>5.5466349999999998E-2</v>
      </c>
    </row>
    <row r="201" spans="1:18" x14ac:dyDescent="0.5">
      <c r="A201" s="10" t="s">
        <v>152</v>
      </c>
      <c r="B201" s="24" t="s">
        <v>198</v>
      </c>
      <c r="C201" s="10" t="s">
        <v>93</v>
      </c>
      <c r="D201" s="24" t="s">
        <v>317</v>
      </c>
      <c r="E201" s="10" t="s">
        <v>100</v>
      </c>
      <c r="F201" s="10" t="s">
        <v>124</v>
      </c>
      <c r="G201" s="10" t="s">
        <v>120</v>
      </c>
      <c r="H201" s="25">
        <v>25560</v>
      </c>
      <c r="I201" s="25">
        <v>57561</v>
      </c>
      <c r="J201" s="24">
        <v>15.16</v>
      </c>
      <c r="K201" s="26">
        <v>164</v>
      </c>
      <c r="L201" s="26">
        <v>0</v>
      </c>
      <c r="M201" s="26">
        <v>0</v>
      </c>
      <c r="N201" s="27">
        <f t="shared" si="6"/>
        <v>0.28491513351053666</v>
      </c>
      <c r="O201" s="10" t="s">
        <v>482</v>
      </c>
      <c r="P201" s="27">
        <f t="shared" si="7"/>
        <v>0</v>
      </c>
      <c r="Q201" s="26">
        <v>105</v>
      </c>
      <c r="R201" s="28">
        <v>4.1079799999999998E-3</v>
      </c>
    </row>
    <row r="202" spans="1:18" x14ac:dyDescent="0.5">
      <c r="A202" s="10" t="s">
        <v>115</v>
      </c>
      <c r="B202" s="24" t="s">
        <v>116</v>
      </c>
      <c r="C202" s="10" t="s">
        <v>93</v>
      </c>
      <c r="D202" s="24" t="s">
        <v>139</v>
      </c>
      <c r="E202" s="10" t="s">
        <v>99</v>
      </c>
      <c r="F202" s="10" t="s">
        <v>96</v>
      </c>
      <c r="G202" s="10" t="s">
        <v>97</v>
      </c>
      <c r="H202" s="25">
        <v>21963</v>
      </c>
      <c r="I202" s="25">
        <v>55635</v>
      </c>
      <c r="J202" s="24">
        <v>15.02</v>
      </c>
      <c r="K202" s="26">
        <v>17</v>
      </c>
      <c r="L202" s="26">
        <v>1948</v>
      </c>
      <c r="M202" s="26">
        <v>10</v>
      </c>
      <c r="N202" s="27">
        <f t="shared" si="6"/>
        <v>3.055630448458704E-2</v>
      </c>
      <c r="O202" s="10" t="s">
        <v>482</v>
      </c>
      <c r="P202" s="27">
        <f t="shared" si="7"/>
        <v>3.5013930079985621E-2</v>
      </c>
      <c r="Q202" s="26">
        <v>1971</v>
      </c>
      <c r="R202" s="28">
        <v>8.9741840000000003E-2</v>
      </c>
    </row>
    <row r="203" spans="1:18" x14ac:dyDescent="0.5">
      <c r="A203" s="10" t="s">
        <v>90</v>
      </c>
      <c r="B203" s="24" t="s">
        <v>232</v>
      </c>
      <c r="C203" s="10" t="s">
        <v>161</v>
      </c>
      <c r="D203" s="24" t="s">
        <v>255</v>
      </c>
      <c r="E203" s="10" t="s">
        <v>99</v>
      </c>
      <c r="F203" s="10" t="s">
        <v>124</v>
      </c>
      <c r="G203" s="10" t="s">
        <v>120</v>
      </c>
      <c r="H203" s="25">
        <v>2830</v>
      </c>
      <c r="I203" s="25">
        <v>9349</v>
      </c>
      <c r="J203" s="24">
        <v>14.93</v>
      </c>
      <c r="K203" s="26">
        <v>36</v>
      </c>
      <c r="L203" s="26">
        <v>0</v>
      </c>
      <c r="M203" s="26">
        <v>0</v>
      </c>
      <c r="N203" s="27">
        <f t="shared" si="6"/>
        <v>0.38506792170285592</v>
      </c>
      <c r="O203" s="10" t="s">
        <v>483</v>
      </c>
      <c r="P203" s="27">
        <f t="shared" si="7"/>
        <v>0</v>
      </c>
      <c r="Q203" s="26">
        <v>21</v>
      </c>
      <c r="R203" s="28">
        <v>7.4204900000000001E-3</v>
      </c>
    </row>
    <row r="204" spans="1:18" x14ac:dyDescent="0.5">
      <c r="A204" s="10" t="s">
        <v>152</v>
      </c>
      <c r="B204" s="24" t="s">
        <v>198</v>
      </c>
      <c r="C204" s="10" t="s">
        <v>93</v>
      </c>
      <c r="D204" s="24" t="s">
        <v>34</v>
      </c>
      <c r="E204" s="10" t="s">
        <v>100</v>
      </c>
      <c r="F204" s="10" t="s">
        <v>96</v>
      </c>
      <c r="G204" s="10" t="s">
        <v>97</v>
      </c>
      <c r="H204" s="25">
        <v>44033</v>
      </c>
      <c r="I204" s="25">
        <v>58612</v>
      </c>
      <c r="J204" s="24">
        <v>14.91</v>
      </c>
      <c r="K204" s="26">
        <v>47</v>
      </c>
      <c r="L204" s="26">
        <v>3700</v>
      </c>
      <c r="M204" s="26">
        <v>117</v>
      </c>
      <c r="N204" s="27">
        <f t="shared" si="6"/>
        <v>8.0188357332969362E-2</v>
      </c>
      <c r="O204" s="10" t="s">
        <v>482</v>
      </c>
      <c r="P204" s="27">
        <f t="shared" si="7"/>
        <v>6.3127004708933329E-2</v>
      </c>
      <c r="Q204" s="26">
        <v>3740</v>
      </c>
      <c r="R204" s="28">
        <v>8.4936300000000006E-2</v>
      </c>
    </row>
    <row r="205" spans="1:18" x14ac:dyDescent="0.5">
      <c r="A205" s="10" t="s">
        <v>90</v>
      </c>
      <c r="B205" s="24" t="s">
        <v>232</v>
      </c>
      <c r="C205" s="10" t="s">
        <v>161</v>
      </c>
      <c r="D205" s="24" t="s">
        <v>285</v>
      </c>
      <c r="E205" s="10" t="s">
        <v>100</v>
      </c>
      <c r="F205" s="10" t="s">
        <v>96</v>
      </c>
      <c r="G205" s="10" t="s">
        <v>118</v>
      </c>
      <c r="H205" s="25">
        <v>1397</v>
      </c>
      <c r="I205" s="25">
        <v>9120</v>
      </c>
      <c r="J205" s="24">
        <v>14.78</v>
      </c>
      <c r="K205" s="26">
        <v>39</v>
      </c>
      <c r="L205" s="26">
        <v>717</v>
      </c>
      <c r="M205" s="26">
        <v>16</v>
      </c>
      <c r="N205" s="27">
        <f t="shared" si="6"/>
        <v>0.42763157894736847</v>
      </c>
      <c r="O205" s="10" t="s">
        <v>483</v>
      </c>
      <c r="P205" s="27">
        <f t="shared" si="7"/>
        <v>7.8618421052631574E-2</v>
      </c>
      <c r="Q205" s="26">
        <v>729</v>
      </c>
      <c r="R205" s="28">
        <v>0.52183250000000003</v>
      </c>
    </row>
    <row r="206" spans="1:18" x14ac:dyDescent="0.5">
      <c r="A206" s="10" t="s">
        <v>152</v>
      </c>
      <c r="B206" s="24" t="s">
        <v>198</v>
      </c>
      <c r="C206" s="10" t="s">
        <v>93</v>
      </c>
      <c r="D206" s="24" t="s">
        <v>293</v>
      </c>
      <c r="E206" s="10" t="s">
        <v>99</v>
      </c>
      <c r="F206" s="10" t="s">
        <v>96</v>
      </c>
      <c r="G206" s="10" t="s">
        <v>120</v>
      </c>
      <c r="H206" s="25">
        <v>36088</v>
      </c>
      <c r="I206" s="25">
        <v>56645</v>
      </c>
      <c r="J206" s="24">
        <v>14.27</v>
      </c>
      <c r="K206" s="26">
        <v>170</v>
      </c>
      <c r="L206" s="26">
        <v>1822</v>
      </c>
      <c r="M206" s="26">
        <v>71</v>
      </c>
      <c r="N206" s="27">
        <f t="shared" si="6"/>
        <v>0.3001147497572601</v>
      </c>
      <c r="O206" s="10" t="s">
        <v>482</v>
      </c>
      <c r="P206" s="27">
        <f t="shared" si="7"/>
        <v>3.2165239650454584E-2</v>
      </c>
      <c r="Q206" s="26">
        <v>1835</v>
      </c>
      <c r="R206" s="28">
        <v>5.084793E-2</v>
      </c>
    </row>
    <row r="207" spans="1:18" x14ac:dyDescent="0.5">
      <c r="A207" s="10" t="s">
        <v>115</v>
      </c>
      <c r="B207" s="24" t="s">
        <v>116</v>
      </c>
      <c r="C207" s="10" t="s">
        <v>93</v>
      </c>
      <c r="D207" s="24" t="s">
        <v>140</v>
      </c>
      <c r="E207" s="10" t="s">
        <v>99</v>
      </c>
      <c r="F207" s="10" t="s">
        <v>96</v>
      </c>
      <c r="G207" s="10" t="s">
        <v>118</v>
      </c>
      <c r="H207" s="25">
        <v>30973</v>
      </c>
      <c r="I207" s="25">
        <v>51496</v>
      </c>
      <c r="J207" s="24">
        <v>14.02</v>
      </c>
      <c r="K207" s="26">
        <v>112</v>
      </c>
      <c r="L207" s="26">
        <v>2260</v>
      </c>
      <c r="M207" s="26">
        <v>47</v>
      </c>
      <c r="N207" s="27">
        <f t="shared" si="6"/>
        <v>0.21749262078608048</v>
      </c>
      <c r="O207" s="10" t="s">
        <v>482</v>
      </c>
      <c r="P207" s="27">
        <f t="shared" si="7"/>
        <v>4.3886903837191238E-2</v>
      </c>
      <c r="Q207" s="26">
        <v>2285</v>
      </c>
      <c r="R207" s="28">
        <v>7.3773930000000001E-2</v>
      </c>
    </row>
    <row r="208" spans="1:18" x14ac:dyDescent="0.5">
      <c r="A208" s="10" t="s">
        <v>152</v>
      </c>
      <c r="B208" s="24" t="s">
        <v>198</v>
      </c>
      <c r="C208" s="10" t="s">
        <v>93</v>
      </c>
      <c r="D208" s="24" t="s">
        <v>318</v>
      </c>
      <c r="E208" s="10" t="s">
        <v>99</v>
      </c>
      <c r="F208" s="10" t="s">
        <v>96</v>
      </c>
      <c r="G208" s="10" t="s">
        <v>120</v>
      </c>
      <c r="H208" s="25">
        <v>27455</v>
      </c>
      <c r="I208" s="25">
        <v>54314</v>
      </c>
      <c r="J208" s="24">
        <v>13.8</v>
      </c>
      <c r="K208" s="26">
        <v>101</v>
      </c>
      <c r="L208" s="26">
        <v>823</v>
      </c>
      <c r="M208" s="26">
        <v>712</v>
      </c>
      <c r="N208" s="27">
        <f t="shared" si="6"/>
        <v>0.1859557388518614</v>
      </c>
      <c r="O208" s="10" t="s">
        <v>482</v>
      </c>
      <c r="P208" s="27">
        <f t="shared" si="7"/>
        <v>1.5152630997532864E-2</v>
      </c>
      <c r="Q208" s="26">
        <v>847</v>
      </c>
      <c r="R208" s="28">
        <v>3.085048E-2</v>
      </c>
    </row>
    <row r="209" spans="1:18" x14ac:dyDescent="0.5">
      <c r="A209" s="10" t="s">
        <v>150</v>
      </c>
      <c r="B209" s="24" t="s">
        <v>194</v>
      </c>
      <c r="C209" s="10" t="s">
        <v>93</v>
      </c>
      <c r="D209" s="24" t="s">
        <v>319</v>
      </c>
      <c r="E209" s="10" t="s">
        <v>100</v>
      </c>
      <c r="F209" s="10" t="s">
        <v>96</v>
      </c>
      <c r="G209" s="10" t="s">
        <v>120</v>
      </c>
      <c r="H209" s="25">
        <v>11776</v>
      </c>
      <c r="I209" s="25">
        <v>16294</v>
      </c>
      <c r="J209" s="24">
        <v>13.74</v>
      </c>
      <c r="K209" s="26">
        <v>168</v>
      </c>
      <c r="L209" s="26">
        <v>7518</v>
      </c>
      <c r="M209" s="26">
        <v>27</v>
      </c>
      <c r="N209" s="27">
        <f t="shared" si="6"/>
        <v>1.0310543758438688</v>
      </c>
      <c r="O209" s="10" t="s">
        <v>482</v>
      </c>
      <c r="P209" s="27">
        <f t="shared" si="7"/>
        <v>0.46139683319013136</v>
      </c>
      <c r="Q209" s="26">
        <v>7680</v>
      </c>
      <c r="R209" s="28">
        <v>0.65217391000000002</v>
      </c>
    </row>
    <row r="210" spans="1:18" x14ac:dyDescent="0.5">
      <c r="A210" s="10" t="s">
        <v>150</v>
      </c>
      <c r="B210" s="24" t="s">
        <v>194</v>
      </c>
      <c r="C210" s="10" t="s">
        <v>93</v>
      </c>
      <c r="D210" s="24" t="s">
        <v>320</v>
      </c>
      <c r="E210" s="10" t="s">
        <v>99</v>
      </c>
      <c r="F210" s="10" t="s">
        <v>96</v>
      </c>
      <c r="G210" s="10" t="s">
        <v>97</v>
      </c>
      <c r="H210" s="25">
        <v>30575</v>
      </c>
      <c r="I210" s="25">
        <v>43771</v>
      </c>
      <c r="J210" s="24">
        <v>13.73</v>
      </c>
      <c r="K210" s="26">
        <v>28</v>
      </c>
      <c r="L210" s="26">
        <v>2805</v>
      </c>
      <c r="M210" s="26">
        <v>40</v>
      </c>
      <c r="N210" s="27">
        <f t="shared" si="6"/>
        <v>6.3969294738525501E-2</v>
      </c>
      <c r="O210" s="10" t="s">
        <v>482</v>
      </c>
      <c r="P210" s="27">
        <f t="shared" si="7"/>
        <v>6.4083525621987159E-2</v>
      </c>
      <c r="Q210" s="26">
        <v>2830</v>
      </c>
      <c r="R210" s="28">
        <v>9.2559279999999994E-2</v>
      </c>
    </row>
    <row r="211" spans="1:18" x14ac:dyDescent="0.5">
      <c r="A211" s="10" t="s">
        <v>115</v>
      </c>
      <c r="B211" s="24" t="s">
        <v>116</v>
      </c>
      <c r="C211" s="10" t="s">
        <v>93</v>
      </c>
      <c r="D211" s="24" t="s">
        <v>141</v>
      </c>
      <c r="E211" s="10" t="s">
        <v>100</v>
      </c>
      <c r="F211" s="10" t="s">
        <v>124</v>
      </c>
      <c r="G211" s="10" t="s">
        <v>120</v>
      </c>
      <c r="H211" s="25">
        <v>26736</v>
      </c>
      <c r="I211" s="25">
        <v>46831</v>
      </c>
      <c r="J211" s="24">
        <v>13.24</v>
      </c>
      <c r="K211" s="26">
        <v>96</v>
      </c>
      <c r="L211" s="26">
        <v>0</v>
      </c>
      <c r="M211" s="26">
        <v>0</v>
      </c>
      <c r="N211" s="27">
        <f t="shared" si="6"/>
        <v>0.20499241955115199</v>
      </c>
      <c r="O211" s="10" t="s">
        <v>482</v>
      </c>
      <c r="P211" s="27">
        <f t="shared" si="7"/>
        <v>0</v>
      </c>
      <c r="Q211" s="26">
        <v>60</v>
      </c>
      <c r="R211" s="28">
        <v>2.2441700000000002E-3</v>
      </c>
    </row>
    <row r="212" spans="1:18" x14ac:dyDescent="0.5">
      <c r="A212" s="10" t="s">
        <v>90</v>
      </c>
      <c r="B212" s="24" t="s">
        <v>232</v>
      </c>
      <c r="C212" s="10" t="s">
        <v>161</v>
      </c>
      <c r="D212" s="24" t="s">
        <v>236</v>
      </c>
      <c r="E212" s="10" t="s">
        <v>100</v>
      </c>
      <c r="F212" s="10" t="s">
        <v>96</v>
      </c>
      <c r="G212" s="10" t="s">
        <v>118</v>
      </c>
      <c r="H212" s="25">
        <v>1972</v>
      </c>
      <c r="I212" s="25">
        <v>7876</v>
      </c>
      <c r="J212" s="24">
        <v>13.05</v>
      </c>
      <c r="K212" s="26">
        <v>42</v>
      </c>
      <c r="L212" s="26">
        <v>837</v>
      </c>
      <c r="M212" s="26">
        <v>27</v>
      </c>
      <c r="N212" s="27">
        <f t="shared" si="6"/>
        <v>0.53326561706449971</v>
      </c>
      <c r="O212" s="10" t="s">
        <v>483</v>
      </c>
      <c r="P212" s="27">
        <f t="shared" si="7"/>
        <v>0.10627221940071102</v>
      </c>
      <c r="Q212" s="26">
        <v>855</v>
      </c>
      <c r="R212" s="28">
        <v>0.43356998000000002</v>
      </c>
    </row>
    <row r="213" spans="1:18" x14ac:dyDescent="0.5">
      <c r="A213" s="10" t="s">
        <v>152</v>
      </c>
      <c r="B213" s="24" t="s">
        <v>198</v>
      </c>
      <c r="C213" s="10" t="s">
        <v>93</v>
      </c>
      <c r="D213" s="24" t="s">
        <v>321</v>
      </c>
      <c r="E213" s="10" t="s">
        <v>99</v>
      </c>
      <c r="F213" s="10" t="s">
        <v>96</v>
      </c>
      <c r="G213" s="10" t="s">
        <v>97</v>
      </c>
      <c r="H213" s="25">
        <v>43855</v>
      </c>
      <c r="I213" s="25">
        <v>52325</v>
      </c>
      <c r="J213" s="24">
        <v>12.92</v>
      </c>
      <c r="K213" s="26">
        <v>42</v>
      </c>
      <c r="L213" s="26">
        <v>2688</v>
      </c>
      <c r="M213" s="26">
        <v>18</v>
      </c>
      <c r="N213" s="27">
        <f t="shared" si="6"/>
        <v>8.0267558528428096E-2</v>
      </c>
      <c r="O213" s="10" t="s">
        <v>482</v>
      </c>
      <c r="P213" s="27">
        <f t="shared" si="7"/>
        <v>5.1371237458193983E-2</v>
      </c>
      <c r="Q213" s="26">
        <v>2726</v>
      </c>
      <c r="R213" s="28">
        <v>6.2159390000000002E-2</v>
      </c>
    </row>
    <row r="214" spans="1:18" x14ac:dyDescent="0.5">
      <c r="A214" s="10" t="s">
        <v>115</v>
      </c>
      <c r="B214" s="24" t="s">
        <v>116</v>
      </c>
      <c r="C214" s="10" t="s">
        <v>93</v>
      </c>
      <c r="D214" s="24" t="s">
        <v>121</v>
      </c>
      <c r="E214" s="10" t="s">
        <v>100</v>
      </c>
      <c r="F214" s="10" t="s">
        <v>96</v>
      </c>
      <c r="G214" s="10" t="s">
        <v>118</v>
      </c>
      <c r="H214" s="25">
        <v>27480</v>
      </c>
      <c r="I214" s="25">
        <v>47601</v>
      </c>
      <c r="J214" s="24">
        <v>12.72</v>
      </c>
      <c r="K214" s="26">
        <v>137</v>
      </c>
      <c r="L214" s="26">
        <v>2915</v>
      </c>
      <c r="M214" s="26">
        <v>120</v>
      </c>
      <c r="N214" s="27">
        <f t="shared" si="6"/>
        <v>0.28780907964118402</v>
      </c>
      <c r="O214" s="10" t="s">
        <v>482</v>
      </c>
      <c r="P214" s="27">
        <f t="shared" si="7"/>
        <v>6.1238209281317617E-2</v>
      </c>
      <c r="Q214" s="26">
        <v>2954</v>
      </c>
      <c r="R214" s="28">
        <v>0.10749636</v>
      </c>
    </row>
    <row r="215" spans="1:18" x14ac:dyDescent="0.5">
      <c r="A215" s="10" t="s">
        <v>152</v>
      </c>
      <c r="B215" s="24" t="s">
        <v>198</v>
      </c>
      <c r="C215" s="10" t="s">
        <v>93</v>
      </c>
      <c r="D215" s="24" t="s">
        <v>199</v>
      </c>
      <c r="E215" s="10" t="s">
        <v>99</v>
      </c>
      <c r="F215" s="10" t="s">
        <v>96</v>
      </c>
      <c r="G215" s="10" t="s">
        <v>118</v>
      </c>
      <c r="H215" s="25">
        <v>31183</v>
      </c>
      <c r="I215" s="25">
        <v>49744</v>
      </c>
      <c r="J215" s="24">
        <v>12.67</v>
      </c>
      <c r="K215" s="26">
        <v>128</v>
      </c>
      <c r="L215" s="26">
        <v>2265</v>
      </c>
      <c r="M215" s="26">
        <v>95</v>
      </c>
      <c r="N215" s="27">
        <f t="shared" si="6"/>
        <v>0.25731746542296557</v>
      </c>
      <c r="O215" s="10" t="s">
        <v>482</v>
      </c>
      <c r="P215" s="27">
        <f t="shared" si="7"/>
        <v>4.5533129623673209E-2</v>
      </c>
      <c r="Q215" s="26">
        <v>2288</v>
      </c>
      <c r="R215" s="28">
        <v>7.3373309999999997E-2</v>
      </c>
    </row>
    <row r="216" spans="1:18" x14ac:dyDescent="0.5">
      <c r="A216" s="10" t="s">
        <v>152</v>
      </c>
      <c r="B216" s="24" t="s">
        <v>198</v>
      </c>
      <c r="C216" s="10" t="s">
        <v>93</v>
      </c>
      <c r="D216" s="24" t="s">
        <v>322</v>
      </c>
      <c r="E216" s="10" t="s">
        <v>100</v>
      </c>
      <c r="F216" s="10" t="s">
        <v>144</v>
      </c>
      <c r="G216" s="10" t="s">
        <v>120</v>
      </c>
      <c r="H216" s="25">
        <v>27576</v>
      </c>
      <c r="I216" s="25">
        <v>45942</v>
      </c>
      <c r="J216" s="24">
        <v>12.32</v>
      </c>
      <c r="K216" s="26">
        <v>99</v>
      </c>
      <c r="L216" s="26">
        <v>2060</v>
      </c>
      <c r="M216" s="26">
        <v>2027</v>
      </c>
      <c r="N216" s="27">
        <f t="shared" si="6"/>
        <v>0.21548909494580124</v>
      </c>
      <c r="O216" s="10" t="s">
        <v>482</v>
      </c>
      <c r="P216" s="27">
        <f t="shared" si="7"/>
        <v>4.4839145008924296E-2</v>
      </c>
      <c r="Q216" s="26">
        <v>2114</v>
      </c>
      <c r="R216" s="28">
        <v>7.6660859999999997E-2</v>
      </c>
    </row>
    <row r="217" spans="1:18" x14ac:dyDescent="0.5">
      <c r="A217" s="10" t="s">
        <v>90</v>
      </c>
      <c r="B217" s="24" t="s">
        <v>232</v>
      </c>
      <c r="C217" s="10" t="s">
        <v>161</v>
      </c>
      <c r="D217" s="24" t="s">
        <v>323</v>
      </c>
      <c r="E217" s="10" t="s">
        <v>100</v>
      </c>
      <c r="F217" s="10" t="s">
        <v>96</v>
      </c>
      <c r="G217" s="10" t="s">
        <v>97</v>
      </c>
      <c r="H217" s="25">
        <v>2238</v>
      </c>
      <c r="I217" s="25">
        <v>6416</v>
      </c>
      <c r="J217" s="24">
        <v>11.41</v>
      </c>
      <c r="K217" s="26">
        <v>3</v>
      </c>
      <c r="L217" s="26">
        <v>275</v>
      </c>
      <c r="M217" s="26">
        <v>4</v>
      </c>
      <c r="N217" s="27">
        <f t="shared" si="6"/>
        <v>4.6758104738154616E-2</v>
      </c>
      <c r="O217" s="10" t="s">
        <v>483</v>
      </c>
      <c r="P217" s="27">
        <f t="shared" si="7"/>
        <v>4.2861596009975064E-2</v>
      </c>
      <c r="Q217" s="26">
        <v>281</v>
      </c>
      <c r="R217" s="28">
        <v>0.12555853</v>
      </c>
    </row>
    <row r="218" spans="1:18" x14ac:dyDescent="0.5">
      <c r="A218" s="10" t="s">
        <v>115</v>
      </c>
      <c r="B218" s="24" t="s">
        <v>116</v>
      </c>
      <c r="C218" s="10" t="s">
        <v>93</v>
      </c>
      <c r="D218" s="24" t="s">
        <v>138</v>
      </c>
      <c r="E218" s="10" t="s">
        <v>100</v>
      </c>
      <c r="F218" s="10" t="s">
        <v>96</v>
      </c>
      <c r="G218" s="10" t="s">
        <v>120</v>
      </c>
      <c r="H218" s="25">
        <v>22323</v>
      </c>
      <c r="I218" s="25">
        <v>42431</v>
      </c>
      <c r="J218" s="24">
        <v>11.38</v>
      </c>
      <c r="K218" s="26">
        <v>126</v>
      </c>
      <c r="L218" s="26">
        <v>1482</v>
      </c>
      <c r="M218" s="26">
        <v>68</v>
      </c>
      <c r="N218" s="27">
        <f t="shared" si="6"/>
        <v>0.29695269967712284</v>
      </c>
      <c r="O218" s="10" t="s">
        <v>482</v>
      </c>
      <c r="P218" s="27">
        <f t="shared" si="7"/>
        <v>3.4927293723928263E-2</v>
      </c>
      <c r="Q218" s="26">
        <v>1503</v>
      </c>
      <c r="R218" s="28">
        <v>6.732966E-2</v>
      </c>
    </row>
    <row r="219" spans="1:18" x14ac:dyDescent="0.5">
      <c r="A219" s="10" t="s">
        <v>115</v>
      </c>
      <c r="B219" s="24" t="s">
        <v>116</v>
      </c>
      <c r="C219" s="10" t="s">
        <v>93</v>
      </c>
      <c r="D219" s="24" t="s">
        <v>142</v>
      </c>
      <c r="E219" s="10" t="s">
        <v>100</v>
      </c>
      <c r="F219" s="10" t="s">
        <v>96</v>
      </c>
      <c r="G219" s="10" t="s">
        <v>97</v>
      </c>
      <c r="H219" s="25">
        <v>23088</v>
      </c>
      <c r="I219" s="25">
        <v>40191</v>
      </c>
      <c r="J219" s="24">
        <v>11.35</v>
      </c>
      <c r="K219" s="26">
        <v>15</v>
      </c>
      <c r="L219" s="26">
        <v>2015</v>
      </c>
      <c r="M219" s="26">
        <v>35</v>
      </c>
      <c r="N219" s="27">
        <f t="shared" si="6"/>
        <v>3.7321788460103006E-2</v>
      </c>
      <c r="O219" s="10" t="s">
        <v>482</v>
      </c>
      <c r="P219" s="27">
        <f t="shared" si="7"/>
        <v>5.013560249807171E-2</v>
      </c>
      <c r="Q219" s="26">
        <v>2034</v>
      </c>
      <c r="R219" s="28">
        <v>8.8097709999999996E-2</v>
      </c>
    </row>
    <row r="220" spans="1:18" x14ac:dyDescent="0.5">
      <c r="A220" s="10" t="s">
        <v>151</v>
      </c>
      <c r="B220" s="24" t="s">
        <v>210</v>
      </c>
      <c r="C220" s="10" t="s">
        <v>93</v>
      </c>
      <c r="D220" s="24" t="s">
        <v>324</v>
      </c>
      <c r="E220" s="10" t="s">
        <v>100</v>
      </c>
      <c r="F220" s="10" t="s">
        <v>96</v>
      </c>
      <c r="G220" s="10" t="s">
        <v>118</v>
      </c>
      <c r="H220" s="25">
        <v>37920</v>
      </c>
      <c r="I220" s="25">
        <v>60724</v>
      </c>
      <c r="J220" s="24">
        <v>11.17</v>
      </c>
      <c r="K220" s="26">
        <v>135</v>
      </c>
      <c r="L220" s="26">
        <v>1882</v>
      </c>
      <c r="M220" s="26">
        <v>43</v>
      </c>
      <c r="N220" s="27">
        <f t="shared" si="6"/>
        <v>0.22231737039720706</v>
      </c>
      <c r="O220" s="10" t="s">
        <v>482</v>
      </c>
      <c r="P220" s="27">
        <f t="shared" si="7"/>
        <v>3.0992688228706936E-2</v>
      </c>
      <c r="Q220" s="26">
        <v>1915</v>
      </c>
      <c r="R220" s="28">
        <v>5.0501049999999999E-2</v>
      </c>
    </row>
    <row r="221" spans="1:18" x14ac:dyDescent="0.5">
      <c r="A221" s="10" t="s">
        <v>90</v>
      </c>
      <c r="B221" s="24" t="s">
        <v>232</v>
      </c>
      <c r="C221" s="10" t="s">
        <v>161</v>
      </c>
      <c r="D221" s="24" t="s">
        <v>59</v>
      </c>
      <c r="E221" s="10" t="s">
        <v>100</v>
      </c>
      <c r="F221" s="10" t="s">
        <v>96</v>
      </c>
      <c r="G221" s="10" t="s">
        <v>97</v>
      </c>
      <c r="H221" s="25">
        <v>2150</v>
      </c>
      <c r="I221" s="25">
        <v>6112</v>
      </c>
      <c r="J221" s="24">
        <v>10.94</v>
      </c>
      <c r="K221" s="26">
        <v>2</v>
      </c>
      <c r="L221" s="26">
        <v>370</v>
      </c>
      <c r="M221" s="26">
        <v>4</v>
      </c>
      <c r="N221" s="27">
        <f t="shared" si="6"/>
        <v>3.2722513089005235E-2</v>
      </c>
      <c r="O221" s="10" t="s">
        <v>483</v>
      </c>
      <c r="P221" s="27">
        <f t="shared" si="7"/>
        <v>6.0536649214659684E-2</v>
      </c>
      <c r="Q221" s="26">
        <v>373</v>
      </c>
      <c r="R221" s="28">
        <v>0.17348837</v>
      </c>
    </row>
    <row r="222" spans="1:18" x14ac:dyDescent="0.5">
      <c r="A222" s="10" t="s">
        <v>150</v>
      </c>
      <c r="B222" s="24" t="s">
        <v>194</v>
      </c>
      <c r="C222" s="10" t="s">
        <v>93</v>
      </c>
      <c r="D222" s="24" t="s">
        <v>325</v>
      </c>
      <c r="E222" s="10" t="s">
        <v>100</v>
      </c>
      <c r="F222" s="10" t="s">
        <v>96</v>
      </c>
      <c r="G222" s="10" t="s">
        <v>97</v>
      </c>
      <c r="H222" s="25">
        <v>22416</v>
      </c>
      <c r="I222" s="25">
        <v>34165</v>
      </c>
      <c r="J222" s="24">
        <v>10.77</v>
      </c>
      <c r="K222" s="26">
        <v>17</v>
      </c>
      <c r="L222" s="26">
        <v>1298</v>
      </c>
      <c r="M222" s="26">
        <v>16</v>
      </c>
      <c r="N222" s="27">
        <f t="shared" si="6"/>
        <v>4.9758524806088104E-2</v>
      </c>
      <c r="O222" s="10" t="s">
        <v>482</v>
      </c>
      <c r="P222" s="27">
        <f t="shared" si="7"/>
        <v>3.7992097175471973E-2</v>
      </c>
      <c r="Q222" s="26">
        <v>1316</v>
      </c>
      <c r="R222" s="28">
        <v>5.8708070000000001E-2</v>
      </c>
    </row>
    <row r="223" spans="1:18" x14ac:dyDescent="0.5">
      <c r="A223" s="10" t="s">
        <v>86</v>
      </c>
      <c r="B223" s="24" t="s">
        <v>208</v>
      </c>
      <c r="C223" s="10" t="s">
        <v>161</v>
      </c>
      <c r="D223" s="24" t="s">
        <v>22</v>
      </c>
      <c r="E223" s="10" t="s">
        <v>99</v>
      </c>
      <c r="F223" s="10" t="s">
        <v>96</v>
      </c>
      <c r="G223" s="10" t="s">
        <v>97</v>
      </c>
      <c r="H223" s="25">
        <v>2331</v>
      </c>
      <c r="I223" s="25">
        <v>6184</v>
      </c>
      <c r="J223" s="24">
        <v>10.69</v>
      </c>
      <c r="K223" s="26">
        <v>3</v>
      </c>
      <c r="L223" s="26">
        <v>424</v>
      </c>
      <c r="M223" s="26">
        <v>8</v>
      </c>
      <c r="N223" s="27">
        <f t="shared" si="6"/>
        <v>4.8512289780077621E-2</v>
      </c>
      <c r="O223" s="10" t="s">
        <v>483</v>
      </c>
      <c r="P223" s="27">
        <f t="shared" si="7"/>
        <v>6.85640362225097E-2</v>
      </c>
      <c r="Q223" s="26">
        <v>426</v>
      </c>
      <c r="R223" s="28">
        <v>0.18275417999999999</v>
      </c>
    </row>
    <row r="224" spans="1:18" x14ac:dyDescent="0.5">
      <c r="A224" s="10" t="s">
        <v>151</v>
      </c>
      <c r="B224" s="24" t="s">
        <v>210</v>
      </c>
      <c r="C224" s="10" t="s">
        <v>93</v>
      </c>
      <c r="D224" s="24" t="s">
        <v>326</v>
      </c>
      <c r="E224" s="10" t="s">
        <v>100</v>
      </c>
      <c r="F224" s="10" t="s">
        <v>96</v>
      </c>
      <c r="G224" s="10" t="s">
        <v>97</v>
      </c>
      <c r="H224" s="25">
        <v>39672</v>
      </c>
      <c r="I224" s="25">
        <v>52086</v>
      </c>
      <c r="J224" s="24">
        <v>10.29</v>
      </c>
      <c r="K224" s="26">
        <v>35</v>
      </c>
      <c r="L224" s="26">
        <v>2679</v>
      </c>
      <c r="M224" s="26">
        <v>62</v>
      </c>
      <c r="N224" s="27">
        <f t="shared" si="6"/>
        <v>6.7196559536151751E-2</v>
      </c>
      <c r="O224" s="10" t="s">
        <v>482</v>
      </c>
      <c r="P224" s="27">
        <f t="shared" si="7"/>
        <v>5.1434166570671583E-2</v>
      </c>
      <c r="Q224" s="26">
        <v>2710</v>
      </c>
      <c r="R224" s="28">
        <v>6.8310140000000005E-2</v>
      </c>
    </row>
    <row r="225" spans="1:18" x14ac:dyDescent="0.5">
      <c r="A225" s="10" t="s">
        <v>115</v>
      </c>
      <c r="B225" s="24" t="s">
        <v>116</v>
      </c>
      <c r="C225" s="10" t="s">
        <v>93</v>
      </c>
      <c r="D225" s="24" t="s">
        <v>143</v>
      </c>
      <c r="E225" s="10" t="s">
        <v>100</v>
      </c>
      <c r="F225" s="10" t="s">
        <v>144</v>
      </c>
      <c r="G225" s="10" t="s">
        <v>120</v>
      </c>
      <c r="H225" s="25">
        <v>22296</v>
      </c>
      <c r="I225" s="25">
        <v>33841</v>
      </c>
      <c r="J225" s="24">
        <v>10.19</v>
      </c>
      <c r="K225" s="26">
        <v>39</v>
      </c>
      <c r="L225" s="26">
        <v>1690</v>
      </c>
      <c r="M225" s="26">
        <v>1708</v>
      </c>
      <c r="N225" s="27">
        <f t="shared" si="6"/>
        <v>0.11524482137052687</v>
      </c>
      <c r="O225" s="10" t="s">
        <v>482</v>
      </c>
      <c r="P225" s="27">
        <f t="shared" si="7"/>
        <v>4.9939422593894979E-2</v>
      </c>
      <c r="Q225" s="26">
        <v>1706</v>
      </c>
      <c r="R225" s="28">
        <v>7.6515970000000003E-2</v>
      </c>
    </row>
    <row r="226" spans="1:18" x14ac:dyDescent="0.5">
      <c r="A226" s="10" t="s">
        <v>90</v>
      </c>
      <c r="B226" s="24" t="s">
        <v>232</v>
      </c>
      <c r="C226" s="10" t="s">
        <v>161</v>
      </c>
      <c r="D226" s="24" t="s">
        <v>263</v>
      </c>
      <c r="E226" s="10" t="s">
        <v>99</v>
      </c>
      <c r="F226" s="10" t="s">
        <v>96</v>
      </c>
      <c r="G226" s="10" t="s">
        <v>120</v>
      </c>
      <c r="H226" s="25">
        <v>1884</v>
      </c>
      <c r="I226" s="25">
        <v>6364</v>
      </c>
      <c r="J226" s="24">
        <v>10.09</v>
      </c>
      <c r="K226" s="26">
        <v>40</v>
      </c>
      <c r="L226" s="26">
        <v>427</v>
      </c>
      <c r="M226" s="26">
        <v>26</v>
      </c>
      <c r="N226" s="27">
        <f t="shared" si="6"/>
        <v>0.62853551225644255</v>
      </c>
      <c r="O226" s="10" t="s">
        <v>483</v>
      </c>
      <c r="P226" s="27">
        <f t="shared" si="7"/>
        <v>6.7096165933375237E-2</v>
      </c>
      <c r="Q226" s="26">
        <v>443</v>
      </c>
      <c r="R226" s="28">
        <v>0.23513800000000001</v>
      </c>
    </row>
    <row r="227" spans="1:18" x14ac:dyDescent="0.5">
      <c r="A227" s="10" t="s">
        <v>90</v>
      </c>
      <c r="B227" s="24" t="s">
        <v>232</v>
      </c>
      <c r="C227" s="10" t="s">
        <v>161</v>
      </c>
      <c r="D227" s="24" t="s">
        <v>327</v>
      </c>
      <c r="E227" s="10" t="s">
        <v>100</v>
      </c>
      <c r="F227" s="10" t="s">
        <v>96</v>
      </c>
      <c r="G227" s="10" t="s">
        <v>118</v>
      </c>
      <c r="H227" s="25">
        <v>837</v>
      </c>
      <c r="I227" s="25">
        <v>4230</v>
      </c>
      <c r="J227" s="24">
        <v>9.9</v>
      </c>
      <c r="K227" s="26">
        <v>29</v>
      </c>
      <c r="L227" s="26">
        <v>1148</v>
      </c>
      <c r="M227" s="26">
        <v>6</v>
      </c>
      <c r="N227" s="27">
        <f t="shared" si="6"/>
        <v>0.68557919621749408</v>
      </c>
      <c r="O227" s="10" t="s">
        <v>483</v>
      </c>
      <c r="P227" s="27">
        <f t="shared" si="7"/>
        <v>0.27139479905437353</v>
      </c>
      <c r="Q227" s="26">
        <v>1171</v>
      </c>
      <c r="R227" s="28">
        <v>1.39904421</v>
      </c>
    </row>
    <row r="228" spans="1:18" x14ac:dyDescent="0.5">
      <c r="A228" s="10" t="s">
        <v>90</v>
      </c>
      <c r="B228" s="24" t="s">
        <v>196</v>
      </c>
      <c r="C228" s="10" t="s">
        <v>93</v>
      </c>
      <c r="D228" s="24" t="s">
        <v>328</v>
      </c>
      <c r="E228" s="10" t="s">
        <v>100</v>
      </c>
      <c r="F228" s="10" t="s">
        <v>96</v>
      </c>
      <c r="G228" s="10" t="s">
        <v>120</v>
      </c>
      <c r="H228" s="25">
        <v>10228</v>
      </c>
      <c r="I228" s="25">
        <v>12546</v>
      </c>
      <c r="J228" s="24">
        <v>9.68</v>
      </c>
      <c r="K228" s="26">
        <v>189</v>
      </c>
      <c r="L228" s="26">
        <v>5894</v>
      </c>
      <c r="M228" s="26">
        <v>16</v>
      </c>
      <c r="N228" s="27">
        <f t="shared" si="6"/>
        <v>1.5064562410329985</v>
      </c>
      <c r="O228" s="10" t="s">
        <v>482</v>
      </c>
      <c r="P228" s="27">
        <f t="shared" si="7"/>
        <v>0.46979116849992031</v>
      </c>
      <c r="Q228" s="26">
        <v>6079</v>
      </c>
      <c r="R228" s="28">
        <v>0.59434885000000004</v>
      </c>
    </row>
    <row r="229" spans="1:18" x14ac:dyDescent="0.5">
      <c r="A229" s="10" t="s">
        <v>90</v>
      </c>
      <c r="B229" s="24" t="s">
        <v>232</v>
      </c>
      <c r="C229" s="10" t="s">
        <v>161</v>
      </c>
      <c r="D229" s="24" t="s">
        <v>303</v>
      </c>
      <c r="E229" s="10" t="s">
        <v>100</v>
      </c>
      <c r="F229" s="10" t="s">
        <v>96</v>
      </c>
      <c r="G229" s="10" t="s">
        <v>120</v>
      </c>
      <c r="H229" s="25">
        <v>2004</v>
      </c>
      <c r="I229" s="25">
        <v>6223</v>
      </c>
      <c r="J229" s="24">
        <v>9.61</v>
      </c>
      <c r="K229" s="26">
        <v>22</v>
      </c>
      <c r="L229" s="26">
        <v>317</v>
      </c>
      <c r="M229" s="26">
        <v>279</v>
      </c>
      <c r="N229" s="27">
        <f t="shared" si="6"/>
        <v>0.35352723766672023</v>
      </c>
      <c r="O229" s="10" t="s">
        <v>483</v>
      </c>
      <c r="P229" s="27">
        <f t="shared" si="7"/>
        <v>5.0940061063795596E-2</v>
      </c>
      <c r="Q229" s="26">
        <v>324</v>
      </c>
      <c r="R229" s="28">
        <v>0.16167665000000001</v>
      </c>
    </row>
    <row r="230" spans="1:18" x14ac:dyDescent="0.5">
      <c r="A230" s="10" t="s">
        <v>151</v>
      </c>
      <c r="B230" s="24" t="s">
        <v>210</v>
      </c>
      <c r="C230" s="10" t="s">
        <v>93</v>
      </c>
      <c r="D230" s="24" t="s">
        <v>329</v>
      </c>
      <c r="E230" s="10" t="s">
        <v>99</v>
      </c>
      <c r="F230" s="10" t="s">
        <v>144</v>
      </c>
      <c r="G230" s="10" t="s">
        <v>97</v>
      </c>
      <c r="H230" s="25">
        <v>19820</v>
      </c>
      <c r="I230" s="25">
        <v>46822</v>
      </c>
      <c r="J230" s="24">
        <v>9.48</v>
      </c>
      <c r="K230" s="26">
        <v>11</v>
      </c>
      <c r="L230" s="26">
        <v>570</v>
      </c>
      <c r="M230" s="26">
        <v>115</v>
      </c>
      <c r="N230" s="27">
        <f t="shared" si="6"/>
        <v>2.3493229678356327E-2</v>
      </c>
      <c r="O230" s="10" t="s">
        <v>482</v>
      </c>
      <c r="P230" s="27">
        <f t="shared" si="7"/>
        <v>1.2173764469693734E-2</v>
      </c>
      <c r="Q230" s="26">
        <v>578</v>
      </c>
      <c r="R230" s="28">
        <v>2.9162460000000001E-2</v>
      </c>
    </row>
    <row r="231" spans="1:18" x14ac:dyDescent="0.5">
      <c r="A231" s="10" t="s">
        <v>115</v>
      </c>
      <c r="B231" s="24" t="s">
        <v>116</v>
      </c>
      <c r="C231" s="10" t="s">
        <v>93</v>
      </c>
      <c r="D231" s="24" t="s">
        <v>145</v>
      </c>
      <c r="E231" s="10" t="s">
        <v>99</v>
      </c>
      <c r="F231" s="10" t="s">
        <v>96</v>
      </c>
      <c r="G231" s="10" t="s">
        <v>97</v>
      </c>
      <c r="H231" s="25">
        <v>16319</v>
      </c>
      <c r="I231" s="25">
        <v>34405</v>
      </c>
      <c r="J231" s="24">
        <v>9.4600000000000009</v>
      </c>
      <c r="K231" s="26">
        <v>16</v>
      </c>
      <c r="L231" s="26">
        <v>1832</v>
      </c>
      <c r="M231" s="26">
        <v>11</v>
      </c>
      <c r="N231" s="27">
        <f t="shared" si="6"/>
        <v>4.6504868478418837E-2</v>
      </c>
      <c r="O231" s="10" t="s">
        <v>482</v>
      </c>
      <c r="P231" s="27">
        <f t="shared" si="7"/>
        <v>5.3248074407789565E-2</v>
      </c>
      <c r="Q231" s="26">
        <v>1845</v>
      </c>
      <c r="R231" s="28">
        <v>0.1130584</v>
      </c>
    </row>
    <row r="232" spans="1:18" x14ac:dyDescent="0.5">
      <c r="A232" s="10" t="s">
        <v>152</v>
      </c>
      <c r="B232" s="24" t="s">
        <v>198</v>
      </c>
      <c r="C232" s="10" t="s">
        <v>93</v>
      </c>
      <c r="D232" s="24" t="s">
        <v>330</v>
      </c>
      <c r="E232" s="10" t="s">
        <v>99</v>
      </c>
      <c r="F232" s="10" t="s">
        <v>144</v>
      </c>
      <c r="G232" s="10" t="s">
        <v>120</v>
      </c>
      <c r="H232" s="25">
        <v>23376</v>
      </c>
      <c r="I232" s="25">
        <v>33887</v>
      </c>
      <c r="J232" s="24">
        <v>9.2200000000000006</v>
      </c>
      <c r="K232" s="26">
        <v>69</v>
      </c>
      <c r="L232" s="26">
        <v>1130</v>
      </c>
      <c r="M232" s="26">
        <v>1159</v>
      </c>
      <c r="N232" s="27">
        <f t="shared" si="6"/>
        <v>0.20361790657184173</v>
      </c>
      <c r="O232" s="10" t="s">
        <v>482</v>
      </c>
      <c r="P232" s="27">
        <f t="shared" si="7"/>
        <v>3.3346120931330596E-2</v>
      </c>
      <c r="Q232" s="26">
        <v>1167</v>
      </c>
      <c r="R232" s="28">
        <v>4.9923000000000002E-2</v>
      </c>
    </row>
    <row r="233" spans="1:18" x14ac:dyDescent="0.5">
      <c r="A233" s="10" t="s">
        <v>152</v>
      </c>
      <c r="B233" s="24" t="s">
        <v>198</v>
      </c>
      <c r="C233" s="10" t="s">
        <v>93</v>
      </c>
      <c r="D233" s="24" t="s">
        <v>264</v>
      </c>
      <c r="E233" s="10" t="s">
        <v>99</v>
      </c>
      <c r="F233" s="10" t="s">
        <v>96</v>
      </c>
      <c r="G233" s="10" t="s">
        <v>120</v>
      </c>
      <c r="H233" s="25">
        <v>11632</v>
      </c>
      <c r="I233" s="25">
        <v>16424</v>
      </c>
      <c r="J233" s="24">
        <v>9.06</v>
      </c>
      <c r="K233" s="26">
        <v>122</v>
      </c>
      <c r="L233" s="26">
        <v>4611</v>
      </c>
      <c r="M233" s="26">
        <v>58</v>
      </c>
      <c r="N233" s="27">
        <f t="shared" si="6"/>
        <v>0.74281539210910863</v>
      </c>
      <c r="O233" s="10" t="s">
        <v>482</v>
      </c>
      <c r="P233" s="27">
        <f t="shared" si="7"/>
        <v>0.28074768631271313</v>
      </c>
      <c r="Q233" s="26">
        <v>4710</v>
      </c>
      <c r="R233" s="28">
        <v>0.40491747</v>
      </c>
    </row>
    <row r="234" spans="1:18" x14ac:dyDescent="0.5">
      <c r="A234" s="10" t="s">
        <v>152</v>
      </c>
      <c r="B234" s="24" t="s">
        <v>198</v>
      </c>
      <c r="C234" s="10" t="s">
        <v>93</v>
      </c>
      <c r="D234" s="24" t="s">
        <v>224</v>
      </c>
      <c r="E234" s="10" t="s">
        <v>99</v>
      </c>
      <c r="F234" s="10" t="s">
        <v>96</v>
      </c>
      <c r="G234" s="10" t="s">
        <v>118</v>
      </c>
      <c r="H234" s="25">
        <v>12884</v>
      </c>
      <c r="I234" s="25">
        <v>16746</v>
      </c>
      <c r="J234" s="24">
        <v>8.9600000000000009</v>
      </c>
      <c r="K234" s="26">
        <v>112</v>
      </c>
      <c r="L234" s="26">
        <v>4384</v>
      </c>
      <c r="M234" s="26">
        <v>46</v>
      </c>
      <c r="N234" s="27">
        <f t="shared" si="6"/>
        <v>0.66881643377522992</v>
      </c>
      <c r="O234" s="10" t="s">
        <v>482</v>
      </c>
      <c r="P234" s="27">
        <f t="shared" si="7"/>
        <v>0.26179386122059001</v>
      </c>
      <c r="Q234" s="26">
        <v>4476</v>
      </c>
      <c r="R234" s="28">
        <v>0.34740764000000002</v>
      </c>
    </row>
    <row r="235" spans="1:18" x14ac:dyDescent="0.5">
      <c r="A235" s="10" t="s">
        <v>90</v>
      </c>
      <c r="B235" s="24" t="s">
        <v>232</v>
      </c>
      <c r="C235" s="10" t="s">
        <v>161</v>
      </c>
      <c r="D235" s="24" t="s">
        <v>315</v>
      </c>
      <c r="E235" s="10" t="s">
        <v>100</v>
      </c>
      <c r="F235" s="10" t="s">
        <v>144</v>
      </c>
      <c r="G235" s="10" t="s">
        <v>120</v>
      </c>
      <c r="H235" s="25">
        <v>1733</v>
      </c>
      <c r="I235" s="25">
        <v>4787</v>
      </c>
      <c r="J235" s="24">
        <v>8.7100000000000009</v>
      </c>
      <c r="K235" s="26">
        <v>8</v>
      </c>
      <c r="L235" s="26">
        <v>363</v>
      </c>
      <c r="M235" s="26">
        <v>422</v>
      </c>
      <c r="N235" s="27">
        <f t="shared" si="6"/>
        <v>0.16711928138709004</v>
      </c>
      <c r="O235" s="10" t="s">
        <v>483</v>
      </c>
      <c r="P235" s="27">
        <f t="shared" si="7"/>
        <v>7.5830373929392098E-2</v>
      </c>
      <c r="Q235" s="26">
        <v>369</v>
      </c>
      <c r="R235" s="28">
        <v>0.21292556000000001</v>
      </c>
    </row>
    <row r="236" spans="1:18" x14ac:dyDescent="0.5">
      <c r="A236" s="10" t="s">
        <v>151</v>
      </c>
      <c r="B236" s="24" t="s">
        <v>210</v>
      </c>
      <c r="C236" s="10" t="s">
        <v>93</v>
      </c>
      <c r="D236" s="24" t="s">
        <v>331</v>
      </c>
      <c r="E236" s="10" t="s">
        <v>99</v>
      </c>
      <c r="F236" s="10" t="s">
        <v>96</v>
      </c>
      <c r="G236" s="10" t="s">
        <v>97</v>
      </c>
      <c r="H236" s="25">
        <v>31575</v>
      </c>
      <c r="I236" s="25">
        <v>45649</v>
      </c>
      <c r="J236" s="24">
        <v>8.51</v>
      </c>
      <c r="K236" s="26">
        <v>20</v>
      </c>
      <c r="L236" s="26">
        <v>2600</v>
      </c>
      <c r="M236" s="26">
        <v>57</v>
      </c>
      <c r="N236" s="27">
        <f t="shared" si="6"/>
        <v>4.3812569826283163E-2</v>
      </c>
      <c r="O236" s="10" t="s">
        <v>482</v>
      </c>
      <c r="P236" s="27">
        <f t="shared" si="7"/>
        <v>5.6956340774168106E-2</v>
      </c>
      <c r="Q236" s="26">
        <v>2625</v>
      </c>
      <c r="R236" s="28">
        <v>8.3135390000000003E-2</v>
      </c>
    </row>
    <row r="237" spans="1:18" x14ac:dyDescent="0.5">
      <c r="A237" s="10" t="s">
        <v>151</v>
      </c>
      <c r="B237" s="24" t="s">
        <v>210</v>
      </c>
      <c r="C237" s="10" t="s">
        <v>93</v>
      </c>
      <c r="D237" s="24" t="s">
        <v>332</v>
      </c>
      <c r="E237" s="10" t="s">
        <v>99</v>
      </c>
      <c r="F237" s="10" t="s">
        <v>96</v>
      </c>
      <c r="G237" s="10" t="s">
        <v>118</v>
      </c>
      <c r="H237" s="25">
        <v>28208</v>
      </c>
      <c r="I237" s="25">
        <v>44517</v>
      </c>
      <c r="J237" s="24">
        <v>8.36</v>
      </c>
      <c r="K237" s="26">
        <v>92</v>
      </c>
      <c r="L237" s="26">
        <v>1550</v>
      </c>
      <c r="M237" s="26">
        <v>36</v>
      </c>
      <c r="N237" s="27">
        <f t="shared" si="6"/>
        <v>0.2066626232675158</v>
      </c>
      <c r="O237" s="10" t="s">
        <v>482</v>
      </c>
      <c r="P237" s="27">
        <f t="shared" si="7"/>
        <v>3.4818159354853204E-2</v>
      </c>
      <c r="Q237" s="26">
        <v>1573</v>
      </c>
      <c r="R237" s="28">
        <v>5.5764319999999999E-2</v>
      </c>
    </row>
    <row r="238" spans="1:18" x14ac:dyDescent="0.5">
      <c r="A238" s="10" t="s">
        <v>150</v>
      </c>
      <c r="B238" s="24" t="s">
        <v>194</v>
      </c>
      <c r="C238" s="10" t="s">
        <v>93</v>
      </c>
      <c r="D238" s="24" t="s">
        <v>333</v>
      </c>
      <c r="E238" s="10" t="s">
        <v>100</v>
      </c>
      <c r="F238" s="10" t="s">
        <v>150</v>
      </c>
      <c r="G238" s="10" t="s">
        <v>120</v>
      </c>
      <c r="H238" s="25">
        <v>14640</v>
      </c>
      <c r="I238" s="25">
        <v>21731</v>
      </c>
      <c r="J238" s="24">
        <v>8.14</v>
      </c>
      <c r="K238" s="26">
        <v>33</v>
      </c>
      <c r="L238" s="26">
        <v>976</v>
      </c>
      <c r="M238" s="26">
        <v>1014</v>
      </c>
      <c r="N238" s="27">
        <f t="shared" si="6"/>
        <v>0.15185679444112099</v>
      </c>
      <c r="O238" s="10" t="s">
        <v>482</v>
      </c>
      <c r="P238" s="27">
        <f t="shared" si="7"/>
        <v>4.4912797386222447E-2</v>
      </c>
      <c r="Q238" s="26">
        <v>989</v>
      </c>
      <c r="R238" s="28">
        <v>6.7554639999999999E-2</v>
      </c>
    </row>
    <row r="239" spans="1:18" x14ac:dyDescent="0.5">
      <c r="A239" s="10" t="s">
        <v>90</v>
      </c>
      <c r="B239" s="24" t="s">
        <v>196</v>
      </c>
      <c r="C239" s="10" t="s">
        <v>93</v>
      </c>
      <c r="D239" s="24" t="s">
        <v>323</v>
      </c>
      <c r="E239" s="10" t="s">
        <v>100</v>
      </c>
      <c r="F239" s="10" t="s">
        <v>96</v>
      </c>
      <c r="G239" s="10" t="s">
        <v>97</v>
      </c>
      <c r="H239" s="25">
        <v>23256</v>
      </c>
      <c r="I239" s="25">
        <v>27122</v>
      </c>
      <c r="J239" s="24">
        <v>7.75</v>
      </c>
      <c r="K239" s="26">
        <v>8</v>
      </c>
      <c r="L239" s="26">
        <v>973</v>
      </c>
      <c r="M239" s="26">
        <v>12</v>
      </c>
      <c r="N239" s="27">
        <f t="shared" si="6"/>
        <v>2.9496349826708946E-2</v>
      </c>
      <c r="O239" s="10" t="s">
        <v>482</v>
      </c>
      <c r="P239" s="27">
        <f t="shared" si="7"/>
        <v>3.5874935476734753E-2</v>
      </c>
      <c r="Q239" s="26">
        <v>981</v>
      </c>
      <c r="R239" s="28">
        <v>4.2182659999999997E-2</v>
      </c>
    </row>
    <row r="240" spans="1:18" x14ac:dyDescent="0.5">
      <c r="A240" s="10" t="s">
        <v>150</v>
      </c>
      <c r="B240" s="24" t="s">
        <v>194</v>
      </c>
      <c r="C240" s="10" t="s">
        <v>93</v>
      </c>
      <c r="D240" s="24" t="s">
        <v>334</v>
      </c>
      <c r="E240" s="10" t="s">
        <v>99</v>
      </c>
      <c r="F240" s="10" t="s">
        <v>96</v>
      </c>
      <c r="G240" s="10" t="s">
        <v>97</v>
      </c>
      <c r="H240" s="25">
        <v>18572</v>
      </c>
      <c r="I240" s="25">
        <v>24638</v>
      </c>
      <c r="J240" s="24">
        <v>7.71</v>
      </c>
      <c r="K240" s="26">
        <v>14</v>
      </c>
      <c r="L240" s="26">
        <v>1256</v>
      </c>
      <c r="M240" s="26">
        <v>17</v>
      </c>
      <c r="N240" s="27">
        <f t="shared" si="6"/>
        <v>5.6822794057959251E-2</v>
      </c>
      <c r="O240" s="10" t="s">
        <v>482</v>
      </c>
      <c r="P240" s="27">
        <f t="shared" si="7"/>
        <v>5.0978163811997726E-2</v>
      </c>
      <c r="Q240" s="26">
        <v>1266</v>
      </c>
      <c r="R240" s="28">
        <v>6.8167130000000006E-2</v>
      </c>
    </row>
    <row r="241" spans="1:18" x14ac:dyDescent="0.5">
      <c r="A241" s="10" t="s">
        <v>90</v>
      </c>
      <c r="B241" s="24" t="s">
        <v>232</v>
      </c>
      <c r="C241" s="10" t="s">
        <v>161</v>
      </c>
      <c r="D241" s="24" t="s">
        <v>268</v>
      </c>
      <c r="E241" s="10" t="s">
        <v>99</v>
      </c>
      <c r="F241" s="10" t="s">
        <v>96</v>
      </c>
      <c r="G241" s="10" t="s">
        <v>118</v>
      </c>
      <c r="H241" s="25">
        <v>1873</v>
      </c>
      <c r="I241" s="25">
        <v>4606</v>
      </c>
      <c r="J241" s="24">
        <v>7.57</v>
      </c>
      <c r="K241" s="26">
        <v>18</v>
      </c>
      <c r="L241" s="26">
        <v>524</v>
      </c>
      <c r="M241" s="26">
        <v>27</v>
      </c>
      <c r="N241" s="27">
        <f t="shared" si="6"/>
        <v>0.39079461571862784</v>
      </c>
      <c r="O241" s="10" t="s">
        <v>483</v>
      </c>
      <c r="P241" s="27">
        <f t="shared" si="7"/>
        <v>0.11376465479808945</v>
      </c>
      <c r="Q241" s="26">
        <v>530</v>
      </c>
      <c r="R241" s="28">
        <v>0.28296850000000001</v>
      </c>
    </row>
    <row r="242" spans="1:18" x14ac:dyDescent="0.5">
      <c r="A242" s="10" t="s">
        <v>86</v>
      </c>
      <c r="B242" s="24" t="s">
        <v>208</v>
      </c>
      <c r="C242" s="10" t="s">
        <v>161</v>
      </c>
      <c r="D242" s="24" t="s">
        <v>20</v>
      </c>
      <c r="E242" s="10" t="s">
        <v>99</v>
      </c>
      <c r="F242" s="10" t="s">
        <v>96</v>
      </c>
      <c r="G242" s="10" t="s">
        <v>97</v>
      </c>
      <c r="H242" s="25">
        <v>2103</v>
      </c>
      <c r="I242" s="25">
        <v>4494</v>
      </c>
      <c r="J242" s="24">
        <v>7.48</v>
      </c>
      <c r="K242" s="26">
        <v>2</v>
      </c>
      <c r="L242" s="26">
        <v>344</v>
      </c>
      <c r="M242" s="26">
        <v>13</v>
      </c>
      <c r="N242" s="27">
        <f t="shared" si="6"/>
        <v>4.4503782821539828E-2</v>
      </c>
      <c r="O242" s="10" t="s">
        <v>483</v>
      </c>
      <c r="P242" s="27">
        <f t="shared" si="7"/>
        <v>7.6546506453048516E-2</v>
      </c>
      <c r="Q242" s="26">
        <v>347</v>
      </c>
      <c r="R242" s="28">
        <v>0.16500238</v>
      </c>
    </row>
    <row r="243" spans="1:18" x14ac:dyDescent="0.5">
      <c r="A243" s="10" t="s">
        <v>90</v>
      </c>
      <c r="B243" s="24" t="s">
        <v>196</v>
      </c>
      <c r="C243" s="10" t="s">
        <v>93</v>
      </c>
      <c r="D243" s="24" t="s">
        <v>56</v>
      </c>
      <c r="E243" s="10" t="s">
        <v>99</v>
      </c>
      <c r="F243" s="10" t="s">
        <v>96</v>
      </c>
      <c r="G243" s="10" t="s">
        <v>97</v>
      </c>
      <c r="H243" s="25">
        <v>23827</v>
      </c>
      <c r="I243" s="25">
        <v>26209</v>
      </c>
      <c r="J243" s="24">
        <v>7.42</v>
      </c>
      <c r="K243" s="26">
        <v>27</v>
      </c>
      <c r="L243" s="26">
        <v>2068</v>
      </c>
      <c r="M243" s="26">
        <v>60</v>
      </c>
      <c r="N243" s="27">
        <f t="shared" si="6"/>
        <v>0.10301804723568239</v>
      </c>
      <c r="O243" s="10" t="s">
        <v>482</v>
      </c>
      <c r="P243" s="27">
        <f t="shared" si="7"/>
        <v>7.8904193216070811E-2</v>
      </c>
      <c r="Q243" s="26">
        <v>2094</v>
      </c>
      <c r="R243" s="28">
        <v>8.7883489999999995E-2</v>
      </c>
    </row>
    <row r="244" spans="1:18" x14ac:dyDescent="0.5">
      <c r="A244" s="10" t="s">
        <v>151</v>
      </c>
      <c r="B244" s="24" t="s">
        <v>210</v>
      </c>
      <c r="C244" s="10" t="s">
        <v>93</v>
      </c>
      <c r="D244" s="24" t="s">
        <v>335</v>
      </c>
      <c r="E244" s="10" t="s">
        <v>99</v>
      </c>
      <c r="F244" s="10" t="s">
        <v>144</v>
      </c>
      <c r="G244" s="10" t="s">
        <v>120</v>
      </c>
      <c r="H244" s="25">
        <v>23520</v>
      </c>
      <c r="I244" s="25">
        <v>33987</v>
      </c>
      <c r="J244" s="24">
        <v>7.29</v>
      </c>
      <c r="K244" s="26">
        <v>79</v>
      </c>
      <c r="L244" s="26">
        <v>1089</v>
      </c>
      <c r="M244" s="26">
        <v>1124</v>
      </c>
      <c r="N244" s="27">
        <f t="shared" si="6"/>
        <v>0.23244181598846619</v>
      </c>
      <c r="O244" s="10" t="s">
        <v>482</v>
      </c>
      <c r="P244" s="27">
        <f t="shared" si="7"/>
        <v>3.2041662988789833E-2</v>
      </c>
      <c r="Q244" s="26">
        <v>1136</v>
      </c>
      <c r="R244" s="28">
        <v>4.829932E-2</v>
      </c>
    </row>
    <row r="245" spans="1:18" x14ac:dyDescent="0.5">
      <c r="A245" s="10" t="s">
        <v>151</v>
      </c>
      <c r="B245" s="24" t="s">
        <v>210</v>
      </c>
      <c r="C245" s="10" t="s">
        <v>93</v>
      </c>
      <c r="D245" s="24" t="s">
        <v>336</v>
      </c>
      <c r="E245" s="10" t="s">
        <v>99</v>
      </c>
      <c r="F245" s="10" t="s">
        <v>96</v>
      </c>
      <c r="G245" s="10" t="s">
        <v>118</v>
      </c>
      <c r="H245" s="25">
        <v>26999</v>
      </c>
      <c r="I245" s="25">
        <v>38773</v>
      </c>
      <c r="J245" s="24">
        <v>7.19</v>
      </c>
      <c r="K245" s="26">
        <v>102</v>
      </c>
      <c r="L245" s="26">
        <v>1858</v>
      </c>
      <c r="M245" s="26">
        <v>61</v>
      </c>
      <c r="N245" s="27">
        <f t="shared" si="6"/>
        <v>0.26306966187811104</v>
      </c>
      <c r="O245" s="10" t="s">
        <v>482</v>
      </c>
      <c r="P245" s="27">
        <f t="shared" si="7"/>
        <v>4.7919944291130424E-2</v>
      </c>
      <c r="Q245" s="26">
        <v>1897</v>
      </c>
      <c r="R245" s="28">
        <v>7.0261859999999995E-2</v>
      </c>
    </row>
    <row r="246" spans="1:18" x14ac:dyDescent="0.5">
      <c r="A246" s="10" t="s">
        <v>90</v>
      </c>
      <c r="B246" s="24" t="s">
        <v>196</v>
      </c>
      <c r="C246" s="10" t="s">
        <v>93</v>
      </c>
      <c r="D246" s="24" t="s">
        <v>337</v>
      </c>
      <c r="E246" s="10" t="s">
        <v>99</v>
      </c>
      <c r="F246" s="10" t="s">
        <v>96</v>
      </c>
      <c r="G246" s="10" t="s">
        <v>120</v>
      </c>
      <c r="H246" s="25">
        <v>8040</v>
      </c>
      <c r="I246" s="25">
        <v>9427</v>
      </c>
      <c r="J246" s="24">
        <v>7.16</v>
      </c>
      <c r="K246" s="26">
        <v>144</v>
      </c>
      <c r="L246" s="26">
        <v>4566</v>
      </c>
      <c r="M246" s="26">
        <v>21</v>
      </c>
      <c r="N246" s="27">
        <f t="shared" si="6"/>
        <v>1.5275273151585869</v>
      </c>
      <c r="O246" s="10" t="s">
        <v>482</v>
      </c>
      <c r="P246" s="27">
        <f t="shared" si="7"/>
        <v>0.48435345284820197</v>
      </c>
      <c r="Q246" s="26">
        <v>4703</v>
      </c>
      <c r="R246" s="28">
        <v>0.58495025</v>
      </c>
    </row>
    <row r="247" spans="1:18" x14ac:dyDescent="0.5">
      <c r="A247" s="10" t="s">
        <v>90</v>
      </c>
      <c r="B247" s="24" t="s">
        <v>196</v>
      </c>
      <c r="C247" s="10" t="s">
        <v>93</v>
      </c>
      <c r="D247" s="24" t="s">
        <v>338</v>
      </c>
      <c r="E247" s="10" t="s">
        <v>99</v>
      </c>
      <c r="F247" s="10" t="s">
        <v>96</v>
      </c>
      <c r="G247" s="10" t="s">
        <v>97</v>
      </c>
      <c r="H247" s="25">
        <v>21113</v>
      </c>
      <c r="I247" s="25">
        <v>25375</v>
      </c>
      <c r="J247" s="24">
        <v>7.13</v>
      </c>
      <c r="K247" s="26">
        <v>17</v>
      </c>
      <c r="L247" s="26">
        <v>980</v>
      </c>
      <c r="M247" s="26">
        <v>15</v>
      </c>
      <c r="N247" s="27">
        <f t="shared" si="6"/>
        <v>6.6995073891625623E-2</v>
      </c>
      <c r="O247" s="10" t="s">
        <v>482</v>
      </c>
      <c r="P247" s="27">
        <f t="shared" si="7"/>
        <v>3.8620689655172416E-2</v>
      </c>
      <c r="Q247" s="26">
        <v>995</v>
      </c>
      <c r="R247" s="28">
        <v>4.712736E-2</v>
      </c>
    </row>
    <row r="248" spans="1:18" x14ac:dyDescent="0.5">
      <c r="A248" s="10" t="s">
        <v>90</v>
      </c>
      <c r="B248" s="24" t="s">
        <v>196</v>
      </c>
      <c r="C248" s="10" t="s">
        <v>93</v>
      </c>
      <c r="D248" s="24" t="s">
        <v>327</v>
      </c>
      <c r="E248" s="10" t="s">
        <v>100</v>
      </c>
      <c r="F248" s="10" t="s">
        <v>96</v>
      </c>
      <c r="G248" s="10" t="s">
        <v>118</v>
      </c>
      <c r="H248" s="25">
        <v>6982</v>
      </c>
      <c r="I248" s="25">
        <v>12662</v>
      </c>
      <c r="J248" s="24">
        <v>7.11</v>
      </c>
      <c r="K248" s="26">
        <v>55</v>
      </c>
      <c r="L248" s="26">
        <v>3216</v>
      </c>
      <c r="M248" s="26">
        <v>18</v>
      </c>
      <c r="N248" s="27">
        <f t="shared" si="6"/>
        <v>0.43437055757384296</v>
      </c>
      <c r="O248" s="10" t="s">
        <v>482</v>
      </c>
      <c r="P248" s="27">
        <f t="shared" si="7"/>
        <v>0.25398831148317802</v>
      </c>
      <c r="Q248" s="26">
        <v>3264</v>
      </c>
      <c r="R248" s="28">
        <v>0.46748782999999999</v>
      </c>
    </row>
    <row r="249" spans="1:18" x14ac:dyDescent="0.5">
      <c r="A249" s="10" t="s">
        <v>115</v>
      </c>
      <c r="B249" s="24" t="s">
        <v>116</v>
      </c>
      <c r="C249" s="10" t="s">
        <v>93</v>
      </c>
      <c r="D249" s="24" t="s">
        <v>140</v>
      </c>
      <c r="E249" s="10" t="s">
        <v>99</v>
      </c>
      <c r="F249" s="10" t="s">
        <v>96</v>
      </c>
      <c r="G249" s="10" t="s">
        <v>118</v>
      </c>
      <c r="H249" s="25">
        <v>8085</v>
      </c>
      <c r="I249" s="25">
        <v>12771</v>
      </c>
      <c r="J249" s="24">
        <v>6.9</v>
      </c>
      <c r="K249" s="26">
        <v>71</v>
      </c>
      <c r="L249" s="26">
        <v>3831</v>
      </c>
      <c r="M249" s="26">
        <v>10</v>
      </c>
      <c r="N249" s="27">
        <f t="shared" si="6"/>
        <v>0.55594706757497458</v>
      </c>
      <c r="O249" s="10" t="s">
        <v>482</v>
      </c>
      <c r="P249" s="27">
        <f t="shared" si="7"/>
        <v>0.29997650927883485</v>
      </c>
      <c r="Q249" s="26">
        <v>3895</v>
      </c>
      <c r="R249" s="28">
        <v>0.48175634000000001</v>
      </c>
    </row>
    <row r="250" spans="1:18" x14ac:dyDescent="0.5">
      <c r="A250" s="10" t="s">
        <v>151</v>
      </c>
      <c r="B250" s="24" t="s">
        <v>210</v>
      </c>
      <c r="C250" s="10" t="s">
        <v>93</v>
      </c>
      <c r="D250" s="24" t="s">
        <v>339</v>
      </c>
      <c r="E250" s="10" t="s">
        <v>99</v>
      </c>
      <c r="F250" s="10" t="s">
        <v>96</v>
      </c>
      <c r="G250" s="10" t="s">
        <v>118</v>
      </c>
      <c r="H250" s="25">
        <v>8622</v>
      </c>
      <c r="I250" s="25">
        <v>17491</v>
      </c>
      <c r="J250" s="24">
        <v>6.87</v>
      </c>
      <c r="K250" s="26">
        <v>62</v>
      </c>
      <c r="L250" s="26">
        <v>2980</v>
      </c>
      <c r="M250" s="26">
        <v>16</v>
      </c>
      <c r="N250" s="27">
        <f t="shared" si="6"/>
        <v>0.35446801212051915</v>
      </c>
      <c r="O250" s="10" t="s">
        <v>482</v>
      </c>
      <c r="P250" s="27">
        <f t="shared" si="7"/>
        <v>0.17037333485792694</v>
      </c>
      <c r="Q250" s="26">
        <v>3021</v>
      </c>
      <c r="R250" s="28">
        <v>0.35038274000000003</v>
      </c>
    </row>
    <row r="251" spans="1:18" x14ac:dyDescent="0.5">
      <c r="A251" s="10" t="s">
        <v>90</v>
      </c>
      <c r="B251" s="24" t="s">
        <v>232</v>
      </c>
      <c r="C251" s="10" t="s">
        <v>161</v>
      </c>
      <c r="D251" s="24" t="s">
        <v>296</v>
      </c>
      <c r="E251" s="10" t="s">
        <v>99</v>
      </c>
      <c r="F251" s="10" t="s">
        <v>96</v>
      </c>
      <c r="G251" s="10" t="s">
        <v>118</v>
      </c>
      <c r="H251" s="25">
        <v>1169</v>
      </c>
      <c r="I251" s="25">
        <v>4185</v>
      </c>
      <c r="J251" s="24">
        <v>6.83</v>
      </c>
      <c r="K251" s="26">
        <v>23</v>
      </c>
      <c r="L251" s="26">
        <v>497</v>
      </c>
      <c r="M251" s="26">
        <v>14</v>
      </c>
      <c r="N251" s="27">
        <f t="shared" si="6"/>
        <v>0.54958183990442055</v>
      </c>
      <c r="O251" s="10" t="s">
        <v>483</v>
      </c>
      <c r="P251" s="27">
        <f t="shared" si="7"/>
        <v>0.11875746714456392</v>
      </c>
      <c r="Q251" s="26">
        <v>505</v>
      </c>
      <c r="R251" s="28">
        <v>0.43199315999999999</v>
      </c>
    </row>
    <row r="252" spans="1:18" x14ac:dyDescent="0.5">
      <c r="A252" s="10" t="s">
        <v>150</v>
      </c>
      <c r="B252" s="24" t="s">
        <v>194</v>
      </c>
      <c r="C252" s="10" t="s">
        <v>93</v>
      </c>
      <c r="D252" s="24" t="s">
        <v>340</v>
      </c>
      <c r="E252" s="10" t="s">
        <v>99</v>
      </c>
      <c r="F252" s="10" t="s">
        <v>96</v>
      </c>
      <c r="G252" s="10" t="s">
        <v>97</v>
      </c>
      <c r="H252" s="25">
        <v>15360</v>
      </c>
      <c r="I252" s="25">
        <v>21740</v>
      </c>
      <c r="J252" s="24">
        <v>6.83</v>
      </c>
      <c r="K252" s="26">
        <v>19</v>
      </c>
      <c r="L252" s="26">
        <v>1729</v>
      </c>
      <c r="M252" s="26">
        <v>53</v>
      </c>
      <c r="N252" s="27">
        <f t="shared" si="6"/>
        <v>8.7396504139834408E-2</v>
      </c>
      <c r="O252" s="10" t="s">
        <v>482</v>
      </c>
      <c r="P252" s="27">
        <f t="shared" si="7"/>
        <v>7.9530818767249309E-2</v>
      </c>
      <c r="Q252" s="26">
        <v>1744</v>
      </c>
      <c r="R252" s="28">
        <v>0.11354167</v>
      </c>
    </row>
    <row r="253" spans="1:18" x14ac:dyDescent="0.5">
      <c r="A253" s="10" t="s">
        <v>115</v>
      </c>
      <c r="B253" s="24" t="s">
        <v>116</v>
      </c>
      <c r="C253" s="10" t="s">
        <v>93</v>
      </c>
      <c r="D253" s="24" t="s">
        <v>146</v>
      </c>
      <c r="E253" s="10" t="s">
        <v>100</v>
      </c>
      <c r="F253" s="10" t="s">
        <v>96</v>
      </c>
      <c r="G253" s="10" t="s">
        <v>97</v>
      </c>
      <c r="H253" s="25">
        <v>15108</v>
      </c>
      <c r="I253" s="25">
        <v>23445</v>
      </c>
      <c r="J253" s="24">
        <v>6.61</v>
      </c>
      <c r="K253" s="26">
        <v>8</v>
      </c>
      <c r="L253" s="26">
        <v>732</v>
      </c>
      <c r="M253" s="26">
        <v>2</v>
      </c>
      <c r="N253" s="27">
        <f t="shared" si="6"/>
        <v>3.4122414160801876E-2</v>
      </c>
      <c r="O253" s="10" t="s">
        <v>482</v>
      </c>
      <c r="P253" s="27">
        <f t="shared" si="7"/>
        <v>3.1222008957133719E-2</v>
      </c>
      <c r="Q253" s="26">
        <v>739</v>
      </c>
      <c r="R253" s="28">
        <v>4.8914480000000003E-2</v>
      </c>
    </row>
    <row r="254" spans="1:18" x14ac:dyDescent="0.5">
      <c r="A254" s="10" t="s">
        <v>90</v>
      </c>
      <c r="B254" s="24" t="s">
        <v>232</v>
      </c>
      <c r="C254" s="10" t="s">
        <v>161</v>
      </c>
      <c r="D254" s="24" t="s">
        <v>284</v>
      </c>
      <c r="E254" s="10" t="s">
        <v>100</v>
      </c>
      <c r="F254" s="10" t="s">
        <v>96</v>
      </c>
      <c r="G254" s="10" t="s">
        <v>118</v>
      </c>
      <c r="H254" s="25">
        <v>1505</v>
      </c>
      <c r="I254" s="25">
        <v>4041</v>
      </c>
      <c r="J254" s="24">
        <v>6.4</v>
      </c>
      <c r="K254" s="26">
        <v>13</v>
      </c>
      <c r="L254" s="26">
        <v>378</v>
      </c>
      <c r="M254" s="26">
        <v>27</v>
      </c>
      <c r="N254" s="27">
        <f t="shared" si="6"/>
        <v>0.32170254887404104</v>
      </c>
      <c r="O254" s="10" t="s">
        <v>483</v>
      </c>
      <c r="P254" s="27">
        <f t="shared" si="7"/>
        <v>9.3541202672605794E-2</v>
      </c>
      <c r="Q254" s="26">
        <v>381</v>
      </c>
      <c r="R254" s="28">
        <v>0.25315615000000002</v>
      </c>
    </row>
    <row r="255" spans="1:18" x14ac:dyDescent="0.5">
      <c r="A255" s="10" t="s">
        <v>90</v>
      </c>
      <c r="B255" s="24" t="s">
        <v>232</v>
      </c>
      <c r="C255" s="10" t="s">
        <v>161</v>
      </c>
      <c r="D255" s="24" t="s">
        <v>328</v>
      </c>
      <c r="E255" s="10" t="s">
        <v>100</v>
      </c>
      <c r="F255" s="10" t="s">
        <v>96</v>
      </c>
      <c r="G255" s="10" t="s">
        <v>120</v>
      </c>
      <c r="H255" s="25">
        <v>742</v>
      </c>
      <c r="I255" s="25">
        <v>1663</v>
      </c>
      <c r="J255" s="24">
        <v>6.32</v>
      </c>
      <c r="K255" s="26">
        <v>31</v>
      </c>
      <c r="L255" s="26">
        <v>1041</v>
      </c>
      <c r="M255" s="26">
        <v>4</v>
      </c>
      <c r="N255" s="27">
        <f t="shared" si="6"/>
        <v>1.8641010222489478</v>
      </c>
      <c r="O255" s="10" t="s">
        <v>483</v>
      </c>
      <c r="P255" s="27">
        <f t="shared" si="7"/>
        <v>0.62597714972940466</v>
      </c>
      <c r="Q255" s="26">
        <v>1071</v>
      </c>
      <c r="R255" s="28">
        <v>1.4433962300000001</v>
      </c>
    </row>
    <row r="256" spans="1:18" x14ac:dyDescent="0.5">
      <c r="A256" s="10" t="s">
        <v>150</v>
      </c>
      <c r="B256" s="24" t="s">
        <v>194</v>
      </c>
      <c r="C256" s="10" t="s">
        <v>93</v>
      </c>
      <c r="D256" s="24" t="s">
        <v>341</v>
      </c>
      <c r="E256" s="10" t="s">
        <v>100</v>
      </c>
      <c r="F256" s="10" t="s">
        <v>96</v>
      </c>
      <c r="G256" s="10" t="s">
        <v>118</v>
      </c>
      <c r="H256" s="25">
        <v>5776</v>
      </c>
      <c r="I256" s="25">
        <v>10224</v>
      </c>
      <c r="J256" s="24">
        <v>6.23</v>
      </c>
      <c r="K256" s="26">
        <v>41</v>
      </c>
      <c r="L256" s="26">
        <v>2900</v>
      </c>
      <c r="M256" s="26">
        <v>12</v>
      </c>
      <c r="N256" s="27">
        <f t="shared" si="6"/>
        <v>0.40101721439749605</v>
      </c>
      <c r="O256" s="10" t="s">
        <v>482</v>
      </c>
      <c r="P256" s="27">
        <f t="shared" si="7"/>
        <v>0.28364632237871673</v>
      </c>
      <c r="Q256" s="26">
        <v>2934</v>
      </c>
      <c r="R256" s="28">
        <v>0.50796399000000003</v>
      </c>
    </row>
    <row r="257" spans="1:18" x14ac:dyDescent="0.5">
      <c r="A257" s="10" t="s">
        <v>115</v>
      </c>
      <c r="B257" s="24" t="s">
        <v>116</v>
      </c>
      <c r="C257" s="10" t="s">
        <v>93</v>
      </c>
      <c r="D257" s="24" t="s">
        <v>136</v>
      </c>
      <c r="E257" s="10" t="s">
        <v>99</v>
      </c>
      <c r="F257" s="10" t="s">
        <v>96</v>
      </c>
      <c r="G257" s="10" t="s">
        <v>120</v>
      </c>
      <c r="H257" s="25">
        <v>7194</v>
      </c>
      <c r="I257" s="25">
        <v>8299</v>
      </c>
      <c r="J257" s="24">
        <v>6.21</v>
      </c>
      <c r="K257" s="26">
        <v>98</v>
      </c>
      <c r="L257" s="26">
        <v>4540</v>
      </c>
      <c r="M257" s="26">
        <v>19</v>
      </c>
      <c r="N257" s="27">
        <f t="shared" si="6"/>
        <v>1.1808651644776478</v>
      </c>
      <c r="O257" s="10" t="s">
        <v>482</v>
      </c>
      <c r="P257" s="27">
        <f t="shared" si="7"/>
        <v>0.54705386191107364</v>
      </c>
      <c r="Q257" s="26">
        <v>4638</v>
      </c>
      <c r="R257" s="28">
        <v>0.64470391999999999</v>
      </c>
    </row>
    <row r="258" spans="1:18" x14ac:dyDescent="0.5">
      <c r="A258" s="10" t="s">
        <v>90</v>
      </c>
      <c r="B258" s="24" t="s">
        <v>232</v>
      </c>
      <c r="C258" s="10" t="s">
        <v>161</v>
      </c>
      <c r="D258" s="24" t="s">
        <v>274</v>
      </c>
      <c r="E258" s="10" t="s">
        <v>100</v>
      </c>
      <c r="F258" s="10" t="s">
        <v>96</v>
      </c>
      <c r="G258" s="10" t="s">
        <v>120</v>
      </c>
      <c r="H258" s="25">
        <v>1213</v>
      </c>
      <c r="I258" s="25">
        <v>3823</v>
      </c>
      <c r="J258" s="24">
        <v>5.96</v>
      </c>
      <c r="K258" s="26">
        <v>19</v>
      </c>
      <c r="L258" s="26">
        <v>251</v>
      </c>
      <c r="M258" s="26">
        <v>7</v>
      </c>
      <c r="N258" s="27">
        <f t="shared" si="6"/>
        <v>0.49699189118493331</v>
      </c>
      <c r="O258" s="10" t="s">
        <v>483</v>
      </c>
      <c r="P258" s="27">
        <f t="shared" si="7"/>
        <v>6.5655244572325397E-2</v>
      </c>
      <c r="Q258" s="26">
        <v>255</v>
      </c>
      <c r="R258" s="28">
        <v>0.21022258999999999</v>
      </c>
    </row>
    <row r="259" spans="1:18" x14ac:dyDescent="0.5">
      <c r="A259" s="10" t="s">
        <v>90</v>
      </c>
      <c r="B259" s="24" t="s">
        <v>196</v>
      </c>
      <c r="C259" s="10" t="s">
        <v>93</v>
      </c>
      <c r="D259" s="24" t="s">
        <v>58</v>
      </c>
      <c r="E259" s="10" t="s">
        <v>99</v>
      </c>
      <c r="F259" s="10" t="s">
        <v>96</v>
      </c>
      <c r="G259" s="10" t="s">
        <v>97</v>
      </c>
      <c r="H259" s="25">
        <v>13256</v>
      </c>
      <c r="I259" s="25">
        <v>20806</v>
      </c>
      <c r="J259" s="24">
        <v>5.84</v>
      </c>
      <c r="K259" s="26">
        <v>8</v>
      </c>
      <c r="L259" s="26">
        <v>834</v>
      </c>
      <c r="M259" s="26">
        <v>14</v>
      </c>
      <c r="N259" s="27">
        <f t="shared" ref="N259:N322" si="8">(K259/I259)*100</f>
        <v>3.8450446986446216E-2</v>
      </c>
      <c r="O259" s="10" t="s">
        <v>482</v>
      </c>
      <c r="P259" s="27">
        <f t="shared" ref="P259:P322" si="9">L259/I259</f>
        <v>4.008459098337018E-2</v>
      </c>
      <c r="Q259" s="26">
        <v>843</v>
      </c>
      <c r="R259" s="28">
        <v>6.3593839999999999E-2</v>
      </c>
    </row>
    <row r="260" spans="1:18" x14ac:dyDescent="0.5">
      <c r="A260" s="10" t="s">
        <v>115</v>
      </c>
      <c r="B260" s="24" t="s">
        <v>116</v>
      </c>
      <c r="C260" s="10" t="s">
        <v>93</v>
      </c>
      <c r="D260" s="24" t="s">
        <v>147</v>
      </c>
      <c r="E260" s="10" t="s">
        <v>99</v>
      </c>
      <c r="F260" s="10" t="s">
        <v>96</v>
      </c>
      <c r="G260" s="10" t="s">
        <v>97</v>
      </c>
      <c r="H260" s="25">
        <v>12720</v>
      </c>
      <c r="I260" s="25">
        <v>19993</v>
      </c>
      <c r="J260" s="24">
        <v>5.6</v>
      </c>
      <c r="K260" s="26">
        <v>3</v>
      </c>
      <c r="L260" s="26">
        <v>1278</v>
      </c>
      <c r="M260" s="26">
        <v>18</v>
      </c>
      <c r="N260" s="27">
        <f t="shared" si="8"/>
        <v>1.5005251838143351E-2</v>
      </c>
      <c r="O260" s="10" t="s">
        <v>482</v>
      </c>
      <c r="P260" s="27">
        <f t="shared" si="9"/>
        <v>6.3922372830490667E-2</v>
      </c>
      <c r="Q260" s="26">
        <v>1287</v>
      </c>
      <c r="R260" s="28">
        <v>0.10117925</v>
      </c>
    </row>
    <row r="261" spans="1:18" x14ac:dyDescent="0.5">
      <c r="A261" s="10" t="s">
        <v>86</v>
      </c>
      <c r="B261" s="24" t="s">
        <v>191</v>
      </c>
      <c r="C261" s="10" t="s">
        <v>93</v>
      </c>
      <c r="D261" s="24" t="s">
        <v>206</v>
      </c>
      <c r="E261" s="10" t="s">
        <v>99</v>
      </c>
      <c r="F261" s="10" t="s">
        <v>96</v>
      </c>
      <c r="G261" s="10" t="s">
        <v>120</v>
      </c>
      <c r="H261" s="25">
        <v>4540</v>
      </c>
      <c r="I261" s="25">
        <v>7944</v>
      </c>
      <c r="J261" s="24">
        <v>5.45</v>
      </c>
      <c r="K261" s="26">
        <v>52</v>
      </c>
      <c r="L261" s="26">
        <v>1139</v>
      </c>
      <c r="M261" s="26">
        <v>1007</v>
      </c>
      <c r="N261" s="27">
        <f t="shared" si="8"/>
        <v>0.65458207452165162</v>
      </c>
      <c r="O261" s="10" t="s">
        <v>482</v>
      </c>
      <c r="P261" s="27">
        <f t="shared" si="9"/>
        <v>0.14337865055387713</v>
      </c>
      <c r="Q261" s="26">
        <v>1167</v>
      </c>
      <c r="R261" s="28">
        <v>0.25704845999999998</v>
      </c>
    </row>
    <row r="262" spans="1:18" x14ac:dyDescent="0.5">
      <c r="A262" s="10" t="s">
        <v>90</v>
      </c>
      <c r="B262" s="24" t="s">
        <v>232</v>
      </c>
      <c r="C262" s="10" t="s">
        <v>161</v>
      </c>
      <c r="D262" s="24" t="s">
        <v>301</v>
      </c>
      <c r="E262" s="10" t="s">
        <v>99</v>
      </c>
      <c r="F262" s="10" t="s">
        <v>144</v>
      </c>
      <c r="G262" s="10" t="s">
        <v>120</v>
      </c>
      <c r="H262" s="25">
        <v>1038</v>
      </c>
      <c r="I262" s="25">
        <v>3032</v>
      </c>
      <c r="J262" s="24">
        <v>5.38</v>
      </c>
      <c r="K262" s="26">
        <v>7</v>
      </c>
      <c r="L262" s="26">
        <v>227</v>
      </c>
      <c r="M262" s="26">
        <v>281</v>
      </c>
      <c r="N262" s="27">
        <f t="shared" si="8"/>
        <v>0.23087071240105542</v>
      </c>
      <c r="O262" s="10" t="s">
        <v>483</v>
      </c>
      <c r="P262" s="27">
        <f t="shared" si="9"/>
        <v>7.4868073878627969E-2</v>
      </c>
      <c r="Q262" s="26">
        <v>232</v>
      </c>
      <c r="R262" s="28">
        <v>0.22350674000000001</v>
      </c>
    </row>
    <row r="263" spans="1:18" x14ac:dyDescent="0.5">
      <c r="A263" s="10" t="s">
        <v>90</v>
      </c>
      <c r="B263" s="24" t="s">
        <v>232</v>
      </c>
      <c r="C263" s="10" t="s">
        <v>161</v>
      </c>
      <c r="D263" s="24" t="s">
        <v>57</v>
      </c>
      <c r="E263" s="10" t="s">
        <v>100</v>
      </c>
      <c r="F263" s="10" t="s">
        <v>96</v>
      </c>
      <c r="G263" s="10" t="s">
        <v>97</v>
      </c>
      <c r="H263" s="25">
        <v>1522</v>
      </c>
      <c r="I263" s="25">
        <v>2951</v>
      </c>
      <c r="J263" s="24">
        <v>5.27</v>
      </c>
      <c r="K263" s="26">
        <v>4</v>
      </c>
      <c r="L263" s="26">
        <v>208</v>
      </c>
      <c r="M263" s="26">
        <v>12</v>
      </c>
      <c r="N263" s="27">
        <f t="shared" si="8"/>
        <v>0.13554727211114878</v>
      </c>
      <c r="O263" s="10" t="s">
        <v>483</v>
      </c>
      <c r="P263" s="27">
        <f t="shared" si="9"/>
        <v>7.0484581497797363E-2</v>
      </c>
      <c r="Q263" s="26">
        <v>210</v>
      </c>
      <c r="R263" s="28">
        <v>0.13797635</v>
      </c>
    </row>
    <row r="264" spans="1:18" x14ac:dyDescent="0.5">
      <c r="A264" s="10" t="s">
        <v>90</v>
      </c>
      <c r="B264" s="24" t="s">
        <v>196</v>
      </c>
      <c r="C264" s="10" t="s">
        <v>93</v>
      </c>
      <c r="D264" s="24" t="s">
        <v>57</v>
      </c>
      <c r="E264" s="10" t="s">
        <v>100</v>
      </c>
      <c r="F264" s="10" t="s">
        <v>96</v>
      </c>
      <c r="G264" s="10" t="s">
        <v>97</v>
      </c>
      <c r="H264" s="25">
        <v>14490</v>
      </c>
      <c r="I264" s="25">
        <v>17344</v>
      </c>
      <c r="J264" s="24">
        <v>5.19</v>
      </c>
      <c r="K264" s="26">
        <v>16</v>
      </c>
      <c r="L264" s="26">
        <v>891</v>
      </c>
      <c r="M264" s="26">
        <v>34</v>
      </c>
      <c r="N264" s="27">
        <f t="shared" si="8"/>
        <v>9.2250922509225092E-2</v>
      </c>
      <c r="O264" s="10" t="s">
        <v>482</v>
      </c>
      <c r="P264" s="27">
        <f t="shared" si="9"/>
        <v>5.1372232472324725E-2</v>
      </c>
      <c r="Q264" s="26">
        <v>906</v>
      </c>
      <c r="R264" s="28">
        <v>6.2525880000000006E-2</v>
      </c>
    </row>
    <row r="265" spans="1:18" x14ac:dyDescent="0.5">
      <c r="A265" s="10" t="s">
        <v>151</v>
      </c>
      <c r="B265" s="24" t="s">
        <v>210</v>
      </c>
      <c r="C265" s="10" t="s">
        <v>93</v>
      </c>
      <c r="D265" s="24" t="s">
        <v>342</v>
      </c>
      <c r="E265" s="10" t="s">
        <v>100</v>
      </c>
      <c r="F265" s="10" t="s">
        <v>144</v>
      </c>
      <c r="G265" s="10" t="s">
        <v>120</v>
      </c>
      <c r="H265" s="25">
        <v>17124</v>
      </c>
      <c r="I265" s="25">
        <v>23110</v>
      </c>
      <c r="J265" s="24">
        <v>4.78</v>
      </c>
      <c r="K265" s="26">
        <v>43</v>
      </c>
      <c r="L265" s="26">
        <v>827</v>
      </c>
      <c r="M265" s="26">
        <v>851</v>
      </c>
      <c r="N265" s="27">
        <f t="shared" si="8"/>
        <v>0.18606663781912591</v>
      </c>
      <c r="O265" s="10" t="s">
        <v>482</v>
      </c>
      <c r="P265" s="27">
        <f t="shared" si="9"/>
        <v>3.5785374296841192E-2</v>
      </c>
      <c r="Q265" s="26">
        <v>847</v>
      </c>
      <c r="R265" s="28">
        <v>4.9462739999999998E-2</v>
      </c>
    </row>
    <row r="266" spans="1:18" x14ac:dyDescent="0.5">
      <c r="A266" s="10" t="s">
        <v>151</v>
      </c>
      <c r="B266" s="24" t="s">
        <v>210</v>
      </c>
      <c r="C266" s="10" t="s">
        <v>93</v>
      </c>
      <c r="D266" s="24" t="s">
        <v>343</v>
      </c>
      <c r="E266" s="10" t="s">
        <v>100</v>
      </c>
      <c r="F266" s="10" t="s">
        <v>96</v>
      </c>
      <c r="G266" s="10" t="s">
        <v>120</v>
      </c>
      <c r="H266" s="25">
        <v>8357</v>
      </c>
      <c r="I266" s="25">
        <v>10694</v>
      </c>
      <c r="J266" s="24">
        <v>4.76</v>
      </c>
      <c r="K266" s="26">
        <v>99</v>
      </c>
      <c r="L266" s="26">
        <v>2174</v>
      </c>
      <c r="M266" s="26">
        <v>20</v>
      </c>
      <c r="N266" s="27">
        <f t="shared" si="8"/>
        <v>0.92575275855619976</v>
      </c>
      <c r="O266" s="10" t="s">
        <v>482</v>
      </c>
      <c r="P266" s="27">
        <f t="shared" si="9"/>
        <v>0.20329156536375537</v>
      </c>
      <c r="Q266" s="26">
        <v>2257</v>
      </c>
      <c r="R266" s="28">
        <v>0.27007299000000001</v>
      </c>
    </row>
    <row r="267" spans="1:18" x14ac:dyDescent="0.5">
      <c r="A267" s="10" t="s">
        <v>90</v>
      </c>
      <c r="B267" s="24" t="s">
        <v>232</v>
      </c>
      <c r="C267" s="10" t="s">
        <v>161</v>
      </c>
      <c r="D267" s="24" t="s">
        <v>338</v>
      </c>
      <c r="E267" s="10" t="s">
        <v>99</v>
      </c>
      <c r="F267" s="10" t="s">
        <v>96</v>
      </c>
      <c r="G267" s="10" t="s">
        <v>97</v>
      </c>
      <c r="H267" s="25">
        <v>1363</v>
      </c>
      <c r="I267" s="25">
        <v>2673</v>
      </c>
      <c r="J267" s="24">
        <v>4.63</v>
      </c>
      <c r="K267" s="26">
        <v>0</v>
      </c>
      <c r="L267" s="26">
        <v>143</v>
      </c>
      <c r="M267" s="26">
        <v>1</v>
      </c>
      <c r="N267" s="27">
        <f t="shared" si="8"/>
        <v>0</v>
      </c>
      <c r="O267" s="10" t="s">
        <v>483</v>
      </c>
      <c r="P267" s="27">
        <f t="shared" si="9"/>
        <v>5.3497942386831275E-2</v>
      </c>
      <c r="Q267" s="26">
        <v>143</v>
      </c>
      <c r="R267" s="28">
        <v>0.10491563</v>
      </c>
    </row>
    <row r="268" spans="1:18" x14ac:dyDescent="0.5">
      <c r="A268" s="10" t="s">
        <v>150</v>
      </c>
      <c r="B268" s="24" t="s">
        <v>194</v>
      </c>
      <c r="C268" s="10" t="s">
        <v>93</v>
      </c>
      <c r="D268" s="24" t="s">
        <v>344</v>
      </c>
      <c r="E268" s="10" t="s">
        <v>99</v>
      </c>
      <c r="F268" s="10" t="s">
        <v>96</v>
      </c>
      <c r="G268" s="10" t="s">
        <v>120</v>
      </c>
      <c r="H268" s="25">
        <v>3526</v>
      </c>
      <c r="I268" s="25">
        <v>4485</v>
      </c>
      <c r="J268" s="24">
        <v>4.08</v>
      </c>
      <c r="K268" s="26">
        <v>53</v>
      </c>
      <c r="L268" s="26">
        <v>2707</v>
      </c>
      <c r="M268" s="26">
        <v>3</v>
      </c>
      <c r="N268" s="27">
        <f t="shared" si="8"/>
        <v>1.1817168338907469</v>
      </c>
      <c r="O268" s="10" t="s">
        <v>482</v>
      </c>
      <c r="P268" s="27">
        <f t="shared" si="9"/>
        <v>0.60356744704570786</v>
      </c>
      <c r="Q268" s="26">
        <v>2757</v>
      </c>
      <c r="R268" s="28">
        <v>0.78190583999999996</v>
      </c>
    </row>
    <row r="269" spans="1:18" x14ac:dyDescent="0.5">
      <c r="A269" s="10" t="s">
        <v>115</v>
      </c>
      <c r="B269" s="24" t="s">
        <v>116</v>
      </c>
      <c r="C269" s="10" t="s">
        <v>93</v>
      </c>
      <c r="D269" s="24" t="s">
        <v>132</v>
      </c>
      <c r="E269" s="10" t="s">
        <v>100</v>
      </c>
      <c r="F269" s="10" t="s">
        <v>96</v>
      </c>
      <c r="G269" s="10" t="s">
        <v>118</v>
      </c>
      <c r="H269" s="25">
        <v>4241</v>
      </c>
      <c r="I269" s="25">
        <v>6651</v>
      </c>
      <c r="J269" s="24">
        <v>4.01</v>
      </c>
      <c r="K269" s="26">
        <v>39</v>
      </c>
      <c r="L269" s="26">
        <v>2463</v>
      </c>
      <c r="M269" s="26">
        <v>8</v>
      </c>
      <c r="N269" s="27">
        <f t="shared" si="8"/>
        <v>0.58637798827244025</v>
      </c>
      <c r="O269" s="10" t="s">
        <v>482</v>
      </c>
      <c r="P269" s="27">
        <f t="shared" si="9"/>
        <v>0.37032025259359497</v>
      </c>
      <c r="Q269" s="26">
        <v>2496</v>
      </c>
      <c r="R269" s="28">
        <v>0.58854044000000005</v>
      </c>
    </row>
    <row r="270" spans="1:18" x14ac:dyDescent="0.5">
      <c r="A270" s="10" t="s">
        <v>90</v>
      </c>
      <c r="B270" s="24" t="s">
        <v>232</v>
      </c>
      <c r="C270" s="10" t="s">
        <v>161</v>
      </c>
      <c r="D270" s="24" t="s">
        <v>58</v>
      </c>
      <c r="E270" s="10" t="s">
        <v>99</v>
      </c>
      <c r="F270" s="10" t="s">
        <v>96</v>
      </c>
      <c r="G270" s="10" t="s">
        <v>97</v>
      </c>
      <c r="H270" s="25">
        <v>965</v>
      </c>
      <c r="I270" s="25">
        <v>2239</v>
      </c>
      <c r="J270" s="24">
        <v>3.8</v>
      </c>
      <c r="K270" s="26">
        <v>1</v>
      </c>
      <c r="L270" s="26">
        <v>153</v>
      </c>
      <c r="M270" s="26">
        <v>2</v>
      </c>
      <c r="N270" s="27">
        <f t="shared" si="8"/>
        <v>4.4662795891022775E-2</v>
      </c>
      <c r="O270" s="10" t="s">
        <v>483</v>
      </c>
      <c r="P270" s="27">
        <f t="shared" si="9"/>
        <v>6.8334077713264857E-2</v>
      </c>
      <c r="Q270" s="26">
        <v>155</v>
      </c>
      <c r="R270" s="28">
        <v>0.16062176</v>
      </c>
    </row>
    <row r="271" spans="1:18" x14ac:dyDescent="0.5">
      <c r="A271" s="10" t="s">
        <v>151</v>
      </c>
      <c r="B271" s="24" t="s">
        <v>210</v>
      </c>
      <c r="C271" s="10" t="s">
        <v>93</v>
      </c>
      <c r="D271" s="24" t="s">
        <v>345</v>
      </c>
      <c r="E271" s="10" t="s">
        <v>100</v>
      </c>
      <c r="F271" s="10" t="s">
        <v>96</v>
      </c>
      <c r="G271" s="10" t="s">
        <v>118</v>
      </c>
      <c r="H271" s="25">
        <v>5610</v>
      </c>
      <c r="I271" s="25">
        <v>9061</v>
      </c>
      <c r="J271" s="24">
        <v>3.54</v>
      </c>
      <c r="K271" s="26">
        <v>52</v>
      </c>
      <c r="L271" s="26">
        <v>1659</v>
      </c>
      <c r="M271" s="26">
        <v>8</v>
      </c>
      <c r="N271" s="27">
        <f t="shared" si="8"/>
        <v>0.57388809182209477</v>
      </c>
      <c r="O271" s="10" t="s">
        <v>482</v>
      </c>
      <c r="P271" s="27">
        <f t="shared" si="9"/>
        <v>0.18309237391016445</v>
      </c>
      <c r="Q271" s="26">
        <v>1701</v>
      </c>
      <c r="R271" s="28">
        <v>0.30320856000000002</v>
      </c>
    </row>
    <row r="272" spans="1:18" x14ac:dyDescent="0.5">
      <c r="A272" s="10" t="s">
        <v>151</v>
      </c>
      <c r="B272" s="24" t="s">
        <v>210</v>
      </c>
      <c r="C272" s="10" t="s">
        <v>93</v>
      </c>
      <c r="D272" s="24" t="s">
        <v>346</v>
      </c>
      <c r="E272" s="10" t="s">
        <v>99</v>
      </c>
      <c r="F272" s="10" t="s">
        <v>96</v>
      </c>
      <c r="G272" s="10" t="s">
        <v>120</v>
      </c>
      <c r="H272" s="25">
        <v>5596</v>
      </c>
      <c r="I272" s="25">
        <v>6104</v>
      </c>
      <c r="J272" s="24">
        <v>3.51</v>
      </c>
      <c r="K272" s="26">
        <v>96</v>
      </c>
      <c r="L272" s="26">
        <v>2533</v>
      </c>
      <c r="M272" s="26">
        <v>5</v>
      </c>
      <c r="N272" s="27">
        <f t="shared" si="8"/>
        <v>1.5727391874180863</v>
      </c>
      <c r="O272" s="10" t="s">
        <v>482</v>
      </c>
      <c r="P272" s="27">
        <f t="shared" si="9"/>
        <v>0.4149737876802097</v>
      </c>
      <c r="Q272" s="26">
        <v>2626</v>
      </c>
      <c r="R272" s="28">
        <v>0.46926375999999997</v>
      </c>
    </row>
    <row r="273" spans="1:18" x14ac:dyDescent="0.5">
      <c r="A273" s="10" t="s">
        <v>115</v>
      </c>
      <c r="B273" s="24" t="s">
        <v>116</v>
      </c>
      <c r="C273" s="10" t="s">
        <v>93</v>
      </c>
      <c r="D273" s="24" t="s">
        <v>148</v>
      </c>
      <c r="E273" s="10" t="s">
        <v>99</v>
      </c>
      <c r="F273" s="10" t="s">
        <v>144</v>
      </c>
      <c r="G273" s="10" t="s">
        <v>120</v>
      </c>
      <c r="H273" s="25">
        <v>7830</v>
      </c>
      <c r="I273" s="25">
        <v>11301</v>
      </c>
      <c r="J273" s="24">
        <v>3.37</v>
      </c>
      <c r="K273" s="26">
        <v>21</v>
      </c>
      <c r="L273" s="26">
        <v>449</v>
      </c>
      <c r="M273" s="26">
        <v>483</v>
      </c>
      <c r="N273" s="27">
        <f t="shared" si="8"/>
        <v>0.18582426333952748</v>
      </c>
      <c r="O273" s="10" t="s">
        <v>482</v>
      </c>
      <c r="P273" s="27">
        <f t="shared" si="9"/>
        <v>3.9730997256879924E-2</v>
      </c>
      <c r="Q273" s="26">
        <v>462</v>
      </c>
      <c r="R273" s="28">
        <v>5.900383E-2</v>
      </c>
    </row>
    <row r="274" spans="1:18" x14ac:dyDescent="0.5">
      <c r="A274" s="10" t="s">
        <v>90</v>
      </c>
      <c r="B274" s="24" t="s">
        <v>232</v>
      </c>
      <c r="C274" s="10" t="s">
        <v>161</v>
      </c>
      <c r="D274" s="24" t="s">
        <v>56</v>
      </c>
      <c r="E274" s="10" t="s">
        <v>99</v>
      </c>
      <c r="F274" s="10" t="s">
        <v>96</v>
      </c>
      <c r="G274" s="10" t="s">
        <v>97</v>
      </c>
      <c r="H274" s="25">
        <v>1081</v>
      </c>
      <c r="I274" s="25">
        <v>1873</v>
      </c>
      <c r="J274" s="24">
        <v>3.19</v>
      </c>
      <c r="K274" s="26">
        <v>1</v>
      </c>
      <c r="L274" s="26">
        <v>177</v>
      </c>
      <c r="M274" s="26">
        <v>3</v>
      </c>
      <c r="N274" s="27">
        <f t="shared" si="8"/>
        <v>5.3390282968499729E-2</v>
      </c>
      <c r="O274" s="10" t="s">
        <v>483</v>
      </c>
      <c r="P274" s="27">
        <f t="shared" si="9"/>
        <v>9.4500800854244532E-2</v>
      </c>
      <c r="Q274" s="26">
        <v>178</v>
      </c>
      <c r="R274" s="28">
        <v>0.16466235000000001</v>
      </c>
    </row>
    <row r="275" spans="1:18" x14ac:dyDescent="0.5">
      <c r="A275" s="10" t="s">
        <v>90</v>
      </c>
      <c r="B275" s="24" t="s">
        <v>232</v>
      </c>
      <c r="C275" s="10" t="s">
        <v>161</v>
      </c>
      <c r="D275" s="24" t="s">
        <v>337</v>
      </c>
      <c r="E275" s="10" t="s">
        <v>99</v>
      </c>
      <c r="F275" s="10" t="s">
        <v>96</v>
      </c>
      <c r="G275" s="10" t="s">
        <v>120</v>
      </c>
      <c r="H275" s="25">
        <v>415</v>
      </c>
      <c r="I275" s="25">
        <v>846</v>
      </c>
      <c r="J275" s="24">
        <v>2.85</v>
      </c>
      <c r="K275" s="26">
        <v>13</v>
      </c>
      <c r="L275" s="26">
        <v>481</v>
      </c>
      <c r="M275" s="26">
        <v>3</v>
      </c>
      <c r="N275" s="27">
        <f t="shared" si="8"/>
        <v>1.5366430260047281</v>
      </c>
      <c r="O275" s="10" t="s">
        <v>483</v>
      </c>
      <c r="P275" s="27">
        <f t="shared" si="9"/>
        <v>0.5685579196217494</v>
      </c>
      <c r="Q275" s="26">
        <v>494</v>
      </c>
      <c r="R275" s="28">
        <v>1.1903614499999999</v>
      </c>
    </row>
    <row r="276" spans="1:18" x14ac:dyDescent="0.5">
      <c r="A276" s="10" t="s">
        <v>115</v>
      </c>
      <c r="B276" s="24" t="s">
        <v>116</v>
      </c>
      <c r="C276" s="10" t="s">
        <v>93</v>
      </c>
      <c r="D276" s="24" t="s">
        <v>129</v>
      </c>
      <c r="E276" s="10" t="s">
        <v>99</v>
      </c>
      <c r="F276" s="10" t="s">
        <v>96</v>
      </c>
      <c r="G276" s="10" t="s">
        <v>120</v>
      </c>
      <c r="H276" s="25">
        <v>3286</v>
      </c>
      <c r="I276" s="25">
        <v>4762</v>
      </c>
      <c r="J276" s="24">
        <v>1.88</v>
      </c>
      <c r="K276" s="26">
        <v>8</v>
      </c>
      <c r="L276" s="26">
        <v>1049</v>
      </c>
      <c r="M276" s="26">
        <v>906</v>
      </c>
      <c r="N276" s="27">
        <f t="shared" si="8"/>
        <v>0.16799664006719867</v>
      </c>
      <c r="O276" s="10" t="s">
        <v>482</v>
      </c>
      <c r="P276" s="27">
        <f t="shared" si="9"/>
        <v>0.22028559428811423</v>
      </c>
      <c r="Q276" s="26">
        <v>1057</v>
      </c>
      <c r="R276" s="28">
        <v>0.32166768000000001</v>
      </c>
    </row>
    <row r="277" spans="1:18" x14ac:dyDescent="0.5">
      <c r="A277" s="10" t="s">
        <v>151</v>
      </c>
      <c r="B277" s="24" t="s">
        <v>210</v>
      </c>
      <c r="C277" s="10" t="s">
        <v>93</v>
      </c>
      <c r="D277" s="24" t="s">
        <v>347</v>
      </c>
      <c r="E277" s="10" t="s">
        <v>99</v>
      </c>
      <c r="F277" s="10" t="s">
        <v>96</v>
      </c>
      <c r="G277" s="10" t="s">
        <v>120</v>
      </c>
      <c r="H277" s="25">
        <v>2495</v>
      </c>
      <c r="I277" s="25">
        <v>3143</v>
      </c>
      <c r="J277" s="24">
        <v>1.63</v>
      </c>
      <c r="K277" s="26">
        <v>14</v>
      </c>
      <c r="L277" s="26">
        <v>970</v>
      </c>
      <c r="M277" s="26">
        <v>833</v>
      </c>
      <c r="N277" s="27">
        <f t="shared" si="8"/>
        <v>0.44543429844097993</v>
      </c>
      <c r="O277" s="10" t="s">
        <v>482</v>
      </c>
      <c r="P277" s="27">
        <f t="shared" si="9"/>
        <v>0.30862233534839323</v>
      </c>
      <c r="Q277" s="26">
        <v>977</v>
      </c>
      <c r="R277" s="28">
        <v>0.39158316999999998</v>
      </c>
    </row>
    <row r="278" spans="1:18" x14ac:dyDescent="0.5">
      <c r="A278" s="10" t="s">
        <v>115</v>
      </c>
      <c r="B278" s="24" t="s">
        <v>116</v>
      </c>
      <c r="C278" s="10" t="s">
        <v>93</v>
      </c>
      <c r="D278" s="24" t="s">
        <v>135</v>
      </c>
      <c r="E278" s="10" t="s">
        <v>100</v>
      </c>
      <c r="F278" s="10" t="s">
        <v>96</v>
      </c>
      <c r="G278" s="10" t="s">
        <v>120</v>
      </c>
      <c r="H278" s="25">
        <v>3126</v>
      </c>
      <c r="I278" s="25">
        <v>4267</v>
      </c>
      <c r="J278" s="24">
        <v>1.62</v>
      </c>
      <c r="K278" s="26">
        <v>11</v>
      </c>
      <c r="L278" s="26">
        <v>831</v>
      </c>
      <c r="M278" s="26">
        <v>704</v>
      </c>
      <c r="N278" s="27">
        <f t="shared" si="8"/>
        <v>0.25779235997187716</v>
      </c>
      <c r="O278" s="10" t="s">
        <v>482</v>
      </c>
      <c r="P278" s="27">
        <f t="shared" si="9"/>
        <v>0.19475041012420904</v>
      </c>
      <c r="Q278" s="26">
        <v>832</v>
      </c>
      <c r="R278" s="28">
        <v>0.26615483000000001</v>
      </c>
    </row>
    <row r="279" spans="1:18" x14ac:dyDescent="0.5">
      <c r="A279" s="10" t="s">
        <v>150</v>
      </c>
      <c r="B279" s="24" t="s">
        <v>194</v>
      </c>
      <c r="C279" s="10" t="s">
        <v>93</v>
      </c>
      <c r="D279" s="24" t="s">
        <v>348</v>
      </c>
      <c r="E279" s="10" t="s">
        <v>100</v>
      </c>
      <c r="F279" s="10" t="s">
        <v>96</v>
      </c>
      <c r="G279" s="10" t="s">
        <v>120</v>
      </c>
      <c r="H279" s="25">
        <v>2114</v>
      </c>
      <c r="I279" s="25">
        <v>2550</v>
      </c>
      <c r="J279" s="24">
        <v>1.21</v>
      </c>
      <c r="K279" s="26">
        <v>11</v>
      </c>
      <c r="L279" s="26">
        <v>193</v>
      </c>
      <c r="M279" s="26">
        <v>168</v>
      </c>
      <c r="N279" s="27">
        <f t="shared" si="8"/>
        <v>0.43137254901960781</v>
      </c>
      <c r="O279" s="10" t="s">
        <v>482</v>
      </c>
      <c r="P279" s="27">
        <f t="shared" si="9"/>
        <v>7.5686274509803919E-2</v>
      </c>
      <c r="Q279" s="26">
        <v>199</v>
      </c>
      <c r="R279" s="28">
        <v>9.4134339999999997E-2</v>
      </c>
    </row>
    <row r="280" spans="1:18" x14ac:dyDescent="0.5">
      <c r="A280" s="10" t="s">
        <v>86</v>
      </c>
      <c r="B280" s="24" t="s">
        <v>208</v>
      </c>
      <c r="C280" s="10" t="s">
        <v>161</v>
      </c>
      <c r="D280" s="24" t="s">
        <v>206</v>
      </c>
      <c r="E280" s="10" t="s">
        <v>99</v>
      </c>
      <c r="F280" s="10" t="s">
        <v>96</v>
      </c>
      <c r="G280" s="10" t="s">
        <v>120</v>
      </c>
      <c r="H280" s="25">
        <v>333</v>
      </c>
      <c r="I280" s="25">
        <v>598</v>
      </c>
      <c r="J280" s="24">
        <v>1.02</v>
      </c>
      <c r="K280" s="26">
        <v>3</v>
      </c>
      <c r="L280" s="26">
        <v>90</v>
      </c>
      <c r="M280" s="26">
        <v>75</v>
      </c>
      <c r="N280" s="27">
        <f t="shared" si="8"/>
        <v>0.50167224080267558</v>
      </c>
      <c r="O280" s="10" t="s">
        <v>483</v>
      </c>
      <c r="P280" s="27">
        <f t="shared" si="9"/>
        <v>0.15050167224080269</v>
      </c>
      <c r="Q280" s="26">
        <v>91</v>
      </c>
      <c r="R280" s="28">
        <v>0.27327327000000001</v>
      </c>
    </row>
    <row r="281" spans="1:18" x14ac:dyDescent="0.5">
      <c r="A281" s="10" t="s">
        <v>90</v>
      </c>
      <c r="B281" s="24" t="s">
        <v>232</v>
      </c>
      <c r="C281" s="10" t="s">
        <v>161</v>
      </c>
      <c r="D281" s="24" t="s">
        <v>349</v>
      </c>
      <c r="E281" s="10" t="s">
        <v>99</v>
      </c>
      <c r="F281" s="10" t="s">
        <v>96</v>
      </c>
      <c r="G281" s="10" t="s">
        <v>120</v>
      </c>
      <c r="H281" s="25">
        <v>255</v>
      </c>
      <c r="I281" s="25">
        <v>404</v>
      </c>
      <c r="J281" s="24">
        <v>0.92</v>
      </c>
      <c r="K281" s="26">
        <v>1</v>
      </c>
      <c r="L281" s="26">
        <v>87</v>
      </c>
      <c r="M281" s="26">
        <v>74</v>
      </c>
      <c r="N281" s="27">
        <f t="shared" si="8"/>
        <v>0.24752475247524752</v>
      </c>
      <c r="O281" s="10" t="s">
        <v>483</v>
      </c>
      <c r="P281" s="27">
        <f t="shared" si="9"/>
        <v>0.21534653465346534</v>
      </c>
      <c r="Q281" s="26">
        <v>88</v>
      </c>
      <c r="R281" s="28">
        <v>0.34509803999999999</v>
      </c>
    </row>
    <row r="282" spans="1:18" x14ac:dyDescent="0.5">
      <c r="A282" s="10" t="s">
        <v>151</v>
      </c>
      <c r="B282" s="24" t="s">
        <v>210</v>
      </c>
      <c r="C282" s="10" t="s">
        <v>93</v>
      </c>
      <c r="D282" s="24" t="s">
        <v>350</v>
      </c>
      <c r="E282" s="10" t="s">
        <v>100</v>
      </c>
      <c r="F282" s="10" t="s">
        <v>144</v>
      </c>
      <c r="G282" s="10" t="s">
        <v>97</v>
      </c>
      <c r="H282" s="25">
        <v>3337</v>
      </c>
      <c r="I282" s="25">
        <v>4659</v>
      </c>
      <c r="J282" s="24">
        <v>0.89</v>
      </c>
      <c r="K282" s="26">
        <v>0</v>
      </c>
      <c r="L282" s="26">
        <v>37</v>
      </c>
      <c r="M282" s="26">
        <v>8</v>
      </c>
      <c r="N282" s="27">
        <f t="shared" si="8"/>
        <v>0</v>
      </c>
      <c r="O282" s="10" t="s">
        <v>482</v>
      </c>
      <c r="P282" s="27">
        <f t="shared" si="9"/>
        <v>7.9416183730414251E-3</v>
      </c>
      <c r="Q282" s="26">
        <v>37</v>
      </c>
      <c r="R282" s="28">
        <v>1.10878E-2</v>
      </c>
    </row>
    <row r="283" spans="1:18" x14ac:dyDescent="0.5">
      <c r="A283" s="10" t="s">
        <v>90</v>
      </c>
      <c r="B283" s="24" t="s">
        <v>196</v>
      </c>
      <c r="C283" s="10" t="s">
        <v>93</v>
      </c>
      <c r="D283" s="24" t="s">
        <v>349</v>
      </c>
      <c r="E283" s="10" t="s">
        <v>99</v>
      </c>
      <c r="F283" s="10" t="s">
        <v>96</v>
      </c>
      <c r="G283" s="10" t="s">
        <v>120</v>
      </c>
      <c r="H283" s="25">
        <v>776</v>
      </c>
      <c r="I283" s="25">
        <v>1281</v>
      </c>
      <c r="J283" s="24">
        <v>0.62</v>
      </c>
      <c r="K283" s="26">
        <v>3</v>
      </c>
      <c r="L283" s="26">
        <v>185</v>
      </c>
      <c r="M283" s="26">
        <v>175</v>
      </c>
      <c r="N283" s="27">
        <f t="shared" si="8"/>
        <v>0.23419203747072601</v>
      </c>
      <c r="O283" s="10" t="s">
        <v>482</v>
      </c>
      <c r="P283" s="27">
        <f t="shared" si="9"/>
        <v>0.14441842310694769</v>
      </c>
      <c r="Q283" s="26">
        <v>186</v>
      </c>
      <c r="R283" s="28">
        <v>0.23969072</v>
      </c>
    </row>
    <row r="284" spans="1:18" x14ac:dyDescent="0.5">
      <c r="A284" s="10" t="s">
        <v>90</v>
      </c>
      <c r="B284" s="24" t="s">
        <v>232</v>
      </c>
      <c r="C284" s="10" t="s">
        <v>161</v>
      </c>
      <c r="D284" s="24" t="s">
        <v>351</v>
      </c>
      <c r="E284" s="10" t="s">
        <v>100</v>
      </c>
      <c r="F284" s="10" t="s">
        <v>96</v>
      </c>
      <c r="G284" s="10" t="s">
        <v>120</v>
      </c>
      <c r="H284" s="25">
        <v>134</v>
      </c>
      <c r="I284" s="25">
        <v>172</v>
      </c>
      <c r="J284" s="24">
        <v>0.51</v>
      </c>
      <c r="K284" s="26">
        <v>1</v>
      </c>
      <c r="L284" s="26">
        <v>53</v>
      </c>
      <c r="M284" s="26">
        <v>47</v>
      </c>
      <c r="N284" s="27">
        <f t="shared" si="8"/>
        <v>0.58139534883720934</v>
      </c>
      <c r="O284" s="10" t="s">
        <v>483</v>
      </c>
      <c r="P284" s="27">
        <f t="shared" si="9"/>
        <v>0.30813953488372092</v>
      </c>
      <c r="Q284" s="26">
        <v>54</v>
      </c>
      <c r="R284" s="28">
        <v>0.40298507</v>
      </c>
    </row>
    <row r="285" spans="1:18" x14ac:dyDescent="0.5">
      <c r="A285" s="10" t="s">
        <v>90</v>
      </c>
      <c r="B285" s="24" t="s">
        <v>196</v>
      </c>
      <c r="C285" s="10" t="s">
        <v>93</v>
      </c>
      <c r="D285" s="24" t="s">
        <v>351</v>
      </c>
      <c r="E285" s="10" t="s">
        <v>100</v>
      </c>
      <c r="F285" s="10" t="s">
        <v>96</v>
      </c>
      <c r="G285" s="10" t="s">
        <v>120</v>
      </c>
      <c r="H285" s="25">
        <v>926</v>
      </c>
      <c r="I285" s="25">
        <v>1237</v>
      </c>
      <c r="J285" s="24">
        <v>0.5</v>
      </c>
      <c r="K285" s="26">
        <v>7</v>
      </c>
      <c r="L285" s="26">
        <v>140</v>
      </c>
      <c r="M285" s="26">
        <v>115</v>
      </c>
      <c r="N285" s="27">
        <f t="shared" si="8"/>
        <v>0.56588520614389648</v>
      </c>
      <c r="O285" s="10" t="s">
        <v>482</v>
      </c>
      <c r="P285" s="27">
        <f t="shared" si="9"/>
        <v>0.11317704122877931</v>
      </c>
      <c r="Q285" s="26">
        <v>143</v>
      </c>
      <c r="R285" s="28">
        <v>0.15442765</v>
      </c>
    </row>
    <row r="286" spans="1:18" x14ac:dyDescent="0.5">
      <c r="A286" s="10" t="s">
        <v>152</v>
      </c>
      <c r="B286" s="24" t="s">
        <v>198</v>
      </c>
      <c r="C286" s="10" t="s">
        <v>93</v>
      </c>
      <c r="D286" s="24" t="s">
        <v>318</v>
      </c>
      <c r="E286" s="10" t="s">
        <v>99</v>
      </c>
      <c r="F286" s="10" t="s">
        <v>96</v>
      </c>
      <c r="G286" s="10" t="s">
        <v>120</v>
      </c>
      <c r="H286" s="25">
        <v>1032</v>
      </c>
      <c r="I286" s="25">
        <v>1454</v>
      </c>
      <c r="J286" s="24">
        <v>0.5</v>
      </c>
      <c r="K286" s="26">
        <v>5</v>
      </c>
      <c r="L286" s="26">
        <v>101</v>
      </c>
      <c r="M286" s="26">
        <v>86</v>
      </c>
      <c r="N286" s="27">
        <f t="shared" si="8"/>
        <v>0.34387895460797796</v>
      </c>
      <c r="O286" s="10" t="s">
        <v>482</v>
      </c>
      <c r="P286" s="27">
        <f t="shared" si="9"/>
        <v>6.9463548830811558E-2</v>
      </c>
      <c r="Q286" s="26">
        <v>104</v>
      </c>
      <c r="R286" s="28">
        <v>0.10077519</v>
      </c>
    </row>
    <row r="287" spans="1:18" x14ac:dyDescent="0.5">
      <c r="A287" s="10" t="s">
        <v>151</v>
      </c>
      <c r="B287" s="24" t="s">
        <v>210</v>
      </c>
      <c r="C287" s="10" t="s">
        <v>93</v>
      </c>
      <c r="D287" s="24" t="s">
        <v>352</v>
      </c>
      <c r="E287" s="10" t="s">
        <v>100</v>
      </c>
      <c r="F287" s="10" t="s">
        <v>96</v>
      </c>
      <c r="G287" s="10" t="s">
        <v>120</v>
      </c>
      <c r="H287" s="25">
        <v>969</v>
      </c>
      <c r="I287" s="25">
        <v>1115</v>
      </c>
      <c r="J287" s="24">
        <v>0.42</v>
      </c>
      <c r="K287" s="26">
        <v>3</v>
      </c>
      <c r="L287" s="26">
        <v>232</v>
      </c>
      <c r="M287" s="26">
        <v>194</v>
      </c>
      <c r="N287" s="27">
        <f t="shared" si="8"/>
        <v>0.26905829596412556</v>
      </c>
      <c r="O287" s="10" t="s">
        <v>482</v>
      </c>
      <c r="P287" s="27">
        <f t="shared" si="9"/>
        <v>0.20807174887892377</v>
      </c>
      <c r="Q287" s="26">
        <v>233</v>
      </c>
      <c r="R287" s="28">
        <v>0.24045407999999999</v>
      </c>
    </row>
    <row r="288" spans="1:18" x14ac:dyDescent="0.5">
      <c r="A288" s="10" t="s">
        <v>152</v>
      </c>
      <c r="B288" s="24" t="s">
        <v>198</v>
      </c>
      <c r="C288" s="10" t="s">
        <v>93</v>
      </c>
      <c r="D288" s="24" t="s">
        <v>294</v>
      </c>
      <c r="E288" s="10" t="s">
        <v>100</v>
      </c>
      <c r="F288" s="10" t="s">
        <v>96</v>
      </c>
      <c r="G288" s="10" t="s">
        <v>120</v>
      </c>
      <c r="H288" s="25">
        <v>421</v>
      </c>
      <c r="I288" s="25">
        <v>564</v>
      </c>
      <c r="J288" s="24">
        <v>0.21</v>
      </c>
      <c r="K288" s="26">
        <v>2</v>
      </c>
      <c r="L288" s="26">
        <v>78</v>
      </c>
      <c r="M288" s="26">
        <v>68</v>
      </c>
      <c r="N288" s="27">
        <f t="shared" si="8"/>
        <v>0.3546099290780142</v>
      </c>
      <c r="O288" s="10" t="s">
        <v>482</v>
      </c>
      <c r="P288" s="27">
        <f t="shared" si="9"/>
        <v>0.13829787234042554</v>
      </c>
      <c r="Q288" s="26">
        <v>79</v>
      </c>
      <c r="R288" s="28">
        <v>0.18764845999999999</v>
      </c>
    </row>
    <row r="289" spans="1:18" x14ac:dyDescent="0.5">
      <c r="A289" s="10" t="s">
        <v>150</v>
      </c>
      <c r="B289" s="24" t="s">
        <v>194</v>
      </c>
      <c r="C289" s="10" t="s">
        <v>93</v>
      </c>
      <c r="D289" s="24" t="s">
        <v>353</v>
      </c>
      <c r="E289" s="10" t="s">
        <v>99</v>
      </c>
      <c r="F289" s="10" t="s">
        <v>144</v>
      </c>
      <c r="G289" s="10" t="s">
        <v>97</v>
      </c>
      <c r="H289" s="25">
        <v>332</v>
      </c>
      <c r="I289" s="25">
        <v>546</v>
      </c>
      <c r="J289" s="24">
        <v>0.15</v>
      </c>
      <c r="K289" s="26">
        <v>0</v>
      </c>
      <c r="L289" s="26">
        <v>6</v>
      </c>
      <c r="M289" s="26">
        <v>1</v>
      </c>
      <c r="N289" s="27">
        <f t="shared" si="8"/>
        <v>0</v>
      </c>
      <c r="O289" s="10" t="s">
        <v>482</v>
      </c>
      <c r="P289" s="27">
        <f t="shared" si="9"/>
        <v>1.098901098901099E-2</v>
      </c>
      <c r="Q289" s="26">
        <v>6</v>
      </c>
      <c r="R289" s="28">
        <v>1.8072290000000001E-2</v>
      </c>
    </row>
    <row r="290" spans="1:18" x14ac:dyDescent="0.5">
      <c r="A290" s="10" t="s">
        <v>150</v>
      </c>
      <c r="B290" s="24" t="s">
        <v>194</v>
      </c>
      <c r="C290" s="10" t="s">
        <v>93</v>
      </c>
      <c r="D290" s="24" t="s">
        <v>354</v>
      </c>
      <c r="E290" s="10" t="s">
        <v>99</v>
      </c>
      <c r="F290" s="10" t="s">
        <v>96</v>
      </c>
      <c r="G290" s="10" t="s">
        <v>120</v>
      </c>
      <c r="H290" s="25">
        <v>254</v>
      </c>
      <c r="I290" s="25">
        <v>369</v>
      </c>
      <c r="J290" s="24">
        <v>0.14000000000000001</v>
      </c>
      <c r="K290" s="26">
        <v>1</v>
      </c>
      <c r="L290" s="26">
        <v>42</v>
      </c>
      <c r="M290" s="26">
        <v>43</v>
      </c>
      <c r="N290" s="27">
        <f t="shared" si="8"/>
        <v>0.27100271002710025</v>
      </c>
      <c r="O290" s="10" t="s">
        <v>482</v>
      </c>
      <c r="P290" s="27">
        <f t="shared" si="9"/>
        <v>0.11382113821138211</v>
      </c>
      <c r="Q290" s="26">
        <v>43</v>
      </c>
      <c r="R290" s="28">
        <v>0.16929134000000001</v>
      </c>
    </row>
    <row r="291" spans="1:18" x14ac:dyDescent="0.5">
      <c r="A291" s="10" t="s">
        <v>150</v>
      </c>
      <c r="B291" s="24" t="s">
        <v>194</v>
      </c>
      <c r="C291" s="10" t="s">
        <v>93</v>
      </c>
      <c r="D291" s="24" t="s">
        <v>355</v>
      </c>
      <c r="E291" s="10" t="s">
        <v>100</v>
      </c>
      <c r="F291" s="10" t="s">
        <v>144</v>
      </c>
      <c r="G291" s="10" t="s">
        <v>97</v>
      </c>
      <c r="H291" s="25">
        <v>271</v>
      </c>
      <c r="I291" s="25">
        <v>413</v>
      </c>
      <c r="J291" s="24">
        <v>0.11</v>
      </c>
      <c r="K291" s="26">
        <v>0</v>
      </c>
      <c r="L291" s="26">
        <v>2</v>
      </c>
      <c r="M291" s="26">
        <v>0</v>
      </c>
      <c r="N291" s="27">
        <f t="shared" si="8"/>
        <v>0</v>
      </c>
      <c r="O291" s="10" t="s">
        <v>482</v>
      </c>
      <c r="P291" s="27">
        <f t="shared" si="9"/>
        <v>4.8426150121065378E-3</v>
      </c>
      <c r="Q291" s="26">
        <v>2</v>
      </c>
      <c r="R291" s="28">
        <v>7.3800699999999999E-3</v>
      </c>
    </row>
    <row r="292" spans="1:18" x14ac:dyDescent="0.5">
      <c r="A292" s="10" t="s">
        <v>115</v>
      </c>
      <c r="B292" s="24" t="s">
        <v>116</v>
      </c>
      <c r="C292" s="10" t="s">
        <v>93</v>
      </c>
      <c r="D292" s="24" t="s">
        <v>146</v>
      </c>
      <c r="E292" s="10" t="s">
        <v>100</v>
      </c>
      <c r="F292" s="10" t="s">
        <v>96</v>
      </c>
      <c r="G292" s="10" t="s">
        <v>97</v>
      </c>
      <c r="H292" s="25">
        <v>48</v>
      </c>
      <c r="I292" s="25">
        <v>57</v>
      </c>
      <c r="J292" s="24">
        <v>0.02</v>
      </c>
      <c r="K292" s="26">
        <v>0</v>
      </c>
      <c r="L292" s="26">
        <v>12</v>
      </c>
      <c r="M292" s="26">
        <v>0</v>
      </c>
      <c r="N292" s="27">
        <f t="shared" si="8"/>
        <v>0</v>
      </c>
      <c r="O292" s="10" t="s">
        <v>482</v>
      </c>
      <c r="P292" s="27">
        <f t="shared" si="9"/>
        <v>0.21052631578947367</v>
      </c>
      <c r="Q292" s="26">
        <v>12</v>
      </c>
      <c r="R292" s="28">
        <v>0.25</v>
      </c>
    </row>
    <row r="293" spans="1:18" x14ac:dyDescent="0.5">
      <c r="A293" s="10" t="s">
        <v>151</v>
      </c>
      <c r="B293" s="24" t="s">
        <v>210</v>
      </c>
      <c r="C293" s="10" t="s">
        <v>93</v>
      </c>
      <c r="D293" s="24" t="s">
        <v>356</v>
      </c>
      <c r="E293" s="10" t="s">
        <v>100</v>
      </c>
      <c r="F293" s="10" t="s">
        <v>96</v>
      </c>
      <c r="G293" s="10" t="s">
        <v>97</v>
      </c>
      <c r="H293" s="25">
        <v>42</v>
      </c>
      <c r="I293" s="25">
        <v>57</v>
      </c>
      <c r="J293" s="24">
        <v>0.02</v>
      </c>
      <c r="K293" s="26">
        <v>0</v>
      </c>
      <c r="L293" s="26">
        <v>31</v>
      </c>
      <c r="M293" s="26">
        <v>0</v>
      </c>
      <c r="N293" s="27">
        <f t="shared" si="8"/>
        <v>0</v>
      </c>
      <c r="O293" s="10" t="s">
        <v>482</v>
      </c>
      <c r="P293" s="27">
        <f t="shared" si="9"/>
        <v>0.54385964912280704</v>
      </c>
      <c r="Q293" s="26">
        <v>31</v>
      </c>
      <c r="R293" s="28">
        <v>0.73809524000000004</v>
      </c>
    </row>
    <row r="294" spans="1:18" x14ac:dyDescent="0.5">
      <c r="A294" s="10" t="s">
        <v>151</v>
      </c>
      <c r="B294" s="24" t="s">
        <v>210</v>
      </c>
      <c r="C294" s="10" t="s">
        <v>93</v>
      </c>
      <c r="D294" s="24" t="s">
        <v>357</v>
      </c>
      <c r="E294" s="10" t="s">
        <v>99</v>
      </c>
      <c r="F294" s="10" t="s">
        <v>96</v>
      </c>
      <c r="G294" s="10" t="s">
        <v>97</v>
      </c>
      <c r="H294" s="25">
        <v>78</v>
      </c>
      <c r="I294" s="25">
        <v>90</v>
      </c>
      <c r="J294" s="24">
        <v>0.01</v>
      </c>
      <c r="K294" s="26">
        <v>0</v>
      </c>
      <c r="L294" s="26">
        <v>28</v>
      </c>
      <c r="M294" s="26">
        <v>1</v>
      </c>
      <c r="N294" s="27">
        <f t="shared" si="8"/>
        <v>0</v>
      </c>
      <c r="O294" s="10" t="s">
        <v>482</v>
      </c>
      <c r="P294" s="27">
        <f t="shared" si="9"/>
        <v>0.31111111111111112</v>
      </c>
      <c r="Q294" s="26">
        <v>28</v>
      </c>
      <c r="R294" s="28">
        <v>0.35897435999999999</v>
      </c>
    </row>
    <row r="295" spans="1:18" x14ac:dyDescent="0.5">
      <c r="A295" s="10" t="s">
        <v>151</v>
      </c>
      <c r="B295" s="24" t="s">
        <v>210</v>
      </c>
      <c r="C295" s="10" t="s">
        <v>93</v>
      </c>
      <c r="D295" s="24" t="s">
        <v>358</v>
      </c>
      <c r="E295" s="10" t="s">
        <v>99</v>
      </c>
      <c r="F295" s="10" t="s">
        <v>96</v>
      </c>
      <c r="G295" s="10" t="s">
        <v>97</v>
      </c>
      <c r="H295" s="25">
        <v>64</v>
      </c>
      <c r="I295" s="25">
        <v>78</v>
      </c>
      <c r="J295" s="24">
        <v>0.01</v>
      </c>
      <c r="K295" s="26">
        <v>0</v>
      </c>
      <c r="L295" s="26">
        <v>27</v>
      </c>
      <c r="M295" s="26">
        <v>0</v>
      </c>
      <c r="N295" s="27">
        <f t="shared" si="8"/>
        <v>0</v>
      </c>
      <c r="O295" s="10" t="s">
        <v>482</v>
      </c>
      <c r="P295" s="27">
        <f t="shared" si="9"/>
        <v>0.34615384615384615</v>
      </c>
      <c r="Q295" s="26">
        <v>27</v>
      </c>
      <c r="R295" s="28">
        <v>0.421875</v>
      </c>
    </row>
    <row r="296" spans="1:18" x14ac:dyDescent="0.5">
      <c r="A296" s="10" t="s">
        <v>151</v>
      </c>
      <c r="B296" s="24" t="s">
        <v>210</v>
      </c>
      <c r="C296" s="10" t="s">
        <v>93</v>
      </c>
      <c r="D296" s="24" t="s">
        <v>359</v>
      </c>
      <c r="E296" s="10" t="s">
        <v>99</v>
      </c>
      <c r="F296" s="10" t="s">
        <v>96</v>
      </c>
      <c r="G296" s="10" t="s">
        <v>97</v>
      </c>
      <c r="H296" s="25">
        <v>62</v>
      </c>
      <c r="I296" s="25">
        <v>73</v>
      </c>
      <c r="J296" s="24">
        <v>0.01</v>
      </c>
      <c r="K296" s="26">
        <v>0</v>
      </c>
      <c r="L296" s="26">
        <v>20</v>
      </c>
      <c r="M296" s="26">
        <v>0</v>
      </c>
      <c r="N296" s="27">
        <f t="shared" si="8"/>
        <v>0</v>
      </c>
      <c r="O296" s="10" t="s">
        <v>482</v>
      </c>
      <c r="P296" s="27">
        <f t="shared" si="9"/>
        <v>0.27397260273972601</v>
      </c>
      <c r="Q296" s="26">
        <v>20</v>
      </c>
      <c r="R296" s="28">
        <v>0.32258065000000002</v>
      </c>
    </row>
    <row r="297" spans="1:18" x14ac:dyDescent="0.5">
      <c r="A297" s="10" t="s">
        <v>115</v>
      </c>
      <c r="B297" s="24" t="s">
        <v>116</v>
      </c>
      <c r="C297" s="10" t="s">
        <v>93</v>
      </c>
      <c r="D297" s="24" t="s">
        <v>149</v>
      </c>
      <c r="E297" s="10" t="s">
        <v>99</v>
      </c>
      <c r="F297" s="10" t="s">
        <v>144</v>
      </c>
      <c r="G297" s="10" t="s">
        <v>97</v>
      </c>
      <c r="H297" s="25">
        <v>2</v>
      </c>
      <c r="I297" s="25">
        <v>2</v>
      </c>
      <c r="J297" s="24">
        <v>0</v>
      </c>
      <c r="K297" s="26">
        <v>0</v>
      </c>
      <c r="L297" s="26">
        <v>0</v>
      </c>
      <c r="M297" s="26">
        <v>0</v>
      </c>
      <c r="N297" s="27">
        <f t="shared" si="8"/>
        <v>0</v>
      </c>
      <c r="O297" s="10" t="s">
        <v>482</v>
      </c>
      <c r="P297" s="27">
        <f t="shared" si="9"/>
        <v>0</v>
      </c>
      <c r="Q297" s="26">
        <v>0</v>
      </c>
      <c r="R297" s="28">
        <v>0</v>
      </c>
    </row>
    <row r="298" spans="1:18" x14ac:dyDescent="0.5">
      <c r="A298" s="10" t="s">
        <v>115</v>
      </c>
      <c r="B298" s="24" t="s">
        <v>116</v>
      </c>
      <c r="C298" s="10" t="s">
        <v>93</v>
      </c>
      <c r="D298" s="24" t="s">
        <v>147</v>
      </c>
      <c r="E298" s="10" t="s">
        <v>99</v>
      </c>
      <c r="F298" s="10" t="s">
        <v>96</v>
      </c>
      <c r="G298" s="10" t="s">
        <v>97</v>
      </c>
      <c r="H298" s="25">
        <v>39</v>
      </c>
      <c r="I298" s="25">
        <v>46</v>
      </c>
      <c r="J298" s="24">
        <v>0</v>
      </c>
      <c r="K298" s="26">
        <v>0</v>
      </c>
      <c r="L298" s="26">
        <v>7</v>
      </c>
      <c r="M298" s="26">
        <v>0</v>
      </c>
      <c r="N298" s="27">
        <f t="shared" si="8"/>
        <v>0</v>
      </c>
      <c r="O298" s="10" t="s">
        <v>482</v>
      </c>
      <c r="P298" s="27">
        <f t="shared" si="9"/>
        <v>0.15217391304347827</v>
      </c>
      <c r="Q298" s="26">
        <v>7</v>
      </c>
      <c r="R298" s="28">
        <v>0.17948718</v>
      </c>
    </row>
    <row r="299" spans="1:18" x14ac:dyDescent="0.5">
      <c r="A299" s="10" t="s">
        <v>115</v>
      </c>
      <c r="B299" s="24" t="s">
        <v>116</v>
      </c>
      <c r="C299" s="10" t="s">
        <v>93</v>
      </c>
      <c r="D299" s="24" t="s">
        <v>145</v>
      </c>
      <c r="E299" s="10" t="s">
        <v>99</v>
      </c>
      <c r="F299" s="10" t="s">
        <v>96</v>
      </c>
      <c r="G299" s="10" t="s">
        <v>97</v>
      </c>
      <c r="H299" s="25">
        <v>39</v>
      </c>
      <c r="I299" s="25">
        <v>50</v>
      </c>
      <c r="J299" s="24">
        <v>0</v>
      </c>
      <c r="K299" s="26">
        <v>0</v>
      </c>
      <c r="L299" s="26">
        <v>9</v>
      </c>
      <c r="M299" s="26">
        <v>0</v>
      </c>
      <c r="N299" s="27">
        <f t="shared" si="8"/>
        <v>0</v>
      </c>
      <c r="O299" s="10" t="s">
        <v>482</v>
      </c>
      <c r="P299" s="27">
        <f t="shared" si="9"/>
        <v>0.18</v>
      </c>
      <c r="Q299" s="26">
        <v>9</v>
      </c>
      <c r="R299" s="28">
        <v>0.23076922999999999</v>
      </c>
    </row>
    <row r="300" spans="1:18" x14ac:dyDescent="0.5">
      <c r="A300" s="10" t="s">
        <v>115</v>
      </c>
      <c r="B300" s="24" t="s">
        <v>116</v>
      </c>
      <c r="C300" s="10" t="s">
        <v>93</v>
      </c>
      <c r="D300" s="24" t="s">
        <v>142</v>
      </c>
      <c r="E300" s="10" t="s">
        <v>100</v>
      </c>
      <c r="F300" s="10" t="s">
        <v>96</v>
      </c>
      <c r="G300" s="10" t="s">
        <v>97</v>
      </c>
      <c r="H300" s="25">
        <v>20</v>
      </c>
      <c r="I300" s="25">
        <v>24</v>
      </c>
      <c r="J300" s="24">
        <v>0</v>
      </c>
      <c r="K300" s="26">
        <v>0</v>
      </c>
      <c r="L300" s="26">
        <v>8</v>
      </c>
      <c r="M300" s="26">
        <v>0</v>
      </c>
      <c r="N300" s="27">
        <f t="shared" si="8"/>
        <v>0</v>
      </c>
      <c r="O300" s="10" t="s">
        <v>482</v>
      </c>
      <c r="P300" s="27">
        <f t="shared" si="9"/>
        <v>0.33333333333333331</v>
      </c>
      <c r="Q300" s="26">
        <v>8</v>
      </c>
      <c r="R300" s="28">
        <v>0.4</v>
      </c>
    </row>
    <row r="301" spans="1:18" x14ac:dyDescent="0.5">
      <c r="A301" s="10" t="s">
        <v>115</v>
      </c>
      <c r="B301" s="24" t="s">
        <v>116</v>
      </c>
      <c r="C301" s="10" t="s">
        <v>93</v>
      </c>
      <c r="D301" s="24" t="s">
        <v>133</v>
      </c>
      <c r="E301" s="10" t="s">
        <v>100</v>
      </c>
      <c r="F301" s="10" t="s">
        <v>96</v>
      </c>
      <c r="G301" s="10" t="s">
        <v>97</v>
      </c>
      <c r="H301" s="25">
        <v>19</v>
      </c>
      <c r="I301" s="25">
        <v>21</v>
      </c>
      <c r="J301" s="24">
        <v>0</v>
      </c>
      <c r="K301" s="26">
        <v>0</v>
      </c>
      <c r="L301" s="26">
        <v>2</v>
      </c>
      <c r="M301" s="26">
        <v>0</v>
      </c>
      <c r="N301" s="27">
        <f t="shared" si="8"/>
        <v>0</v>
      </c>
      <c r="O301" s="10" t="s">
        <v>482</v>
      </c>
      <c r="P301" s="27">
        <f t="shared" si="9"/>
        <v>9.5238095238095233E-2</v>
      </c>
      <c r="Q301" s="26">
        <v>2</v>
      </c>
      <c r="R301" s="28">
        <v>0.10526315999999999</v>
      </c>
    </row>
    <row r="302" spans="1:18" x14ac:dyDescent="0.5">
      <c r="A302" s="10" t="s">
        <v>90</v>
      </c>
      <c r="B302" s="24" t="s">
        <v>232</v>
      </c>
      <c r="C302" s="10" t="s">
        <v>161</v>
      </c>
      <c r="D302" s="24" t="s">
        <v>360</v>
      </c>
      <c r="E302" s="10" t="s">
        <v>99</v>
      </c>
      <c r="F302" s="10" t="s">
        <v>96</v>
      </c>
      <c r="G302" s="10" t="s">
        <v>97</v>
      </c>
      <c r="H302" s="25">
        <v>1</v>
      </c>
      <c r="I302" s="25">
        <v>1</v>
      </c>
      <c r="J302" s="24">
        <v>0</v>
      </c>
      <c r="K302" s="26">
        <v>0</v>
      </c>
      <c r="L302" s="26">
        <v>0</v>
      </c>
      <c r="M302" s="26">
        <v>0</v>
      </c>
      <c r="N302" s="27">
        <f t="shared" si="8"/>
        <v>0</v>
      </c>
      <c r="O302" s="10" t="s">
        <v>483</v>
      </c>
      <c r="P302" s="27">
        <f t="shared" si="9"/>
        <v>0</v>
      </c>
      <c r="Q302" s="26">
        <v>0</v>
      </c>
      <c r="R302" s="28">
        <v>0</v>
      </c>
    </row>
    <row r="303" spans="1:18" x14ac:dyDescent="0.5">
      <c r="A303" s="10" t="s">
        <v>90</v>
      </c>
      <c r="B303" s="24" t="s">
        <v>232</v>
      </c>
      <c r="C303" s="10" t="s">
        <v>161</v>
      </c>
      <c r="D303" s="24" t="s">
        <v>361</v>
      </c>
      <c r="E303" s="10" t="s">
        <v>99</v>
      </c>
      <c r="F303" s="10" t="s">
        <v>96</v>
      </c>
      <c r="G303" s="10" t="s">
        <v>97</v>
      </c>
      <c r="H303" s="25">
        <v>2</v>
      </c>
      <c r="I303" s="25">
        <v>2</v>
      </c>
      <c r="J303" s="24">
        <v>0</v>
      </c>
      <c r="K303" s="26">
        <v>0</v>
      </c>
      <c r="L303" s="26">
        <v>0</v>
      </c>
      <c r="M303" s="26">
        <v>0</v>
      </c>
      <c r="N303" s="27">
        <f t="shared" si="8"/>
        <v>0</v>
      </c>
      <c r="O303" s="10" t="s">
        <v>483</v>
      </c>
      <c r="P303" s="27">
        <f t="shared" si="9"/>
        <v>0</v>
      </c>
      <c r="Q303" s="26">
        <v>0</v>
      </c>
      <c r="R303" s="28">
        <v>0</v>
      </c>
    </row>
    <row r="304" spans="1:18" x14ac:dyDescent="0.5">
      <c r="A304" s="10" t="s">
        <v>90</v>
      </c>
      <c r="B304" s="24" t="s">
        <v>232</v>
      </c>
      <c r="C304" s="10" t="s">
        <v>161</v>
      </c>
      <c r="D304" s="24" t="s">
        <v>362</v>
      </c>
      <c r="E304" s="10" t="s">
        <v>100</v>
      </c>
      <c r="F304" s="10" t="s">
        <v>96</v>
      </c>
      <c r="G304" s="10" t="s">
        <v>97</v>
      </c>
      <c r="H304" s="25">
        <v>1</v>
      </c>
      <c r="I304" s="25">
        <v>2</v>
      </c>
      <c r="J304" s="24">
        <v>0</v>
      </c>
      <c r="K304" s="26">
        <v>0</v>
      </c>
      <c r="L304" s="26">
        <v>0</v>
      </c>
      <c r="M304" s="26">
        <v>0</v>
      </c>
      <c r="N304" s="27">
        <f t="shared" si="8"/>
        <v>0</v>
      </c>
      <c r="O304" s="10" t="s">
        <v>483</v>
      </c>
      <c r="P304" s="27">
        <f t="shared" si="9"/>
        <v>0</v>
      </c>
      <c r="Q304" s="26">
        <v>0</v>
      </c>
      <c r="R304" s="28">
        <v>0</v>
      </c>
    </row>
    <row r="305" spans="1:18" x14ac:dyDescent="0.5">
      <c r="A305" s="10" t="s">
        <v>90</v>
      </c>
      <c r="B305" s="24" t="s">
        <v>232</v>
      </c>
      <c r="C305" s="10" t="s">
        <v>161</v>
      </c>
      <c r="D305" s="24" t="s">
        <v>363</v>
      </c>
      <c r="E305" s="10" t="s">
        <v>100</v>
      </c>
      <c r="F305" s="10" t="s">
        <v>96</v>
      </c>
      <c r="G305" s="10" t="s">
        <v>97</v>
      </c>
      <c r="H305" s="25">
        <v>4</v>
      </c>
      <c r="I305" s="25">
        <v>7</v>
      </c>
      <c r="J305" s="24">
        <v>0</v>
      </c>
      <c r="K305" s="26">
        <v>0</v>
      </c>
      <c r="L305" s="26">
        <v>0</v>
      </c>
      <c r="M305" s="26">
        <v>0</v>
      </c>
      <c r="N305" s="27">
        <f t="shared" si="8"/>
        <v>0</v>
      </c>
      <c r="O305" s="10" t="s">
        <v>483</v>
      </c>
      <c r="P305" s="27">
        <f t="shared" si="9"/>
        <v>0</v>
      </c>
      <c r="Q305" s="26">
        <v>0</v>
      </c>
      <c r="R305" s="28">
        <v>0</v>
      </c>
    </row>
    <row r="306" spans="1:18" x14ac:dyDescent="0.5">
      <c r="A306" s="10" t="s">
        <v>90</v>
      </c>
      <c r="B306" s="24" t="s">
        <v>232</v>
      </c>
      <c r="C306" s="10" t="s">
        <v>161</v>
      </c>
      <c r="D306" s="24" t="s">
        <v>364</v>
      </c>
      <c r="E306" s="10" t="s">
        <v>100</v>
      </c>
      <c r="F306" s="10" t="s">
        <v>96</v>
      </c>
      <c r="G306" s="10" t="s">
        <v>97</v>
      </c>
      <c r="H306" s="25">
        <v>2</v>
      </c>
      <c r="I306" s="25">
        <v>4</v>
      </c>
      <c r="J306" s="24">
        <v>0</v>
      </c>
      <c r="K306" s="26">
        <v>0</v>
      </c>
      <c r="L306" s="26">
        <v>0</v>
      </c>
      <c r="M306" s="26">
        <v>0</v>
      </c>
      <c r="N306" s="27">
        <f t="shared" si="8"/>
        <v>0</v>
      </c>
      <c r="O306" s="10" t="s">
        <v>483</v>
      </c>
      <c r="P306" s="27">
        <f t="shared" si="9"/>
        <v>0</v>
      </c>
      <c r="Q306" s="26">
        <v>0</v>
      </c>
      <c r="R306" s="28">
        <v>0</v>
      </c>
    </row>
    <row r="307" spans="1:18" x14ac:dyDescent="0.5">
      <c r="A307" s="10" t="s">
        <v>90</v>
      </c>
      <c r="B307" s="24" t="s">
        <v>196</v>
      </c>
      <c r="C307" s="10" t="s">
        <v>93</v>
      </c>
      <c r="D307" s="24" t="s">
        <v>360</v>
      </c>
      <c r="E307" s="10" t="s">
        <v>99</v>
      </c>
      <c r="F307" s="10" t="s">
        <v>96</v>
      </c>
      <c r="G307" s="10" t="s">
        <v>97</v>
      </c>
      <c r="H307" s="25">
        <v>1</v>
      </c>
      <c r="I307" s="25">
        <v>1</v>
      </c>
      <c r="J307" s="24">
        <v>0</v>
      </c>
      <c r="K307" s="26">
        <v>0</v>
      </c>
      <c r="L307" s="26">
        <v>1</v>
      </c>
      <c r="M307" s="26">
        <v>0</v>
      </c>
      <c r="N307" s="27">
        <f t="shared" si="8"/>
        <v>0</v>
      </c>
      <c r="O307" s="10" t="s">
        <v>482</v>
      </c>
      <c r="P307" s="27">
        <f t="shared" si="9"/>
        <v>1</v>
      </c>
      <c r="Q307" s="26">
        <v>1</v>
      </c>
      <c r="R307" s="28">
        <v>1</v>
      </c>
    </row>
    <row r="308" spans="1:18" x14ac:dyDescent="0.5">
      <c r="A308" s="10" t="s">
        <v>90</v>
      </c>
      <c r="B308" s="24" t="s">
        <v>196</v>
      </c>
      <c r="C308" s="10" t="s">
        <v>93</v>
      </c>
      <c r="D308" s="24" t="s">
        <v>365</v>
      </c>
      <c r="E308" s="10" t="s">
        <v>99</v>
      </c>
      <c r="F308" s="10" t="s">
        <v>96</v>
      </c>
      <c r="G308" s="10" t="s">
        <v>97</v>
      </c>
      <c r="H308" s="25">
        <v>4</v>
      </c>
      <c r="I308" s="25">
        <v>4</v>
      </c>
      <c r="J308" s="24">
        <v>0</v>
      </c>
      <c r="K308" s="26">
        <v>0</v>
      </c>
      <c r="L308" s="26">
        <v>1</v>
      </c>
      <c r="M308" s="26">
        <v>0</v>
      </c>
      <c r="N308" s="27">
        <f t="shared" si="8"/>
        <v>0</v>
      </c>
      <c r="O308" s="10" t="s">
        <v>482</v>
      </c>
      <c r="P308" s="27">
        <f t="shared" si="9"/>
        <v>0.25</v>
      </c>
      <c r="Q308" s="26">
        <v>1</v>
      </c>
      <c r="R308" s="28">
        <v>0.25</v>
      </c>
    </row>
    <row r="309" spans="1:18" x14ac:dyDescent="0.5">
      <c r="A309" s="10" t="s">
        <v>90</v>
      </c>
      <c r="B309" s="24" t="s">
        <v>196</v>
      </c>
      <c r="C309" s="10" t="s">
        <v>93</v>
      </c>
      <c r="D309" s="24" t="s">
        <v>361</v>
      </c>
      <c r="E309" s="10" t="s">
        <v>99</v>
      </c>
      <c r="F309" s="10" t="s">
        <v>96</v>
      </c>
      <c r="G309" s="10" t="s">
        <v>97</v>
      </c>
      <c r="H309" s="25">
        <v>2</v>
      </c>
      <c r="I309" s="25">
        <v>2</v>
      </c>
      <c r="J309" s="24">
        <v>0</v>
      </c>
      <c r="K309" s="26">
        <v>0</v>
      </c>
      <c r="L309" s="26">
        <v>0</v>
      </c>
      <c r="M309" s="26">
        <v>0</v>
      </c>
      <c r="N309" s="27">
        <f t="shared" si="8"/>
        <v>0</v>
      </c>
      <c r="O309" s="10" t="s">
        <v>482</v>
      </c>
      <c r="P309" s="27">
        <f t="shared" si="9"/>
        <v>0</v>
      </c>
      <c r="Q309" s="26">
        <v>0</v>
      </c>
      <c r="R309" s="28">
        <v>0</v>
      </c>
    </row>
    <row r="310" spans="1:18" x14ac:dyDescent="0.5">
      <c r="A310" s="10" t="s">
        <v>90</v>
      </c>
      <c r="B310" s="24" t="s">
        <v>196</v>
      </c>
      <c r="C310" s="10" t="s">
        <v>93</v>
      </c>
      <c r="D310" s="24" t="s">
        <v>362</v>
      </c>
      <c r="E310" s="10" t="s">
        <v>100</v>
      </c>
      <c r="F310" s="10" t="s">
        <v>96</v>
      </c>
      <c r="G310" s="10" t="s">
        <v>97</v>
      </c>
      <c r="H310" s="25">
        <v>1</v>
      </c>
      <c r="I310" s="25">
        <v>1</v>
      </c>
      <c r="J310" s="24">
        <v>0</v>
      </c>
      <c r="K310" s="26">
        <v>0</v>
      </c>
      <c r="L310" s="26">
        <v>0</v>
      </c>
      <c r="M310" s="26">
        <v>0</v>
      </c>
      <c r="N310" s="27">
        <f t="shared" si="8"/>
        <v>0</v>
      </c>
      <c r="O310" s="10" t="s">
        <v>482</v>
      </c>
      <c r="P310" s="27">
        <f t="shared" si="9"/>
        <v>0</v>
      </c>
      <c r="Q310" s="26">
        <v>0</v>
      </c>
      <c r="R310" s="28">
        <v>0</v>
      </c>
    </row>
    <row r="311" spans="1:18" x14ac:dyDescent="0.5">
      <c r="A311" s="10" t="s">
        <v>150</v>
      </c>
      <c r="B311" s="24" t="s">
        <v>194</v>
      </c>
      <c r="C311" s="10" t="s">
        <v>93</v>
      </c>
      <c r="D311" s="24" t="s">
        <v>366</v>
      </c>
      <c r="E311" s="10" t="s">
        <v>99</v>
      </c>
      <c r="F311" s="10" t="s">
        <v>96</v>
      </c>
      <c r="G311" s="10" t="s">
        <v>97</v>
      </c>
      <c r="H311" s="25">
        <v>2</v>
      </c>
      <c r="I311" s="25">
        <v>2</v>
      </c>
      <c r="J311" s="24">
        <v>0</v>
      </c>
      <c r="K311" s="26">
        <v>0</v>
      </c>
      <c r="L311" s="26">
        <v>0</v>
      </c>
      <c r="M311" s="26">
        <v>0</v>
      </c>
      <c r="N311" s="27">
        <f t="shared" si="8"/>
        <v>0</v>
      </c>
      <c r="O311" s="10" t="s">
        <v>482</v>
      </c>
      <c r="P311" s="27">
        <f t="shared" si="9"/>
        <v>0</v>
      </c>
      <c r="Q311" s="26">
        <v>0</v>
      </c>
      <c r="R311" s="28">
        <v>0</v>
      </c>
    </row>
    <row r="312" spans="1:18" x14ac:dyDescent="0.5">
      <c r="A312" s="10" t="s">
        <v>150</v>
      </c>
      <c r="B312" s="24" t="s">
        <v>194</v>
      </c>
      <c r="C312" s="10" t="s">
        <v>93</v>
      </c>
      <c r="D312" s="24" t="s">
        <v>367</v>
      </c>
      <c r="E312" s="10" t="s">
        <v>99</v>
      </c>
      <c r="F312" s="10" t="s">
        <v>96</v>
      </c>
      <c r="G312" s="10" t="s">
        <v>97</v>
      </c>
      <c r="H312" s="25">
        <v>3</v>
      </c>
      <c r="I312" s="25">
        <v>3</v>
      </c>
      <c r="J312" s="24">
        <v>0</v>
      </c>
      <c r="K312" s="26">
        <v>0</v>
      </c>
      <c r="L312" s="26">
        <v>1</v>
      </c>
      <c r="M312" s="26">
        <v>0</v>
      </c>
      <c r="N312" s="27">
        <f t="shared" si="8"/>
        <v>0</v>
      </c>
      <c r="O312" s="10" t="s">
        <v>482</v>
      </c>
      <c r="P312" s="27">
        <f t="shared" si="9"/>
        <v>0.33333333333333331</v>
      </c>
      <c r="Q312" s="26">
        <v>1</v>
      </c>
      <c r="R312" s="28">
        <v>0.33333332999999998</v>
      </c>
    </row>
    <row r="313" spans="1:18" x14ac:dyDescent="0.5">
      <c r="A313" s="10" t="s">
        <v>150</v>
      </c>
      <c r="B313" s="24" t="s">
        <v>194</v>
      </c>
      <c r="C313" s="10" t="s">
        <v>93</v>
      </c>
      <c r="D313" s="24" t="s">
        <v>368</v>
      </c>
      <c r="E313" s="10" t="s">
        <v>99</v>
      </c>
      <c r="F313" s="10" t="s">
        <v>96</v>
      </c>
      <c r="G313" s="10" t="s">
        <v>97</v>
      </c>
      <c r="H313" s="25">
        <v>2</v>
      </c>
      <c r="I313" s="25">
        <v>2</v>
      </c>
      <c r="J313" s="24">
        <v>0</v>
      </c>
      <c r="K313" s="26">
        <v>0</v>
      </c>
      <c r="L313" s="26">
        <v>0</v>
      </c>
      <c r="M313" s="26">
        <v>0</v>
      </c>
      <c r="N313" s="27">
        <f t="shared" si="8"/>
        <v>0</v>
      </c>
      <c r="O313" s="10" t="s">
        <v>482</v>
      </c>
      <c r="P313" s="27">
        <f t="shared" si="9"/>
        <v>0</v>
      </c>
      <c r="Q313" s="26">
        <v>0</v>
      </c>
      <c r="R313" s="28">
        <v>0</v>
      </c>
    </row>
    <row r="314" spans="1:18" x14ac:dyDescent="0.5">
      <c r="A314" s="10" t="s">
        <v>150</v>
      </c>
      <c r="B314" s="24" t="s">
        <v>194</v>
      </c>
      <c r="C314" s="10" t="s">
        <v>93</v>
      </c>
      <c r="D314" s="24" t="s">
        <v>369</v>
      </c>
      <c r="E314" s="10" t="s">
        <v>100</v>
      </c>
      <c r="F314" s="10" t="s">
        <v>96</v>
      </c>
      <c r="G314" s="10" t="s">
        <v>97</v>
      </c>
      <c r="H314" s="25">
        <v>1</v>
      </c>
      <c r="I314" s="25">
        <v>1</v>
      </c>
      <c r="J314" s="24">
        <v>0</v>
      </c>
      <c r="K314" s="26">
        <v>0</v>
      </c>
      <c r="L314" s="26">
        <v>1</v>
      </c>
      <c r="M314" s="26">
        <v>0</v>
      </c>
      <c r="N314" s="27">
        <f t="shared" si="8"/>
        <v>0</v>
      </c>
      <c r="O314" s="10" t="s">
        <v>482</v>
      </c>
      <c r="P314" s="27">
        <f t="shared" si="9"/>
        <v>1</v>
      </c>
      <c r="Q314" s="26">
        <v>1</v>
      </c>
      <c r="R314" s="28">
        <v>1</v>
      </c>
    </row>
    <row r="315" spans="1:18" x14ac:dyDescent="0.5">
      <c r="A315" s="10" t="s">
        <v>150</v>
      </c>
      <c r="B315" s="24" t="s">
        <v>194</v>
      </c>
      <c r="C315" s="10" t="s">
        <v>93</v>
      </c>
      <c r="D315" s="24" t="s">
        <v>370</v>
      </c>
      <c r="E315" s="10" t="s">
        <v>100</v>
      </c>
      <c r="F315" s="10" t="s">
        <v>96</v>
      </c>
      <c r="G315" s="10" t="s">
        <v>97</v>
      </c>
      <c r="H315" s="25">
        <v>3</v>
      </c>
      <c r="I315" s="25">
        <v>3</v>
      </c>
      <c r="J315" s="24">
        <v>0</v>
      </c>
      <c r="K315" s="26">
        <v>0</v>
      </c>
      <c r="L315" s="26">
        <v>0</v>
      </c>
      <c r="M315" s="26">
        <v>0</v>
      </c>
      <c r="N315" s="27">
        <f t="shared" si="8"/>
        <v>0</v>
      </c>
      <c r="O315" s="10" t="s">
        <v>482</v>
      </c>
      <c r="P315" s="27">
        <f t="shared" si="9"/>
        <v>0</v>
      </c>
      <c r="Q315" s="26">
        <v>0</v>
      </c>
      <c r="R315" s="28">
        <v>0</v>
      </c>
    </row>
    <row r="316" spans="1:18" x14ac:dyDescent="0.5">
      <c r="A316" s="10" t="s">
        <v>150</v>
      </c>
      <c r="B316" s="24" t="s">
        <v>194</v>
      </c>
      <c r="C316" s="10" t="s">
        <v>93</v>
      </c>
      <c r="D316" s="24" t="s">
        <v>371</v>
      </c>
      <c r="E316" s="10" t="s">
        <v>100</v>
      </c>
      <c r="F316" s="10" t="s">
        <v>96</v>
      </c>
      <c r="G316" s="10" t="s">
        <v>97</v>
      </c>
      <c r="H316" s="25">
        <v>1</v>
      </c>
      <c r="I316" s="25">
        <v>1</v>
      </c>
      <c r="J316" s="24">
        <v>0</v>
      </c>
      <c r="K316" s="26">
        <v>0</v>
      </c>
      <c r="L316" s="26">
        <v>1</v>
      </c>
      <c r="M316" s="26">
        <v>0</v>
      </c>
      <c r="N316" s="27">
        <f t="shared" si="8"/>
        <v>0</v>
      </c>
      <c r="O316" s="10" t="s">
        <v>482</v>
      </c>
      <c r="P316" s="27">
        <f t="shared" si="9"/>
        <v>1</v>
      </c>
      <c r="Q316" s="26">
        <v>1</v>
      </c>
      <c r="R316" s="28">
        <v>1</v>
      </c>
    </row>
    <row r="317" spans="1:18" x14ac:dyDescent="0.5">
      <c r="A317" s="10" t="s">
        <v>151</v>
      </c>
      <c r="B317" s="24" t="s">
        <v>210</v>
      </c>
      <c r="C317" s="10" t="s">
        <v>93</v>
      </c>
      <c r="D317" s="24" t="s">
        <v>372</v>
      </c>
      <c r="E317" s="10" t="s">
        <v>100</v>
      </c>
      <c r="F317" s="10" t="s">
        <v>96</v>
      </c>
      <c r="G317" s="10" t="s">
        <v>97</v>
      </c>
      <c r="H317" s="25">
        <v>34</v>
      </c>
      <c r="I317" s="25">
        <v>42</v>
      </c>
      <c r="J317" s="24">
        <v>0</v>
      </c>
      <c r="K317" s="26">
        <v>0</v>
      </c>
      <c r="L317" s="26">
        <v>17</v>
      </c>
      <c r="M317" s="26">
        <v>0</v>
      </c>
      <c r="N317" s="27">
        <f t="shared" si="8"/>
        <v>0</v>
      </c>
      <c r="O317" s="10" t="s">
        <v>482</v>
      </c>
      <c r="P317" s="27">
        <f t="shared" si="9"/>
        <v>0.40476190476190477</v>
      </c>
      <c r="Q317" s="26">
        <v>17</v>
      </c>
      <c r="R317" s="28">
        <v>0.5</v>
      </c>
    </row>
    <row r="318" spans="1:18" x14ac:dyDescent="0.5">
      <c r="A318" s="10" t="s">
        <v>151</v>
      </c>
      <c r="B318" s="24" t="s">
        <v>210</v>
      </c>
      <c r="C318" s="10" t="s">
        <v>93</v>
      </c>
      <c r="D318" s="24" t="s">
        <v>373</v>
      </c>
      <c r="E318" s="10" t="s">
        <v>100</v>
      </c>
      <c r="F318" s="10" t="s">
        <v>96</v>
      </c>
      <c r="G318" s="10" t="s">
        <v>97</v>
      </c>
      <c r="H318" s="25">
        <v>45</v>
      </c>
      <c r="I318" s="25">
        <v>55</v>
      </c>
      <c r="J318" s="24">
        <v>0</v>
      </c>
      <c r="K318" s="26">
        <v>0</v>
      </c>
      <c r="L318" s="26">
        <v>13</v>
      </c>
      <c r="M318" s="26">
        <v>0</v>
      </c>
      <c r="N318" s="27">
        <f t="shared" si="8"/>
        <v>0</v>
      </c>
      <c r="O318" s="10" t="s">
        <v>482</v>
      </c>
      <c r="P318" s="27">
        <f t="shared" si="9"/>
        <v>0.23636363636363636</v>
      </c>
      <c r="Q318" s="26">
        <v>13</v>
      </c>
      <c r="R318" s="28">
        <v>0.28888889000000001</v>
      </c>
    </row>
    <row r="319" spans="1:18" x14ac:dyDescent="0.5">
      <c r="A319" s="10" t="s">
        <v>152</v>
      </c>
      <c r="B319" s="24" t="s">
        <v>198</v>
      </c>
      <c r="C319" s="10" t="s">
        <v>93</v>
      </c>
      <c r="D319" s="24" t="s">
        <v>29</v>
      </c>
      <c r="E319" s="10" t="s">
        <v>99</v>
      </c>
      <c r="F319" s="10" t="s">
        <v>96</v>
      </c>
      <c r="G319" s="10" t="s">
        <v>97</v>
      </c>
      <c r="H319" s="25">
        <v>1</v>
      </c>
      <c r="I319" s="25">
        <v>1</v>
      </c>
      <c r="J319" s="24">
        <v>0</v>
      </c>
      <c r="K319" s="26">
        <v>0</v>
      </c>
      <c r="L319" s="26">
        <v>0</v>
      </c>
      <c r="M319" s="26">
        <v>0</v>
      </c>
      <c r="N319" s="27">
        <f t="shared" si="8"/>
        <v>0</v>
      </c>
      <c r="O319" s="10" t="s">
        <v>482</v>
      </c>
      <c r="P319" s="27">
        <f t="shared" si="9"/>
        <v>0</v>
      </c>
      <c r="Q319" s="26">
        <v>0</v>
      </c>
      <c r="R319" s="28">
        <v>0</v>
      </c>
    </row>
    <row r="320" spans="1:18" x14ac:dyDescent="0.5">
      <c r="A320" s="10" t="s">
        <v>152</v>
      </c>
      <c r="B320" s="24" t="s">
        <v>198</v>
      </c>
      <c r="C320" s="10" t="s">
        <v>93</v>
      </c>
      <c r="D320" s="24" t="s">
        <v>33</v>
      </c>
      <c r="E320" s="10" t="s">
        <v>99</v>
      </c>
      <c r="F320" s="10" t="s">
        <v>96</v>
      </c>
      <c r="G320" s="10" t="s">
        <v>97</v>
      </c>
      <c r="H320" s="25">
        <v>1</v>
      </c>
      <c r="I320" s="25">
        <v>1</v>
      </c>
      <c r="J320" s="24">
        <v>0</v>
      </c>
      <c r="K320" s="26">
        <v>0</v>
      </c>
      <c r="L320" s="26">
        <v>0</v>
      </c>
      <c r="M320" s="26">
        <v>0</v>
      </c>
      <c r="N320" s="27">
        <f t="shared" si="8"/>
        <v>0</v>
      </c>
      <c r="O320" s="10" t="s">
        <v>482</v>
      </c>
      <c r="P320" s="27">
        <f t="shared" si="9"/>
        <v>0</v>
      </c>
      <c r="Q320" s="26">
        <v>0</v>
      </c>
      <c r="R320" s="28">
        <v>0</v>
      </c>
    </row>
    <row r="321" spans="1:18" x14ac:dyDescent="0.5">
      <c r="A321" s="10" t="s">
        <v>152</v>
      </c>
      <c r="B321" s="24" t="s">
        <v>198</v>
      </c>
      <c r="C321" s="10" t="s">
        <v>93</v>
      </c>
      <c r="D321" s="24" t="s">
        <v>34</v>
      </c>
      <c r="E321" s="10" t="s">
        <v>100</v>
      </c>
      <c r="F321" s="10" t="s">
        <v>96</v>
      </c>
      <c r="G321" s="10" t="s">
        <v>97</v>
      </c>
      <c r="H321" s="25">
        <v>7</v>
      </c>
      <c r="I321" s="25">
        <v>7</v>
      </c>
      <c r="J321" s="24">
        <v>0</v>
      </c>
      <c r="K321" s="26">
        <v>0</v>
      </c>
      <c r="L321" s="26">
        <v>0</v>
      </c>
      <c r="M321" s="26">
        <v>0</v>
      </c>
      <c r="N321" s="27">
        <f t="shared" si="8"/>
        <v>0</v>
      </c>
      <c r="O321" s="10" t="s">
        <v>482</v>
      </c>
      <c r="P321" s="27">
        <f t="shared" si="9"/>
        <v>0</v>
      </c>
      <c r="Q321" s="26">
        <v>0</v>
      </c>
      <c r="R321" s="28">
        <v>0</v>
      </c>
    </row>
    <row r="322" spans="1:18" x14ac:dyDescent="0.5">
      <c r="A322" s="10" t="s">
        <v>152</v>
      </c>
      <c r="B322" s="24" t="s">
        <v>198</v>
      </c>
      <c r="C322" s="10" t="s">
        <v>93</v>
      </c>
      <c r="D322" s="24" t="s">
        <v>35</v>
      </c>
      <c r="E322" s="10" t="s">
        <v>100</v>
      </c>
      <c r="F322" s="10" t="s">
        <v>96</v>
      </c>
      <c r="G322" s="10" t="s">
        <v>97</v>
      </c>
      <c r="H322" s="25">
        <v>3</v>
      </c>
      <c r="I322" s="25">
        <v>3</v>
      </c>
      <c r="J322" s="24">
        <v>0</v>
      </c>
      <c r="K322" s="26">
        <v>0</v>
      </c>
      <c r="L322" s="26">
        <v>0</v>
      </c>
      <c r="M322" s="26">
        <v>0</v>
      </c>
      <c r="N322" s="27">
        <f t="shared" si="8"/>
        <v>0</v>
      </c>
      <c r="O322" s="10" t="s">
        <v>482</v>
      </c>
      <c r="P322" s="27">
        <f t="shared" si="9"/>
        <v>0</v>
      </c>
      <c r="Q322" s="26">
        <v>0</v>
      </c>
      <c r="R322" s="28">
        <v>0</v>
      </c>
    </row>
    <row r="323" spans="1:18" x14ac:dyDescent="0.5">
      <c r="A323" s="10" t="s">
        <v>152</v>
      </c>
      <c r="B323" s="24" t="s">
        <v>198</v>
      </c>
      <c r="C323" s="10" t="s">
        <v>93</v>
      </c>
      <c r="D323" s="24" t="s">
        <v>314</v>
      </c>
      <c r="E323" s="10" t="s">
        <v>100</v>
      </c>
      <c r="F323" s="10" t="s">
        <v>96</v>
      </c>
      <c r="G323" s="10" t="s">
        <v>97</v>
      </c>
      <c r="H323" s="25">
        <v>2</v>
      </c>
      <c r="I323" s="25">
        <v>2</v>
      </c>
      <c r="J323" s="24">
        <v>0</v>
      </c>
      <c r="K323" s="26">
        <v>0</v>
      </c>
      <c r="L323" s="26">
        <v>0</v>
      </c>
      <c r="M323" s="26">
        <v>0</v>
      </c>
      <c r="N323" s="27">
        <f t="shared" ref="N323:N386" si="10">(K323/I323)*100</f>
        <v>0</v>
      </c>
      <c r="O323" s="10" t="s">
        <v>482</v>
      </c>
      <c r="P323" s="27">
        <f t="shared" ref="P323:P386" si="11">L323/I323</f>
        <v>0</v>
      </c>
      <c r="Q323" s="26">
        <v>0</v>
      </c>
      <c r="R323" s="28">
        <v>0</v>
      </c>
    </row>
    <row r="324" spans="1:18" x14ac:dyDescent="0.5">
      <c r="A324" s="10" t="s">
        <v>86</v>
      </c>
      <c r="B324" s="24" t="s">
        <v>208</v>
      </c>
      <c r="C324" s="10" t="s">
        <v>161</v>
      </c>
      <c r="D324" s="24" t="s">
        <v>20</v>
      </c>
      <c r="E324" s="10" t="s">
        <v>99</v>
      </c>
      <c r="F324" s="10" t="s">
        <v>96</v>
      </c>
      <c r="G324" s="10" t="s">
        <v>97</v>
      </c>
      <c r="H324" s="25">
        <v>1</v>
      </c>
      <c r="I324" s="25">
        <v>1</v>
      </c>
      <c r="J324" s="24">
        <v>0</v>
      </c>
      <c r="K324" s="26">
        <v>0</v>
      </c>
      <c r="L324" s="26">
        <v>0</v>
      </c>
      <c r="M324" s="26">
        <v>0</v>
      </c>
      <c r="N324" s="27">
        <f t="shared" si="10"/>
        <v>0</v>
      </c>
      <c r="O324" s="10" t="s">
        <v>483</v>
      </c>
      <c r="P324" s="27">
        <f t="shared" si="11"/>
        <v>0</v>
      </c>
      <c r="Q324" s="26">
        <v>0</v>
      </c>
      <c r="R324" s="28">
        <v>0</v>
      </c>
    </row>
    <row r="325" spans="1:18" x14ac:dyDescent="0.5">
      <c r="A325" s="10" t="s">
        <v>86</v>
      </c>
      <c r="B325" s="24" t="s">
        <v>191</v>
      </c>
      <c r="C325" s="10" t="s">
        <v>93</v>
      </c>
      <c r="D325" s="24" t="s">
        <v>20</v>
      </c>
      <c r="E325" s="10" t="s">
        <v>99</v>
      </c>
      <c r="F325" s="10" t="s">
        <v>96</v>
      </c>
      <c r="G325" s="10" t="s">
        <v>97</v>
      </c>
      <c r="H325" s="25">
        <v>1</v>
      </c>
      <c r="I325" s="25">
        <v>1</v>
      </c>
      <c r="J325" s="24">
        <v>0</v>
      </c>
      <c r="K325" s="26">
        <v>0</v>
      </c>
      <c r="L325" s="26">
        <v>0</v>
      </c>
      <c r="M325" s="26">
        <v>0</v>
      </c>
      <c r="N325" s="27">
        <f t="shared" si="10"/>
        <v>0</v>
      </c>
      <c r="O325" s="10" t="s">
        <v>482</v>
      </c>
      <c r="P325" s="27">
        <f t="shared" si="11"/>
        <v>0</v>
      </c>
      <c r="Q325" s="26">
        <v>0</v>
      </c>
      <c r="R325" s="28">
        <v>0</v>
      </c>
    </row>
    <row r="326" spans="1:18" x14ac:dyDescent="0.5">
      <c r="A326" s="10" t="s">
        <v>86</v>
      </c>
      <c r="B326" s="24" t="s">
        <v>191</v>
      </c>
      <c r="C326" s="10" t="s">
        <v>93</v>
      </c>
      <c r="D326" s="24" t="s">
        <v>22</v>
      </c>
      <c r="E326" s="10" t="s">
        <v>99</v>
      </c>
      <c r="F326" s="10" t="s">
        <v>96</v>
      </c>
      <c r="G326" s="10" t="s">
        <v>97</v>
      </c>
      <c r="H326" s="25">
        <v>2</v>
      </c>
      <c r="I326" s="25">
        <v>2</v>
      </c>
      <c r="J326" s="24">
        <v>0</v>
      </c>
      <c r="K326" s="26">
        <v>0</v>
      </c>
      <c r="L326" s="26">
        <v>0</v>
      </c>
      <c r="M326" s="26">
        <v>0</v>
      </c>
      <c r="N326" s="27">
        <f t="shared" si="10"/>
        <v>0</v>
      </c>
      <c r="O326" s="10" t="s">
        <v>482</v>
      </c>
      <c r="P326" s="27">
        <f t="shared" si="11"/>
        <v>0</v>
      </c>
      <c r="Q326" s="26">
        <v>0</v>
      </c>
      <c r="R326" s="28">
        <v>0</v>
      </c>
    </row>
    <row r="327" spans="1:18" x14ac:dyDescent="0.5">
      <c r="A327" s="10" t="s">
        <v>86</v>
      </c>
      <c r="B327" s="24" t="s">
        <v>191</v>
      </c>
      <c r="C327" s="10" t="s">
        <v>93</v>
      </c>
      <c r="D327" s="24" t="s">
        <v>247</v>
      </c>
      <c r="E327" s="10" t="s">
        <v>99</v>
      </c>
      <c r="F327" s="10" t="s">
        <v>96</v>
      </c>
      <c r="G327" s="10" t="s">
        <v>97</v>
      </c>
      <c r="H327" s="25">
        <v>3</v>
      </c>
      <c r="I327" s="25">
        <v>3</v>
      </c>
      <c r="J327" s="24">
        <v>0</v>
      </c>
      <c r="K327" s="26">
        <v>0</v>
      </c>
      <c r="L327" s="26">
        <v>0</v>
      </c>
      <c r="M327" s="26">
        <v>0</v>
      </c>
      <c r="N327" s="27">
        <f t="shared" si="10"/>
        <v>0</v>
      </c>
      <c r="O327" s="10" t="s">
        <v>482</v>
      </c>
      <c r="P327" s="27">
        <f t="shared" si="11"/>
        <v>0</v>
      </c>
      <c r="Q327" s="26">
        <v>0</v>
      </c>
      <c r="R327" s="28">
        <v>0</v>
      </c>
    </row>
    <row r="328" spans="1:18" x14ac:dyDescent="0.5">
      <c r="A328" s="10" t="s">
        <v>92</v>
      </c>
      <c r="B328" s="29" t="s">
        <v>374</v>
      </c>
      <c r="C328" s="10" t="s">
        <v>93</v>
      </c>
      <c r="D328" s="30" t="s">
        <v>375</v>
      </c>
      <c r="E328" s="10" t="s">
        <v>99</v>
      </c>
      <c r="F328" s="10" t="s">
        <v>96</v>
      </c>
      <c r="G328" s="10" t="s">
        <v>118</v>
      </c>
      <c r="H328" s="31">
        <v>1130502</v>
      </c>
      <c r="I328" s="31">
        <v>4425926</v>
      </c>
      <c r="J328" s="32">
        <v>3456.8</v>
      </c>
      <c r="K328" s="33">
        <v>20100</v>
      </c>
      <c r="L328" s="33">
        <v>784825</v>
      </c>
      <c r="M328" s="33">
        <v>9827</v>
      </c>
      <c r="N328" s="27">
        <f t="shared" si="10"/>
        <v>0.4541422518135188</v>
      </c>
      <c r="O328" s="10" t="s">
        <v>482</v>
      </c>
      <c r="P328" s="27">
        <f t="shared" si="11"/>
        <v>0.17732447401967408</v>
      </c>
      <c r="Q328" s="34">
        <v>785957</v>
      </c>
      <c r="R328" s="35">
        <v>0.17758024</v>
      </c>
    </row>
    <row r="329" spans="1:18" x14ac:dyDescent="0.5">
      <c r="A329" s="10" t="s">
        <v>92</v>
      </c>
      <c r="B329" s="29" t="s">
        <v>374</v>
      </c>
      <c r="C329" s="10" t="s">
        <v>93</v>
      </c>
      <c r="D329" s="30" t="s">
        <v>376</v>
      </c>
      <c r="E329" s="10" t="s">
        <v>99</v>
      </c>
      <c r="F329" s="10" t="s">
        <v>96</v>
      </c>
      <c r="G329" s="10" t="s">
        <v>118</v>
      </c>
      <c r="H329" s="31">
        <v>1314825</v>
      </c>
      <c r="I329" s="31">
        <v>4652907</v>
      </c>
      <c r="J329" s="32">
        <v>3220.18</v>
      </c>
      <c r="K329" s="33">
        <v>21330</v>
      </c>
      <c r="L329" s="33">
        <v>646948</v>
      </c>
      <c r="M329" s="33">
        <v>16916</v>
      </c>
      <c r="N329" s="27">
        <f t="shared" si="10"/>
        <v>0.45842308904949103</v>
      </c>
      <c r="O329" s="10" t="s">
        <v>482</v>
      </c>
      <c r="P329" s="27">
        <f t="shared" si="11"/>
        <v>0.13904167867528838</v>
      </c>
      <c r="Q329" s="34">
        <v>659371</v>
      </c>
      <c r="R329" s="35">
        <v>0.14171162000000001</v>
      </c>
    </row>
    <row r="330" spans="1:18" x14ac:dyDescent="0.5">
      <c r="A330" s="10" t="s">
        <v>92</v>
      </c>
      <c r="B330" s="29" t="s">
        <v>374</v>
      </c>
      <c r="C330" s="10" t="s">
        <v>93</v>
      </c>
      <c r="D330" s="30" t="s">
        <v>376</v>
      </c>
      <c r="E330" s="10" t="s">
        <v>99</v>
      </c>
      <c r="F330" s="10" t="s">
        <v>96</v>
      </c>
      <c r="G330" s="10" t="s">
        <v>118</v>
      </c>
      <c r="H330" s="31">
        <v>722421</v>
      </c>
      <c r="I330" s="31">
        <v>2811919</v>
      </c>
      <c r="J330" s="32">
        <v>1284.27</v>
      </c>
      <c r="K330" s="33">
        <v>11713</v>
      </c>
      <c r="L330" s="33">
        <v>174581</v>
      </c>
      <c r="M330" s="33">
        <v>6051</v>
      </c>
      <c r="N330" s="27">
        <f t="shared" si="10"/>
        <v>0.41654827183855586</v>
      </c>
      <c r="O330" s="10" t="s">
        <v>482</v>
      </c>
      <c r="P330" s="27">
        <f t="shared" si="11"/>
        <v>6.2086070046825675E-2</v>
      </c>
      <c r="Q330" s="34">
        <v>175728</v>
      </c>
      <c r="R330" s="35">
        <v>6.2493979999999998E-2</v>
      </c>
    </row>
    <row r="331" spans="1:18" x14ac:dyDescent="0.5">
      <c r="A331" s="10" t="s">
        <v>92</v>
      </c>
      <c r="B331" s="29" t="s">
        <v>374</v>
      </c>
      <c r="C331" s="10" t="s">
        <v>93</v>
      </c>
      <c r="D331" s="30" t="s">
        <v>377</v>
      </c>
      <c r="E331" s="10" t="s">
        <v>99</v>
      </c>
      <c r="F331" s="10" t="s">
        <v>96</v>
      </c>
      <c r="G331" s="10" t="s">
        <v>120</v>
      </c>
      <c r="H331" s="31">
        <v>671730</v>
      </c>
      <c r="I331" s="31">
        <v>2522528</v>
      </c>
      <c r="J331" s="32">
        <v>1178.72</v>
      </c>
      <c r="K331" s="33">
        <v>10794</v>
      </c>
      <c r="L331" s="33">
        <v>103885</v>
      </c>
      <c r="M331" s="33">
        <v>4540</v>
      </c>
      <c r="N331" s="27">
        <f t="shared" si="10"/>
        <v>0.42790407083687476</v>
      </c>
      <c r="O331" s="10" t="s">
        <v>482</v>
      </c>
      <c r="P331" s="27">
        <f t="shared" si="11"/>
        <v>4.1182892717147243E-2</v>
      </c>
      <c r="Q331" s="34">
        <v>104231</v>
      </c>
      <c r="R331" s="35">
        <v>4.1320059999999999E-2</v>
      </c>
    </row>
    <row r="332" spans="1:18" x14ac:dyDescent="0.5">
      <c r="A332" s="10" t="s">
        <v>92</v>
      </c>
      <c r="B332" s="29" t="s">
        <v>374</v>
      </c>
      <c r="C332" s="10" t="s">
        <v>93</v>
      </c>
      <c r="D332" s="30" t="s">
        <v>378</v>
      </c>
      <c r="E332" s="10" t="s">
        <v>100</v>
      </c>
      <c r="F332" s="10" t="s">
        <v>124</v>
      </c>
      <c r="G332" s="10" t="s">
        <v>120</v>
      </c>
      <c r="H332" s="31">
        <v>878461</v>
      </c>
      <c r="I332" s="31">
        <v>2684060</v>
      </c>
      <c r="J332" s="32">
        <v>1042.46</v>
      </c>
      <c r="K332" s="33">
        <v>7019</v>
      </c>
      <c r="L332" s="26">
        <v>0</v>
      </c>
      <c r="M332" s="26">
        <v>0</v>
      </c>
      <c r="N332" s="27">
        <f t="shared" si="10"/>
        <v>0.26150682175510237</v>
      </c>
      <c r="O332" s="10" t="s">
        <v>482</v>
      </c>
      <c r="P332" s="27">
        <f t="shared" si="11"/>
        <v>0</v>
      </c>
      <c r="Q332" s="34">
        <v>4587</v>
      </c>
      <c r="R332" s="35">
        <v>1.7089799999999999E-3</v>
      </c>
    </row>
    <row r="333" spans="1:18" x14ac:dyDescent="0.5">
      <c r="A333" s="10" t="s">
        <v>92</v>
      </c>
      <c r="B333" s="29" t="s">
        <v>379</v>
      </c>
      <c r="C333" s="10" t="s">
        <v>161</v>
      </c>
      <c r="D333" s="30" t="s">
        <v>375</v>
      </c>
      <c r="E333" s="10" t="s">
        <v>99</v>
      </c>
      <c r="F333" s="10" t="s">
        <v>96</v>
      </c>
      <c r="G333" s="10" t="s">
        <v>118</v>
      </c>
      <c r="H333" s="31">
        <v>277058</v>
      </c>
      <c r="I333" s="31">
        <v>802794</v>
      </c>
      <c r="J333" s="32">
        <v>735.77</v>
      </c>
      <c r="K333" s="33">
        <v>3171</v>
      </c>
      <c r="L333" s="33">
        <v>165404</v>
      </c>
      <c r="M333" s="33">
        <v>2028</v>
      </c>
      <c r="N333" s="27">
        <f t="shared" si="10"/>
        <v>0.39499547829206494</v>
      </c>
      <c r="O333" s="10" t="s">
        <v>483</v>
      </c>
      <c r="P333" s="27">
        <f t="shared" si="11"/>
        <v>0.20603542129114069</v>
      </c>
      <c r="Q333" s="34">
        <v>165518</v>
      </c>
      <c r="R333" s="35">
        <v>0.20617742999999999</v>
      </c>
    </row>
    <row r="334" spans="1:18" x14ac:dyDescent="0.5">
      <c r="A334" s="10" t="s">
        <v>92</v>
      </c>
      <c r="B334" s="29" t="s">
        <v>374</v>
      </c>
      <c r="C334" s="10" t="s">
        <v>93</v>
      </c>
      <c r="D334" s="30" t="s">
        <v>380</v>
      </c>
      <c r="E334" s="10" t="s">
        <v>99</v>
      </c>
      <c r="F334" s="10" t="s">
        <v>124</v>
      </c>
      <c r="G334" s="10" t="s">
        <v>120</v>
      </c>
      <c r="H334" s="31">
        <v>564092</v>
      </c>
      <c r="I334" s="31">
        <v>1547845</v>
      </c>
      <c r="J334" s="32">
        <v>637.48</v>
      </c>
      <c r="K334" s="33">
        <v>4359</v>
      </c>
      <c r="L334" s="26">
        <v>0</v>
      </c>
      <c r="M334" s="26">
        <v>0</v>
      </c>
      <c r="N334" s="27">
        <f t="shared" si="10"/>
        <v>0.28161734540603228</v>
      </c>
      <c r="O334" s="10" t="s">
        <v>482</v>
      </c>
      <c r="P334" s="27">
        <f t="shared" si="11"/>
        <v>0</v>
      </c>
      <c r="Q334" s="34">
        <v>2913</v>
      </c>
      <c r="R334" s="35">
        <v>1.88197E-3</v>
      </c>
    </row>
    <row r="335" spans="1:18" x14ac:dyDescent="0.5">
      <c r="A335" s="10" t="s">
        <v>92</v>
      </c>
      <c r="B335" s="29" t="s">
        <v>374</v>
      </c>
      <c r="C335" s="10" t="s">
        <v>93</v>
      </c>
      <c r="D335" s="30" t="s">
        <v>381</v>
      </c>
      <c r="E335" s="10" t="s">
        <v>99</v>
      </c>
      <c r="F335" s="10" t="s">
        <v>96</v>
      </c>
      <c r="G335" s="10" t="s">
        <v>120</v>
      </c>
      <c r="H335" s="31">
        <v>372537</v>
      </c>
      <c r="I335" s="31">
        <v>976049</v>
      </c>
      <c r="J335" s="32">
        <v>458.83</v>
      </c>
      <c r="K335" s="33">
        <v>3650</v>
      </c>
      <c r="L335" s="33">
        <v>35111</v>
      </c>
      <c r="M335" s="33">
        <v>1271</v>
      </c>
      <c r="N335" s="27">
        <f t="shared" si="10"/>
        <v>0.37395663537383883</v>
      </c>
      <c r="O335" s="10" t="s">
        <v>482</v>
      </c>
      <c r="P335" s="27">
        <f t="shared" si="11"/>
        <v>3.5972579245509194E-2</v>
      </c>
      <c r="Q335" s="34">
        <v>35410</v>
      </c>
      <c r="R335" s="35">
        <v>3.6278919999999999E-2</v>
      </c>
    </row>
    <row r="336" spans="1:18" x14ac:dyDescent="0.5">
      <c r="A336" s="10" t="s">
        <v>92</v>
      </c>
      <c r="B336" s="29" t="s">
        <v>374</v>
      </c>
      <c r="C336" s="10" t="s">
        <v>93</v>
      </c>
      <c r="D336" s="30" t="s">
        <v>382</v>
      </c>
      <c r="E336" s="10" t="s">
        <v>99</v>
      </c>
      <c r="F336" s="10" t="s">
        <v>124</v>
      </c>
      <c r="G336" s="10" t="s">
        <v>120</v>
      </c>
      <c r="H336" s="31">
        <v>274687</v>
      </c>
      <c r="I336" s="31">
        <v>590534</v>
      </c>
      <c r="J336" s="32">
        <v>279.02999999999997</v>
      </c>
      <c r="K336" s="33">
        <v>1373</v>
      </c>
      <c r="L336" s="26">
        <v>0</v>
      </c>
      <c r="M336" s="26">
        <v>0</v>
      </c>
      <c r="N336" s="27">
        <f t="shared" si="10"/>
        <v>0.23250143090829656</v>
      </c>
      <c r="O336" s="10" t="s">
        <v>482</v>
      </c>
      <c r="P336" s="27">
        <f t="shared" si="11"/>
        <v>0</v>
      </c>
      <c r="Q336" s="34">
        <v>899</v>
      </c>
      <c r="R336" s="35">
        <v>1.52235E-3</v>
      </c>
    </row>
    <row r="337" spans="1:18" x14ac:dyDescent="0.5">
      <c r="A337" s="10" t="s">
        <v>92</v>
      </c>
      <c r="B337" s="29" t="s">
        <v>379</v>
      </c>
      <c r="C337" s="10" t="s">
        <v>161</v>
      </c>
      <c r="D337" s="30" t="s">
        <v>378</v>
      </c>
      <c r="E337" s="10" t="s">
        <v>100</v>
      </c>
      <c r="F337" s="10" t="s">
        <v>124</v>
      </c>
      <c r="G337" s="10" t="s">
        <v>120</v>
      </c>
      <c r="H337" s="31">
        <v>180510</v>
      </c>
      <c r="I337" s="31">
        <v>449694</v>
      </c>
      <c r="J337" s="32">
        <v>195.9</v>
      </c>
      <c r="K337" s="33">
        <v>1077</v>
      </c>
      <c r="L337" s="26">
        <v>0</v>
      </c>
      <c r="M337" s="26">
        <v>0</v>
      </c>
      <c r="N337" s="27">
        <f t="shared" si="10"/>
        <v>0.23949619074303863</v>
      </c>
      <c r="O337" s="10" t="s">
        <v>483</v>
      </c>
      <c r="P337" s="27">
        <f t="shared" si="11"/>
        <v>0</v>
      </c>
      <c r="Q337" s="34">
        <v>671</v>
      </c>
      <c r="R337" s="35">
        <v>1.4921299999999999E-3</v>
      </c>
    </row>
    <row r="338" spans="1:18" x14ac:dyDescent="0.5">
      <c r="A338" s="10" t="s">
        <v>92</v>
      </c>
      <c r="B338" s="29" t="s">
        <v>374</v>
      </c>
      <c r="C338" s="10" t="s">
        <v>93</v>
      </c>
      <c r="D338" s="30" t="s">
        <v>383</v>
      </c>
      <c r="E338" s="10" t="s">
        <v>99</v>
      </c>
      <c r="F338" s="10" t="s">
        <v>96</v>
      </c>
      <c r="G338" s="10" t="s">
        <v>118</v>
      </c>
      <c r="H338" s="31">
        <v>155968</v>
      </c>
      <c r="I338" s="31">
        <v>412121</v>
      </c>
      <c r="J338" s="32">
        <v>190.97</v>
      </c>
      <c r="K338" s="33">
        <v>1420</v>
      </c>
      <c r="L338" s="33">
        <v>15250</v>
      </c>
      <c r="M338" s="33">
        <v>482</v>
      </c>
      <c r="N338" s="27">
        <f t="shared" si="10"/>
        <v>0.34455900087595637</v>
      </c>
      <c r="O338" s="10" t="s">
        <v>482</v>
      </c>
      <c r="P338" s="27">
        <f t="shared" si="11"/>
        <v>3.7003695516607989E-2</v>
      </c>
      <c r="Q338" s="34">
        <v>15440</v>
      </c>
      <c r="R338" s="35">
        <v>3.7464730000000002E-2</v>
      </c>
    </row>
    <row r="339" spans="1:18" x14ac:dyDescent="0.5">
      <c r="A339" s="10" t="s">
        <v>92</v>
      </c>
      <c r="B339" s="29" t="s">
        <v>374</v>
      </c>
      <c r="C339" s="10" t="s">
        <v>93</v>
      </c>
      <c r="D339" s="30" t="s">
        <v>384</v>
      </c>
      <c r="E339" s="10" t="s">
        <v>100</v>
      </c>
      <c r="F339" s="10" t="s">
        <v>96</v>
      </c>
      <c r="G339" s="10" t="s">
        <v>120</v>
      </c>
      <c r="H339" s="31">
        <v>41647</v>
      </c>
      <c r="I339" s="31">
        <v>61132</v>
      </c>
      <c r="J339" s="32">
        <v>117.06</v>
      </c>
      <c r="K339" s="33">
        <v>356</v>
      </c>
      <c r="L339" s="33">
        <v>47586</v>
      </c>
      <c r="M339" s="33">
        <v>83</v>
      </c>
      <c r="N339" s="27">
        <f t="shared" si="10"/>
        <v>0.58234639795851595</v>
      </c>
      <c r="O339" s="10" t="s">
        <v>482</v>
      </c>
      <c r="P339" s="27">
        <f t="shared" si="11"/>
        <v>0.7784139239678074</v>
      </c>
      <c r="Q339" s="34">
        <v>47914</v>
      </c>
      <c r="R339" s="35">
        <v>0.78377936000000004</v>
      </c>
    </row>
    <row r="340" spans="1:18" x14ac:dyDescent="0.5">
      <c r="A340" s="10" t="s">
        <v>92</v>
      </c>
      <c r="B340" s="29" t="s">
        <v>374</v>
      </c>
      <c r="C340" s="10" t="s">
        <v>93</v>
      </c>
      <c r="D340" s="30" t="s">
        <v>385</v>
      </c>
      <c r="E340" s="10" t="s">
        <v>100</v>
      </c>
      <c r="F340" s="10" t="s">
        <v>96</v>
      </c>
      <c r="G340" s="10" t="s">
        <v>120</v>
      </c>
      <c r="H340" s="31">
        <v>142810</v>
      </c>
      <c r="I340" s="31">
        <v>259216</v>
      </c>
      <c r="J340" s="32">
        <v>113.35</v>
      </c>
      <c r="K340" s="33">
        <v>915</v>
      </c>
      <c r="L340" s="33">
        <v>7164</v>
      </c>
      <c r="M340" s="33">
        <v>236</v>
      </c>
      <c r="N340" s="27">
        <f t="shared" si="10"/>
        <v>0.35298746990926483</v>
      </c>
      <c r="O340" s="10" t="s">
        <v>482</v>
      </c>
      <c r="P340" s="27">
        <f t="shared" si="11"/>
        <v>2.7637182889945065E-2</v>
      </c>
      <c r="Q340" s="34">
        <v>7616</v>
      </c>
      <c r="R340" s="35">
        <v>2.9380900000000001E-2</v>
      </c>
    </row>
    <row r="341" spans="1:18" x14ac:dyDescent="0.5">
      <c r="A341" s="10" t="s">
        <v>92</v>
      </c>
      <c r="B341" s="29" t="s">
        <v>379</v>
      </c>
      <c r="C341" s="10" t="s">
        <v>161</v>
      </c>
      <c r="D341" s="30" t="s">
        <v>386</v>
      </c>
      <c r="E341" s="10" t="s">
        <v>100</v>
      </c>
      <c r="F341" s="10" t="s">
        <v>96</v>
      </c>
      <c r="G341" s="10" t="s">
        <v>118</v>
      </c>
      <c r="H341" s="31">
        <v>85118</v>
      </c>
      <c r="I341" s="31">
        <v>232315</v>
      </c>
      <c r="J341" s="32">
        <v>101.08</v>
      </c>
      <c r="K341" s="33">
        <v>891</v>
      </c>
      <c r="L341" s="33">
        <v>11528</v>
      </c>
      <c r="M341" s="33">
        <v>580</v>
      </c>
      <c r="N341" s="27">
        <f t="shared" si="10"/>
        <v>0.383530981641306</v>
      </c>
      <c r="O341" s="10" t="s">
        <v>483</v>
      </c>
      <c r="P341" s="27">
        <f t="shared" si="11"/>
        <v>4.9622280093838109E-2</v>
      </c>
      <c r="Q341" s="34">
        <v>11599</v>
      </c>
      <c r="R341" s="35">
        <v>4.9927899999999997E-2</v>
      </c>
    </row>
    <row r="342" spans="1:18" x14ac:dyDescent="0.5">
      <c r="A342" s="10" t="s">
        <v>92</v>
      </c>
      <c r="B342" s="29" t="s">
        <v>374</v>
      </c>
      <c r="C342" s="10" t="s">
        <v>93</v>
      </c>
      <c r="D342" s="30" t="s">
        <v>375</v>
      </c>
      <c r="E342" s="10" t="s">
        <v>99</v>
      </c>
      <c r="F342" s="10" t="s">
        <v>96</v>
      </c>
      <c r="G342" s="10" t="s">
        <v>118</v>
      </c>
      <c r="H342" s="31">
        <v>123660</v>
      </c>
      <c r="I342" s="31">
        <v>219372</v>
      </c>
      <c r="J342" s="32">
        <v>100.47</v>
      </c>
      <c r="K342" s="33">
        <v>868</v>
      </c>
      <c r="L342" s="33">
        <v>12310</v>
      </c>
      <c r="M342" s="33">
        <v>264</v>
      </c>
      <c r="N342" s="27">
        <f t="shared" si="10"/>
        <v>0.39567492660868298</v>
      </c>
      <c r="O342" s="10" t="s">
        <v>482</v>
      </c>
      <c r="P342" s="27">
        <f t="shared" si="11"/>
        <v>5.6114727494848936E-2</v>
      </c>
      <c r="Q342" s="34">
        <v>12352</v>
      </c>
      <c r="R342" s="35">
        <v>5.6306179999999997E-2</v>
      </c>
    </row>
    <row r="343" spans="1:18" x14ac:dyDescent="0.5">
      <c r="A343" s="10" t="s">
        <v>92</v>
      </c>
      <c r="B343" s="29" t="s">
        <v>374</v>
      </c>
      <c r="C343" s="10" t="s">
        <v>93</v>
      </c>
      <c r="D343" s="30" t="s">
        <v>387</v>
      </c>
      <c r="E343" s="10" t="s">
        <v>100</v>
      </c>
      <c r="F343" s="10" t="s">
        <v>96</v>
      </c>
      <c r="G343" s="10" t="s">
        <v>120</v>
      </c>
      <c r="H343" s="31">
        <v>89901</v>
      </c>
      <c r="I343" s="31">
        <v>197582</v>
      </c>
      <c r="J343" s="32">
        <v>94.43</v>
      </c>
      <c r="K343" s="33">
        <v>422</v>
      </c>
      <c r="L343" s="33">
        <v>3422</v>
      </c>
      <c r="M343" s="33">
        <v>2974</v>
      </c>
      <c r="N343" s="27">
        <f t="shared" si="10"/>
        <v>0.21358220890566956</v>
      </c>
      <c r="O343" s="10" t="s">
        <v>482</v>
      </c>
      <c r="P343" s="27">
        <f t="shared" si="11"/>
        <v>1.7319391442540313E-2</v>
      </c>
      <c r="Q343" s="34">
        <v>3432</v>
      </c>
      <c r="R343" s="35">
        <v>1.737E-2</v>
      </c>
    </row>
    <row r="344" spans="1:18" x14ac:dyDescent="0.5">
      <c r="A344" s="10" t="s">
        <v>92</v>
      </c>
      <c r="B344" s="29" t="s">
        <v>379</v>
      </c>
      <c r="C344" s="10" t="s">
        <v>161</v>
      </c>
      <c r="D344" s="30" t="s">
        <v>380</v>
      </c>
      <c r="E344" s="10" t="s">
        <v>99</v>
      </c>
      <c r="F344" s="10" t="s">
        <v>124</v>
      </c>
      <c r="G344" s="10" t="s">
        <v>120</v>
      </c>
      <c r="H344" s="31">
        <v>100097</v>
      </c>
      <c r="I344" s="31">
        <v>202377</v>
      </c>
      <c r="J344" s="32">
        <v>90.35</v>
      </c>
      <c r="K344" s="33">
        <v>536</v>
      </c>
      <c r="L344" s="26">
        <v>0</v>
      </c>
      <c r="M344" s="26">
        <v>0</v>
      </c>
      <c r="N344" s="27">
        <f t="shared" si="10"/>
        <v>0.26485223123180995</v>
      </c>
      <c r="O344" s="10" t="s">
        <v>483</v>
      </c>
      <c r="P344" s="27">
        <f t="shared" si="11"/>
        <v>0</v>
      </c>
      <c r="Q344" s="34">
        <v>351</v>
      </c>
      <c r="R344" s="35">
        <v>1.7343899999999999E-3</v>
      </c>
    </row>
    <row r="345" spans="1:18" x14ac:dyDescent="0.5">
      <c r="A345" s="10" t="s">
        <v>92</v>
      </c>
      <c r="B345" s="29" t="s">
        <v>374</v>
      </c>
      <c r="C345" s="10" t="s">
        <v>93</v>
      </c>
      <c r="D345" s="30" t="s">
        <v>388</v>
      </c>
      <c r="E345" s="10" t="s">
        <v>99</v>
      </c>
      <c r="F345" s="10" t="s">
        <v>124</v>
      </c>
      <c r="G345" s="10" t="s">
        <v>120</v>
      </c>
      <c r="H345" s="31">
        <v>98974</v>
      </c>
      <c r="I345" s="31">
        <v>198163</v>
      </c>
      <c r="J345" s="32">
        <v>90.03</v>
      </c>
      <c r="K345" s="33">
        <v>533</v>
      </c>
      <c r="L345" s="26">
        <v>0</v>
      </c>
      <c r="M345" s="26">
        <v>0</v>
      </c>
      <c r="N345" s="27">
        <f t="shared" si="10"/>
        <v>0.26897049398727313</v>
      </c>
      <c r="O345" s="10" t="s">
        <v>482</v>
      </c>
      <c r="P345" s="27">
        <f t="shared" si="11"/>
        <v>0</v>
      </c>
      <c r="Q345" s="34">
        <v>347</v>
      </c>
      <c r="R345" s="35">
        <v>1.7510799999999999E-3</v>
      </c>
    </row>
    <row r="346" spans="1:18" x14ac:dyDescent="0.5">
      <c r="A346" s="10" t="s">
        <v>92</v>
      </c>
      <c r="B346" s="29" t="s">
        <v>374</v>
      </c>
      <c r="C346" s="10" t="s">
        <v>93</v>
      </c>
      <c r="D346" s="30" t="s">
        <v>386</v>
      </c>
      <c r="E346" s="10" t="s">
        <v>100</v>
      </c>
      <c r="F346" s="10" t="s">
        <v>96</v>
      </c>
      <c r="G346" s="10" t="s">
        <v>118</v>
      </c>
      <c r="H346" s="31">
        <v>66674</v>
      </c>
      <c r="I346" s="31">
        <v>117572</v>
      </c>
      <c r="J346" s="32">
        <v>87.57</v>
      </c>
      <c r="K346" s="33">
        <v>431</v>
      </c>
      <c r="L346" s="33">
        <v>20385</v>
      </c>
      <c r="M346" s="33">
        <v>491</v>
      </c>
      <c r="N346" s="27">
        <f t="shared" si="10"/>
        <v>0.36658388051576907</v>
      </c>
      <c r="O346" s="10" t="s">
        <v>482</v>
      </c>
      <c r="P346" s="27">
        <f t="shared" si="11"/>
        <v>0.17338311842955806</v>
      </c>
      <c r="Q346" s="34">
        <v>20633</v>
      </c>
      <c r="R346" s="35">
        <v>0.17549245999999999</v>
      </c>
    </row>
    <row r="347" spans="1:18" x14ac:dyDescent="0.5">
      <c r="A347" s="10" t="s">
        <v>92</v>
      </c>
      <c r="B347" s="29" t="s">
        <v>374</v>
      </c>
      <c r="C347" s="10" t="s">
        <v>93</v>
      </c>
      <c r="D347" s="30" t="s">
        <v>389</v>
      </c>
      <c r="E347" s="10" t="s">
        <v>100</v>
      </c>
      <c r="F347" s="10" t="s">
        <v>96</v>
      </c>
      <c r="G347" s="10" t="s">
        <v>118</v>
      </c>
      <c r="H347" s="31">
        <v>112957</v>
      </c>
      <c r="I347" s="31">
        <v>202733</v>
      </c>
      <c r="J347" s="32">
        <v>85.96</v>
      </c>
      <c r="K347" s="33">
        <v>576</v>
      </c>
      <c r="L347" s="33">
        <v>8255</v>
      </c>
      <c r="M347" s="33">
        <v>244</v>
      </c>
      <c r="N347" s="27">
        <f t="shared" si="10"/>
        <v>0.28411753389926653</v>
      </c>
      <c r="O347" s="10" t="s">
        <v>482</v>
      </c>
      <c r="P347" s="27">
        <f t="shared" si="11"/>
        <v>4.0718580596153561E-2</v>
      </c>
      <c r="Q347" s="34">
        <v>8479</v>
      </c>
      <c r="R347" s="35">
        <v>4.1823480000000003E-2</v>
      </c>
    </row>
    <row r="348" spans="1:18" x14ac:dyDescent="0.5">
      <c r="A348" s="10" t="s">
        <v>92</v>
      </c>
      <c r="B348" s="29" t="s">
        <v>374</v>
      </c>
      <c r="C348" s="10" t="s">
        <v>93</v>
      </c>
      <c r="D348" s="30" t="s">
        <v>377</v>
      </c>
      <c r="E348" s="10" t="s">
        <v>99</v>
      </c>
      <c r="F348" s="10" t="s">
        <v>96</v>
      </c>
      <c r="G348" s="10" t="s">
        <v>120</v>
      </c>
      <c r="H348" s="31">
        <v>39760</v>
      </c>
      <c r="I348" s="31">
        <v>89510</v>
      </c>
      <c r="J348" s="32">
        <v>82.1</v>
      </c>
      <c r="K348" s="33">
        <v>442</v>
      </c>
      <c r="L348" s="33">
        <v>18130</v>
      </c>
      <c r="M348" s="33">
        <v>423</v>
      </c>
      <c r="N348" s="27">
        <f t="shared" si="10"/>
        <v>0.49379957546642828</v>
      </c>
      <c r="O348" s="10" t="s">
        <v>482</v>
      </c>
      <c r="P348" s="27">
        <f t="shared" si="11"/>
        <v>0.20254720143000782</v>
      </c>
      <c r="Q348" s="34">
        <v>18371</v>
      </c>
      <c r="R348" s="35">
        <v>0.20523964</v>
      </c>
    </row>
    <row r="349" spans="1:18" x14ac:dyDescent="0.5">
      <c r="A349" s="10" t="s">
        <v>92</v>
      </c>
      <c r="B349" s="29" t="s">
        <v>374</v>
      </c>
      <c r="C349" s="10" t="s">
        <v>93</v>
      </c>
      <c r="D349" s="30" t="s">
        <v>390</v>
      </c>
      <c r="E349" s="10" t="s">
        <v>99</v>
      </c>
      <c r="F349" s="10" t="s">
        <v>96</v>
      </c>
      <c r="G349" s="10" t="s">
        <v>120</v>
      </c>
      <c r="H349" s="31">
        <v>85233</v>
      </c>
      <c r="I349" s="31">
        <v>149795</v>
      </c>
      <c r="J349" s="32">
        <v>69.31</v>
      </c>
      <c r="K349" s="33">
        <v>456</v>
      </c>
      <c r="L349" s="33">
        <v>4178</v>
      </c>
      <c r="M349" s="33">
        <v>103</v>
      </c>
      <c r="N349" s="27">
        <f t="shared" si="10"/>
        <v>0.30441603524817251</v>
      </c>
      <c r="O349" s="10" t="s">
        <v>482</v>
      </c>
      <c r="P349" s="27">
        <f t="shared" si="11"/>
        <v>2.7891451650589139E-2</v>
      </c>
      <c r="Q349" s="34">
        <v>4250</v>
      </c>
      <c r="R349" s="35">
        <v>2.8372109999999999E-2</v>
      </c>
    </row>
    <row r="350" spans="1:18" x14ac:dyDescent="0.5">
      <c r="A350" s="10" t="s">
        <v>92</v>
      </c>
      <c r="B350" s="29" t="s">
        <v>374</v>
      </c>
      <c r="C350" s="10" t="s">
        <v>93</v>
      </c>
      <c r="D350" s="30" t="s">
        <v>386</v>
      </c>
      <c r="E350" s="10" t="s">
        <v>100</v>
      </c>
      <c r="F350" s="10" t="s">
        <v>96</v>
      </c>
      <c r="G350" s="10" t="s">
        <v>118</v>
      </c>
      <c r="H350" s="31">
        <v>78831</v>
      </c>
      <c r="I350" s="31">
        <v>160901</v>
      </c>
      <c r="J350" s="32">
        <v>68</v>
      </c>
      <c r="K350" s="33">
        <v>503</v>
      </c>
      <c r="L350" s="33">
        <v>6557</v>
      </c>
      <c r="M350" s="33">
        <v>300</v>
      </c>
      <c r="N350" s="27">
        <f t="shared" si="10"/>
        <v>0.31261458909515788</v>
      </c>
      <c r="O350" s="10" t="s">
        <v>482</v>
      </c>
      <c r="P350" s="27">
        <f t="shared" si="11"/>
        <v>4.0751766614253483E-2</v>
      </c>
      <c r="Q350" s="34">
        <v>6789</v>
      </c>
      <c r="R350" s="35">
        <v>4.2193649999999999E-2</v>
      </c>
    </row>
    <row r="351" spans="1:18" x14ac:dyDescent="0.5">
      <c r="A351" s="10" t="s">
        <v>92</v>
      </c>
      <c r="B351" s="29" t="s">
        <v>374</v>
      </c>
      <c r="C351" s="10" t="s">
        <v>93</v>
      </c>
      <c r="D351" s="30" t="s">
        <v>391</v>
      </c>
      <c r="E351" s="10" t="s">
        <v>100</v>
      </c>
      <c r="F351" s="10" t="s">
        <v>96</v>
      </c>
      <c r="G351" s="10" t="s">
        <v>120</v>
      </c>
      <c r="H351" s="31">
        <v>67698</v>
      </c>
      <c r="I351" s="31">
        <v>123008</v>
      </c>
      <c r="J351" s="32">
        <v>55.1</v>
      </c>
      <c r="K351" s="33">
        <v>403</v>
      </c>
      <c r="L351" s="33">
        <v>2615</v>
      </c>
      <c r="M351" s="33">
        <v>90</v>
      </c>
      <c r="N351" s="27">
        <f t="shared" si="10"/>
        <v>0.3276209677419355</v>
      </c>
      <c r="O351" s="10" t="s">
        <v>482</v>
      </c>
      <c r="P351" s="27">
        <f t="shared" si="11"/>
        <v>2.1258779916753383E-2</v>
      </c>
      <c r="Q351" s="34">
        <v>2713</v>
      </c>
      <c r="R351" s="35">
        <v>2.2055479999999999E-2</v>
      </c>
    </row>
    <row r="352" spans="1:18" x14ac:dyDescent="0.5">
      <c r="A352" s="10" t="s">
        <v>92</v>
      </c>
      <c r="B352" s="29" t="s">
        <v>374</v>
      </c>
      <c r="C352" s="10" t="s">
        <v>93</v>
      </c>
      <c r="D352" s="30" t="s">
        <v>389</v>
      </c>
      <c r="E352" s="10" t="s">
        <v>100</v>
      </c>
      <c r="F352" s="10" t="s">
        <v>96</v>
      </c>
      <c r="G352" s="10" t="s">
        <v>118</v>
      </c>
      <c r="H352" s="31">
        <v>37856</v>
      </c>
      <c r="I352" s="31">
        <v>72241</v>
      </c>
      <c r="J352" s="32">
        <v>54.4</v>
      </c>
      <c r="K352" s="33">
        <v>198</v>
      </c>
      <c r="L352" s="33">
        <v>13629</v>
      </c>
      <c r="M352" s="33">
        <v>165</v>
      </c>
      <c r="N352" s="27">
        <f t="shared" si="10"/>
        <v>0.27408258468182889</v>
      </c>
      <c r="O352" s="10" t="s">
        <v>482</v>
      </c>
      <c r="P352" s="27">
        <f t="shared" si="11"/>
        <v>0.18866017912265887</v>
      </c>
      <c r="Q352" s="34">
        <v>13750</v>
      </c>
      <c r="R352" s="35">
        <v>0.19033512999999999</v>
      </c>
    </row>
    <row r="353" spans="1:18" x14ac:dyDescent="0.5">
      <c r="A353" s="10" t="s">
        <v>92</v>
      </c>
      <c r="B353" s="29" t="s">
        <v>374</v>
      </c>
      <c r="C353" s="10" t="s">
        <v>93</v>
      </c>
      <c r="D353" s="30" t="s">
        <v>392</v>
      </c>
      <c r="E353" s="10" t="s">
        <v>99</v>
      </c>
      <c r="F353" s="10" t="s">
        <v>96</v>
      </c>
      <c r="G353" s="10" t="s">
        <v>120</v>
      </c>
      <c r="H353" s="31">
        <v>46720</v>
      </c>
      <c r="I353" s="31">
        <v>109820</v>
      </c>
      <c r="J353" s="32">
        <v>48.55</v>
      </c>
      <c r="K353" s="33">
        <v>240</v>
      </c>
      <c r="L353" s="33">
        <v>1571</v>
      </c>
      <c r="M353" s="33">
        <v>1370</v>
      </c>
      <c r="N353" s="27">
        <f t="shared" si="10"/>
        <v>0.218539428155163</v>
      </c>
      <c r="O353" s="10" t="s">
        <v>482</v>
      </c>
      <c r="P353" s="27">
        <f t="shared" si="11"/>
        <v>1.4305226734656711E-2</v>
      </c>
      <c r="Q353" s="34">
        <v>1645</v>
      </c>
      <c r="R353" s="35">
        <v>1.4979060000000001E-2</v>
      </c>
    </row>
    <row r="354" spans="1:18" x14ac:dyDescent="0.5">
      <c r="A354" s="10" t="s">
        <v>92</v>
      </c>
      <c r="B354" s="29" t="s">
        <v>374</v>
      </c>
      <c r="C354" s="10" t="s">
        <v>93</v>
      </c>
      <c r="D354" s="30" t="s">
        <v>393</v>
      </c>
      <c r="E354" s="10" t="s">
        <v>100</v>
      </c>
      <c r="F354" s="10" t="s">
        <v>124</v>
      </c>
      <c r="G354" s="10" t="s">
        <v>120</v>
      </c>
      <c r="H354" s="31">
        <v>69551</v>
      </c>
      <c r="I354" s="31">
        <v>111983</v>
      </c>
      <c r="J354" s="32">
        <v>46.65</v>
      </c>
      <c r="K354" s="33">
        <v>246</v>
      </c>
      <c r="L354" s="26">
        <v>0</v>
      </c>
      <c r="M354" s="26">
        <v>0</v>
      </c>
      <c r="N354" s="27">
        <f t="shared" si="10"/>
        <v>0.21967620085191503</v>
      </c>
      <c r="O354" s="10" t="s">
        <v>482</v>
      </c>
      <c r="P354" s="27">
        <f t="shared" si="11"/>
        <v>0</v>
      </c>
      <c r="Q354" s="34">
        <v>158</v>
      </c>
      <c r="R354" s="35">
        <v>1.4109299999999999E-3</v>
      </c>
    </row>
    <row r="355" spans="1:18" x14ac:dyDescent="0.5">
      <c r="A355" s="10" t="s">
        <v>92</v>
      </c>
      <c r="B355" s="29" t="s">
        <v>379</v>
      </c>
      <c r="C355" s="10" t="s">
        <v>161</v>
      </c>
      <c r="D355" s="30" t="s">
        <v>385</v>
      </c>
      <c r="E355" s="10" t="s">
        <v>100</v>
      </c>
      <c r="F355" s="10" t="s">
        <v>96</v>
      </c>
      <c r="G355" s="10" t="s">
        <v>120</v>
      </c>
      <c r="H355" s="31">
        <v>44213</v>
      </c>
      <c r="I355" s="31">
        <v>98096</v>
      </c>
      <c r="J355" s="32">
        <v>42.98</v>
      </c>
      <c r="K355" s="33">
        <v>419</v>
      </c>
      <c r="L355" s="33">
        <v>3530</v>
      </c>
      <c r="M355" s="33">
        <v>189</v>
      </c>
      <c r="N355" s="27">
        <f t="shared" si="10"/>
        <v>0.42713260479530257</v>
      </c>
      <c r="O355" s="10" t="s">
        <v>483</v>
      </c>
      <c r="P355" s="27">
        <f t="shared" si="11"/>
        <v>3.5985157396835755E-2</v>
      </c>
      <c r="Q355" s="34">
        <v>3588</v>
      </c>
      <c r="R355" s="35">
        <v>3.6576409999999997E-2</v>
      </c>
    </row>
    <row r="356" spans="1:18" x14ac:dyDescent="0.5">
      <c r="A356" s="10" t="s">
        <v>92</v>
      </c>
      <c r="B356" s="29" t="s">
        <v>374</v>
      </c>
      <c r="C356" s="10" t="s">
        <v>93</v>
      </c>
      <c r="D356" s="30" t="s">
        <v>394</v>
      </c>
      <c r="E356" s="10" t="s">
        <v>100</v>
      </c>
      <c r="F356" s="10" t="s">
        <v>144</v>
      </c>
      <c r="G356" s="10" t="s">
        <v>120</v>
      </c>
      <c r="H356" s="31">
        <v>50961</v>
      </c>
      <c r="I356" s="31">
        <v>80911</v>
      </c>
      <c r="J356" s="32">
        <v>38.81</v>
      </c>
      <c r="K356" s="33">
        <v>140</v>
      </c>
      <c r="L356" s="33">
        <v>2584</v>
      </c>
      <c r="M356" s="33">
        <v>2642</v>
      </c>
      <c r="N356" s="27">
        <f t="shared" si="10"/>
        <v>0.1730296251436764</v>
      </c>
      <c r="O356" s="10" t="s">
        <v>482</v>
      </c>
      <c r="P356" s="27">
        <f t="shared" si="11"/>
        <v>3.1936325097947124E-2</v>
      </c>
      <c r="Q356" s="34">
        <v>2654</v>
      </c>
      <c r="R356" s="35">
        <v>3.2801469999999999E-2</v>
      </c>
    </row>
    <row r="357" spans="1:18" x14ac:dyDescent="0.5">
      <c r="A357" s="10" t="s">
        <v>92</v>
      </c>
      <c r="B357" s="29" t="s">
        <v>374</v>
      </c>
      <c r="C357" s="10" t="s">
        <v>93</v>
      </c>
      <c r="D357" s="30" t="s">
        <v>384</v>
      </c>
      <c r="E357" s="10" t="s">
        <v>100</v>
      </c>
      <c r="F357" s="10" t="s">
        <v>96</v>
      </c>
      <c r="G357" s="10" t="s">
        <v>120</v>
      </c>
      <c r="H357" s="31">
        <v>52737</v>
      </c>
      <c r="I357" s="31">
        <v>80494</v>
      </c>
      <c r="J357" s="32">
        <v>36.69</v>
      </c>
      <c r="K357" s="33">
        <v>261</v>
      </c>
      <c r="L357" s="33">
        <v>2454</v>
      </c>
      <c r="M357" s="33">
        <v>141</v>
      </c>
      <c r="N357" s="27">
        <f t="shared" si="10"/>
        <v>0.32424777002012573</v>
      </c>
      <c r="O357" s="10" t="s">
        <v>482</v>
      </c>
      <c r="P357" s="27">
        <f t="shared" si="11"/>
        <v>3.0486744353616417E-2</v>
      </c>
      <c r="Q357" s="34">
        <v>2518</v>
      </c>
      <c r="R357" s="35">
        <v>3.1281829999999997E-2</v>
      </c>
    </row>
    <row r="358" spans="1:18" x14ac:dyDescent="0.5">
      <c r="A358" s="10" t="s">
        <v>92</v>
      </c>
      <c r="B358" s="29" t="s">
        <v>379</v>
      </c>
      <c r="C358" s="10" t="s">
        <v>161</v>
      </c>
      <c r="D358" s="30" t="s">
        <v>382</v>
      </c>
      <c r="E358" s="10" t="s">
        <v>99</v>
      </c>
      <c r="F358" s="10" t="s">
        <v>124</v>
      </c>
      <c r="G358" s="10" t="s">
        <v>120</v>
      </c>
      <c r="H358" s="31">
        <v>42864</v>
      </c>
      <c r="I358" s="31">
        <v>67488</v>
      </c>
      <c r="J358" s="32">
        <v>33.479999999999997</v>
      </c>
      <c r="K358" s="33">
        <v>145</v>
      </c>
      <c r="L358" s="26">
        <v>0</v>
      </c>
      <c r="M358" s="26">
        <v>0</v>
      </c>
      <c r="N358" s="27">
        <f t="shared" si="10"/>
        <v>0.21485301090564249</v>
      </c>
      <c r="O358" s="10" t="s">
        <v>483</v>
      </c>
      <c r="P358" s="27">
        <f t="shared" si="11"/>
        <v>0</v>
      </c>
      <c r="Q358" s="34">
        <v>82</v>
      </c>
      <c r="R358" s="35">
        <v>1.21503E-3</v>
      </c>
    </row>
    <row r="359" spans="1:18" x14ac:dyDescent="0.5">
      <c r="A359" s="10" t="s">
        <v>92</v>
      </c>
      <c r="B359" s="29" t="s">
        <v>374</v>
      </c>
      <c r="C359" s="10" t="s">
        <v>93</v>
      </c>
      <c r="D359" s="30" t="s">
        <v>395</v>
      </c>
      <c r="E359" s="10" t="s">
        <v>100</v>
      </c>
      <c r="F359" s="10" t="s">
        <v>124</v>
      </c>
      <c r="G359" s="10" t="s">
        <v>120</v>
      </c>
      <c r="H359" s="31">
        <v>41111</v>
      </c>
      <c r="I359" s="31">
        <v>74935</v>
      </c>
      <c r="J359" s="32">
        <v>31.35</v>
      </c>
      <c r="K359" s="33">
        <v>177</v>
      </c>
      <c r="L359" s="26">
        <v>0</v>
      </c>
      <c r="M359" s="26">
        <v>0</v>
      </c>
      <c r="N359" s="27">
        <f t="shared" si="10"/>
        <v>0.23620471074931607</v>
      </c>
      <c r="O359" s="10" t="s">
        <v>482</v>
      </c>
      <c r="P359" s="27">
        <f t="shared" si="11"/>
        <v>0</v>
      </c>
      <c r="Q359" s="34">
        <v>124</v>
      </c>
      <c r="R359" s="35">
        <v>1.6547700000000001E-3</v>
      </c>
    </row>
    <row r="360" spans="1:18" x14ac:dyDescent="0.5">
      <c r="A360" s="10" t="s">
        <v>92</v>
      </c>
      <c r="B360" s="29" t="s">
        <v>374</v>
      </c>
      <c r="C360" s="10" t="s">
        <v>93</v>
      </c>
      <c r="D360" s="30" t="s">
        <v>381</v>
      </c>
      <c r="E360" s="10" t="s">
        <v>99</v>
      </c>
      <c r="F360" s="10" t="s">
        <v>96</v>
      </c>
      <c r="G360" s="10" t="s">
        <v>120</v>
      </c>
      <c r="H360" s="31">
        <v>24664</v>
      </c>
      <c r="I360" s="31">
        <v>32039</v>
      </c>
      <c r="J360" s="32">
        <v>28.83</v>
      </c>
      <c r="K360" s="33">
        <v>199</v>
      </c>
      <c r="L360" s="33">
        <v>7350</v>
      </c>
      <c r="M360" s="33">
        <v>87</v>
      </c>
      <c r="N360" s="27">
        <f t="shared" si="10"/>
        <v>0.6211180124223602</v>
      </c>
      <c r="O360" s="10" t="s">
        <v>482</v>
      </c>
      <c r="P360" s="27">
        <f t="shared" si="11"/>
        <v>0.22940790911077125</v>
      </c>
      <c r="Q360" s="34">
        <v>7506</v>
      </c>
      <c r="R360" s="35">
        <v>0.23427697</v>
      </c>
    </row>
    <row r="361" spans="1:18" x14ac:dyDescent="0.5">
      <c r="A361" s="10" t="s">
        <v>92</v>
      </c>
      <c r="B361" s="29" t="s">
        <v>374</v>
      </c>
      <c r="C361" s="10" t="s">
        <v>93</v>
      </c>
      <c r="D361" s="30" t="s">
        <v>396</v>
      </c>
      <c r="E361" s="10" t="s">
        <v>99</v>
      </c>
      <c r="F361" s="10" t="s">
        <v>96</v>
      </c>
      <c r="G361" s="10" t="s">
        <v>97</v>
      </c>
      <c r="H361" s="31">
        <v>52224</v>
      </c>
      <c r="I361" s="31">
        <v>59574</v>
      </c>
      <c r="J361" s="32">
        <v>28.78</v>
      </c>
      <c r="K361" s="33">
        <v>33</v>
      </c>
      <c r="L361" s="33">
        <v>3099</v>
      </c>
      <c r="M361" s="33">
        <v>69</v>
      </c>
      <c r="N361" s="27">
        <f t="shared" si="10"/>
        <v>5.5393292375868666E-2</v>
      </c>
      <c r="O361" s="10" t="s">
        <v>482</v>
      </c>
      <c r="P361" s="27">
        <f t="shared" si="11"/>
        <v>5.2019337294793029E-2</v>
      </c>
      <c r="Q361" s="34">
        <v>3130</v>
      </c>
      <c r="R361" s="35">
        <v>5.2539700000000002E-2</v>
      </c>
    </row>
    <row r="362" spans="1:18" x14ac:dyDescent="0.5">
      <c r="A362" s="10" t="s">
        <v>92</v>
      </c>
      <c r="B362" s="29" t="s">
        <v>374</v>
      </c>
      <c r="C362" s="10" t="s">
        <v>93</v>
      </c>
      <c r="D362" s="30" t="s">
        <v>390</v>
      </c>
      <c r="E362" s="10" t="s">
        <v>99</v>
      </c>
      <c r="F362" s="10" t="s">
        <v>96</v>
      </c>
      <c r="G362" s="10" t="s">
        <v>120</v>
      </c>
      <c r="H362" s="31">
        <v>9136</v>
      </c>
      <c r="I362" s="31">
        <v>11580</v>
      </c>
      <c r="J362" s="32">
        <v>27.15</v>
      </c>
      <c r="K362" s="33">
        <v>85</v>
      </c>
      <c r="L362" s="33">
        <v>5444</v>
      </c>
      <c r="M362" s="33">
        <v>16</v>
      </c>
      <c r="N362" s="27">
        <f t="shared" si="10"/>
        <v>0.73402417962003452</v>
      </c>
      <c r="O362" s="10" t="s">
        <v>482</v>
      </c>
      <c r="P362" s="27">
        <f t="shared" si="11"/>
        <v>0.47012089810017271</v>
      </c>
      <c r="Q362" s="34">
        <v>5518</v>
      </c>
      <c r="R362" s="35">
        <v>0.47651123000000001</v>
      </c>
    </row>
    <row r="363" spans="1:18" x14ac:dyDescent="0.5">
      <c r="A363" s="10" t="s">
        <v>92</v>
      </c>
      <c r="B363" s="29" t="s">
        <v>379</v>
      </c>
      <c r="C363" s="10" t="s">
        <v>161</v>
      </c>
      <c r="D363" s="30" t="s">
        <v>397</v>
      </c>
      <c r="E363" s="10" t="s">
        <v>100</v>
      </c>
      <c r="F363" s="10" t="s">
        <v>96</v>
      </c>
      <c r="G363" s="10" t="s">
        <v>118</v>
      </c>
      <c r="H363" s="31">
        <v>25511</v>
      </c>
      <c r="I363" s="31">
        <v>56641</v>
      </c>
      <c r="J363" s="32">
        <v>27.12</v>
      </c>
      <c r="K363" s="33">
        <v>158</v>
      </c>
      <c r="L363" s="33">
        <v>2259</v>
      </c>
      <c r="M363" s="33">
        <v>94</v>
      </c>
      <c r="N363" s="27">
        <f t="shared" si="10"/>
        <v>0.27894987729736409</v>
      </c>
      <c r="O363" s="10" t="s">
        <v>483</v>
      </c>
      <c r="P363" s="27">
        <f t="shared" si="11"/>
        <v>3.9882770431313004E-2</v>
      </c>
      <c r="Q363" s="34">
        <v>2296</v>
      </c>
      <c r="R363" s="35">
        <v>4.0536009999999997E-2</v>
      </c>
    </row>
    <row r="364" spans="1:18" x14ac:dyDescent="0.5">
      <c r="A364" s="10" t="s">
        <v>92</v>
      </c>
      <c r="B364" s="29" t="s">
        <v>374</v>
      </c>
      <c r="C364" s="10" t="s">
        <v>93</v>
      </c>
      <c r="D364" s="30" t="s">
        <v>397</v>
      </c>
      <c r="E364" s="10" t="s">
        <v>100</v>
      </c>
      <c r="F364" s="10" t="s">
        <v>96</v>
      </c>
      <c r="G364" s="10" t="s">
        <v>118</v>
      </c>
      <c r="H364" s="31">
        <v>34601</v>
      </c>
      <c r="I364" s="31">
        <v>55864</v>
      </c>
      <c r="J364" s="32">
        <v>25.69</v>
      </c>
      <c r="K364" s="33">
        <v>122</v>
      </c>
      <c r="L364" s="33">
        <v>1703</v>
      </c>
      <c r="M364" s="33">
        <v>33</v>
      </c>
      <c r="N364" s="27">
        <f t="shared" si="10"/>
        <v>0.21838751253043104</v>
      </c>
      <c r="O364" s="10" t="s">
        <v>482</v>
      </c>
      <c r="P364" s="27">
        <f t="shared" si="11"/>
        <v>3.0484748675354431E-2</v>
      </c>
      <c r="Q364" s="34">
        <v>1732</v>
      </c>
      <c r="R364" s="35">
        <v>3.1003869999999999E-2</v>
      </c>
    </row>
    <row r="365" spans="1:18" x14ac:dyDescent="0.5">
      <c r="A365" s="10" t="s">
        <v>92</v>
      </c>
      <c r="B365" s="29" t="s">
        <v>379</v>
      </c>
      <c r="C365" s="10" t="s">
        <v>161</v>
      </c>
      <c r="D365" s="30" t="s">
        <v>388</v>
      </c>
      <c r="E365" s="10" t="s">
        <v>99</v>
      </c>
      <c r="F365" s="10" t="s">
        <v>124</v>
      </c>
      <c r="G365" s="10" t="s">
        <v>120</v>
      </c>
      <c r="H365" s="31">
        <v>35632</v>
      </c>
      <c r="I365" s="31">
        <v>58768</v>
      </c>
      <c r="J365" s="32">
        <v>25.24</v>
      </c>
      <c r="K365" s="33">
        <v>116</v>
      </c>
      <c r="L365" s="26">
        <v>0</v>
      </c>
      <c r="M365" s="26">
        <v>0</v>
      </c>
      <c r="N365" s="27">
        <f t="shared" si="10"/>
        <v>0.19738633269806696</v>
      </c>
      <c r="O365" s="10" t="s">
        <v>483</v>
      </c>
      <c r="P365" s="27">
        <f t="shared" si="11"/>
        <v>0</v>
      </c>
      <c r="Q365" s="34">
        <v>73</v>
      </c>
      <c r="R365" s="35">
        <v>1.2421699999999999E-3</v>
      </c>
    </row>
    <row r="366" spans="1:18" x14ac:dyDescent="0.5">
      <c r="A366" s="10" t="s">
        <v>92</v>
      </c>
      <c r="B366" s="29" t="s">
        <v>374</v>
      </c>
      <c r="C366" s="10" t="s">
        <v>93</v>
      </c>
      <c r="D366" s="30" t="s">
        <v>398</v>
      </c>
      <c r="E366" s="10" t="s">
        <v>99</v>
      </c>
      <c r="F366" s="10" t="s">
        <v>96</v>
      </c>
      <c r="G366" s="10" t="s">
        <v>97</v>
      </c>
      <c r="H366" s="31">
        <v>41544</v>
      </c>
      <c r="I366" s="31">
        <v>47723</v>
      </c>
      <c r="J366" s="32">
        <v>23.43</v>
      </c>
      <c r="K366" s="33">
        <v>27</v>
      </c>
      <c r="L366" s="33">
        <v>2052</v>
      </c>
      <c r="M366" s="33">
        <v>25</v>
      </c>
      <c r="N366" s="27">
        <f t="shared" si="10"/>
        <v>5.6576493514657503E-2</v>
      </c>
      <c r="O366" s="10" t="s">
        <v>482</v>
      </c>
      <c r="P366" s="27">
        <f t="shared" si="11"/>
        <v>4.2998135071139705E-2</v>
      </c>
      <c r="Q366" s="34">
        <v>2080</v>
      </c>
      <c r="R366" s="35">
        <v>4.3584850000000001E-2</v>
      </c>
    </row>
    <row r="367" spans="1:18" x14ac:dyDescent="0.5">
      <c r="A367" s="10" t="s">
        <v>92</v>
      </c>
      <c r="B367" s="29" t="s">
        <v>374</v>
      </c>
      <c r="C367" s="10" t="s">
        <v>93</v>
      </c>
      <c r="D367" s="30" t="s">
        <v>391</v>
      </c>
      <c r="E367" s="10" t="s">
        <v>100</v>
      </c>
      <c r="F367" s="10" t="s">
        <v>96</v>
      </c>
      <c r="G367" s="10" t="s">
        <v>120</v>
      </c>
      <c r="H367" s="31">
        <v>12480</v>
      </c>
      <c r="I367" s="31">
        <v>14905</v>
      </c>
      <c r="J367" s="32">
        <v>23.4</v>
      </c>
      <c r="K367" s="33">
        <v>71</v>
      </c>
      <c r="L367" s="33">
        <v>3887</v>
      </c>
      <c r="M367" s="33">
        <v>37</v>
      </c>
      <c r="N367" s="27">
        <f t="shared" si="10"/>
        <v>0.476350218047635</v>
      </c>
      <c r="O367" s="10" t="s">
        <v>482</v>
      </c>
      <c r="P367" s="27">
        <f t="shared" si="11"/>
        <v>0.26078497148607849</v>
      </c>
      <c r="Q367" s="34">
        <v>3945</v>
      </c>
      <c r="R367" s="35">
        <v>0.26467627999999999</v>
      </c>
    </row>
    <row r="368" spans="1:18" x14ac:dyDescent="0.5">
      <c r="A368" s="10" t="s">
        <v>92</v>
      </c>
      <c r="B368" s="29" t="s">
        <v>379</v>
      </c>
      <c r="C368" s="10" t="s">
        <v>161</v>
      </c>
      <c r="D368" s="30" t="s">
        <v>377</v>
      </c>
      <c r="E368" s="10" t="s">
        <v>99</v>
      </c>
      <c r="F368" s="10" t="s">
        <v>96</v>
      </c>
      <c r="G368" s="10" t="s">
        <v>120</v>
      </c>
      <c r="H368" s="31">
        <v>23105</v>
      </c>
      <c r="I368" s="31">
        <v>47295</v>
      </c>
      <c r="J368" s="32">
        <v>22.01</v>
      </c>
      <c r="K368" s="33">
        <v>209</v>
      </c>
      <c r="L368" s="33">
        <v>1796</v>
      </c>
      <c r="M368" s="33">
        <v>105</v>
      </c>
      <c r="N368" s="27">
        <f t="shared" si="10"/>
        <v>0.44190717834866267</v>
      </c>
      <c r="O368" s="10" t="s">
        <v>483</v>
      </c>
      <c r="P368" s="27">
        <f t="shared" si="11"/>
        <v>3.797441590020087E-2</v>
      </c>
      <c r="Q368" s="34">
        <v>1837</v>
      </c>
      <c r="R368" s="35">
        <v>3.8841319999999999E-2</v>
      </c>
    </row>
    <row r="369" spans="1:18" x14ac:dyDescent="0.5">
      <c r="A369" s="10" t="s">
        <v>92</v>
      </c>
      <c r="B369" s="29" t="s">
        <v>379</v>
      </c>
      <c r="C369" s="10" t="s">
        <v>161</v>
      </c>
      <c r="D369" s="30" t="s">
        <v>389</v>
      </c>
      <c r="E369" s="10" t="s">
        <v>100</v>
      </c>
      <c r="F369" s="10" t="s">
        <v>96</v>
      </c>
      <c r="G369" s="10" t="s">
        <v>118</v>
      </c>
      <c r="H369" s="31">
        <v>21016</v>
      </c>
      <c r="I369" s="31">
        <v>47359</v>
      </c>
      <c r="J369" s="32">
        <v>20.8</v>
      </c>
      <c r="K369" s="33">
        <v>174</v>
      </c>
      <c r="L369" s="33">
        <v>2041</v>
      </c>
      <c r="M369" s="33">
        <v>80</v>
      </c>
      <c r="N369" s="27">
        <f t="shared" si="10"/>
        <v>0.36740640638526995</v>
      </c>
      <c r="O369" s="10" t="s">
        <v>483</v>
      </c>
      <c r="P369" s="27">
        <f t="shared" si="11"/>
        <v>4.3096349162777929E-2</v>
      </c>
      <c r="Q369" s="34">
        <v>2073</v>
      </c>
      <c r="R369" s="35">
        <v>4.3772039999999998E-2</v>
      </c>
    </row>
    <row r="370" spans="1:18" x14ac:dyDescent="0.5">
      <c r="A370" s="10" t="s">
        <v>92</v>
      </c>
      <c r="B370" s="29" t="s">
        <v>374</v>
      </c>
      <c r="C370" s="10" t="s">
        <v>93</v>
      </c>
      <c r="D370" s="30" t="s">
        <v>385</v>
      </c>
      <c r="E370" s="10" t="s">
        <v>100</v>
      </c>
      <c r="F370" s="10" t="s">
        <v>96</v>
      </c>
      <c r="G370" s="10" t="s">
        <v>120</v>
      </c>
      <c r="H370" s="31">
        <v>11188</v>
      </c>
      <c r="I370" s="31">
        <v>14744</v>
      </c>
      <c r="J370" s="32">
        <v>20.49</v>
      </c>
      <c r="K370" s="33">
        <v>100</v>
      </c>
      <c r="L370" s="33">
        <v>7359</v>
      </c>
      <c r="M370" s="33">
        <v>36</v>
      </c>
      <c r="N370" s="27">
        <f t="shared" si="10"/>
        <v>0.67824199674443841</v>
      </c>
      <c r="O370" s="10" t="s">
        <v>482</v>
      </c>
      <c r="P370" s="27">
        <f t="shared" si="11"/>
        <v>0.49911828540423225</v>
      </c>
      <c r="Q370" s="34">
        <v>7442</v>
      </c>
      <c r="R370" s="35">
        <v>0.50474768999999997</v>
      </c>
    </row>
    <row r="371" spans="1:18" x14ac:dyDescent="0.5">
      <c r="A371" s="10" t="s">
        <v>92</v>
      </c>
      <c r="B371" s="29" t="s">
        <v>374</v>
      </c>
      <c r="C371" s="10" t="s">
        <v>93</v>
      </c>
      <c r="D371" s="30" t="s">
        <v>383</v>
      </c>
      <c r="E371" s="10" t="s">
        <v>99</v>
      </c>
      <c r="F371" s="10" t="s">
        <v>96</v>
      </c>
      <c r="G371" s="10" t="s">
        <v>118</v>
      </c>
      <c r="H371" s="31">
        <v>14188</v>
      </c>
      <c r="I371" s="31">
        <v>22386</v>
      </c>
      <c r="J371" s="32">
        <v>18.239999999999998</v>
      </c>
      <c r="K371" s="33">
        <v>73</v>
      </c>
      <c r="L371" s="33">
        <v>3736</v>
      </c>
      <c r="M371" s="33">
        <v>26</v>
      </c>
      <c r="N371" s="27">
        <f t="shared" si="10"/>
        <v>0.32609666756008221</v>
      </c>
      <c r="O371" s="10" t="s">
        <v>482</v>
      </c>
      <c r="P371" s="27">
        <f t="shared" si="11"/>
        <v>0.16689002054855714</v>
      </c>
      <c r="Q371" s="34">
        <v>3778</v>
      </c>
      <c r="R371" s="35">
        <v>0.16876619000000001</v>
      </c>
    </row>
    <row r="372" spans="1:18" x14ac:dyDescent="0.5">
      <c r="A372" s="10" t="s">
        <v>92</v>
      </c>
      <c r="B372" s="29" t="s">
        <v>379</v>
      </c>
      <c r="C372" s="10" t="s">
        <v>161</v>
      </c>
      <c r="D372" s="30" t="s">
        <v>395</v>
      </c>
      <c r="E372" s="10" t="s">
        <v>100</v>
      </c>
      <c r="F372" s="10" t="s">
        <v>124</v>
      </c>
      <c r="G372" s="10" t="s">
        <v>120</v>
      </c>
      <c r="H372" s="31">
        <v>26215</v>
      </c>
      <c r="I372" s="31">
        <v>41863</v>
      </c>
      <c r="J372" s="32">
        <v>17.09</v>
      </c>
      <c r="K372" s="33">
        <v>85</v>
      </c>
      <c r="L372" s="26">
        <v>0</v>
      </c>
      <c r="M372" s="26">
        <v>0</v>
      </c>
      <c r="N372" s="27">
        <f t="shared" si="10"/>
        <v>0.20304326015813484</v>
      </c>
      <c r="O372" s="10" t="s">
        <v>483</v>
      </c>
      <c r="P372" s="27">
        <f t="shared" si="11"/>
        <v>0</v>
      </c>
      <c r="Q372" s="34">
        <v>45</v>
      </c>
      <c r="R372" s="35">
        <v>1.07493E-3</v>
      </c>
    </row>
    <row r="373" spans="1:18" x14ac:dyDescent="0.5">
      <c r="A373" s="10" t="s">
        <v>92</v>
      </c>
      <c r="B373" s="29" t="s">
        <v>379</v>
      </c>
      <c r="C373" s="10" t="s">
        <v>161</v>
      </c>
      <c r="D373" s="30" t="s">
        <v>376</v>
      </c>
      <c r="E373" s="10" t="s">
        <v>99</v>
      </c>
      <c r="F373" s="10" t="s">
        <v>96</v>
      </c>
      <c r="G373" s="10" t="s">
        <v>118</v>
      </c>
      <c r="H373" s="31">
        <v>23439</v>
      </c>
      <c r="I373" s="31">
        <v>41138</v>
      </c>
      <c r="J373" s="32">
        <v>16.329999999999998</v>
      </c>
      <c r="K373" s="33">
        <v>127</v>
      </c>
      <c r="L373" s="33">
        <v>1737</v>
      </c>
      <c r="M373" s="33">
        <v>87</v>
      </c>
      <c r="N373" s="27">
        <f t="shared" si="10"/>
        <v>0.30871700131265495</v>
      </c>
      <c r="O373" s="10" t="s">
        <v>483</v>
      </c>
      <c r="P373" s="27">
        <f t="shared" si="11"/>
        <v>4.2223734746463126E-2</v>
      </c>
      <c r="Q373" s="34">
        <v>1802</v>
      </c>
      <c r="R373" s="35">
        <v>4.380378E-2</v>
      </c>
    </row>
    <row r="374" spans="1:18" x14ac:dyDescent="0.5">
      <c r="A374" s="10" t="s">
        <v>92</v>
      </c>
      <c r="B374" s="29" t="s">
        <v>379</v>
      </c>
      <c r="C374" s="10" t="s">
        <v>161</v>
      </c>
      <c r="D374" s="30" t="s">
        <v>393</v>
      </c>
      <c r="E374" s="10" t="s">
        <v>100</v>
      </c>
      <c r="F374" s="10" t="s">
        <v>124</v>
      </c>
      <c r="G374" s="10" t="s">
        <v>120</v>
      </c>
      <c r="H374" s="31">
        <v>24736</v>
      </c>
      <c r="I374" s="31">
        <v>36396</v>
      </c>
      <c r="J374" s="32">
        <v>15.85</v>
      </c>
      <c r="K374" s="33">
        <v>94</v>
      </c>
      <c r="L374" s="26">
        <v>0</v>
      </c>
      <c r="M374" s="26">
        <v>0</v>
      </c>
      <c r="N374" s="27">
        <f t="shared" si="10"/>
        <v>0.25827013957577755</v>
      </c>
      <c r="O374" s="10" t="s">
        <v>483</v>
      </c>
      <c r="P374" s="27">
        <f t="shared" si="11"/>
        <v>0</v>
      </c>
      <c r="Q374" s="34">
        <v>49</v>
      </c>
      <c r="R374" s="35">
        <v>1.3462999999999999E-3</v>
      </c>
    </row>
    <row r="375" spans="1:18" x14ac:dyDescent="0.5">
      <c r="A375" s="10" t="s">
        <v>92</v>
      </c>
      <c r="B375" s="29" t="s">
        <v>374</v>
      </c>
      <c r="C375" s="10" t="s">
        <v>93</v>
      </c>
      <c r="D375" s="30" t="s">
        <v>399</v>
      </c>
      <c r="E375" s="10" t="s">
        <v>99</v>
      </c>
      <c r="F375" s="10" t="s">
        <v>96</v>
      </c>
      <c r="G375" s="10" t="s">
        <v>97</v>
      </c>
      <c r="H375" s="31">
        <v>18427</v>
      </c>
      <c r="I375" s="31">
        <v>29295</v>
      </c>
      <c r="J375" s="32">
        <v>13.6</v>
      </c>
      <c r="K375" s="33">
        <v>4</v>
      </c>
      <c r="L375" s="33">
        <v>644</v>
      </c>
      <c r="M375" s="33">
        <v>4</v>
      </c>
      <c r="N375" s="27">
        <f t="shared" si="10"/>
        <v>1.3654207202594299E-2</v>
      </c>
      <c r="O375" s="10" t="s">
        <v>482</v>
      </c>
      <c r="P375" s="27">
        <f t="shared" si="11"/>
        <v>2.1983273596176821E-2</v>
      </c>
      <c r="Q375" s="34">
        <v>651</v>
      </c>
      <c r="R375" s="35">
        <v>2.2222220000000001E-2</v>
      </c>
    </row>
    <row r="376" spans="1:18" x14ac:dyDescent="0.5">
      <c r="A376" s="10" t="s">
        <v>92</v>
      </c>
      <c r="B376" s="29" t="s">
        <v>379</v>
      </c>
      <c r="C376" s="10" t="s">
        <v>161</v>
      </c>
      <c r="D376" s="30" t="s">
        <v>392</v>
      </c>
      <c r="E376" s="10" t="s">
        <v>99</v>
      </c>
      <c r="F376" s="10" t="s">
        <v>96</v>
      </c>
      <c r="G376" s="10" t="s">
        <v>120</v>
      </c>
      <c r="H376" s="31">
        <v>12979</v>
      </c>
      <c r="I376" s="31">
        <v>24467</v>
      </c>
      <c r="J376" s="32">
        <v>12.17</v>
      </c>
      <c r="K376" s="33">
        <v>35</v>
      </c>
      <c r="L376" s="33">
        <v>448</v>
      </c>
      <c r="M376" s="33">
        <v>380</v>
      </c>
      <c r="N376" s="27">
        <f t="shared" si="10"/>
        <v>0.14304982220950668</v>
      </c>
      <c r="O376" s="10" t="s">
        <v>483</v>
      </c>
      <c r="P376" s="27">
        <f t="shared" si="11"/>
        <v>1.8310377242816856E-2</v>
      </c>
      <c r="Q376" s="34">
        <v>455</v>
      </c>
      <c r="R376" s="35">
        <v>1.8596479999999999E-2</v>
      </c>
    </row>
    <row r="377" spans="1:18" x14ac:dyDescent="0.5">
      <c r="A377" s="10" t="s">
        <v>92</v>
      </c>
      <c r="B377" s="29" t="s">
        <v>374</v>
      </c>
      <c r="C377" s="10" t="s">
        <v>93</v>
      </c>
      <c r="D377" s="30" t="s">
        <v>400</v>
      </c>
      <c r="E377" s="10" t="s">
        <v>100</v>
      </c>
      <c r="F377" s="10" t="s">
        <v>96</v>
      </c>
      <c r="G377" s="10" t="s">
        <v>97</v>
      </c>
      <c r="H377" s="31">
        <v>18592</v>
      </c>
      <c r="I377" s="31">
        <v>24891</v>
      </c>
      <c r="J377" s="32">
        <v>11.42</v>
      </c>
      <c r="K377" s="33">
        <v>7</v>
      </c>
      <c r="L377" s="33">
        <v>741</v>
      </c>
      <c r="M377" s="33">
        <v>4</v>
      </c>
      <c r="N377" s="27">
        <f t="shared" si="10"/>
        <v>2.812261459965449E-2</v>
      </c>
      <c r="O377" s="10" t="s">
        <v>482</v>
      </c>
      <c r="P377" s="27">
        <f t="shared" si="11"/>
        <v>2.976979631191997E-2</v>
      </c>
      <c r="Q377" s="34">
        <v>752</v>
      </c>
      <c r="R377" s="35">
        <v>3.0211720000000001E-2</v>
      </c>
    </row>
    <row r="378" spans="1:18" x14ac:dyDescent="0.5">
      <c r="A378" s="10" t="s">
        <v>92</v>
      </c>
      <c r="B378" s="29" t="s">
        <v>374</v>
      </c>
      <c r="C378" s="10" t="s">
        <v>93</v>
      </c>
      <c r="D378" s="30" t="s">
        <v>397</v>
      </c>
      <c r="E378" s="10" t="s">
        <v>100</v>
      </c>
      <c r="F378" s="10" t="s">
        <v>96</v>
      </c>
      <c r="G378" s="10" t="s">
        <v>118</v>
      </c>
      <c r="H378" s="31">
        <v>7452</v>
      </c>
      <c r="I378" s="31">
        <v>12246</v>
      </c>
      <c r="J378" s="32">
        <v>10.29</v>
      </c>
      <c r="K378" s="33">
        <v>31</v>
      </c>
      <c r="L378" s="33">
        <v>2643</v>
      </c>
      <c r="M378" s="33">
        <v>10</v>
      </c>
      <c r="N378" s="27">
        <f t="shared" si="10"/>
        <v>0.25314388371713215</v>
      </c>
      <c r="O378" s="10" t="s">
        <v>482</v>
      </c>
      <c r="P378" s="27">
        <f t="shared" si="11"/>
        <v>0.21582557569818717</v>
      </c>
      <c r="Q378" s="34">
        <v>2667</v>
      </c>
      <c r="R378" s="35">
        <v>0.21778539999999999</v>
      </c>
    </row>
    <row r="379" spans="1:18" x14ac:dyDescent="0.5">
      <c r="A379" s="10" t="s">
        <v>92</v>
      </c>
      <c r="B379" s="29" t="s">
        <v>374</v>
      </c>
      <c r="C379" s="10" t="s">
        <v>93</v>
      </c>
      <c r="D379" s="30" t="s">
        <v>401</v>
      </c>
      <c r="E379" s="10" t="s">
        <v>100</v>
      </c>
      <c r="F379" s="10" t="s">
        <v>96</v>
      </c>
      <c r="G379" s="10" t="s">
        <v>97</v>
      </c>
      <c r="H379" s="31">
        <v>13223</v>
      </c>
      <c r="I379" s="31">
        <v>21892</v>
      </c>
      <c r="J379" s="32">
        <v>9.77</v>
      </c>
      <c r="K379" s="33">
        <v>4</v>
      </c>
      <c r="L379" s="33">
        <v>674</v>
      </c>
      <c r="M379" s="33">
        <v>17</v>
      </c>
      <c r="N379" s="27">
        <f t="shared" si="10"/>
        <v>1.8271514708569341E-2</v>
      </c>
      <c r="O379" s="10" t="s">
        <v>482</v>
      </c>
      <c r="P379" s="27">
        <f t="shared" si="11"/>
        <v>3.0787502283939339E-2</v>
      </c>
      <c r="Q379" s="34">
        <v>686</v>
      </c>
      <c r="R379" s="35">
        <v>3.133565E-2</v>
      </c>
    </row>
    <row r="380" spans="1:18" x14ac:dyDescent="0.5">
      <c r="A380" s="10" t="s">
        <v>92</v>
      </c>
      <c r="B380" s="29" t="s">
        <v>379</v>
      </c>
      <c r="C380" s="10" t="s">
        <v>161</v>
      </c>
      <c r="D380" s="30" t="s">
        <v>390</v>
      </c>
      <c r="E380" s="10" t="s">
        <v>99</v>
      </c>
      <c r="F380" s="10" t="s">
        <v>96</v>
      </c>
      <c r="G380" s="10" t="s">
        <v>120</v>
      </c>
      <c r="H380" s="31">
        <v>11071</v>
      </c>
      <c r="I380" s="31">
        <v>17779</v>
      </c>
      <c r="J380" s="32">
        <v>9.68</v>
      </c>
      <c r="K380" s="33">
        <v>42</v>
      </c>
      <c r="L380" s="33">
        <v>605</v>
      </c>
      <c r="M380" s="33">
        <v>18</v>
      </c>
      <c r="N380" s="27">
        <f t="shared" si="10"/>
        <v>0.23623375892907364</v>
      </c>
      <c r="O380" s="10" t="s">
        <v>483</v>
      </c>
      <c r="P380" s="27">
        <f t="shared" si="11"/>
        <v>3.4028910512402269E-2</v>
      </c>
      <c r="Q380" s="34">
        <v>613</v>
      </c>
      <c r="R380" s="35">
        <v>3.4478880000000003E-2</v>
      </c>
    </row>
    <row r="381" spans="1:18" x14ac:dyDescent="0.5">
      <c r="A381" s="10" t="s">
        <v>92</v>
      </c>
      <c r="B381" s="29" t="s">
        <v>379</v>
      </c>
      <c r="C381" s="10" t="s">
        <v>161</v>
      </c>
      <c r="D381" s="30" t="s">
        <v>375</v>
      </c>
      <c r="E381" s="10" t="s">
        <v>99</v>
      </c>
      <c r="F381" s="10" t="s">
        <v>96</v>
      </c>
      <c r="G381" s="10" t="s">
        <v>118</v>
      </c>
      <c r="H381" s="31">
        <v>11469</v>
      </c>
      <c r="I381" s="31">
        <v>19209</v>
      </c>
      <c r="J381" s="32">
        <v>9.34</v>
      </c>
      <c r="K381" s="33">
        <v>45</v>
      </c>
      <c r="L381" s="33">
        <v>937</v>
      </c>
      <c r="M381" s="33">
        <v>28</v>
      </c>
      <c r="N381" s="27">
        <f t="shared" si="10"/>
        <v>0.23426518819303449</v>
      </c>
      <c r="O381" s="10" t="s">
        <v>483</v>
      </c>
      <c r="P381" s="27">
        <f t="shared" si="11"/>
        <v>4.8779218074860742E-2</v>
      </c>
      <c r="Q381" s="34">
        <v>957</v>
      </c>
      <c r="R381" s="35">
        <v>4.9820400000000001E-2</v>
      </c>
    </row>
    <row r="382" spans="1:18" x14ac:dyDescent="0.5">
      <c r="A382" s="10" t="s">
        <v>92</v>
      </c>
      <c r="B382" s="29" t="s">
        <v>379</v>
      </c>
      <c r="C382" s="10" t="s">
        <v>161</v>
      </c>
      <c r="D382" s="30" t="s">
        <v>386</v>
      </c>
      <c r="E382" s="10" t="s">
        <v>100</v>
      </c>
      <c r="F382" s="10" t="s">
        <v>96</v>
      </c>
      <c r="G382" s="10" t="s">
        <v>118</v>
      </c>
      <c r="H382" s="31">
        <v>7920</v>
      </c>
      <c r="I382" s="31">
        <v>11358</v>
      </c>
      <c r="J382" s="32">
        <v>9.09</v>
      </c>
      <c r="K382" s="33">
        <v>41</v>
      </c>
      <c r="L382" s="33">
        <v>2243</v>
      </c>
      <c r="M382" s="33">
        <v>65</v>
      </c>
      <c r="N382" s="27">
        <f t="shared" si="10"/>
        <v>0.36097904560662092</v>
      </c>
      <c r="O382" s="10" t="s">
        <v>483</v>
      </c>
      <c r="P382" s="27">
        <f t="shared" si="11"/>
        <v>0.19748195104771968</v>
      </c>
      <c r="Q382" s="34">
        <v>2266</v>
      </c>
      <c r="R382" s="35">
        <v>0.19950696000000001</v>
      </c>
    </row>
    <row r="383" spans="1:18" x14ac:dyDescent="0.5">
      <c r="A383" s="10" t="s">
        <v>92</v>
      </c>
      <c r="B383" s="29" t="s">
        <v>379</v>
      </c>
      <c r="C383" s="10" t="s">
        <v>161</v>
      </c>
      <c r="D383" s="30" t="s">
        <v>389</v>
      </c>
      <c r="E383" s="10" t="s">
        <v>100</v>
      </c>
      <c r="F383" s="10" t="s">
        <v>96</v>
      </c>
      <c r="G383" s="10" t="s">
        <v>118</v>
      </c>
      <c r="H383" s="31">
        <v>4974</v>
      </c>
      <c r="I383" s="31">
        <v>8494</v>
      </c>
      <c r="J383" s="32">
        <v>8.16</v>
      </c>
      <c r="K383" s="33">
        <v>30</v>
      </c>
      <c r="L383" s="33">
        <v>1797</v>
      </c>
      <c r="M383" s="33">
        <v>31</v>
      </c>
      <c r="N383" s="27">
        <f t="shared" si="10"/>
        <v>0.35319048740287262</v>
      </c>
      <c r="O383" s="10" t="s">
        <v>483</v>
      </c>
      <c r="P383" s="27">
        <f t="shared" si="11"/>
        <v>0.21156110195432071</v>
      </c>
      <c r="Q383" s="34">
        <v>1810</v>
      </c>
      <c r="R383" s="35">
        <v>0.21309159</v>
      </c>
    </row>
    <row r="384" spans="1:18" x14ac:dyDescent="0.5">
      <c r="A384" s="10" t="s">
        <v>92</v>
      </c>
      <c r="B384" s="29" t="s">
        <v>379</v>
      </c>
      <c r="C384" s="10" t="s">
        <v>161</v>
      </c>
      <c r="D384" s="30" t="s">
        <v>391</v>
      </c>
      <c r="E384" s="10" t="s">
        <v>100</v>
      </c>
      <c r="F384" s="10" t="s">
        <v>96</v>
      </c>
      <c r="G384" s="10" t="s">
        <v>120</v>
      </c>
      <c r="H384" s="31">
        <v>10435</v>
      </c>
      <c r="I384" s="31">
        <v>16456</v>
      </c>
      <c r="J384" s="32">
        <v>7.95</v>
      </c>
      <c r="K384" s="33">
        <v>49</v>
      </c>
      <c r="L384" s="33">
        <v>353</v>
      </c>
      <c r="M384" s="33">
        <v>15</v>
      </c>
      <c r="N384" s="27">
        <f t="shared" si="10"/>
        <v>0.2977637335926106</v>
      </c>
      <c r="O384" s="10" t="s">
        <v>483</v>
      </c>
      <c r="P384" s="27">
        <f t="shared" si="11"/>
        <v>2.1451142440447254E-2</v>
      </c>
      <c r="Q384" s="34">
        <v>366</v>
      </c>
      <c r="R384" s="35">
        <v>2.2241130000000001E-2</v>
      </c>
    </row>
    <row r="385" spans="1:18" x14ac:dyDescent="0.5">
      <c r="A385" s="10" t="s">
        <v>92</v>
      </c>
      <c r="B385" s="29" t="s">
        <v>379</v>
      </c>
      <c r="C385" s="10" t="s">
        <v>161</v>
      </c>
      <c r="D385" s="30" t="s">
        <v>384</v>
      </c>
      <c r="E385" s="10" t="s">
        <v>100</v>
      </c>
      <c r="F385" s="10" t="s">
        <v>96</v>
      </c>
      <c r="G385" s="10" t="s">
        <v>120</v>
      </c>
      <c r="H385" s="31">
        <v>9954</v>
      </c>
      <c r="I385" s="31">
        <v>14376</v>
      </c>
      <c r="J385" s="32">
        <v>7.27</v>
      </c>
      <c r="K385" s="33">
        <v>34</v>
      </c>
      <c r="L385" s="33">
        <v>422</v>
      </c>
      <c r="M385" s="33">
        <v>21</v>
      </c>
      <c r="N385" s="27">
        <f t="shared" si="10"/>
        <v>0.23650528658875902</v>
      </c>
      <c r="O385" s="10" t="s">
        <v>483</v>
      </c>
      <c r="P385" s="27">
        <f t="shared" si="11"/>
        <v>2.9354479688369503E-2</v>
      </c>
      <c r="Q385" s="34">
        <v>441</v>
      </c>
      <c r="R385" s="35">
        <v>3.0676129999999999E-2</v>
      </c>
    </row>
    <row r="386" spans="1:18" x14ac:dyDescent="0.5">
      <c r="A386" s="10" t="s">
        <v>92</v>
      </c>
      <c r="B386" s="29" t="s">
        <v>379</v>
      </c>
      <c r="C386" s="10" t="s">
        <v>161</v>
      </c>
      <c r="D386" s="30" t="s">
        <v>381</v>
      </c>
      <c r="E386" s="10" t="s">
        <v>99</v>
      </c>
      <c r="F386" s="10" t="s">
        <v>96</v>
      </c>
      <c r="G386" s="10" t="s">
        <v>120</v>
      </c>
      <c r="H386" s="31">
        <v>8952</v>
      </c>
      <c r="I386" s="31">
        <v>13427</v>
      </c>
      <c r="J386" s="32">
        <v>6.71</v>
      </c>
      <c r="K386" s="33">
        <v>35</v>
      </c>
      <c r="L386" s="33">
        <v>451</v>
      </c>
      <c r="M386" s="33">
        <v>20</v>
      </c>
      <c r="N386" s="27">
        <f t="shared" si="10"/>
        <v>0.26066880166828033</v>
      </c>
      <c r="O386" s="10" t="s">
        <v>483</v>
      </c>
      <c r="P386" s="27">
        <f t="shared" si="11"/>
        <v>3.358903701496984E-2</v>
      </c>
      <c r="Q386" s="34">
        <v>462</v>
      </c>
      <c r="R386" s="35">
        <v>3.4408279999999999E-2</v>
      </c>
    </row>
    <row r="387" spans="1:18" x14ac:dyDescent="0.5">
      <c r="A387" s="10" t="s">
        <v>92</v>
      </c>
      <c r="B387" s="29" t="s">
        <v>379</v>
      </c>
      <c r="C387" s="10" t="s">
        <v>161</v>
      </c>
      <c r="D387" s="30" t="s">
        <v>383</v>
      </c>
      <c r="E387" s="10" t="s">
        <v>99</v>
      </c>
      <c r="F387" s="10" t="s">
        <v>96</v>
      </c>
      <c r="G387" s="10" t="s">
        <v>118</v>
      </c>
      <c r="H387" s="31">
        <v>8550</v>
      </c>
      <c r="I387" s="31">
        <v>13881</v>
      </c>
      <c r="J387" s="32">
        <v>6.57</v>
      </c>
      <c r="K387" s="33">
        <v>40</v>
      </c>
      <c r="L387" s="33">
        <v>582</v>
      </c>
      <c r="M387" s="33">
        <v>20</v>
      </c>
      <c r="N387" s="27">
        <f t="shared" ref="N387:N427" si="12">(K387/I387)*100</f>
        <v>0.28816367696851813</v>
      </c>
      <c r="O387" s="10" t="s">
        <v>483</v>
      </c>
      <c r="P387" s="27">
        <f t="shared" ref="P387:P427" si="13">L387/I387</f>
        <v>4.1927814998919385E-2</v>
      </c>
      <c r="Q387" s="34">
        <v>597</v>
      </c>
      <c r="R387" s="35">
        <v>4.300843E-2</v>
      </c>
    </row>
    <row r="388" spans="1:18" x14ac:dyDescent="0.5">
      <c r="A388" s="10" t="s">
        <v>92</v>
      </c>
      <c r="B388" s="29" t="s">
        <v>379</v>
      </c>
      <c r="C388" s="10" t="s">
        <v>161</v>
      </c>
      <c r="D388" s="30" t="s">
        <v>376</v>
      </c>
      <c r="E388" s="10" t="s">
        <v>99</v>
      </c>
      <c r="F388" s="10" t="s">
        <v>96</v>
      </c>
      <c r="G388" s="10" t="s">
        <v>118</v>
      </c>
      <c r="H388" s="31">
        <v>3096</v>
      </c>
      <c r="I388" s="31">
        <v>4023</v>
      </c>
      <c r="J388" s="32">
        <v>6.42</v>
      </c>
      <c r="K388" s="33">
        <v>24</v>
      </c>
      <c r="L388" s="33">
        <v>1465</v>
      </c>
      <c r="M388" s="33">
        <v>22</v>
      </c>
      <c r="N388" s="27">
        <f t="shared" si="12"/>
        <v>0.59656972408650255</v>
      </c>
      <c r="O388" s="10" t="s">
        <v>483</v>
      </c>
      <c r="P388" s="27">
        <f t="shared" si="13"/>
        <v>0.364156102411136</v>
      </c>
      <c r="Q388" s="34">
        <v>1486</v>
      </c>
      <c r="R388" s="35">
        <v>0.36937608999999999</v>
      </c>
    </row>
    <row r="389" spans="1:18" x14ac:dyDescent="0.5">
      <c r="A389" s="10" t="s">
        <v>92</v>
      </c>
      <c r="B389" s="29" t="s">
        <v>374</v>
      </c>
      <c r="C389" s="10" t="s">
        <v>93</v>
      </c>
      <c r="D389" s="30" t="s">
        <v>402</v>
      </c>
      <c r="E389" s="10" t="s">
        <v>99</v>
      </c>
      <c r="F389" s="10" t="s">
        <v>144</v>
      </c>
      <c r="G389" s="10" t="s">
        <v>120</v>
      </c>
      <c r="H389" s="31">
        <v>9862</v>
      </c>
      <c r="I389" s="31">
        <v>12336</v>
      </c>
      <c r="J389" s="32">
        <v>6.07</v>
      </c>
      <c r="K389" s="33">
        <v>17</v>
      </c>
      <c r="L389" s="33">
        <v>390</v>
      </c>
      <c r="M389" s="33">
        <v>400</v>
      </c>
      <c r="N389" s="27">
        <f t="shared" si="12"/>
        <v>0.13780804150453957</v>
      </c>
      <c r="O389" s="10" t="s">
        <v>482</v>
      </c>
      <c r="P389" s="27">
        <f t="shared" si="13"/>
        <v>3.1614785992217898E-2</v>
      </c>
      <c r="Q389" s="34">
        <v>398</v>
      </c>
      <c r="R389" s="35">
        <v>3.226329E-2</v>
      </c>
    </row>
    <row r="390" spans="1:18" x14ac:dyDescent="0.5">
      <c r="A390" s="10" t="s">
        <v>92</v>
      </c>
      <c r="B390" s="29" t="s">
        <v>379</v>
      </c>
      <c r="C390" s="10" t="s">
        <v>161</v>
      </c>
      <c r="D390" s="30" t="s">
        <v>387</v>
      </c>
      <c r="E390" s="10" t="s">
        <v>100</v>
      </c>
      <c r="F390" s="10" t="s">
        <v>96</v>
      </c>
      <c r="G390" s="10" t="s">
        <v>120</v>
      </c>
      <c r="H390" s="31">
        <v>7006</v>
      </c>
      <c r="I390" s="31">
        <v>10316</v>
      </c>
      <c r="J390" s="32">
        <v>5.22</v>
      </c>
      <c r="K390" s="33">
        <v>18</v>
      </c>
      <c r="L390" s="33">
        <v>207</v>
      </c>
      <c r="M390" s="33">
        <v>172</v>
      </c>
      <c r="N390" s="27">
        <f t="shared" si="12"/>
        <v>0.17448623497479643</v>
      </c>
      <c r="O390" s="10" t="s">
        <v>483</v>
      </c>
      <c r="P390" s="27">
        <f t="shared" si="13"/>
        <v>2.006591702210159E-2</v>
      </c>
      <c r="Q390" s="34">
        <v>214</v>
      </c>
      <c r="R390" s="35">
        <v>2.0744470000000001E-2</v>
      </c>
    </row>
    <row r="391" spans="1:18" x14ac:dyDescent="0.5">
      <c r="A391" s="10" t="s">
        <v>92</v>
      </c>
      <c r="B391" s="29" t="s">
        <v>379</v>
      </c>
      <c r="C391" s="10" t="s">
        <v>161</v>
      </c>
      <c r="D391" s="30" t="s">
        <v>384</v>
      </c>
      <c r="E391" s="10" t="s">
        <v>100</v>
      </c>
      <c r="F391" s="10" t="s">
        <v>96</v>
      </c>
      <c r="G391" s="10" t="s">
        <v>120</v>
      </c>
      <c r="H391" s="31">
        <v>2420</v>
      </c>
      <c r="I391" s="31">
        <v>2801</v>
      </c>
      <c r="J391" s="32">
        <v>4.91</v>
      </c>
      <c r="K391" s="33">
        <v>15</v>
      </c>
      <c r="L391" s="33">
        <v>2063</v>
      </c>
      <c r="M391" s="33">
        <v>6</v>
      </c>
      <c r="N391" s="27">
        <f t="shared" si="12"/>
        <v>0.5355230274901821</v>
      </c>
      <c r="O391" s="10" t="s">
        <v>483</v>
      </c>
      <c r="P391" s="27">
        <f t="shared" si="13"/>
        <v>0.73652267047483044</v>
      </c>
      <c r="Q391" s="34">
        <v>2075</v>
      </c>
      <c r="R391" s="35">
        <v>0.74080685000000002</v>
      </c>
    </row>
    <row r="392" spans="1:18" x14ac:dyDescent="0.5">
      <c r="A392" s="10" t="s">
        <v>92</v>
      </c>
      <c r="B392" s="29" t="s">
        <v>379</v>
      </c>
      <c r="C392" s="10" t="s">
        <v>161</v>
      </c>
      <c r="D392" s="30" t="s">
        <v>401</v>
      </c>
      <c r="E392" s="10" t="s">
        <v>100</v>
      </c>
      <c r="F392" s="10" t="s">
        <v>96</v>
      </c>
      <c r="G392" s="10" t="s">
        <v>97</v>
      </c>
      <c r="H392" s="31">
        <v>7266</v>
      </c>
      <c r="I392" s="31">
        <v>9418</v>
      </c>
      <c r="J392" s="32">
        <v>4.09</v>
      </c>
      <c r="K392" s="33">
        <v>4</v>
      </c>
      <c r="L392" s="33">
        <v>375</v>
      </c>
      <c r="M392" s="33">
        <v>10</v>
      </c>
      <c r="N392" s="27">
        <f t="shared" si="12"/>
        <v>4.2471862391165856E-2</v>
      </c>
      <c r="O392" s="10" t="s">
        <v>483</v>
      </c>
      <c r="P392" s="27">
        <f t="shared" si="13"/>
        <v>3.981737099171799E-2</v>
      </c>
      <c r="Q392" s="34">
        <v>380</v>
      </c>
      <c r="R392" s="35">
        <v>4.0348269999999999E-2</v>
      </c>
    </row>
    <row r="393" spans="1:18" x14ac:dyDescent="0.5">
      <c r="A393" s="10" t="s">
        <v>92</v>
      </c>
      <c r="B393" s="29" t="s">
        <v>379</v>
      </c>
      <c r="C393" s="10" t="s">
        <v>161</v>
      </c>
      <c r="D393" s="30" t="s">
        <v>399</v>
      </c>
      <c r="E393" s="10" t="s">
        <v>99</v>
      </c>
      <c r="F393" s="10" t="s">
        <v>96</v>
      </c>
      <c r="G393" s="10" t="s">
        <v>97</v>
      </c>
      <c r="H393" s="31">
        <v>5814</v>
      </c>
      <c r="I393" s="31">
        <v>7800</v>
      </c>
      <c r="J393" s="32">
        <v>3.58</v>
      </c>
      <c r="K393" s="33">
        <v>1</v>
      </c>
      <c r="L393" s="33">
        <v>199</v>
      </c>
      <c r="M393" s="33">
        <v>1</v>
      </c>
      <c r="N393" s="27">
        <f t="shared" si="12"/>
        <v>1.282051282051282E-2</v>
      </c>
      <c r="O393" s="10" t="s">
        <v>483</v>
      </c>
      <c r="P393" s="27">
        <f t="shared" si="13"/>
        <v>2.5512820512820514E-2</v>
      </c>
      <c r="Q393" s="34">
        <v>202</v>
      </c>
      <c r="R393" s="35">
        <v>2.5897440000000001E-2</v>
      </c>
    </row>
    <row r="394" spans="1:18" x14ac:dyDescent="0.5">
      <c r="A394" s="10" t="s">
        <v>92</v>
      </c>
      <c r="B394" s="29" t="s">
        <v>379</v>
      </c>
      <c r="C394" s="10" t="s">
        <v>161</v>
      </c>
      <c r="D394" s="30" t="s">
        <v>396</v>
      </c>
      <c r="E394" s="10" t="s">
        <v>99</v>
      </c>
      <c r="F394" s="10" t="s">
        <v>96</v>
      </c>
      <c r="G394" s="10" t="s">
        <v>97</v>
      </c>
      <c r="H394" s="31">
        <v>7593</v>
      </c>
      <c r="I394" s="31">
        <v>8653</v>
      </c>
      <c r="J394" s="32">
        <v>3.45</v>
      </c>
      <c r="K394" s="33">
        <v>5</v>
      </c>
      <c r="L394" s="33">
        <v>477</v>
      </c>
      <c r="M394" s="33">
        <v>12</v>
      </c>
      <c r="N394" s="27">
        <f t="shared" si="12"/>
        <v>5.7783427712931934E-2</v>
      </c>
      <c r="O394" s="10" t="s">
        <v>483</v>
      </c>
      <c r="P394" s="27">
        <f t="shared" si="13"/>
        <v>5.5125390038137059E-2</v>
      </c>
      <c r="Q394" s="34">
        <v>479</v>
      </c>
      <c r="R394" s="35">
        <v>5.5356519999999999E-2</v>
      </c>
    </row>
    <row r="395" spans="1:18" x14ac:dyDescent="0.5">
      <c r="A395" s="10" t="s">
        <v>92</v>
      </c>
      <c r="B395" s="29" t="s">
        <v>379</v>
      </c>
      <c r="C395" s="10" t="s">
        <v>161</v>
      </c>
      <c r="D395" s="30" t="s">
        <v>400</v>
      </c>
      <c r="E395" s="10" t="s">
        <v>100</v>
      </c>
      <c r="F395" s="10" t="s">
        <v>96</v>
      </c>
      <c r="G395" s="10" t="s">
        <v>97</v>
      </c>
      <c r="H395" s="31">
        <v>4957</v>
      </c>
      <c r="I395" s="31">
        <v>6369</v>
      </c>
      <c r="J395" s="32">
        <v>2.99</v>
      </c>
      <c r="K395" s="33">
        <v>4</v>
      </c>
      <c r="L395" s="33">
        <v>213</v>
      </c>
      <c r="M395" s="33">
        <v>3</v>
      </c>
      <c r="N395" s="27">
        <f t="shared" si="12"/>
        <v>6.2804207881928087E-2</v>
      </c>
      <c r="O395" s="10" t="s">
        <v>483</v>
      </c>
      <c r="P395" s="27">
        <f t="shared" si="13"/>
        <v>3.344324069712671E-2</v>
      </c>
      <c r="Q395" s="34">
        <v>216</v>
      </c>
      <c r="R395" s="35">
        <v>3.3914270000000003E-2</v>
      </c>
    </row>
    <row r="396" spans="1:18" x14ac:dyDescent="0.5">
      <c r="A396" s="10" t="s">
        <v>92</v>
      </c>
      <c r="B396" s="29" t="s">
        <v>374</v>
      </c>
      <c r="C396" s="10" t="s">
        <v>93</v>
      </c>
      <c r="D396" s="30" t="s">
        <v>403</v>
      </c>
      <c r="E396" s="10" t="s">
        <v>100</v>
      </c>
      <c r="F396" s="10" t="s">
        <v>96</v>
      </c>
      <c r="G396" s="10" t="s">
        <v>97</v>
      </c>
      <c r="H396" s="31">
        <v>4605</v>
      </c>
      <c r="I396" s="31">
        <v>6173</v>
      </c>
      <c r="J396" s="32">
        <v>2.8</v>
      </c>
      <c r="K396" s="33">
        <v>0</v>
      </c>
      <c r="L396" s="33">
        <v>133</v>
      </c>
      <c r="M396" s="33">
        <v>0</v>
      </c>
      <c r="N396" s="27">
        <f t="shared" si="12"/>
        <v>0</v>
      </c>
      <c r="O396" s="10" t="s">
        <v>482</v>
      </c>
      <c r="P396" s="27">
        <f t="shared" si="13"/>
        <v>2.1545439818564719E-2</v>
      </c>
      <c r="Q396" s="34">
        <v>133</v>
      </c>
      <c r="R396" s="35">
        <v>2.1545439999999999E-2</v>
      </c>
    </row>
    <row r="397" spans="1:18" x14ac:dyDescent="0.5">
      <c r="A397" s="10" t="s">
        <v>92</v>
      </c>
      <c r="B397" s="29" t="s">
        <v>379</v>
      </c>
      <c r="C397" s="10" t="s">
        <v>161</v>
      </c>
      <c r="D397" s="30" t="s">
        <v>381</v>
      </c>
      <c r="E397" s="10" t="s">
        <v>99</v>
      </c>
      <c r="F397" s="10" t="s">
        <v>96</v>
      </c>
      <c r="G397" s="10" t="s">
        <v>120</v>
      </c>
      <c r="H397" s="31">
        <v>1601</v>
      </c>
      <c r="I397" s="31">
        <v>1784</v>
      </c>
      <c r="J397" s="32">
        <v>2.79</v>
      </c>
      <c r="K397" s="33">
        <v>13</v>
      </c>
      <c r="L397" s="33">
        <v>737</v>
      </c>
      <c r="M397" s="33">
        <v>3</v>
      </c>
      <c r="N397" s="27">
        <f t="shared" si="12"/>
        <v>0.72869955156950672</v>
      </c>
      <c r="O397" s="10" t="s">
        <v>483</v>
      </c>
      <c r="P397" s="27">
        <f t="shared" si="13"/>
        <v>0.41311659192825112</v>
      </c>
      <c r="Q397" s="34">
        <v>748</v>
      </c>
      <c r="R397" s="35">
        <v>0.41928251</v>
      </c>
    </row>
    <row r="398" spans="1:18" x14ac:dyDescent="0.5">
      <c r="A398" s="10" t="s">
        <v>92</v>
      </c>
      <c r="B398" s="29" t="s">
        <v>379</v>
      </c>
      <c r="C398" s="10" t="s">
        <v>161</v>
      </c>
      <c r="D398" s="30" t="s">
        <v>385</v>
      </c>
      <c r="E398" s="10" t="s">
        <v>100</v>
      </c>
      <c r="F398" s="10" t="s">
        <v>96</v>
      </c>
      <c r="G398" s="10" t="s">
        <v>120</v>
      </c>
      <c r="H398" s="31">
        <v>1952</v>
      </c>
      <c r="I398" s="31">
        <v>2322</v>
      </c>
      <c r="J398" s="32">
        <v>2.41</v>
      </c>
      <c r="K398" s="33">
        <v>14</v>
      </c>
      <c r="L398" s="33">
        <v>836</v>
      </c>
      <c r="M398" s="33">
        <v>3</v>
      </c>
      <c r="N398" s="27">
        <f t="shared" si="12"/>
        <v>0.60292850990525415</v>
      </c>
      <c r="O398" s="10" t="s">
        <v>483</v>
      </c>
      <c r="P398" s="27">
        <f t="shared" si="13"/>
        <v>0.36003445305770887</v>
      </c>
      <c r="Q398" s="34">
        <v>849</v>
      </c>
      <c r="R398" s="35">
        <v>0.36563307</v>
      </c>
    </row>
    <row r="399" spans="1:18" x14ac:dyDescent="0.5">
      <c r="A399" s="10" t="s">
        <v>92</v>
      </c>
      <c r="B399" s="29" t="s">
        <v>374</v>
      </c>
      <c r="C399" s="10" t="s">
        <v>93</v>
      </c>
      <c r="D399" s="30" t="s">
        <v>387</v>
      </c>
      <c r="E399" s="10" t="s">
        <v>100</v>
      </c>
      <c r="F399" s="10" t="s">
        <v>96</v>
      </c>
      <c r="G399" s="10" t="s">
        <v>120</v>
      </c>
      <c r="H399" s="31">
        <v>2378</v>
      </c>
      <c r="I399" s="31">
        <v>2853</v>
      </c>
      <c r="J399" s="32">
        <v>2.36</v>
      </c>
      <c r="K399" s="33">
        <v>9</v>
      </c>
      <c r="L399" s="33">
        <v>194</v>
      </c>
      <c r="M399" s="33">
        <v>156</v>
      </c>
      <c r="N399" s="27">
        <f t="shared" si="12"/>
        <v>0.31545741324921134</v>
      </c>
      <c r="O399" s="10" t="s">
        <v>482</v>
      </c>
      <c r="P399" s="27">
        <f t="shared" si="13"/>
        <v>6.7998597967052224E-2</v>
      </c>
      <c r="Q399" s="34">
        <v>194</v>
      </c>
      <c r="R399" s="35">
        <v>6.7998600000000006E-2</v>
      </c>
    </row>
    <row r="400" spans="1:18" x14ac:dyDescent="0.5">
      <c r="A400" s="10" t="s">
        <v>92</v>
      </c>
      <c r="B400" s="29" t="s">
        <v>379</v>
      </c>
      <c r="C400" s="10" t="s">
        <v>161</v>
      </c>
      <c r="D400" s="30" t="s">
        <v>377</v>
      </c>
      <c r="E400" s="10" t="s">
        <v>99</v>
      </c>
      <c r="F400" s="10" t="s">
        <v>96</v>
      </c>
      <c r="G400" s="10" t="s">
        <v>120</v>
      </c>
      <c r="H400" s="31">
        <v>1549</v>
      </c>
      <c r="I400" s="31">
        <v>1775</v>
      </c>
      <c r="J400" s="32">
        <v>2.21</v>
      </c>
      <c r="K400" s="33">
        <v>7</v>
      </c>
      <c r="L400" s="33">
        <v>719</v>
      </c>
      <c r="M400" s="33">
        <v>7</v>
      </c>
      <c r="N400" s="27">
        <f t="shared" si="12"/>
        <v>0.39436619718309857</v>
      </c>
      <c r="O400" s="10" t="s">
        <v>483</v>
      </c>
      <c r="P400" s="27">
        <f t="shared" si="13"/>
        <v>0.40507042253521125</v>
      </c>
      <c r="Q400" s="34">
        <v>725</v>
      </c>
      <c r="R400" s="35">
        <v>0.4084507</v>
      </c>
    </row>
    <row r="401" spans="1:18" x14ac:dyDescent="0.5">
      <c r="A401" s="10" t="s">
        <v>92</v>
      </c>
      <c r="B401" s="29" t="s">
        <v>379</v>
      </c>
      <c r="C401" s="10" t="s">
        <v>161</v>
      </c>
      <c r="D401" s="30" t="s">
        <v>397</v>
      </c>
      <c r="E401" s="10" t="s">
        <v>100</v>
      </c>
      <c r="F401" s="10" t="s">
        <v>96</v>
      </c>
      <c r="G401" s="10" t="s">
        <v>118</v>
      </c>
      <c r="H401" s="31">
        <v>1443</v>
      </c>
      <c r="I401" s="31">
        <v>2345</v>
      </c>
      <c r="J401" s="32">
        <v>2.04</v>
      </c>
      <c r="K401" s="33">
        <v>9</v>
      </c>
      <c r="L401" s="33">
        <v>566</v>
      </c>
      <c r="M401" s="33">
        <v>1</v>
      </c>
      <c r="N401" s="27">
        <f t="shared" si="12"/>
        <v>0.38379530916844351</v>
      </c>
      <c r="O401" s="10" t="s">
        <v>483</v>
      </c>
      <c r="P401" s="27">
        <f t="shared" si="13"/>
        <v>0.24136460554371003</v>
      </c>
      <c r="Q401" s="34">
        <v>570</v>
      </c>
      <c r="R401" s="35">
        <v>0.24307036000000001</v>
      </c>
    </row>
    <row r="402" spans="1:18" x14ac:dyDescent="0.5">
      <c r="A402" s="10" t="s">
        <v>92</v>
      </c>
      <c r="B402" s="29" t="s">
        <v>379</v>
      </c>
      <c r="C402" s="10" t="s">
        <v>161</v>
      </c>
      <c r="D402" s="30" t="s">
        <v>398</v>
      </c>
      <c r="E402" s="10" t="s">
        <v>99</v>
      </c>
      <c r="F402" s="10" t="s">
        <v>96</v>
      </c>
      <c r="G402" s="10" t="s">
        <v>97</v>
      </c>
      <c r="H402" s="31">
        <v>3682</v>
      </c>
      <c r="I402" s="31">
        <v>4491</v>
      </c>
      <c r="J402" s="32">
        <v>1.99</v>
      </c>
      <c r="K402" s="33">
        <v>1</v>
      </c>
      <c r="L402" s="33">
        <v>170</v>
      </c>
      <c r="M402" s="33">
        <v>1</v>
      </c>
      <c r="N402" s="27">
        <f t="shared" si="12"/>
        <v>2.2266755733689601E-2</v>
      </c>
      <c r="O402" s="10" t="s">
        <v>483</v>
      </c>
      <c r="P402" s="27">
        <f t="shared" si="13"/>
        <v>3.785348474727232E-2</v>
      </c>
      <c r="Q402" s="34">
        <v>171</v>
      </c>
      <c r="R402" s="35">
        <v>3.8076150000000003E-2</v>
      </c>
    </row>
    <row r="403" spans="1:18" x14ac:dyDescent="0.5">
      <c r="A403" s="10" t="s">
        <v>92</v>
      </c>
      <c r="B403" s="29" t="s">
        <v>379</v>
      </c>
      <c r="C403" s="10" t="s">
        <v>161</v>
      </c>
      <c r="D403" s="30" t="s">
        <v>394</v>
      </c>
      <c r="E403" s="10" t="s">
        <v>100</v>
      </c>
      <c r="F403" s="10" t="s">
        <v>144</v>
      </c>
      <c r="G403" s="10" t="s">
        <v>120</v>
      </c>
      <c r="H403" s="31">
        <v>2804</v>
      </c>
      <c r="I403" s="31">
        <v>4196</v>
      </c>
      <c r="J403" s="32">
        <v>1.82</v>
      </c>
      <c r="K403" s="33">
        <v>7</v>
      </c>
      <c r="L403" s="33">
        <v>197</v>
      </c>
      <c r="M403" s="33">
        <v>195</v>
      </c>
      <c r="N403" s="27">
        <f t="shared" si="12"/>
        <v>0.16682554814108674</v>
      </c>
      <c r="O403" s="10" t="s">
        <v>483</v>
      </c>
      <c r="P403" s="27">
        <f t="shared" si="13"/>
        <v>4.6949475691134411E-2</v>
      </c>
      <c r="Q403" s="34">
        <v>200</v>
      </c>
      <c r="R403" s="35">
        <v>4.7664440000000002E-2</v>
      </c>
    </row>
    <row r="404" spans="1:18" x14ac:dyDescent="0.5">
      <c r="A404" s="10" t="s">
        <v>92</v>
      </c>
      <c r="B404" s="29" t="s">
        <v>379</v>
      </c>
      <c r="C404" s="10" t="s">
        <v>161</v>
      </c>
      <c r="D404" s="30" t="s">
        <v>390</v>
      </c>
      <c r="E404" s="10" t="s">
        <v>99</v>
      </c>
      <c r="F404" s="10" t="s">
        <v>96</v>
      </c>
      <c r="G404" s="10" t="s">
        <v>120</v>
      </c>
      <c r="H404" s="31">
        <v>940</v>
      </c>
      <c r="I404" s="31">
        <v>1013</v>
      </c>
      <c r="J404" s="32">
        <v>1.49</v>
      </c>
      <c r="K404" s="33">
        <v>5</v>
      </c>
      <c r="L404" s="33">
        <v>428</v>
      </c>
      <c r="M404" s="33">
        <v>2</v>
      </c>
      <c r="N404" s="27">
        <f t="shared" si="12"/>
        <v>0.4935834155972359</v>
      </c>
      <c r="O404" s="10" t="s">
        <v>483</v>
      </c>
      <c r="P404" s="27">
        <f t="shared" si="13"/>
        <v>0.42250740375123397</v>
      </c>
      <c r="Q404" s="34">
        <v>433</v>
      </c>
      <c r="R404" s="35">
        <v>0.42744324</v>
      </c>
    </row>
    <row r="405" spans="1:18" x14ac:dyDescent="0.5">
      <c r="A405" s="10" t="s">
        <v>92</v>
      </c>
      <c r="B405" s="29" t="s">
        <v>379</v>
      </c>
      <c r="C405" s="10" t="s">
        <v>161</v>
      </c>
      <c r="D405" s="30" t="s">
        <v>391</v>
      </c>
      <c r="E405" s="10" t="s">
        <v>100</v>
      </c>
      <c r="F405" s="10" t="s">
        <v>96</v>
      </c>
      <c r="G405" s="10" t="s">
        <v>120</v>
      </c>
      <c r="H405" s="31">
        <v>381</v>
      </c>
      <c r="I405" s="31">
        <v>405</v>
      </c>
      <c r="J405" s="32">
        <v>1.46</v>
      </c>
      <c r="K405" s="33">
        <v>8</v>
      </c>
      <c r="L405" s="33">
        <v>277</v>
      </c>
      <c r="M405" s="33">
        <v>0</v>
      </c>
      <c r="N405" s="27">
        <f t="shared" si="12"/>
        <v>1.9753086419753085</v>
      </c>
      <c r="O405" s="10" t="s">
        <v>483</v>
      </c>
      <c r="P405" s="27">
        <f t="shared" si="13"/>
        <v>0.68395061728395057</v>
      </c>
      <c r="Q405" s="34">
        <v>286</v>
      </c>
      <c r="R405" s="35">
        <v>0.70617284000000002</v>
      </c>
    </row>
    <row r="406" spans="1:18" x14ac:dyDescent="0.5">
      <c r="A406" s="10" t="s">
        <v>92</v>
      </c>
      <c r="B406" s="29" t="s">
        <v>379</v>
      </c>
      <c r="C406" s="10" t="s">
        <v>161</v>
      </c>
      <c r="D406" s="30" t="s">
        <v>403</v>
      </c>
      <c r="E406" s="10" t="s">
        <v>100</v>
      </c>
      <c r="F406" s="10" t="s">
        <v>96</v>
      </c>
      <c r="G406" s="10" t="s">
        <v>97</v>
      </c>
      <c r="H406" s="31">
        <v>2670</v>
      </c>
      <c r="I406" s="31">
        <v>3208</v>
      </c>
      <c r="J406" s="32">
        <v>1.41</v>
      </c>
      <c r="K406" s="33">
        <v>1</v>
      </c>
      <c r="L406" s="33">
        <v>76</v>
      </c>
      <c r="M406" s="33">
        <v>1</v>
      </c>
      <c r="N406" s="27">
        <f t="shared" si="12"/>
        <v>3.1172069825436407E-2</v>
      </c>
      <c r="O406" s="10" t="s">
        <v>483</v>
      </c>
      <c r="P406" s="27">
        <f t="shared" si="13"/>
        <v>2.369077306733167E-2</v>
      </c>
      <c r="Q406" s="34">
        <v>77</v>
      </c>
      <c r="R406" s="35">
        <v>2.4002490000000001E-2</v>
      </c>
    </row>
    <row r="407" spans="1:18" x14ac:dyDescent="0.5">
      <c r="A407" s="10" t="s">
        <v>92</v>
      </c>
      <c r="B407" s="29" t="s">
        <v>379</v>
      </c>
      <c r="C407" s="10" t="s">
        <v>161</v>
      </c>
      <c r="D407" s="30" t="s">
        <v>383</v>
      </c>
      <c r="E407" s="10" t="s">
        <v>99</v>
      </c>
      <c r="F407" s="10" t="s">
        <v>96</v>
      </c>
      <c r="G407" s="10" t="s">
        <v>118</v>
      </c>
      <c r="H407" s="31">
        <v>1007</v>
      </c>
      <c r="I407" s="31">
        <v>1188</v>
      </c>
      <c r="J407" s="32">
        <v>1.23</v>
      </c>
      <c r="K407" s="33">
        <v>7</v>
      </c>
      <c r="L407" s="33">
        <v>316</v>
      </c>
      <c r="M407" s="33">
        <v>1</v>
      </c>
      <c r="N407" s="27">
        <f t="shared" si="12"/>
        <v>0.58922558922558921</v>
      </c>
      <c r="O407" s="10" t="s">
        <v>483</v>
      </c>
      <c r="P407" s="27">
        <f t="shared" si="13"/>
        <v>0.265993265993266</v>
      </c>
      <c r="Q407" s="34">
        <v>321</v>
      </c>
      <c r="R407" s="35">
        <v>0.27020201999999999</v>
      </c>
    </row>
    <row r="408" spans="1:18" x14ac:dyDescent="0.5">
      <c r="A408" s="10" t="s">
        <v>92</v>
      </c>
      <c r="B408" s="29" t="s">
        <v>374</v>
      </c>
      <c r="C408" s="10" t="s">
        <v>93</v>
      </c>
      <c r="D408" s="30" t="s">
        <v>392</v>
      </c>
      <c r="E408" s="10" t="s">
        <v>99</v>
      </c>
      <c r="F408" s="10" t="s">
        <v>96</v>
      </c>
      <c r="G408" s="10" t="s">
        <v>120</v>
      </c>
      <c r="H408" s="31">
        <v>553</v>
      </c>
      <c r="I408" s="31">
        <v>641</v>
      </c>
      <c r="J408" s="32">
        <v>0.66</v>
      </c>
      <c r="K408" s="33">
        <v>4</v>
      </c>
      <c r="L408" s="33">
        <v>53</v>
      </c>
      <c r="M408" s="33">
        <v>44</v>
      </c>
      <c r="N408" s="27">
        <f t="shared" si="12"/>
        <v>0.62402496099843996</v>
      </c>
      <c r="O408" s="10" t="s">
        <v>482</v>
      </c>
      <c r="P408" s="27">
        <f t="shared" si="13"/>
        <v>8.2683307332293288E-2</v>
      </c>
      <c r="Q408" s="34">
        <v>55</v>
      </c>
      <c r="R408" s="35">
        <v>8.580343E-2</v>
      </c>
    </row>
    <row r="409" spans="1:18" x14ac:dyDescent="0.5">
      <c r="A409" s="10" t="s">
        <v>92</v>
      </c>
      <c r="B409" s="29" t="s">
        <v>379</v>
      </c>
      <c r="C409" s="10" t="s">
        <v>161</v>
      </c>
      <c r="D409" s="30" t="s">
        <v>402</v>
      </c>
      <c r="E409" s="10" t="s">
        <v>99</v>
      </c>
      <c r="F409" s="10" t="s">
        <v>144</v>
      </c>
      <c r="G409" s="10" t="s">
        <v>144</v>
      </c>
      <c r="H409" s="31">
        <v>698</v>
      </c>
      <c r="I409" s="31">
        <v>890</v>
      </c>
      <c r="J409" s="32">
        <v>0.32</v>
      </c>
      <c r="K409" s="33">
        <v>1</v>
      </c>
      <c r="L409" s="33">
        <v>43</v>
      </c>
      <c r="M409" s="33">
        <v>40</v>
      </c>
      <c r="N409" s="27">
        <f t="shared" si="12"/>
        <v>0.11235955056179776</v>
      </c>
      <c r="O409" s="10" t="s">
        <v>483</v>
      </c>
      <c r="P409" s="27">
        <f t="shared" si="13"/>
        <v>4.8314606741573035E-2</v>
      </c>
      <c r="Q409" s="34">
        <v>43</v>
      </c>
      <c r="R409" s="35">
        <v>4.8314610000000001E-2</v>
      </c>
    </row>
    <row r="410" spans="1:18" x14ac:dyDescent="0.5">
      <c r="A410" s="10" t="s">
        <v>92</v>
      </c>
      <c r="B410" s="29" t="s">
        <v>374</v>
      </c>
      <c r="C410" s="10" t="s">
        <v>93</v>
      </c>
      <c r="D410" s="30" t="s">
        <v>396</v>
      </c>
      <c r="E410" s="10" t="s">
        <v>99</v>
      </c>
      <c r="F410" s="10" t="s">
        <v>96</v>
      </c>
      <c r="G410" s="10" t="s">
        <v>97</v>
      </c>
      <c r="H410" s="31">
        <v>1</v>
      </c>
      <c r="I410" s="31">
        <v>1</v>
      </c>
      <c r="J410" s="32">
        <v>0.13</v>
      </c>
      <c r="K410" s="33">
        <v>0</v>
      </c>
      <c r="L410" s="33">
        <v>0</v>
      </c>
      <c r="M410" s="33">
        <v>0</v>
      </c>
      <c r="N410" s="27">
        <f t="shared" si="12"/>
        <v>0</v>
      </c>
      <c r="O410" s="10" t="s">
        <v>482</v>
      </c>
      <c r="P410" s="27">
        <f t="shared" si="13"/>
        <v>0</v>
      </c>
      <c r="Q410" s="34">
        <v>0</v>
      </c>
      <c r="R410" s="35">
        <v>0</v>
      </c>
    </row>
    <row r="411" spans="1:18" x14ac:dyDescent="0.5">
      <c r="A411" s="10" t="s">
        <v>92</v>
      </c>
      <c r="B411" s="29" t="s">
        <v>379</v>
      </c>
      <c r="C411" s="10" t="s">
        <v>161</v>
      </c>
      <c r="D411" s="30" t="s">
        <v>387</v>
      </c>
      <c r="E411" s="10" t="s">
        <v>100</v>
      </c>
      <c r="F411" s="10" t="s">
        <v>96</v>
      </c>
      <c r="G411" s="10" t="s">
        <v>120</v>
      </c>
      <c r="H411" s="31">
        <v>130</v>
      </c>
      <c r="I411" s="31">
        <v>164</v>
      </c>
      <c r="J411" s="32">
        <v>0.1</v>
      </c>
      <c r="K411" s="33">
        <v>0</v>
      </c>
      <c r="L411" s="33">
        <v>25</v>
      </c>
      <c r="M411" s="33">
        <v>20</v>
      </c>
      <c r="N411" s="27">
        <f t="shared" si="12"/>
        <v>0</v>
      </c>
      <c r="O411" s="10" t="s">
        <v>483</v>
      </c>
      <c r="P411" s="27">
        <f t="shared" si="13"/>
        <v>0.1524390243902439</v>
      </c>
      <c r="Q411" s="34">
        <v>25</v>
      </c>
      <c r="R411" s="35">
        <v>0.15243902000000001</v>
      </c>
    </row>
    <row r="412" spans="1:18" x14ac:dyDescent="0.5">
      <c r="A412" s="10" t="s">
        <v>92</v>
      </c>
      <c r="B412" s="29" t="s">
        <v>379</v>
      </c>
      <c r="C412" s="10" t="s">
        <v>161</v>
      </c>
      <c r="D412" s="30" t="s">
        <v>396</v>
      </c>
      <c r="E412" s="10" t="s">
        <v>99</v>
      </c>
      <c r="F412" s="10" t="s">
        <v>96</v>
      </c>
      <c r="G412" s="10" t="s">
        <v>97</v>
      </c>
      <c r="H412" s="31">
        <v>1</v>
      </c>
      <c r="I412" s="31">
        <v>1</v>
      </c>
      <c r="J412" s="32">
        <v>0.05</v>
      </c>
      <c r="K412" s="33">
        <v>0</v>
      </c>
      <c r="L412" s="33">
        <v>0</v>
      </c>
      <c r="M412" s="33">
        <v>0</v>
      </c>
      <c r="N412" s="27">
        <f t="shared" si="12"/>
        <v>0</v>
      </c>
      <c r="O412" s="10" t="s">
        <v>483</v>
      </c>
      <c r="P412" s="27">
        <f t="shared" si="13"/>
        <v>0</v>
      </c>
      <c r="Q412" s="34">
        <v>0</v>
      </c>
      <c r="R412" s="35">
        <v>0</v>
      </c>
    </row>
    <row r="413" spans="1:18" x14ac:dyDescent="0.5">
      <c r="A413" s="10" t="s">
        <v>92</v>
      </c>
      <c r="B413" s="29" t="s">
        <v>374</v>
      </c>
      <c r="C413" s="10" t="s">
        <v>93</v>
      </c>
      <c r="D413" s="30" t="s">
        <v>400</v>
      </c>
      <c r="E413" s="10" t="s">
        <v>100</v>
      </c>
      <c r="F413" s="10" t="s">
        <v>96</v>
      </c>
      <c r="G413" s="10" t="s">
        <v>97</v>
      </c>
      <c r="H413" s="31">
        <v>2</v>
      </c>
      <c r="I413" s="31">
        <v>2</v>
      </c>
      <c r="J413" s="32">
        <v>0.02</v>
      </c>
      <c r="K413" s="33">
        <v>0</v>
      </c>
      <c r="L413" s="33">
        <v>1</v>
      </c>
      <c r="M413" s="33">
        <v>0</v>
      </c>
      <c r="N413" s="27">
        <f t="shared" si="12"/>
        <v>0</v>
      </c>
      <c r="O413" s="10" t="s">
        <v>482</v>
      </c>
      <c r="P413" s="27">
        <f t="shared" si="13"/>
        <v>0.5</v>
      </c>
      <c r="Q413" s="34">
        <v>1</v>
      </c>
      <c r="R413" s="35">
        <v>0.5</v>
      </c>
    </row>
    <row r="414" spans="1:18" x14ac:dyDescent="0.5">
      <c r="A414" s="10" t="s">
        <v>92</v>
      </c>
      <c r="B414" s="29" t="s">
        <v>379</v>
      </c>
      <c r="C414" s="10" t="s">
        <v>161</v>
      </c>
      <c r="D414" s="30" t="s">
        <v>392</v>
      </c>
      <c r="E414" s="10" t="s">
        <v>99</v>
      </c>
      <c r="F414" s="10" t="s">
        <v>96</v>
      </c>
      <c r="G414" s="10" t="s">
        <v>120</v>
      </c>
      <c r="H414" s="31">
        <v>77</v>
      </c>
      <c r="I414" s="31">
        <v>83</v>
      </c>
      <c r="J414" s="32">
        <v>0.02</v>
      </c>
      <c r="K414" s="33">
        <v>0</v>
      </c>
      <c r="L414" s="33">
        <v>8</v>
      </c>
      <c r="M414" s="33">
        <v>7</v>
      </c>
      <c r="N414" s="27">
        <f t="shared" si="12"/>
        <v>0</v>
      </c>
      <c r="O414" s="10" t="s">
        <v>483</v>
      </c>
      <c r="P414" s="27">
        <f t="shared" si="13"/>
        <v>9.6385542168674704E-2</v>
      </c>
      <c r="Q414" s="34">
        <v>8</v>
      </c>
      <c r="R414" s="35">
        <v>9.6385540000000006E-2</v>
      </c>
    </row>
    <row r="415" spans="1:18" x14ac:dyDescent="0.5">
      <c r="A415" s="10" t="s">
        <v>92</v>
      </c>
      <c r="B415" s="29" t="s">
        <v>379</v>
      </c>
      <c r="C415" s="10" t="s">
        <v>161</v>
      </c>
      <c r="D415" s="30" t="s">
        <v>398</v>
      </c>
      <c r="E415" s="10" t="s">
        <v>99</v>
      </c>
      <c r="F415" s="10" t="s">
        <v>96</v>
      </c>
      <c r="G415" s="10" t="s">
        <v>97</v>
      </c>
      <c r="H415" s="31">
        <v>1</v>
      </c>
      <c r="I415" s="31">
        <v>1</v>
      </c>
      <c r="J415" s="32">
        <v>0.01</v>
      </c>
      <c r="K415" s="33">
        <v>0</v>
      </c>
      <c r="L415" s="33">
        <v>0</v>
      </c>
      <c r="M415" s="33">
        <v>0</v>
      </c>
      <c r="N415" s="27">
        <f t="shared" si="12"/>
        <v>0</v>
      </c>
      <c r="O415" s="10" t="s">
        <v>483</v>
      </c>
      <c r="P415" s="27">
        <f t="shared" si="13"/>
        <v>0</v>
      </c>
      <c r="Q415" s="34">
        <v>0</v>
      </c>
      <c r="R415" s="35">
        <v>0</v>
      </c>
    </row>
    <row r="416" spans="1:18" x14ac:dyDescent="0.5">
      <c r="A416" s="10" t="s">
        <v>92</v>
      </c>
      <c r="B416" s="29" t="s">
        <v>379</v>
      </c>
      <c r="C416" s="10" t="s">
        <v>161</v>
      </c>
      <c r="D416" s="30" t="s">
        <v>407</v>
      </c>
      <c r="E416" s="10" t="s">
        <v>100</v>
      </c>
      <c r="F416" s="10" t="s">
        <v>144</v>
      </c>
      <c r="G416" s="10" t="s">
        <v>97</v>
      </c>
      <c r="H416" s="31">
        <v>0</v>
      </c>
      <c r="I416" s="31">
        <v>0</v>
      </c>
      <c r="J416" s="32">
        <v>0</v>
      </c>
      <c r="K416" s="33">
        <v>0</v>
      </c>
      <c r="L416" s="33">
        <v>0</v>
      </c>
      <c r="M416" s="33">
        <v>0</v>
      </c>
      <c r="N416" s="27">
        <v>0</v>
      </c>
      <c r="O416" s="10" t="s">
        <v>483</v>
      </c>
      <c r="P416" s="27">
        <v>0</v>
      </c>
      <c r="Q416" s="34">
        <v>0</v>
      </c>
      <c r="R416" s="35">
        <v>0</v>
      </c>
    </row>
    <row r="417" spans="1:18" x14ac:dyDescent="0.5">
      <c r="A417" s="10" t="s">
        <v>92</v>
      </c>
      <c r="B417" s="29" t="s">
        <v>374</v>
      </c>
      <c r="C417" s="10" t="s">
        <v>93</v>
      </c>
      <c r="D417" s="30" t="s">
        <v>407</v>
      </c>
      <c r="E417" s="10" t="s">
        <v>100</v>
      </c>
      <c r="F417" s="10" t="s">
        <v>144</v>
      </c>
      <c r="G417" s="10" t="s">
        <v>97</v>
      </c>
      <c r="H417" s="31">
        <v>0</v>
      </c>
      <c r="I417" s="31">
        <v>0</v>
      </c>
      <c r="J417" s="32">
        <v>0</v>
      </c>
      <c r="K417" s="33">
        <v>0</v>
      </c>
      <c r="L417" s="33">
        <v>0</v>
      </c>
      <c r="M417" s="33">
        <v>0</v>
      </c>
      <c r="N417" s="27">
        <v>0</v>
      </c>
      <c r="O417" s="10" t="s">
        <v>482</v>
      </c>
      <c r="P417" s="27">
        <v>0</v>
      </c>
      <c r="Q417" s="34">
        <v>0</v>
      </c>
      <c r="R417" s="35">
        <v>0</v>
      </c>
    </row>
    <row r="418" spans="1:18" x14ac:dyDescent="0.5">
      <c r="A418" s="10" t="s">
        <v>92</v>
      </c>
      <c r="B418" s="29" t="s">
        <v>374</v>
      </c>
      <c r="C418" s="10" t="s">
        <v>93</v>
      </c>
      <c r="D418" s="30" t="s">
        <v>401</v>
      </c>
      <c r="E418" s="10" t="s">
        <v>100</v>
      </c>
      <c r="F418" s="10" t="s">
        <v>96</v>
      </c>
      <c r="G418" s="10" t="s">
        <v>97</v>
      </c>
      <c r="H418" s="31">
        <v>1</v>
      </c>
      <c r="I418" s="31">
        <v>1</v>
      </c>
      <c r="J418" s="32">
        <v>0</v>
      </c>
      <c r="K418" s="33">
        <v>0</v>
      </c>
      <c r="L418" s="33">
        <v>0</v>
      </c>
      <c r="M418" s="33">
        <v>0</v>
      </c>
      <c r="N418" s="27">
        <f t="shared" si="12"/>
        <v>0</v>
      </c>
      <c r="O418" s="10" t="s">
        <v>482</v>
      </c>
      <c r="P418" s="27">
        <f t="shared" si="13"/>
        <v>0</v>
      </c>
      <c r="Q418" s="34">
        <v>0</v>
      </c>
      <c r="R418" s="35">
        <v>0</v>
      </c>
    </row>
    <row r="419" spans="1:18" x14ac:dyDescent="0.5">
      <c r="A419" s="10" t="s">
        <v>92</v>
      </c>
      <c r="B419" s="29" t="s">
        <v>374</v>
      </c>
      <c r="C419" s="10" t="s">
        <v>93</v>
      </c>
      <c r="D419" s="30" t="s">
        <v>399</v>
      </c>
      <c r="E419" s="10" t="s">
        <v>99</v>
      </c>
      <c r="F419" s="10" t="s">
        <v>96</v>
      </c>
      <c r="G419" s="10" t="s">
        <v>97</v>
      </c>
      <c r="H419" s="31">
        <v>1</v>
      </c>
      <c r="I419" s="31">
        <v>1</v>
      </c>
      <c r="J419" s="32">
        <v>0</v>
      </c>
      <c r="K419" s="33">
        <v>0</v>
      </c>
      <c r="L419" s="33">
        <v>1</v>
      </c>
      <c r="M419" s="33">
        <v>0</v>
      </c>
      <c r="N419" s="27">
        <v>0</v>
      </c>
      <c r="O419" s="10" t="s">
        <v>482</v>
      </c>
      <c r="P419" s="27">
        <f t="shared" si="13"/>
        <v>1</v>
      </c>
      <c r="Q419" s="34">
        <v>1</v>
      </c>
      <c r="R419" s="35">
        <v>1</v>
      </c>
    </row>
    <row r="420" spans="1:18" x14ac:dyDescent="0.5">
      <c r="A420" s="10" t="s">
        <v>92</v>
      </c>
      <c r="B420" s="29" t="s">
        <v>374</v>
      </c>
      <c r="C420" s="10" t="s">
        <v>93</v>
      </c>
      <c r="D420" s="30" t="s">
        <v>408</v>
      </c>
      <c r="E420" s="10" t="s">
        <v>99</v>
      </c>
      <c r="F420" s="10" t="s">
        <v>144</v>
      </c>
      <c r="G420" s="10" t="s">
        <v>97</v>
      </c>
      <c r="H420" s="31">
        <v>0</v>
      </c>
      <c r="I420" s="31">
        <v>0</v>
      </c>
      <c r="J420" s="32">
        <v>0</v>
      </c>
      <c r="K420" s="33">
        <v>0</v>
      </c>
      <c r="L420" s="33">
        <v>0</v>
      </c>
      <c r="M420" s="33">
        <v>0</v>
      </c>
      <c r="N420" s="27">
        <v>0</v>
      </c>
      <c r="O420" s="10" t="s">
        <v>482</v>
      </c>
      <c r="P420" s="27">
        <v>0</v>
      </c>
      <c r="Q420" s="34">
        <v>0</v>
      </c>
      <c r="R420" s="35">
        <v>0</v>
      </c>
    </row>
    <row r="421" spans="1:18" x14ac:dyDescent="0.5">
      <c r="A421" s="10" t="s">
        <v>92</v>
      </c>
      <c r="B421" s="29" t="s">
        <v>379</v>
      </c>
      <c r="C421" s="10" t="s">
        <v>161</v>
      </c>
      <c r="D421" s="30" t="s">
        <v>403</v>
      </c>
      <c r="E421" s="10" t="s">
        <v>100</v>
      </c>
      <c r="F421" s="10" t="s">
        <v>96</v>
      </c>
      <c r="G421" s="10" t="s">
        <v>97</v>
      </c>
      <c r="H421" s="31">
        <v>1</v>
      </c>
      <c r="I421" s="31">
        <v>1</v>
      </c>
      <c r="J421" s="32">
        <v>0</v>
      </c>
      <c r="K421" s="33">
        <v>0</v>
      </c>
      <c r="L421" s="33">
        <v>0</v>
      </c>
      <c r="M421" s="33">
        <v>0</v>
      </c>
      <c r="N421" s="27">
        <v>0</v>
      </c>
      <c r="O421" s="10" t="s">
        <v>483</v>
      </c>
      <c r="P421" s="27">
        <f t="shared" si="13"/>
        <v>0</v>
      </c>
      <c r="Q421" s="34">
        <v>0</v>
      </c>
      <c r="R421" s="35">
        <v>0</v>
      </c>
    </row>
    <row r="422" spans="1:18" x14ac:dyDescent="0.5">
      <c r="A422" s="10" t="s">
        <v>92</v>
      </c>
      <c r="B422" s="29" t="s">
        <v>379</v>
      </c>
      <c r="C422" s="10" t="s">
        <v>161</v>
      </c>
      <c r="D422" s="30" t="s">
        <v>408</v>
      </c>
      <c r="E422" s="10" t="s">
        <v>99</v>
      </c>
      <c r="F422" s="10" t="s">
        <v>144</v>
      </c>
      <c r="G422" s="10" t="s">
        <v>97</v>
      </c>
      <c r="H422" s="31">
        <v>0</v>
      </c>
      <c r="I422" s="31">
        <v>0</v>
      </c>
      <c r="J422" s="32">
        <v>0</v>
      </c>
      <c r="K422" s="33">
        <v>0</v>
      </c>
      <c r="L422" s="33">
        <v>0</v>
      </c>
      <c r="M422" s="33">
        <v>0</v>
      </c>
      <c r="N422" s="27">
        <v>0</v>
      </c>
      <c r="O422" s="10" t="s">
        <v>483</v>
      </c>
      <c r="P422" s="27">
        <v>0</v>
      </c>
      <c r="Q422" s="34">
        <v>0</v>
      </c>
      <c r="R422" s="35">
        <v>0</v>
      </c>
    </row>
    <row r="423" spans="1:18" x14ac:dyDescent="0.5">
      <c r="A423" s="10" t="s">
        <v>92</v>
      </c>
      <c r="B423" s="29" t="s">
        <v>379</v>
      </c>
      <c r="C423" s="10" t="s">
        <v>161</v>
      </c>
      <c r="D423" s="30" t="s">
        <v>401</v>
      </c>
      <c r="E423" s="10" t="s">
        <v>100</v>
      </c>
      <c r="F423" s="10" t="s">
        <v>96</v>
      </c>
      <c r="G423" s="10" t="s">
        <v>97</v>
      </c>
      <c r="H423" s="31">
        <v>0</v>
      </c>
      <c r="I423" s="31">
        <v>0</v>
      </c>
      <c r="J423" s="32">
        <v>0</v>
      </c>
      <c r="K423" s="33">
        <v>0</v>
      </c>
      <c r="L423" s="33">
        <v>0</v>
      </c>
      <c r="M423" s="33">
        <v>0</v>
      </c>
      <c r="N423" s="27">
        <v>0</v>
      </c>
      <c r="O423" s="10" t="s">
        <v>483</v>
      </c>
      <c r="P423" s="27">
        <v>0</v>
      </c>
      <c r="Q423" s="34">
        <v>0</v>
      </c>
      <c r="R423" s="35">
        <v>0</v>
      </c>
    </row>
    <row r="424" spans="1:18" x14ac:dyDescent="0.5">
      <c r="A424" s="10" t="s">
        <v>92</v>
      </c>
      <c r="B424" s="29" t="s">
        <v>379</v>
      </c>
      <c r="C424" s="10" t="s">
        <v>161</v>
      </c>
      <c r="D424" s="30" t="s">
        <v>400</v>
      </c>
      <c r="E424" s="10" t="s">
        <v>100</v>
      </c>
      <c r="F424" s="10" t="s">
        <v>96</v>
      </c>
      <c r="G424" s="10" t="s">
        <v>97</v>
      </c>
      <c r="H424" s="31">
        <v>0</v>
      </c>
      <c r="I424" s="31">
        <v>0</v>
      </c>
      <c r="J424" s="32">
        <v>0</v>
      </c>
      <c r="K424" s="33">
        <v>0</v>
      </c>
      <c r="L424" s="33">
        <v>0</v>
      </c>
      <c r="M424" s="33">
        <v>0</v>
      </c>
      <c r="N424" s="27">
        <v>0</v>
      </c>
      <c r="O424" s="10" t="s">
        <v>483</v>
      </c>
      <c r="P424" s="27">
        <v>0</v>
      </c>
      <c r="Q424" s="34">
        <v>0</v>
      </c>
      <c r="R424" s="35">
        <v>0</v>
      </c>
    </row>
    <row r="425" spans="1:18" x14ac:dyDescent="0.5">
      <c r="A425" s="10" t="s">
        <v>92</v>
      </c>
      <c r="B425" s="29" t="s">
        <v>374</v>
      </c>
      <c r="C425" s="10" t="s">
        <v>93</v>
      </c>
      <c r="D425" s="30" t="s">
        <v>398</v>
      </c>
      <c r="E425" s="10" t="s">
        <v>99</v>
      </c>
      <c r="F425" s="10" t="s">
        <v>96</v>
      </c>
      <c r="G425" s="10" t="s">
        <v>97</v>
      </c>
      <c r="H425" s="31">
        <v>3</v>
      </c>
      <c r="I425" s="31">
        <v>3</v>
      </c>
      <c r="J425" s="32">
        <v>0</v>
      </c>
      <c r="K425" s="33">
        <v>0</v>
      </c>
      <c r="L425" s="33">
        <v>1</v>
      </c>
      <c r="M425" s="33">
        <v>0</v>
      </c>
      <c r="N425" s="27">
        <f t="shared" si="12"/>
        <v>0</v>
      </c>
      <c r="O425" s="10" t="s">
        <v>482</v>
      </c>
      <c r="P425" s="27">
        <f t="shared" si="13"/>
        <v>0.33333333333333331</v>
      </c>
      <c r="Q425" s="34">
        <v>1</v>
      </c>
      <c r="R425" s="35">
        <v>0.33333332999999998</v>
      </c>
    </row>
    <row r="426" spans="1:18" x14ac:dyDescent="0.5">
      <c r="A426" s="10" t="s">
        <v>92</v>
      </c>
      <c r="B426" s="29" t="s">
        <v>379</v>
      </c>
      <c r="C426" s="10" t="s">
        <v>161</v>
      </c>
      <c r="D426" s="30" t="s">
        <v>399</v>
      </c>
      <c r="E426" s="10" t="s">
        <v>99</v>
      </c>
      <c r="F426" s="10" t="s">
        <v>96</v>
      </c>
      <c r="G426" s="10" t="s">
        <v>97</v>
      </c>
      <c r="H426" s="31">
        <v>0</v>
      </c>
      <c r="I426" s="31">
        <v>0</v>
      </c>
      <c r="J426" s="32">
        <v>0</v>
      </c>
      <c r="K426" s="33">
        <v>0</v>
      </c>
      <c r="L426" s="33">
        <v>0</v>
      </c>
      <c r="M426" s="33">
        <v>0</v>
      </c>
      <c r="N426" s="27">
        <v>0</v>
      </c>
      <c r="O426" s="10" t="s">
        <v>483</v>
      </c>
      <c r="P426" s="27">
        <v>0</v>
      </c>
      <c r="Q426" s="34">
        <v>0</v>
      </c>
      <c r="R426" s="35">
        <v>0</v>
      </c>
    </row>
    <row r="427" spans="1:18" x14ac:dyDescent="0.5">
      <c r="A427" s="10" t="s">
        <v>92</v>
      </c>
      <c r="B427" s="29" t="s">
        <v>374</v>
      </c>
      <c r="C427" s="10" t="s">
        <v>93</v>
      </c>
      <c r="D427" s="30" t="s">
        <v>403</v>
      </c>
      <c r="E427" s="10" t="s">
        <v>100</v>
      </c>
      <c r="F427" s="10" t="s">
        <v>96</v>
      </c>
      <c r="G427" s="10" t="s">
        <v>97</v>
      </c>
      <c r="H427" s="31">
        <v>1</v>
      </c>
      <c r="I427" s="31">
        <v>1</v>
      </c>
      <c r="J427" s="32">
        <v>0</v>
      </c>
      <c r="K427" s="33">
        <v>0</v>
      </c>
      <c r="L427" s="33">
        <v>1</v>
      </c>
      <c r="M427" s="33">
        <v>0</v>
      </c>
      <c r="N427" s="27">
        <f t="shared" si="12"/>
        <v>0</v>
      </c>
      <c r="O427" s="10" t="s">
        <v>482</v>
      </c>
      <c r="P427" s="27">
        <f t="shared" si="13"/>
        <v>1</v>
      </c>
      <c r="Q427" s="34">
        <v>1</v>
      </c>
      <c r="R427" s="35">
        <v>1</v>
      </c>
    </row>
  </sheetData>
  <autoFilter ref="A1:R427" xr:uid="{B39BCD2E-677D-45A2-B7F9-BBBEB76CF709}"/>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B8EAA-C8E4-48A4-8ED8-668E0F4CCBDD}">
  <sheetPr codeName="Sheet13">
    <tabColor rgb="FFFFFF00"/>
  </sheetPr>
  <dimension ref="A1:S54"/>
  <sheetViews>
    <sheetView workbookViewId="0">
      <selection activeCell="B18" sqref="B18"/>
    </sheetView>
  </sheetViews>
  <sheetFormatPr defaultRowHeight="16.5" x14ac:dyDescent="0.5"/>
  <cols>
    <col min="1" max="1" width="7.08984375" customWidth="1"/>
    <col min="2" max="2" width="138.08984375" customWidth="1"/>
    <col min="3" max="3" width="17" customWidth="1"/>
    <col min="4" max="4" width="54" customWidth="1"/>
    <col min="6" max="6" width="39.36328125" customWidth="1"/>
    <col min="7" max="7" width="9.08984375" customWidth="1"/>
    <col min="8" max="8" width="7" customWidth="1"/>
    <col min="9" max="9" width="16.08984375" customWidth="1"/>
    <col min="10" max="10" width="13.36328125" customWidth="1"/>
    <col min="11" max="11" width="9.6328125" customWidth="1"/>
    <col min="12" max="12" width="13.1796875" customWidth="1"/>
    <col min="13" max="13" width="10.1796875" customWidth="1"/>
    <col min="14" max="14" width="15.81640625" customWidth="1"/>
    <col min="15" max="15" width="14" customWidth="1"/>
    <col min="16" max="16" width="10.08984375" customWidth="1"/>
    <col min="17" max="17" width="19.54296875" customWidth="1"/>
    <col min="18" max="18" width="17" customWidth="1"/>
    <col min="19" max="19" width="7" customWidth="1"/>
  </cols>
  <sheetData>
    <row r="1" spans="1:19" x14ac:dyDescent="0.5">
      <c r="A1" s="14" t="s">
        <v>0</v>
      </c>
      <c r="B1" s="14" t="s">
        <v>1</v>
      </c>
      <c r="C1" s="14" t="s">
        <v>409</v>
      </c>
      <c r="D1" s="14" t="s">
        <v>153</v>
      </c>
      <c r="E1" s="14" t="s">
        <v>2</v>
      </c>
      <c r="F1" s="14" t="s">
        <v>3</v>
      </c>
      <c r="G1" s="14" t="s">
        <v>105</v>
      </c>
      <c r="H1" s="14" t="s">
        <v>4</v>
      </c>
      <c r="I1" s="14" t="s">
        <v>5</v>
      </c>
      <c r="J1" s="14" t="s">
        <v>6</v>
      </c>
      <c r="K1" s="14" t="s">
        <v>154</v>
      </c>
      <c r="L1" s="14" t="s">
        <v>155</v>
      </c>
      <c r="M1" s="14" t="s">
        <v>8</v>
      </c>
      <c r="N1" s="14" t="s">
        <v>9</v>
      </c>
      <c r="O1" s="14" t="s">
        <v>156</v>
      </c>
      <c r="P1" s="14" t="s">
        <v>157</v>
      </c>
      <c r="Q1" s="14" t="s">
        <v>10</v>
      </c>
      <c r="R1" s="14" t="s">
        <v>11</v>
      </c>
      <c r="S1" s="14" t="s">
        <v>158</v>
      </c>
    </row>
    <row r="2" spans="1:19" x14ac:dyDescent="0.5">
      <c r="A2" s="15" t="s">
        <v>173</v>
      </c>
      <c r="B2" s="15" t="s">
        <v>174</v>
      </c>
      <c r="C2" s="15" t="s">
        <v>410</v>
      </c>
      <c r="D2" s="15" t="s">
        <v>175</v>
      </c>
      <c r="E2" s="15" t="s">
        <v>93</v>
      </c>
      <c r="F2" s="15" t="s">
        <v>176</v>
      </c>
      <c r="G2" s="15" t="s">
        <v>99</v>
      </c>
      <c r="H2" s="15" t="s">
        <v>96</v>
      </c>
      <c r="I2" s="15" t="s">
        <v>97</v>
      </c>
      <c r="J2" s="16">
        <v>197.51</v>
      </c>
      <c r="K2" s="17">
        <v>363</v>
      </c>
      <c r="L2" s="17">
        <v>3.3E-3</v>
      </c>
      <c r="M2" s="18">
        <v>95027</v>
      </c>
      <c r="N2" s="18">
        <v>108534</v>
      </c>
      <c r="O2" s="17">
        <v>1.1420999999999999</v>
      </c>
      <c r="P2" s="17">
        <v>1.82</v>
      </c>
      <c r="Q2" s="18">
        <v>5438</v>
      </c>
      <c r="R2" s="18">
        <v>254</v>
      </c>
      <c r="S2" s="19">
        <f>Q2/N2</f>
        <v>5.0104114839589438E-2</v>
      </c>
    </row>
    <row r="3" spans="1:19" x14ac:dyDescent="0.5">
      <c r="A3" s="15" t="s">
        <v>173</v>
      </c>
      <c r="B3" s="15" t="s">
        <v>174</v>
      </c>
      <c r="C3" s="15" t="s">
        <v>410</v>
      </c>
      <c r="D3" s="15" t="s">
        <v>175</v>
      </c>
      <c r="E3" s="15" t="s">
        <v>93</v>
      </c>
      <c r="F3" s="15" t="s">
        <v>177</v>
      </c>
      <c r="G3" s="15" t="s">
        <v>100</v>
      </c>
      <c r="H3" s="15" t="s">
        <v>96</v>
      </c>
      <c r="I3" s="15" t="s">
        <v>97</v>
      </c>
      <c r="J3" s="16">
        <v>206.13</v>
      </c>
      <c r="K3" s="17">
        <v>385</v>
      </c>
      <c r="L3" s="17">
        <v>3.5999999999999999E-3</v>
      </c>
      <c r="M3" s="18">
        <v>94142</v>
      </c>
      <c r="N3" s="18">
        <v>106530</v>
      </c>
      <c r="O3" s="17">
        <v>1.1315999999999999</v>
      </c>
      <c r="P3" s="17">
        <v>1.93</v>
      </c>
      <c r="Q3" s="18">
        <v>4955</v>
      </c>
      <c r="R3" s="18">
        <v>253</v>
      </c>
      <c r="S3" s="19">
        <f t="shared" ref="S3:S54" si="0">Q3/N3</f>
        <v>4.6512719421759129E-2</v>
      </c>
    </row>
    <row r="4" spans="1:19" x14ac:dyDescent="0.5">
      <c r="A4" s="15" t="s">
        <v>173</v>
      </c>
      <c r="B4" s="15" t="s">
        <v>178</v>
      </c>
      <c r="C4" s="15" t="s">
        <v>411</v>
      </c>
      <c r="D4" s="15" t="s">
        <v>175</v>
      </c>
      <c r="E4" s="15" t="s">
        <v>93</v>
      </c>
      <c r="F4" s="15" t="s">
        <v>179</v>
      </c>
      <c r="G4" s="15" t="s">
        <v>100</v>
      </c>
      <c r="H4" s="15" t="s">
        <v>96</v>
      </c>
      <c r="I4" s="15" t="s">
        <v>97</v>
      </c>
      <c r="J4" s="16">
        <v>67.92</v>
      </c>
      <c r="K4" s="17">
        <v>84</v>
      </c>
      <c r="L4" s="17">
        <v>2.8E-3</v>
      </c>
      <c r="M4" s="18">
        <v>13776</v>
      </c>
      <c r="N4" s="18">
        <v>29807</v>
      </c>
      <c r="O4" s="17">
        <v>2.1637</v>
      </c>
      <c r="P4" s="17">
        <v>2.2799999999999998</v>
      </c>
      <c r="Q4" s="18">
        <v>7794</v>
      </c>
      <c r="R4" s="18">
        <v>334</v>
      </c>
      <c r="S4" s="19">
        <f t="shared" si="0"/>
        <v>0.26148220216727613</v>
      </c>
    </row>
    <row r="5" spans="1:19" x14ac:dyDescent="0.5">
      <c r="A5" s="15" t="s">
        <v>173</v>
      </c>
      <c r="B5" s="15" t="s">
        <v>178</v>
      </c>
      <c r="C5" s="15" t="s">
        <v>411</v>
      </c>
      <c r="D5" s="15" t="s">
        <v>175</v>
      </c>
      <c r="E5" s="15" t="s">
        <v>93</v>
      </c>
      <c r="F5" s="15" t="s">
        <v>177</v>
      </c>
      <c r="G5" s="15" t="s">
        <v>100</v>
      </c>
      <c r="H5" s="15" t="s">
        <v>96</v>
      </c>
      <c r="I5" s="15" t="s">
        <v>97</v>
      </c>
      <c r="J5" s="16">
        <v>51.99</v>
      </c>
      <c r="K5" s="17">
        <v>64</v>
      </c>
      <c r="L5" s="17">
        <v>2.8999999999999998E-3</v>
      </c>
      <c r="M5" s="18">
        <v>12187</v>
      </c>
      <c r="N5" s="18">
        <v>22399</v>
      </c>
      <c r="O5" s="17">
        <v>1.8379000000000001</v>
      </c>
      <c r="P5" s="17">
        <v>2.3199999999999998</v>
      </c>
      <c r="Q5" s="18">
        <v>5802</v>
      </c>
      <c r="R5" s="18">
        <v>357</v>
      </c>
      <c r="S5" s="19">
        <f t="shared" si="0"/>
        <v>0.25902942095629267</v>
      </c>
    </row>
    <row r="6" spans="1:19" x14ac:dyDescent="0.5">
      <c r="A6" s="15" t="s">
        <v>173</v>
      </c>
      <c r="B6" s="15" t="s">
        <v>178</v>
      </c>
      <c r="C6" s="15" t="s">
        <v>411</v>
      </c>
      <c r="D6" s="15" t="s">
        <v>175</v>
      </c>
      <c r="E6" s="15" t="s">
        <v>93</v>
      </c>
      <c r="F6" s="15" t="s">
        <v>180</v>
      </c>
      <c r="G6" s="15" t="s">
        <v>99</v>
      </c>
      <c r="H6" s="15" t="s">
        <v>96</v>
      </c>
      <c r="I6" s="15" t="s">
        <v>97</v>
      </c>
      <c r="J6" s="16">
        <v>140.97999999999999</v>
      </c>
      <c r="K6" s="17">
        <v>174</v>
      </c>
      <c r="L6" s="17">
        <v>2.7000000000000001E-3</v>
      </c>
      <c r="M6" s="18">
        <v>24831</v>
      </c>
      <c r="N6" s="18">
        <v>64602</v>
      </c>
      <c r="O6" s="17">
        <v>2.6017000000000001</v>
      </c>
      <c r="P6" s="17">
        <v>2.1800000000000002</v>
      </c>
      <c r="Q6" s="18">
        <v>15882</v>
      </c>
      <c r="R6" s="18">
        <v>666</v>
      </c>
      <c r="S6" s="19">
        <f t="shared" si="0"/>
        <v>0.24584378192625617</v>
      </c>
    </row>
    <row r="7" spans="1:19" x14ac:dyDescent="0.5">
      <c r="A7" s="15" t="s">
        <v>173</v>
      </c>
      <c r="B7" s="15" t="s">
        <v>174</v>
      </c>
      <c r="C7" s="15" t="s">
        <v>410</v>
      </c>
      <c r="D7" s="15" t="s">
        <v>175</v>
      </c>
      <c r="E7" s="15" t="s">
        <v>93</v>
      </c>
      <c r="F7" s="15" t="s">
        <v>180</v>
      </c>
      <c r="G7" s="15" t="s">
        <v>99</v>
      </c>
      <c r="H7" s="15" t="s">
        <v>96</v>
      </c>
      <c r="I7" s="15" t="s">
        <v>97</v>
      </c>
      <c r="J7" s="16">
        <v>229.49</v>
      </c>
      <c r="K7" s="17">
        <v>454</v>
      </c>
      <c r="L7" s="17">
        <v>3.5999999999999999E-3</v>
      </c>
      <c r="M7" s="18">
        <v>106581</v>
      </c>
      <c r="N7" s="18">
        <v>124438</v>
      </c>
      <c r="O7" s="17">
        <v>1.1675</v>
      </c>
      <c r="P7" s="17">
        <v>1.84</v>
      </c>
      <c r="Q7" s="18">
        <v>6075</v>
      </c>
      <c r="R7" s="18">
        <v>182</v>
      </c>
      <c r="S7" s="19">
        <f t="shared" si="0"/>
        <v>4.8819492438001252E-2</v>
      </c>
    </row>
    <row r="8" spans="1:19" x14ac:dyDescent="0.5">
      <c r="A8" s="15" t="s">
        <v>173</v>
      </c>
      <c r="B8" s="15" t="s">
        <v>174</v>
      </c>
      <c r="C8" s="15" t="s">
        <v>410</v>
      </c>
      <c r="D8" s="15" t="s">
        <v>175</v>
      </c>
      <c r="E8" s="15" t="s">
        <v>93</v>
      </c>
      <c r="F8" s="15" t="s">
        <v>179</v>
      </c>
      <c r="G8" s="15" t="s">
        <v>100</v>
      </c>
      <c r="H8" s="15" t="s">
        <v>96</v>
      </c>
      <c r="I8" s="15" t="s">
        <v>97</v>
      </c>
      <c r="J8" s="16">
        <v>216.23</v>
      </c>
      <c r="K8" s="17">
        <v>420</v>
      </c>
      <c r="L8" s="17">
        <v>3.3999999999999998E-3</v>
      </c>
      <c r="M8" s="18">
        <v>105669</v>
      </c>
      <c r="N8" s="18">
        <v>123775</v>
      </c>
      <c r="O8" s="17">
        <v>1.1713</v>
      </c>
      <c r="P8" s="17">
        <v>1.75</v>
      </c>
      <c r="Q8" s="18">
        <v>5259</v>
      </c>
      <c r="R8" s="18">
        <v>142</v>
      </c>
      <c r="S8" s="19">
        <f t="shared" si="0"/>
        <v>4.2488386184609171E-2</v>
      </c>
    </row>
    <row r="9" spans="1:19" x14ac:dyDescent="0.5">
      <c r="A9" s="15" t="s">
        <v>173</v>
      </c>
      <c r="B9" s="15" t="s">
        <v>178</v>
      </c>
      <c r="C9" s="15" t="s">
        <v>411</v>
      </c>
      <c r="D9" s="15" t="s">
        <v>175</v>
      </c>
      <c r="E9" s="15" t="s">
        <v>93</v>
      </c>
      <c r="F9" s="15" t="s">
        <v>176</v>
      </c>
      <c r="G9" s="15" t="s">
        <v>99</v>
      </c>
      <c r="H9" s="15" t="s">
        <v>96</v>
      </c>
      <c r="I9" s="15" t="s">
        <v>97</v>
      </c>
      <c r="J9" s="16">
        <v>352.46</v>
      </c>
      <c r="K9" s="17">
        <v>384</v>
      </c>
      <c r="L9" s="17">
        <v>2.2000000000000001E-3</v>
      </c>
      <c r="M9" s="18">
        <v>49783</v>
      </c>
      <c r="N9" s="18">
        <v>172400</v>
      </c>
      <c r="O9" s="17">
        <v>3.4630000000000001</v>
      </c>
      <c r="P9" s="17">
        <v>2.04</v>
      </c>
      <c r="Q9" s="18">
        <v>39317</v>
      </c>
      <c r="R9" s="18">
        <v>2648</v>
      </c>
      <c r="S9" s="19">
        <f t="shared" si="0"/>
        <v>0.22805684454756381</v>
      </c>
    </row>
    <row r="10" spans="1:19" x14ac:dyDescent="0.5">
      <c r="A10" s="15" t="s">
        <v>90</v>
      </c>
      <c r="B10" s="20" t="s">
        <v>159</v>
      </c>
      <c r="C10" s="15" t="s">
        <v>411</v>
      </c>
      <c r="D10" s="20" t="s">
        <v>160</v>
      </c>
      <c r="E10" s="15" t="s">
        <v>161</v>
      </c>
      <c r="F10" s="20" t="s">
        <v>58</v>
      </c>
      <c r="G10" s="15" t="s">
        <v>99</v>
      </c>
      <c r="H10" s="15" t="s">
        <v>96</v>
      </c>
      <c r="I10" s="15" t="s">
        <v>97</v>
      </c>
      <c r="J10" s="21">
        <v>422.52</v>
      </c>
      <c r="K10" s="22">
        <v>1160</v>
      </c>
      <c r="L10" s="22">
        <v>5.7000000000000002E-3</v>
      </c>
      <c r="M10" s="23">
        <v>96300</v>
      </c>
      <c r="N10" s="23">
        <v>202095</v>
      </c>
      <c r="O10" s="22">
        <v>2.0985999999999998</v>
      </c>
      <c r="P10" s="22">
        <v>2.09</v>
      </c>
      <c r="Q10" s="23">
        <v>76291</v>
      </c>
      <c r="R10" s="23">
        <v>1184</v>
      </c>
      <c r="S10" s="19">
        <f t="shared" si="0"/>
        <v>0.37750068037309187</v>
      </c>
    </row>
    <row r="11" spans="1:19" x14ac:dyDescent="0.5">
      <c r="A11" s="15" t="s">
        <v>90</v>
      </c>
      <c r="B11" s="20" t="s">
        <v>159</v>
      </c>
      <c r="C11" s="15" t="s">
        <v>411</v>
      </c>
      <c r="D11" s="20" t="s">
        <v>160</v>
      </c>
      <c r="E11" s="15" t="s">
        <v>161</v>
      </c>
      <c r="F11" s="20" t="s">
        <v>56</v>
      </c>
      <c r="G11" s="15" t="s">
        <v>99</v>
      </c>
      <c r="H11" s="15" t="s">
        <v>96</v>
      </c>
      <c r="I11" s="15" t="s">
        <v>97</v>
      </c>
      <c r="J11" s="21">
        <v>110.89</v>
      </c>
      <c r="K11" s="22">
        <v>332</v>
      </c>
      <c r="L11" s="22">
        <v>6.3E-3</v>
      </c>
      <c r="M11" s="23">
        <v>30158</v>
      </c>
      <c r="N11" s="23">
        <v>52865</v>
      </c>
      <c r="O11" s="22">
        <v>1.7528999999999999</v>
      </c>
      <c r="P11" s="22">
        <v>2.1</v>
      </c>
      <c r="Q11" s="23">
        <v>19730</v>
      </c>
      <c r="R11" s="23">
        <v>509</v>
      </c>
      <c r="S11" s="19">
        <f t="shared" si="0"/>
        <v>0.37321479239572497</v>
      </c>
    </row>
    <row r="12" spans="1:19" x14ac:dyDescent="0.5">
      <c r="A12" s="15" t="s">
        <v>90</v>
      </c>
      <c r="B12" s="20" t="s">
        <v>159</v>
      </c>
      <c r="C12" s="15" t="s">
        <v>411</v>
      </c>
      <c r="D12" s="20" t="s">
        <v>160</v>
      </c>
      <c r="E12" s="15" t="s">
        <v>161</v>
      </c>
      <c r="F12" s="20" t="s">
        <v>57</v>
      </c>
      <c r="G12" s="15" t="s">
        <v>100</v>
      </c>
      <c r="H12" s="15" t="s">
        <v>96</v>
      </c>
      <c r="I12" s="15" t="s">
        <v>97</v>
      </c>
      <c r="J12" s="21">
        <v>74.56</v>
      </c>
      <c r="K12" s="22">
        <v>160</v>
      </c>
      <c r="L12" s="22">
        <v>4.7999999999999996E-3</v>
      </c>
      <c r="M12" s="23">
        <v>18293</v>
      </c>
      <c r="N12" s="23">
        <v>33156</v>
      </c>
      <c r="O12" s="22">
        <v>1.8125</v>
      </c>
      <c r="P12" s="22">
        <v>2.25</v>
      </c>
      <c r="Q12" s="23">
        <v>11929</v>
      </c>
      <c r="R12" s="23">
        <v>357</v>
      </c>
      <c r="S12" s="19">
        <f t="shared" si="0"/>
        <v>0.3597840511521293</v>
      </c>
    </row>
    <row r="13" spans="1:19" x14ac:dyDescent="0.5">
      <c r="A13" s="15" t="s">
        <v>90</v>
      </c>
      <c r="B13" s="20" t="s">
        <v>162</v>
      </c>
      <c r="C13" s="15" t="s">
        <v>410</v>
      </c>
      <c r="D13" s="20" t="s">
        <v>163</v>
      </c>
      <c r="E13" s="15" t="s">
        <v>161</v>
      </c>
      <c r="F13" s="20" t="s">
        <v>56</v>
      </c>
      <c r="G13" s="15" t="s">
        <v>99</v>
      </c>
      <c r="H13" s="15" t="s">
        <v>96</v>
      </c>
      <c r="I13" s="15" t="s">
        <v>97</v>
      </c>
      <c r="J13" s="21">
        <v>133.5</v>
      </c>
      <c r="K13" s="22">
        <v>460</v>
      </c>
      <c r="L13" s="22">
        <v>3.8999999999999998E-3</v>
      </c>
      <c r="M13" s="23">
        <v>108611</v>
      </c>
      <c r="N13" s="23">
        <v>119099</v>
      </c>
      <c r="O13" s="22">
        <v>1.0966</v>
      </c>
      <c r="P13" s="22">
        <v>1.1200000000000001</v>
      </c>
      <c r="Q13" s="23">
        <v>6068</v>
      </c>
      <c r="R13" s="23">
        <v>201</v>
      </c>
      <c r="S13" s="19">
        <f t="shared" si="0"/>
        <v>5.0949210320825535E-2</v>
      </c>
    </row>
    <row r="14" spans="1:19" x14ac:dyDescent="0.5">
      <c r="A14" s="15" t="s">
        <v>90</v>
      </c>
      <c r="B14" s="20" t="s">
        <v>162</v>
      </c>
      <c r="C14" s="15" t="s">
        <v>410</v>
      </c>
      <c r="D14" s="20" t="s">
        <v>163</v>
      </c>
      <c r="E14" s="15" t="s">
        <v>161</v>
      </c>
      <c r="F14" s="20" t="s">
        <v>59</v>
      </c>
      <c r="G14" s="15" t="s">
        <v>100</v>
      </c>
      <c r="H14" s="15" t="s">
        <v>96</v>
      </c>
      <c r="I14" s="15" t="s">
        <v>97</v>
      </c>
      <c r="J14" s="21">
        <v>149.68</v>
      </c>
      <c r="K14" s="22">
        <v>532</v>
      </c>
      <c r="L14" s="22">
        <v>4.0000000000000001E-3</v>
      </c>
      <c r="M14" s="23">
        <v>119886</v>
      </c>
      <c r="N14" s="23">
        <v>133533</v>
      </c>
      <c r="O14" s="22">
        <v>1.1137999999999999</v>
      </c>
      <c r="P14" s="22">
        <v>1.1200000000000001</v>
      </c>
      <c r="Q14" s="23">
        <v>5792</v>
      </c>
      <c r="R14" s="23">
        <v>114</v>
      </c>
      <c r="S14" s="19">
        <f t="shared" si="0"/>
        <v>4.3375045868811454E-2</v>
      </c>
    </row>
    <row r="15" spans="1:19" x14ac:dyDescent="0.5">
      <c r="A15" s="15" t="s">
        <v>90</v>
      </c>
      <c r="B15" s="20" t="s">
        <v>159</v>
      </c>
      <c r="C15" s="15" t="s">
        <v>411</v>
      </c>
      <c r="D15" s="20" t="s">
        <v>164</v>
      </c>
      <c r="E15" s="15" t="s">
        <v>93</v>
      </c>
      <c r="F15" s="20" t="s">
        <v>57</v>
      </c>
      <c r="G15" s="15" t="s">
        <v>100</v>
      </c>
      <c r="H15" s="15" t="s">
        <v>96</v>
      </c>
      <c r="I15" s="15" t="s">
        <v>97</v>
      </c>
      <c r="J15" s="21">
        <v>167.73</v>
      </c>
      <c r="K15" s="22">
        <v>491</v>
      </c>
      <c r="L15" s="22">
        <v>5.8999999999999999E-3</v>
      </c>
      <c r="M15" s="23">
        <v>60513</v>
      </c>
      <c r="N15" s="23">
        <v>82659</v>
      </c>
      <c r="O15" s="22">
        <v>1.3660000000000001</v>
      </c>
      <c r="P15" s="22">
        <v>2.0299999999999998</v>
      </c>
      <c r="Q15" s="23">
        <v>20179</v>
      </c>
      <c r="R15" s="23">
        <v>469</v>
      </c>
      <c r="S15" s="19">
        <f t="shared" si="0"/>
        <v>0.24412344693257843</v>
      </c>
    </row>
    <row r="16" spans="1:19" x14ac:dyDescent="0.5">
      <c r="A16" s="15" t="s">
        <v>90</v>
      </c>
      <c r="B16" s="20" t="s">
        <v>162</v>
      </c>
      <c r="C16" s="15" t="s">
        <v>410</v>
      </c>
      <c r="D16" s="20" t="s">
        <v>164</v>
      </c>
      <c r="E16" s="15" t="s">
        <v>93</v>
      </c>
      <c r="F16" s="20" t="s">
        <v>58</v>
      </c>
      <c r="G16" s="15" t="s">
        <v>99</v>
      </c>
      <c r="H16" s="15" t="s">
        <v>96</v>
      </c>
      <c r="I16" s="15" t="s">
        <v>97</v>
      </c>
      <c r="J16" s="21">
        <v>772.94</v>
      </c>
      <c r="K16" s="22">
        <v>2083</v>
      </c>
      <c r="L16" s="22">
        <v>2.7000000000000001E-3</v>
      </c>
      <c r="M16" s="23">
        <v>717605</v>
      </c>
      <c r="N16" s="23">
        <v>781394</v>
      </c>
      <c r="O16" s="22">
        <v>1.0889</v>
      </c>
      <c r="P16" s="22">
        <v>0.99</v>
      </c>
      <c r="Q16" s="23">
        <v>28146</v>
      </c>
      <c r="R16" s="23">
        <v>554</v>
      </c>
      <c r="S16" s="19">
        <f t="shared" si="0"/>
        <v>3.6020240749225101E-2</v>
      </c>
    </row>
    <row r="17" spans="1:19" x14ac:dyDescent="0.5">
      <c r="A17" s="15" t="s">
        <v>90</v>
      </c>
      <c r="B17" s="20" t="s">
        <v>162</v>
      </c>
      <c r="C17" s="15" t="s">
        <v>410</v>
      </c>
      <c r="D17" s="20" t="s">
        <v>164</v>
      </c>
      <c r="E17" s="15" t="s">
        <v>93</v>
      </c>
      <c r="F17" s="20" t="s">
        <v>56</v>
      </c>
      <c r="G17" s="15" t="s">
        <v>99</v>
      </c>
      <c r="H17" s="15" t="s">
        <v>96</v>
      </c>
      <c r="I17" s="15" t="s">
        <v>97</v>
      </c>
      <c r="J17" s="21">
        <v>788.49</v>
      </c>
      <c r="K17" s="22">
        <v>2269</v>
      </c>
      <c r="L17" s="22">
        <v>2.8999999999999998E-3</v>
      </c>
      <c r="M17" s="23">
        <v>758066</v>
      </c>
      <c r="N17" s="23">
        <v>795075</v>
      </c>
      <c r="O17" s="22">
        <v>1.0488</v>
      </c>
      <c r="P17" s="22">
        <v>0.99</v>
      </c>
      <c r="Q17" s="23">
        <v>28784</v>
      </c>
      <c r="R17" s="23">
        <v>1002</v>
      </c>
      <c r="S17" s="19">
        <f t="shared" si="0"/>
        <v>3.620287394270981E-2</v>
      </c>
    </row>
    <row r="18" spans="1:19" x14ac:dyDescent="0.5">
      <c r="A18" s="15" t="s">
        <v>90</v>
      </c>
      <c r="B18" s="20" t="s">
        <v>159</v>
      </c>
      <c r="C18" s="15" t="s">
        <v>411</v>
      </c>
      <c r="D18" s="20" t="s">
        <v>164</v>
      </c>
      <c r="E18" s="15" t="s">
        <v>93</v>
      </c>
      <c r="F18" s="20" t="s">
        <v>58</v>
      </c>
      <c r="G18" s="15" t="s">
        <v>99</v>
      </c>
      <c r="H18" s="15" t="s">
        <v>96</v>
      </c>
      <c r="I18" s="15" t="s">
        <v>97</v>
      </c>
      <c r="J18" s="21">
        <v>369.19</v>
      </c>
      <c r="K18" s="22">
        <v>846</v>
      </c>
      <c r="L18" s="22">
        <v>4.3E-3</v>
      </c>
      <c r="M18" s="23">
        <v>117891</v>
      </c>
      <c r="N18" s="23">
        <v>195379</v>
      </c>
      <c r="O18" s="22">
        <v>1.6573</v>
      </c>
      <c r="P18" s="22">
        <v>1.89</v>
      </c>
      <c r="Q18" s="23">
        <v>53681</v>
      </c>
      <c r="R18" s="23">
        <v>953</v>
      </c>
      <c r="S18" s="19">
        <f t="shared" si="0"/>
        <v>0.27475317203998384</v>
      </c>
    </row>
    <row r="19" spans="1:19" x14ac:dyDescent="0.5">
      <c r="A19" s="15" t="s">
        <v>90</v>
      </c>
      <c r="B19" s="20" t="s">
        <v>162</v>
      </c>
      <c r="C19" s="15" t="s">
        <v>410</v>
      </c>
      <c r="D19" s="20" t="s">
        <v>163</v>
      </c>
      <c r="E19" s="15" t="s">
        <v>161</v>
      </c>
      <c r="F19" s="20" t="s">
        <v>57</v>
      </c>
      <c r="G19" s="15" t="s">
        <v>100</v>
      </c>
      <c r="H19" s="15" t="s">
        <v>96</v>
      </c>
      <c r="I19" s="15" t="s">
        <v>97</v>
      </c>
      <c r="J19" s="21">
        <v>132.74</v>
      </c>
      <c r="K19" s="22">
        <v>437</v>
      </c>
      <c r="L19" s="22">
        <v>3.7000000000000002E-3</v>
      </c>
      <c r="M19" s="23">
        <v>106901</v>
      </c>
      <c r="N19" s="23">
        <v>118775</v>
      </c>
      <c r="O19" s="22">
        <v>1.1111</v>
      </c>
      <c r="P19" s="22">
        <v>1.1200000000000001</v>
      </c>
      <c r="Q19" s="23">
        <v>4876</v>
      </c>
      <c r="R19" s="23">
        <v>152</v>
      </c>
      <c r="S19" s="19">
        <f t="shared" si="0"/>
        <v>4.1052410018943379E-2</v>
      </c>
    </row>
    <row r="20" spans="1:19" x14ac:dyDescent="0.5">
      <c r="A20" s="15" t="s">
        <v>90</v>
      </c>
      <c r="B20" s="20" t="s">
        <v>162</v>
      </c>
      <c r="C20" s="15" t="s">
        <v>410</v>
      </c>
      <c r="D20" s="20" t="s">
        <v>164</v>
      </c>
      <c r="E20" s="15" t="s">
        <v>93</v>
      </c>
      <c r="F20" s="20" t="s">
        <v>57</v>
      </c>
      <c r="G20" s="15" t="s">
        <v>100</v>
      </c>
      <c r="H20" s="15" t="s">
        <v>96</v>
      </c>
      <c r="I20" s="15" t="s">
        <v>97</v>
      </c>
      <c r="J20" s="21">
        <v>709.33</v>
      </c>
      <c r="K20" s="22">
        <v>2005</v>
      </c>
      <c r="L20" s="22">
        <v>2.8E-3</v>
      </c>
      <c r="M20" s="23">
        <v>663383</v>
      </c>
      <c r="N20" s="23">
        <v>721174</v>
      </c>
      <c r="O20" s="22">
        <v>1.0871</v>
      </c>
      <c r="P20" s="22">
        <v>0.98</v>
      </c>
      <c r="Q20" s="23">
        <v>22306</v>
      </c>
      <c r="R20" s="23">
        <v>791</v>
      </c>
      <c r="S20" s="19">
        <f t="shared" si="0"/>
        <v>3.0930122272849549E-2</v>
      </c>
    </row>
    <row r="21" spans="1:19" x14ac:dyDescent="0.5">
      <c r="A21" s="15" t="s">
        <v>90</v>
      </c>
      <c r="B21" s="20" t="s">
        <v>159</v>
      </c>
      <c r="C21" s="15" t="s">
        <v>411</v>
      </c>
      <c r="D21" s="20" t="s">
        <v>160</v>
      </c>
      <c r="E21" s="15" t="s">
        <v>161</v>
      </c>
      <c r="F21" s="20" t="s">
        <v>59</v>
      </c>
      <c r="G21" s="15" t="s">
        <v>100</v>
      </c>
      <c r="H21" s="15" t="s">
        <v>96</v>
      </c>
      <c r="I21" s="15" t="s">
        <v>97</v>
      </c>
      <c r="J21" s="21">
        <v>52.9</v>
      </c>
      <c r="K21" s="22">
        <v>126</v>
      </c>
      <c r="L21" s="22">
        <v>5.7999999999999996E-3</v>
      </c>
      <c r="M21" s="23">
        <v>12747</v>
      </c>
      <c r="N21" s="23">
        <v>21897</v>
      </c>
      <c r="O21" s="22">
        <v>1.7178</v>
      </c>
      <c r="P21" s="22">
        <v>2.42</v>
      </c>
      <c r="Q21" s="23">
        <v>9049</v>
      </c>
      <c r="R21" s="23">
        <v>104</v>
      </c>
      <c r="S21" s="19">
        <f t="shared" si="0"/>
        <v>0.41325295702607662</v>
      </c>
    </row>
    <row r="22" spans="1:19" x14ac:dyDescent="0.5">
      <c r="A22" s="15" t="s">
        <v>90</v>
      </c>
      <c r="B22" s="20" t="s">
        <v>162</v>
      </c>
      <c r="C22" s="15" t="s">
        <v>410</v>
      </c>
      <c r="D22" s="20" t="s">
        <v>163</v>
      </c>
      <c r="E22" s="15" t="s">
        <v>161</v>
      </c>
      <c r="F22" s="20" t="s">
        <v>58</v>
      </c>
      <c r="G22" s="15" t="s">
        <v>99</v>
      </c>
      <c r="H22" s="15" t="s">
        <v>96</v>
      </c>
      <c r="I22" s="15" t="s">
        <v>97</v>
      </c>
      <c r="J22" s="21">
        <v>133.44</v>
      </c>
      <c r="K22" s="22">
        <v>453</v>
      </c>
      <c r="L22" s="22">
        <v>3.8E-3</v>
      </c>
      <c r="M22" s="23">
        <v>104998</v>
      </c>
      <c r="N22" s="23">
        <v>119321</v>
      </c>
      <c r="O22" s="22">
        <v>1.1364000000000001</v>
      </c>
      <c r="P22" s="22">
        <v>1.1200000000000001</v>
      </c>
      <c r="Q22" s="23">
        <v>5920</v>
      </c>
      <c r="R22" s="23">
        <v>123</v>
      </c>
      <c r="S22" s="19">
        <f t="shared" si="0"/>
        <v>4.961406625824457E-2</v>
      </c>
    </row>
    <row r="23" spans="1:19" x14ac:dyDescent="0.5">
      <c r="A23" s="15" t="s">
        <v>90</v>
      </c>
      <c r="B23" s="20" t="s">
        <v>159</v>
      </c>
      <c r="C23" s="15" t="s">
        <v>411</v>
      </c>
      <c r="D23" s="20" t="s">
        <v>164</v>
      </c>
      <c r="E23" s="15" t="s">
        <v>93</v>
      </c>
      <c r="F23" s="20" t="s">
        <v>56</v>
      </c>
      <c r="G23" s="15" t="s">
        <v>99</v>
      </c>
      <c r="H23" s="15" t="s">
        <v>96</v>
      </c>
      <c r="I23" s="15" t="s">
        <v>97</v>
      </c>
      <c r="J23" s="21">
        <v>1365.04</v>
      </c>
      <c r="K23" s="22">
        <v>2829</v>
      </c>
      <c r="L23" s="22">
        <v>3.5000000000000001E-3</v>
      </c>
      <c r="M23" s="23">
        <v>413254</v>
      </c>
      <c r="N23" s="23">
        <v>797896</v>
      </c>
      <c r="O23" s="22">
        <v>1.9308000000000001</v>
      </c>
      <c r="P23" s="22">
        <v>1.71</v>
      </c>
      <c r="Q23" s="23">
        <v>228554</v>
      </c>
      <c r="R23" s="23">
        <v>7133</v>
      </c>
      <c r="S23" s="19">
        <f t="shared" si="0"/>
        <v>0.28644585259231781</v>
      </c>
    </row>
    <row r="24" spans="1:19" x14ac:dyDescent="0.5">
      <c r="A24" s="15" t="s">
        <v>90</v>
      </c>
      <c r="B24" s="20" t="s">
        <v>162</v>
      </c>
      <c r="C24" s="15" t="s">
        <v>410</v>
      </c>
      <c r="D24" s="20" t="s">
        <v>164</v>
      </c>
      <c r="E24" s="15" t="s">
        <v>93</v>
      </c>
      <c r="F24" s="20" t="s">
        <v>59</v>
      </c>
      <c r="G24" s="15" t="s">
        <v>100</v>
      </c>
      <c r="H24" s="15" t="s">
        <v>96</v>
      </c>
      <c r="I24" s="15" t="s">
        <v>97</v>
      </c>
      <c r="J24" s="21">
        <v>788.9</v>
      </c>
      <c r="K24" s="22">
        <v>2207</v>
      </c>
      <c r="L24" s="22">
        <v>2.8E-3</v>
      </c>
      <c r="M24" s="23">
        <v>731982</v>
      </c>
      <c r="N24" s="23">
        <v>796622</v>
      </c>
      <c r="O24" s="22">
        <v>1.0883</v>
      </c>
      <c r="P24" s="22">
        <v>0.99</v>
      </c>
      <c r="Q24" s="23">
        <v>25013</v>
      </c>
      <c r="R24" s="23">
        <v>495</v>
      </c>
      <c r="S24" s="19">
        <f t="shared" si="0"/>
        <v>3.1398831566288657E-2</v>
      </c>
    </row>
    <row r="25" spans="1:19" x14ac:dyDescent="0.5">
      <c r="A25" s="15" t="s">
        <v>90</v>
      </c>
      <c r="B25" s="20" t="s">
        <v>159</v>
      </c>
      <c r="C25" s="15" t="s">
        <v>411</v>
      </c>
      <c r="D25" s="20" t="s">
        <v>164</v>
      </c>
      <c r="E25" s="15" t="s">
        <v>93</v>
      </c>
      <c r="F25" s="20" t="s">
        <v>59</v>
      </c>
      <c r="G25" s="15" t="s">
        <v>100</v>
      </c>
      <c r="H25" s="15" t="s">
        <v>96</v>
      </c>
      <c r="I25" s="15" t="s">
        <v>97</v>
      </c>
      <c r="J25" s="21">
        <v>181.9</v>
      </c>
      <c r="K25" s="22">
        <v>436</v>
      </c>
      <c r="L25" s="22">
        <v>4.1000000000000003E-3</v>
      </c>
      <c r="M25" s="23">
        <v>59957</v>
      </c>
      <c r="N25" s="23">
        <v>106946</v>
      </c>
      <c r="O25" s="22">
        <v>1.7837000000000001</v>
      </c>
      <c r="P25" s="22">
        <v>1.7</v>
      </c>
      <c r="Q25" s="23">
        <v>30826</v>
      </c>
      <c r="R25" s="23">
        <v>592</v>
      </c>
      <c r="S25" s="19">
        <f t="shared" si="0"/>
        <v>0.28823892431694498</v>
      </c>
    </row>
    <row r="26" spans="1:19" x14ac:dyDescent="0.5">
      <c r="A26" s="15" t="s">
        <v>150</v>
      </c>
      <c r="B26" s="20" t="s">
        <v>165</v>
      </c>
      <c r="C26" s="15" t="s">
        <v>410</v>
      </c>
      <c r="D26" s="20" t="s">
        <v>166</v>
      </c>
      <c r="E26" s="15" t="s">
        <v>93</v>
      </c>
      <c r="F26" s="20" t="s">
        <v>167</v>
      </c>
      <c r="G26" s="15" t="s">
        <v>99</v>
      </c>
      <c r="H26" s="15" t="s">
        <v>96</v>
      </c>
      <c r="I26" s="15" t="s">
        <v>97</v>
      </c>
      <c r="J26" s="21">
        <v>574.09</v>
      </c>
      <c r="K26" s="22">
        <v>1692</v>
      </c>
      <c r="L26" s="22">
        <v>4.4999999999999997E-3</v>
      </c>
      <c r="M26" s="23">
        <v>340284</v>
      </c>
      <c r="N26" s="23">
        <v>379163</v>
      </c>
      <c r="O26" s="22">
        <v>1.1143000000000001</v>
      </c>
      <c r="P26" s="22">
        <v>1.51</v>
      </c>
      <c r="Q26" s="23">
        <v>17485</v>
      </c>
      <c r="R26" s="23">
        <v>391</v>
      </c>
      <c r="S26" s="19">
        <f t="shared" si="0"/>
        <v>4.6114731658943517E-2</v>
      </c>
    </row>
    <row r="27" spans="1:19" x14ac:dyDescent="0.5">
      <c r="A27" s="15" t="s">
        <v>150</v>
      </c>
      <c r="B27" s="20" t="s">
        <v>168</v>
      </c>
      <c r="C27" s="15" t="s">
        <v>411</v>
      </c>
      <c r="D27" s="20" t="s">
        <v>166</v>
      </c>
      <c r="E27" s="15" t="s">
        <v>93</v>
      </c>
      <c r="F27" s="20" t="s">
        <v>167</v>
      </c>
      <c r="G27" s="15" t="s">
        <v>99</v>
      </c>
      <c r="H27" s="15" t="s">
        <v>96</v>
      </c>
      <c r="I27" s="15" t="s">
        <v>97</v>
      </c>
      <c r="J27" s="21">
        <v>780.32</v>
      </c>
      <c r="K27" s="22">
        <v>1462</v>
      </c>
      <c r="L27" s="22">
        <v>3.5999999999999999E-3</v>
      </c>
      <c r="M27" s="23">
        <v>139795</v>
      </c>
      <c r="N27" s="23">
        <v>406210</v>
      </c>
      <c r="O27" s="22">
        <v>2.9058000000000002</v>
      </c>
      <c r="P27" s="22">
        <v>1.92</v>
      </c>
      <c r="Q27" s="23">
        <v>89822</v>
      </c>
      <c r="R27" s="23">
        <v>3592</v>
      </c>
      <c r="S27" s="19">
        <f t="shared" si="0"/>
        <v>0.221122079712464</v>
      </c>
    </row>
    <row r="28" spans="1:19" x14ac:dyDescent="0.5">
      <c r="A28" s="15" t="s">
        <v>150</v>
      </c>
      <c r="B28" s="20" t="s">
        <v>165</v>
      </c>
      <c r="C28" s="15" t="s">
        <v>410</v>
      </c>
      <c r="D28" s="20" t="s">
        <v>166</v>
      </c>
      <c r="E28" s="15" t="s">
        <v>93</v>
      </c>
      <c r="F28" s="20" t="s">
        <v>169</v>
      </c>
      <c r="G28" s="15" t="s">
        <v>100</v>
      </c>
      <c r="H28" s="15" t="s">
        <v>96</v>
      </c>
      <c r="I28" s="15" t="s">
        <v>97</v>
      </c>
      <c r="J28" s="21">
        <v>629.26</v>
      </c>
      <c r="K28" s="22">
        <v>1820</v>
      </c>
      <c r="L28" s="22">
        <v>4.4999999999999997E-3</v>
      </c>
      <c r="M28" s="23">
        <v>363534</v>
      </c>
      <c r="N28" s="23">
        <v>408399</v>
      </c>
      <c r="O28" s="22">
        <v>1.1234</v>
      </c>
      <c r="P28" s="22">
        <v>1.54</v>
      </c>
      <c r="Q28" s="23">
        <v>17642</v>
      </c>
      <c r="R28" s="23">
        <v>660</v>
      </c>
      <c r="S28" s="19">
        <f t="shared" si="0"/>
        <v>4.3197951023386444E-2</v>
      </c>
    </row>
    <row r="29" spans="1:19" x14ac:dyDescent="0.5">
      <c r="A29" s="15" t="s">
        <v>150</v>
      </c>
      <c r="B29" s="20" t="s">
        <v>168</v>
      </c>
      <c r="C29" s="15" t="s">
        <v>411</v>
      </c>
      <c r="D29" s="20" t="s">
        <v>166</v>
      </c>
      <c r="E29" s="15" t="s">
        <v>93</v>
      </c>
      <c r="F29" s="20" t="s">
        <v>170</v>
      </c>
      <c r="G29" s="15" t="s">
        <v>99</v>
      </c>
      <c r="H29" s="15" t="s">
        <v>96</v>
      </c>
      <c r="I29" s="15" t="s">
        <v>97</v>
      </c>
      <c r="J29" s="21">
        <v>144.6</v>
      </c>
      <c r="K29" s="22">
        <v>219</v>
      </c>
      <c r="L29" s="22">
        <v>3.3E-3</v>
      </c>
      <c r="M29" s="23">
        <v>36242</v>
      </c>
      <c r="N29" s="23">
        <v>67198</v>
      </c>
      <c r="O29" s="22">
        <v>1.8541000000000001</v>
      </c>
      <c r="P29" s="22">
        <v>2.15</v>
      </c>
      <c r="Q29" s="23">
        <v>17386</v>
      </c>
      <c r="R29" s="23">
        <v>976</v>
      </c>
      <c r="S29" s="19">
        <f t="shared" si="0"/>
        <v>0.25872793833149799</v>
      </c>
    </row>
    <row r="30" spans="1:19" x14ac:dyDescent="0.5">
      <c r="A30" s="15" t="s">
        <v>150</v>
      </c>
      <c r="B30" s="20" t="s">
        <v>165</v>
      </c>
      <c r="C30" s="15" t="s">
        <v>410</v>
      </c>
      <c r="D30" s="20" t="s">
        <v>166</v>
      </c>
      <c r="E30" s="15" t="s">
        <v>93</v>
      </c>
      <c r="F30" s="20" t="s">
        <v>171</v>
      </c>
      <c r="G30" s="15" t="s">
        <v>100</v>
      </c>
      <c r="H30" s="15" t="s">
        <v>96</v>
      </c>
      <c r="I30" s="15" t="s">
        <v>97</v>
      </c>
      <c r="J30" s="21">
        <v>477.23</v>
      </c>
      <c r="K30" s="22">
        <v>1360</v>
      </c>
      <c r="L30" s="22">
        <v>4.3E-3</v>
      </c>
      <c r="M30" s="23">
        <v>288595</v>
      </c>
      <c r="N30" s="23">
        <v>316220</v>
      </c>
      <c r="O30" s="22">
        <v>1.0956999999999999</v>
      </c>
      <c r="P30" s="22">
        <v>1.51</v>
      </c>
      <c r="Q30" s="23">
        <v>12955</v>
      </c>
      <c r="R30" s="23">
        <v>237</v>
      </c>
      <c r="S30" s="19">
        <f t="shared" si="0"/>
        <v>4.0968313199671112E-2</v>
      </c>
    </row>
    <row r="31" spans="1:19" x14ac:dyDescent="0.5">
      <c r="A31" s="15" t="s">
        <v>150</v>
      </c>
      <c r="B31" s="20" t="s">
        <v>165</v>
      </c>
      <c r="C31" s="15" t="s">
        <v>410</v>
      </c>
      <c r="D31" s="20" t="s">
        <v>166</v>
      </c>
      <c r="E31" s="15" t="s">
        <v>93</v>
      </c>
      <c r="F31" s="20" t="s">
        <v>170</v>
      </c>
      <c r="G31" s="15" t="s">
        <v>99</v>
      </c>
      <c r="H31" s="15" t="s">
        <v>96</v>
      </c>
      <c r="I31" s="15" t="s">
        <v>97</v>
      </c>
      <c r="J31" s="21">
        <v>583.54</v>
      </c>
      <c r="K31" s="22">
        <v>1767</v>
      </c>
      <c r="L31" s="22">
        <v>4.7000000000000002E-3</v>
      </c>
      <c r="M31" s="23">
        <v>335734</v>
      </c>
      <c r="N31" s="23">
        <v>379261</v>
      </c>
      <c r="O31" s="22">
        <v>1.1295999999999999</v>
      </c>
      <c r="P31" s="22">
        <v>1.54</v>
      </c>
      <c r="Q31" s="23">
        <v>17892</v>
      </c>
      <c r="R31" s="23">
        <v>707</v>
      </c>
      <c r="S31" s="19">
        <f t="shared" si="0"/>
        <v>4.717595534473621E-2</v>
      </c>
    </row>
    <row r="32" spans="1:19" x14ac:dyDescent="0.5">
      <c r="A32" s="15" t="s">
        <v>150</v>
      </c>
      <c r="B32" s="20" t="s">
        <v>165</v>
      </c>
      <c r="C32" s="15" t="s">
        <v>410</v>
      </c>
      <c r="D32" s="20" t="s">
        <v>166</v>
      </c>
      <c r="E32" s="15" t="s">
        <v>93</v>
      </c>
      <c r="F32" s="20" t="s">
        <v>172</v>
      </c>
      <c r="G32" s="15" t="s">
        <v>99</v>
      </c>
      <c r="H32" s="15" t="s">
        <v>96</v>
      </c>
      <c r="I32" s="15" t="s">
        <v>97</v>
      </c>
      <c r="J32" s="21">
        <v>3.22</v>
      </c>
      <c r="K32" s="22">
        <v>0</v>
      </c>
      <c r="L32" s="22">
        <v>0</v>
      </c>
      <c r="M32" s="23">
        <v>6681</v>
      </c>
      <c r="N32" s="23">
        <v>6742</v>
      </c>
      <c r="O32" s="22">
        <v>1.0091000000000001</v>
      </c>
      <c r="P32" s="22">
        <v>0.48</v>
      </c>
      <c r="Q32" s="23">
        <v>109</v>
      </c>
      <c r="R32" s="23">
        <v>9</v>
      </c>
      <c r="S32" s="19">
        <f t="shared" si="0"/>
        <v>1.6167309403737763E-2</v>
      </c>
    </row>
    <row r="33" spans="1:19" x14ac:dyDescent="0.5">
      <c r="A33" s="15" t="s">
        <v>150</v>
      </c>
      <c r="B33" s="20" t="s">
        <v>168</v>
      </c>
      <c r="C33" s="15" t="s">
        <v>411</v>
      </c>
      <c r="D33" s="20" t="s">
        <v>166</v>
      </c>
      <c r="E33" s="15" t="s">
        <v>93</v>
      </c>
      <c r="F33" s="20" t="s">
        <v>169</v>
      </c>
      <c r="G33" s="15" t="s">
        <v>100</v>
      </c>
      <c r="H33" s="15" t="s">
        <v>96</v>
      </c>
      <c r="I33" s="15" t="s">
        <v>97</v>
      </c>
      <c r="J33" s="21">
        <v>252.25</v>
      </c>
      <c r="K33" s="22">
        <v>443</v>
      </c>
      <c r="L33" s="22">
        <v>3.5999999999999999E-3</v>
      </c>
      <c r="M33" s="23">
        <v>54536</v>
      </c>
      <c r="N33" s="23">
        <v>121854</v>
      </c>
      <c r="O33" s="22">
        <v>2.2343999999999999</v>
      </c>
      <c r="P33" s="22">
        <v>2.0699999999999998</v>
      </c>
      <c r="Q33" s="23">
        <v>30086</v>
      </c>
      <c r="R33" s="23">
        <v>1616</v>
      </c>
      <c r="S33" s="19">
        <f t="shared" si="0"/>
        <v>0.24690203029855401</v>
      </c>
    </row>
    <row r="34" spans="1:19" x14ac:dyDescent="0.5">
      <c r="A34" s="15" t="s">
        <v>150</v>
      </c>
      <c r="B34" s="20" t="s">
        <v>168</v>
      </c>
      <c r="C34" s="15" t="s">
        <v>411</v>
      </c>
      <c r="D34" s="20" t="s">
        <v>166</v>
      </c>
      <c r="E34" s="15" t="s">
        <v>93</v>
      </c>
      <c r="F34" s="20" t="s">
        <v>171</v>
      </c>
      <c r="G34" s="15" t="s">
        <v>100</v>
      </c>
      <c r="H34" s="15" t="s">
        <v>96</v>
      </c>
      <c r="I34" s="15" t="s">
        <v>97</v>
      </c>
      <c r="J34" s="21">
        <v>295.93</v>
      </c>
      <c r="K34" s="22">
        <v>507</v>
      </c>
      <c r="L34" s="22">
        <v>3.3E-3</v>
      </c>
      <c r="M34" s="23">
        <v>72115</v>
      </c>
      <c r="N34" s="23">
        <v>151566</v>
      </c>
      <c r="O34" s="22">
        <v>2.1017000000000001</v>
      </c>
      <c r="P34" s="22">
        <v>1.95</v>
      </c>
      <c r="Q34" s="23">
        <v>35408</v>
      </c>
      <c r="R34" s="23">
        <v>1302</v>
      </c>
      <c r="S34" s="19">
        <f t="shared" si="0"/>
        <v>0.23361439900769301</v>
      </c>
    </row>
    <row r="35" spans="1:19" x14ac:dyDescent="0.5">
      <c r="A35" s="15" t="s">
        <v>86</v>
      </c>
      <c r="B35" s="20" t="s">
        <v>181</v>
      </c>
      <c r="C35" s="15" t="s">
        <v>410</v>
      </c>
      <c r="D35" s="20" t="s">
        <v>182</v>
      </c>
      <c r="E35" s="15" t="s">
        <v>161</v>
      </c>
      <c r="F35" s="20" t="s">
        <v>20</v>
      </c>
      <c r="G35" s="15" t="s">
        <v>99</v>
      </c>
      <c r="H35" s="15" t="s">
        <v>96</v>
      </c>
      <c r="I35" s="15" t="s">
        <v>97</v>
      </c>
      <c r="J35" s="21">
        <v>254.03</v>
      </c>
      <c r="K35" s="22">
        <v>703</v>
      </c>
      <c r="L35" s="22">
        <v>3.0999999999999999E-3</v>
      </c>
      <c r="M35" s="23">
        <v>212576</v>
      </c>
      <c r="N35" s="23">
        <v>227289</v>
      </c>
      <c r="O35" s="22">
        <v>1.0691999999999999</v>
      </c>
      <c r="P35" s="22">
        <v>1.1200000000000001</v>
      </c>
      <c r="Q35" s="23">
        <v>8387</v>
      </c>
      <c r="R35" s="23">
        <v>333</v>
      </c>
      <c r="S35" s="19">
        <f t="shared" si="0"/>
        <v>3.6900157948690872E-2</v>
      </c>
    </row>
    <row r="36" spans="1:19" x14ac:dyDescent="0.5">
      <c r="A36" s="15" t="s">
        <v>86</v>
      </c>
      <c r="B36" s="20" t="s">
        <v>183</v>
      </c>
      <c r="C36" s="15" t="s">
        <v>411</v>
      </c>
      <c r="D36" s="20" t="s">
        <v>182</v>
      </c>
      <c r="E36" s="15" t="s">
        <v>161</v>
      </c>
      <c r="F36" s="20" t="s">
        <v>20</v>
      </c>
      <c r="G36" s="15" t="s">
        <v>99</v>
      </c>
      <c r="H36" s="15" t="s">
        <v>96</v>
      </c>
      <c r="I36" s="15" t="s">
        <v>97</v>
      </c>
      <c r="J36" s="21">
        <v>184.27</v>
      </c>
      <c r="K36" s="22">
        <v>256</v>
      </c>
      <c r="L36" s="22">
        <v>2.5999999999999999E-3</v>
      </c>
      <c r="M36" s="23">
        <v>46969</v>
      </c>
      <c r="N36" s="23">
        <v>97212</v>
      </c>
      <c r="O36" s="22">
        <v>2.0697000000000001</v>
      </c>
      <c r="P36" s="22">
        <v>1.9</v>
      </c>
      <c r="Q36" s="23">
        <v>29205</v>
      </c>
      <c r="R36" s="23">
        <v>1241</v>
      </c>
      <c r="S36" s="19">
        <f t="shared" si="0"/>
        <v>0.30042587334896925</v>
      </c>
    </row>
    <row r="37" spans="1:19" x14ac:dyDescent="0.5">
      <c r="A37" s="15" t="s">
        <v>86</v>
      </c>
      <c r="B37" s="20" t="s">
        <v>181</v>
      </c>
      <c r="C37" s="15" t="s">
        <v>410</v>
      </c>
      <c r="D37" s="20" t="s">
        <v>184</v>
      </c>
      <c r="E37" s="15" t="s">
        <v>93</v>
      </c>
      <c r="F37" s="20" t="s">
        <v>20</v>
      </c>
      <c r="G37" s="15" t="s">
        <v>99</v>
      </c>
      <c r="H37" s="15" t="s">
        <v>96</v>
      </c>
      <c r="I37" s="15" t="s">
        <v>97</v>
      </c>
      <c r="J37" s="21">
        <v>2892.86</v>
      </c>
      <c r="K37" s="22">
        <v>7275</v>
      </c>
      <c r="L37" s="22">
        <v>2.8E-3</v>
      </c>
      <c r="M37" s="23">
        <v>2161313</v>
      </c>
      <c r="N37" s="23">
        <v>2607632</v>
      </c>
      <c r="O37" s="22">
        <v>1.2064999999999999</v>
      </c>
      <c r="P37" s="22">
        <v>1.1100000000000001</v>
      </c>
      <c r="Q37" s="23">
        <v>96804</v>
      </c>
      <c r="R37" s="23">
        <v>3470</v>
      </c>
      <c r="S37" s="19">
        <f t="shared" si="0"/>
        <v>3.7123336421703679E-2</v>
      </c>
    </row>
    <row r="38" spans="1:19" x14ac:dyDescent="0.5">
      <c r="A38" s="15" t="s">
        <v>86</v>
      </c>
      <c r="B38" s="20" t="s">
        <v>183</v>
      </c>
      <c r="C38" s="15" t="s">
        <v>411</v>
      </c>
      <c r="D38" s="20" t="s">
        <v>185</v>
      </c>
      <c r="E38" s="15" t="s">
        <v>161</v>
      </c>
      <c r="F38" s="20" t="s">
        <v>22</v>
      </c>
      <c r="G38" s="15" t="s">
        <v>99</v>
      </c>
      <c r="H38" s="15" t="s">
        <v>96</v>
      </c>
      <c r="I38" s="15" t="s">
        <v>97</v>
      </c>
      <c r="J38" s="21">
        <v>72.2</v>
      </c>
      <c r="K38" s="22">
        <v>188</v>
      </c>
      <c r="L38" s="22">
        <v>6.0000000000000001E-3</v>
      </c>
      <c r="M38" s="23">
        <v>16469</v>
      </c>
      <c r="N38" s="23">
        <v>31561</v>
      </c>
      <c r="O38" s="22">
        <v>1.9164000000000001</v>
      </c>
      <c r="P38" s="22">
        <v>2.29</v>
      </c>
      <c r="Q38" s="23">
        <v>11761</v>
      </c>
      <c r="R38" s="23">
        <v>189</v>
      </c>
      <c r="S38" s="19">
        <f t="shared" si="0"/>
        <v>0.37264345236209245</v>
      </c>
    </row>
    <row r="39" spans="1:19" x14ac:dyDescent="0.5">
      <c r="A39" s="15" t="s">
        <v>86</v>
      </c>
      <c r="B39" s="20" t="s">
        <v>181</v>
      </c>
      <c r="C39" s="15" t="s">
        <v>410</v>
      </c>
      <c r="D39" s="20" t="s">
        <v>185</v>
      </c>
      <c r="E39" s="15" t="s">
        <v>161</v>
      </c>
      <c r="F39" s="20" t="s">
        <v>22</v>
      </c>
      <c r="G39" s="15" t="s">
        <v>99</v>
      </c>
      <c r="H39" s="15" t="s">
        <v>96</v>
      </c>
      <c r="I39" s="15" t="s">
        <v>97</v>
      </c>
      <c r="J39" s="21">
        <v>288.45</v>
      </c>
      <c r="K39" s="22">
        <v>873</v>
      </c>
      <c r="L39" s="22">
        <v>3.3999999999999998E-3</v>
      </c>
      <c r="M39" s="23">
        <v>225115</v>
      </c>
      <c r="N39" s="23">
        <v>256417</v>
      </c>
      <c r="O39" s="22">
        <v>1.139</v>
      </c>
      <c r="P39" s="22">
        <v>1.1200000000000001</v>
      </c>
      <c r="Q39" s="23">
        <v>10872</v>
      </c>
      <c r="R39" s="23">
        <v>211</v>
      </c>
      <c r="S39" s="19">
        <f t="shared" si="0"/>
        <v>4.2399684888287437E-2</v>
      </c>
    </row>
    <row r="40" spans="1:19" x14ac:dyDescent="0.5">
      <c r="A40" s="15" t="s">
        <v>86</v>
      </c>
      <c r="B40" s="20" t="s">
        <v>183</v>
      </c>
      <c r="C40" s="15" t="s">
        <v>411</v>
      </c>
      <c r="D40" s="20" t="s">
        <v>185</v>
      </c>
      <c r="E40" s="15" t="s">
        <v>161</v>
      </c>
      <c r="F40" s="20" t="s">
        <v>20</v>
      </c>
      <c r="G40" s="15" t="s">
        <v>99</v>
      </c>
      <c r="H40" s="15" t="s">
        <v>96</v>
      </c>
      <c r="I40" s="15" t="s">
        <v>97</v>
      </c>
      <c r="J40" s="21">
        <v>205.76</v>
      </c>
      <c r="K40" s="22">
        <v>505</v>
      </c>
      <c r="L40" s="22">
        <v>5.7000000000000002E-3</v>
      </c>
      <c r="M40" s="23">
        <v>36816</v>
      </c>
      <c r="N40" s="23">
        <v>89255</v>
      </c>
      <c r="O40" s="22">
        <v>2.4243999999999999</v>
      </c>
      <c r="P40" s="22">
        <v>2.31</v>
      </c>
      <c r="Q40" s="23">
        <v>32894</v>
      </c>
      <c r="R40" s="23">
        <v>1058</v>
      </c>
      <c r="S40" s="19">
        <f t="shared" si="0"/>
        <v>0.36853957761469947</v>
      </c>
    </row>
    <row r="41" spans="1:19" x14ac:dyDescent="0.5">
      <c r="A41" s="15" t="s">
        <v>86</v>
      </c>
      <c r="B41" s="20" t="s">
        <v>183</v>
      </c>
      <c r="C41" s="15" t="s">
        <v>411</v>
      </c>
      <c r="D41" s="20" t="s">
        <v>182</v>
      </c>
      <c r="E41" s="15" t="s">
        <v>161</v>
      </c>
      <c r="F41" s="20" t="s">
        <v>22</v>
      </c>
      <c r="G41" s="15" t="s">
        <v>99</v>
      </c>
      <c r="H41" s="15" t="s">
        <v>96</v>
      </c>
      <c r="I41" s="15" t="s">
        <v>97</v>
      </c>
      <c r="J41" s="21">
        <v>93.69</v>
      </c>
      <c r="K41" s="22">
        <v>217</v>
      </c>
      <c r="L41" s="22">
        <v>4.5999999999999999E-3</v>
      </c>
      <c r="M41" s="23">
        <v>27076</v>
      </c>
      <c r="N41" s="23">
        <v>47012</v>
      </c>
      <c r="O41" s="22">
        <v>1.7363</v>
      </c>
      <c r="P41" s="22">
        <v>1.99</v>
      </c>
      <c r="Q41" s="23">
        <v>13381</v>
      </c>
      <c r="R41" s="23">
        <v>338</v>
      </c>
      <c r="S41" s="19">
        <f t="shared" si="0"/>
        <v>0.28462945630902747</v>
      </c>
    </row>
    <row r="42" spans="1:19" x14ac:dyDescent="0.5">
      <c r="A42" s="15" t="s">
        <v>86</v>
      </c>
      <c r="B42" s="20" t="s">
        <v>181</v>
      </c>
      <c r="C42" s="15" t="s">
        <v>410</v>
      </c>
      <c r="D42" s="20" t="s">
        <v>184</v>
      </c>
      <c r="E42" s="15" t="s">
        <v>93</v>
      </c>
      <c r="F42" s="20" t="s">
        <v>22</v>
      </c>
      <c r="G42" s="15" t="s">
        <v>99</v>
      </c>
      <c r="H42" s="15" t="s">
        <v>96</v>
      </c>
      <c r="I42" s="15" t="s">
        <v>97</v>
      </c>
      <c r="J42" s="21">
        <v>2910.22</v>
      </c>
      <c r="K42" s="22">
        <v>7449</v>
      </c>
      <c r="L42" s="22">
        <v>2.8E-3</v>
      </c>
      <c r="M42" s="23">
        <v>2119755</v>
      </c>
      <c r="N42" s="23">
        <v>2618714</v>
      </c>
      <c r="O42" s="22">
        <v>1.2354000000000001</v>
      </c>
      <c r="P42" s="22">
        <v>1.1100000000000001</v>
      </c>
      <c r="Q42" s="23">
        <v>97157</v>
      </c>
      <c r="R42" s="23">
        <v>1902</v>
      </c>
      <c r="S42" s="19">
        <f t="shared" si="0"/>
        <v>3.7101035088215058E-2</v>
      </c>
    </row>
    <row r="43" spans="1:19" x14ac:dyDescent="0.5">
      <c r="A43" s="15" t="s">
        <v>86</v>
      </c>
      <c r="B43" s="20" t="s">
        <v>181</v>
      </c>
      <c r="C43" s="15" t="s">
        <v>410</v>
      </c>
      <c r="D43" s="20" t="s">
        <v>182</v>
      </c>
      <c r="E43" s="15" t="s">
        <v>161</v>
      </c>
      <c r="F43" s="20" t="s">
        <v>22</v>
      </c>
      <c r="G43" s="15" t="s">
        <v>99</v>
      </c>
      <c r="H43" s="15" t="s">
        <v>96</v>
      </c>
      <c r="I43" s="15" t="s">
        <v>97</v>
      </c>
      <c r="J43" s="21">
        <v>279.56</v>
      </c>
      <c r="K43" s="22">
        <v>745</v>
      </c>
      <c r="L43" s="22">
        <v>3.0000000000000001E-3</v>
      </c>
      <c r="M43" s="23">
        <v>222573</v>
      </c>
      <c r="N43" s="23">
        <v>249255</v>
      </c>
      <c r="O43" s="22">
        <v>1.1198999999999999</v>
      </c>
      <c r="P43" s="22">
        <v>1.1200000000000001</v>
      </c>
      <c r="Q43" s="23">
        <v>9169</v>
      </c>
      <c r="R43" s="23">
        <v>233</v>
      </c>
      <c r="S43" s="19">
        <f t="shared" si="0"/>
        <v>3.6785621151030068E-2</v>
      </c>
    </row>
    <row r="44" spans="1:19" x14ac:dyDescent="0.5">
      <c r="A44" s="15" t="s">
        <v>86</v>
      </c>
      <c r="B44" s="20" t="s">
        <v>183</v>
      </c>
      <c r="C44" s="15" t="s">
        <v>411</v>
      </c>
      <c r="D44" s="20" t="s">
        <v>184</v>
      </c>
      <c r="E44" s="15" t="s">
        <v>93</v>
      </c>
      <c r="F44" s="20" t="s">
        <v>22</v>
      </c>
      <c r="G44" s="15" t="s">
        <v>99</v>
      </c>
      <c r="H44" s="15" t="s">
        <v>96</v>
      </c>
      <c r="I44" s="15" t="s">
        <v>97</v>
      </c>
      <c r="J44" s="21">
        <v>850.44</v>
      </c>
      <c r="K44" s="22">
        <v>1666</v>
      </c>
      <c r="L44" s="22">
        <v>4.0000000000000001E-3</v>
      </c>
      <c r="M44" s="23">
        <v>161331</v>
      </c>
      <c r="N44" s="23">
        <v>414857</v>
      </c>
      <c r="O44" s="22">
        <v>2.5714999999999999</v>
      </c>
      <c r="P44" s="22">
        <v>2.0499999999999998</v>
      </c>
      <c r="Q44" s="23">
        <v>134928</v>
      </c>
      <c r="R44" s="23">
        <v>3003</v>
      </c>
      <c r="S44" s="19">
        <f t="shared" si="0"/>
        <v>0.3252397814186575</v>
      </c>
    </row>
    <row r="45" spans="1:19" x14ac:dyDescent="0.5">
      <c r="A45" s="15" t="s">
        <v>86</v>
      </c>
      <c r="B45" s="20" t="s">
        <v>183</v>
      </c>
      <c r="C45" s="15" t="s">
        <v>411</v>
      </c>
      <c r="D45" s="20" t="s">
        <v>184</v>
      </c>
      <c r="E45" s="15" t="s">
        <v>93</v>
      </c>
      <c r="F45" s="20" t="s">
        <v>20</v>
      </c>
      <c r="G45" s="15" t="s">
        <v>99</v>
      </c>
      <c r="H45" s="15" t="s">
        <v>96</v>
      </c>
      <c r="I45" s="15" t="s">
        <v>97</v>
      </c>
      <c r="J45" s="21">
        <v>2657.12</v>
      </c>
      <c r="K45" s="22">
        <v>4656</v>
      </c>
      <c r="L45" s="22">
        <v>3.3999999999999998E-3</v>
      </c>
      <c r="M45" s="23">
        <v>572900</v>
      </c>
      <c r="N45" s="23">
        <v>1363372</v>
      </c>
      <c r="O45" s="22">
        <v>2.3797999999999999</v>
      </c>
      <c r="P45" s="22">
        <v>1.95</v>
      </c>
      <c r="Q45" s="23">
        <v>402299</v>
      </c>
      <c r="R45" s="23">
        <v>13870</v>
      </c>
      <c r="S45" s="19">
        <f t="shared" si="0"/>
        <v>0.29507647215873584</v>
      </c>
    </row>
    <row r="46" spans="1:19" x14ac:dyDescent="0.5">
      <c r="A46" s="15" t="s">
        <v>86</v>
      </c>
      <c r="B46" s="20" t="s">
        <v>181</v>
      </c>
      <c r="C46" s="15" t="s">
        <v>410</v>
      </c>
      <c r="D46" s="20" t="s">
        <v>185</v>
      </c>
      <c r="E46" s="15" t="s">
        <v>161</v>
      </c>
      <c r="F46" s="20" t="s">
        <v>20</v>
      </c>
      <c r="G46" s="15" t="s">
        <v>99</v>
      </c>
      <c r="H46" s="15" t="s">
        <v>96</v>
      </c>
      <c r="I46" s="15" t="s">
        <v>97</v>
      </c>
      <c r="J46" s="21">
        <v>265.06</v>
      </c>
      <c r="K46" s="22">
        <v>818</v>
      </c>
      <c r="L46" s="22">
        <v>3.5000000000000001E-3</v>
      </c>
      <c r="M46" s="23">
        <v>209081</v>
      </c>
      <c r="N46" s="23">
        <v>236171</v>
      </c>
      <c r="O46" s="22">
        <v>1.1295999999999999</v>
      </c>
      <c r="P46" s="22">
        <v>1.1200000000000001</v>
      </c>
      <c r="Q46" s="23">
        <v>10162</v>
      </c>
      <c r="R46" s="23">
        <v>403</v>
      </c>
      <c r="S46" s="19">
        <f t="shared" si="0"/>
        <v>4.3028144861138748E-2</v>
      </c>
    </row>
    <row r="47" spans="1:19" x14ac:dyDescent="0.5">
      <c r="A47" s="15" t="s">
        <v>186</v>
      </c>
      <c r="B47" s="20" t="s">
        <v>187</v>
      </c>
      <c r="C47" s="15" t="s">
        <v>410</v>
      </c>
      <c r="D47" s="20" t="s">
        <v>188</v>
      </c>
      <c r="E47" s="15" t="s">
        <v>93</v>
      </c>
      <c r="F47" s="20" t="s">
        <v>79</v>
      </c>
      <c r="G47" s="15" t="s">
        <v>100</v>
      </c>
      <c r="H47" s="15" t="s">
        <v>96</v>
      </c>
      <c r="I47" s="15" t="s">
        <v>97</v>
      </c>
      <c r="J47" s="21">
        <v>76.81</v>
      </c>
      <c r="K47" s="22">
        <v>179</v>
      </c>
      <c r="L47" s="22">
        <v>2.2000000000000001E-3</v>
      </c>
      <c r="M47" s="23">
        <v>79988</v>
      </c>
      <c r="N47" s="23">
        <v>80972</v>
      </c>
      <c r="O47" s="22">
        <v>1.0123</v>
      </c>
      <c r="P47" s="22">
        <v>0.95</v>
      </c>
      <c r="Q47" s="23">
        <v>1779</v>
      </c>
      <c r="R47" s="23">
        <v>31</v>
      </c>
      <c r="S47" s="19">
        <f t="shared" si="0"/>
        <v>2.1970557723657559E-2</v>
      </c>
    </row>
    <row r="48" spans="1:19" x14ac:dyDescent="0.5">
      <c r="A48" s="15" t="s">
        <v>186</v>
      </c>
      <c r="B48" s="20" t="s">
        <v>189</v>
      </c>
      <c r="C48" s="15" t="s">
        <v>411</v>
      </c>
      <c r="D48" s="20" t="s">
        <v>188</v>
      </c>
      <c r="E48" s="15" t="s">
        <v>93</v>
      </c>
      <c r="F48" s="20" t="s">
        <v>77</v>
      </c>
      <c r="G48" s="15" t="s">
        <v>100</v>
      </c>
      <c r="H48" s="15" t="s">
        <v>96</v>
      </c>
      <c r="I48" s="15" t="s">
        <v>97</v>
      </c>
      <c r="J48" s="21">
        <v>21.55</v>
      </c>
      <c r="K48" s="22">
        <v>29</v>
      </c>
      <c r="L48" s="22">
        <v>2.5000000000000001E-3</v>
      </c>
      <c r="M48" s="23">
        <v>8544</v>
      </c>
      <c r="N48" s="23">
        <v>11571</v>
      </c>
      <c r="O48" s="22">
        <v>1.3543000000000001</v>
      </c>
      <c r="P48" s="22">
        <v>1.86</v>
      </c>
      <c r="Q48" s="23">
        <v>2125</v>
      </c>
      <c r="R48" s="23">
        <v>66</v>
      </c>
      <c r="S48" s="19">
        <f t="shared" si="0"/>
        <v>0.18364877711520181</v>
      </c>
    </row>
    <row r="49" spans="1:19" x14ac:dyDescent="0.5">
      <c r="A49" s="15" t="s">
        <v>186</v>
      </c>
      <c r="B49" s="20" t="s">
        <v>187</v>
      </c>
      <c r="C49" s="15" t="s">
        <v>410</v>
      </c>
      <c r="D49" s="20" t="s">
        <v>188</v>
      </c>
      <c r="E49" s="15" t="s">
        <v>93</v>
      </c>
      <c r="F49" s="20" t="s">
        <v>77</v>
      </c>
      <c r="G49" s="15" t="s">
        <v>100</v>
      </c>
      <c r="H49" s="15" t="s">
        <v>96</v>
      </c>
      <c r="I49" s="15" t="s">
        <v>97</v>
      </c>
      <c r="J49" s="21">
        <v>73.180000000000007</v>
      </c>
      <c r="K49" s="22">
        <v>178</v>
      </c>
      <c r="L49" s="22">
        <v>2.3E-3</v>
      </c>
      <c r="M49" s="23">
        <v>74948</v>
      </c>
      <c r="N49" s="23">
        <v>77585</v>
      </c>
      <c r="O49" s="22">
        <v>1.0351999999999999</v>
      </c>
      <c r="P49" s="22">
        <v>0.94</v>
      </c>
      <c r="Q49" s="23">
        <v>1704</v>
      </c>
      <c r="R49" s="23">
        <v>66</v>
      </c>
      <c r="S49" s="19">
        <f t="shared" si="0"/>
        <v>2.1963008313462654E-2</v>
      </c>
    </row>
    <row r="50" spans="1:19" x14ac:dyDescent="0.5">
      <c r="A50" s="15" t="s">
        <v>186</v>
      </c>
      <c r="B50" s="20" t="s">
        <v>187</v>
      </c>
      <c r="C50" s="15" t="s">
        <v>410</v>
      </c>
      <c r="D50" s="20" t="s">
        <v>188</v>
      </c>
      <c r="E50" s="15" t="s">
        <v>93</v>
      </c>
      <c r="F50" s="20" t="s">
        <v>190</v>
      </c>
      <c r="G50" s="15" t="s">
        <v>99</v>
      </c>
      <c r="H50" s="15" t="s">
        <v>96</v>
      </c>
      <c r="I50" s="15" t="s">
        <v>97</v>
      </c>
      <c r="J50" s="21">
        <v>75.13</v>
      </c>
      <c r="K50" s="22">
        <v>181</v>
      </c>
      <c r="L50" s="22">
        <v>2.3E-3</v>
      </c>
      <c r="M50" s="23">
        <v>73748</v>
      </c>
      <c r="N50" s="23">
        <v>79539</v>
      </c>
      <c r="O50" s="22">
        <v>1.0785</v>
      </c>
      <c r="P50" s="22">
        <v>0.94</v>
      </c>
      <c r="Q50" s="23">
        <v>1963</v>
      </c>
      <c r="R50" s="23">
        <v>64</v>
      </c>
      <c r="S50" s="19">
        <f t="shared" si="0"/>
        <v>2.4679716868454469E-2</v>
      </c>
    </row>
    <row r="51" spans="1:19" x14ac:dyDescent="0.5">
      <c r="A51" s="15" t="s">
        <v>186</v>
      </c>
      <c r="B51" s="20" t="s">
        <v>189</v>
      </c>
      <c r="C51" s="15" t="s">
        <v>411</v>
      </c>
      <c r="D51" s="20" t="s">
        <v>188</v>
      </c>
      <c r="E51" s="15" t="s">
        <v>93</v>
      </c>
      <c r="F51" s="20" t="s">
        <v>76</v>
      </c>
      <c r="G51" s="15" t="s">
        <v>99</v>
      </c>
      <c r="H51" s="15" t="s">
        <v>96</v>
      </c>
      <c r="I51" s="15" t="s">
        <v>97</v>
      </c>
      <c r="J51" s="21">
        <v>36.24</v>
      </c>
      <c r="K51" s="22">
        <v>66</v>
      </c>
      <c r="L51" s="22">
        <v>3.5999999999999999E-3</v>
      </c>
      <c r="M51" s="23">
        <v>12121</v>
      </c>
      <c r="N51" s="23">
        <v>18246</v>
      </c>
      <c r="O51" s="22">
        <v>1.5053000000000001</v>
      </c>
      <c r="P51" s="22">
        <v>1.99</v>
      </c>
      <c r="Q51" s="23">
        <v>3617</v>
      </c>
      <c r="R51" s="23">
        <v>96</v>
      </c>
      <c r="S51" s="19">
        <f t="shared" si="0"/>
        <v>0.19823522963937301</v>
      </c>
    </row>
    <row r="52" spans="1:19" x14ac:dyDescent="0.5">
      <c r="A52" s="15" t="s">
        <v>186</v>
      </c>
      <c r="B52" s="20" t="s">
        <v>189</v>
      </c>
      <c r="C52" s="15" t="s">
        <v>411</v>
      </c>
      <c r="D52" s="20" t="s">
        <v>188</v>
      </c>
      <c r="E52" s="15" t="s">
        <v>93</v>
      </c>
      <c r="F52" s="20" t="s">
        <v>78</v>
      </c>
      <c r="G52" s="15" t="s">
        <v>99</v>
      </c>
      <c r="H52" s="15" t="s">
        <v>96</v>
      </c>
      <c r="I52" s="15" t="s">
        <v>97</v>
      </c>
      <c r="J52" s="21">
        <v>110.04</v>
      </c>
      <c r="K52" s="22">
        <v>100</v>
      </c>
      <c r="L52" s="22">
        <v>1.6999999999999999E-3</v>
      </c>
      <c r="M52" s="23">
        <v>30601</v>
      </c>
      <c r="N52" s="23">
        <v>57922</v>
      </c>
      <c r="O52" s="22">
        <v>1.8928</v>
      </c>
      <c r="P52" s="22">
        <v>1.9</v>
      </c>
      <c r="Q52" s="23">
        <v>12453</v>
      </c>
      <c r="R52" s="23">
        <v>230</v>
      </c>
      <c r="S52" s="19">
        <f t="shared" si="0"/>
        <v>0.2149960291426401</v>
      </c>
    </row>
    <row r="53" spans="1:19" x14ac:dyDescent="0.5">
      <c r="A53" s="15" t="s">
        <v>186</v>
      </c>
      <c r="B53" s="20" t="s">
        <v>187</v>
      </c>
      <c r="C53" s="15" t="s">
        <v>410</v>
      </c>
      <c r="D53" s="20" t="s">
        <v>188</v>
      </c>
      <c r="E53" s="15" t="s">
        <v>93</v>
      </c>
      <c r="F53" s="20" t="s">
        <v>78</v>
      </c>
      <c r="G53" s="15" t="s">
        <v>99</v>
      </c>
      <c r="H53" s="15" t="s">
        <v>96</v>
      </c>
      <c r="I53" s="15" t="s">
        <v>97</v>
      </c>
      <c r="J53" s="21">
        <v>82.73</v>
      </c>
      <c r="K53" s="22">
        <v>202</v>
      </c>
      <c r="L53" s="22">
        <v>2.3E-3</v>
      </c>
      <c r="M53" s="23">
        <v>84751</v>
      </c>
      <c r="N53" s="23">
        <v>88110</v>
      </c>
      <c r="O53" s="22">
        <v>1.0396000000000001</v>
      </c>
      <c r="P53" s="22">
        <v>0.94</v>
      </c>
      <c r="Q53" s="23">
        <v>2080</v>
      </c>
      <c r="R53" s="23">
        <v>51</v>
      </c>
      <c r="S53" s="19">
        <f t="shared" si="0"/>
        <v>2.3606855067529225E-2</v>
      </c>
    </row>
    <row r="54" spans="1:19" x14ac:dyDescent="0.5">
      <c r="A54" s="15" t="s">
        <v>186</v>
      </c>
      <c r="B54" s="20" t="s">
        <v>189</v>
      </c>
      <c r="C54" s="15" t="s">
        <v>411</v>
      </c>
      <c r="D54" s="20" t="s">
        <v>188</v>
      </c>
      <c r="E54" s="15" t="s">
        <v>93</v>
      </c>
      <c r="F54" s="20" t="s">
        <v>79</v>
      </c>
      <c r="G54" s="15" t="s">
        <v>100</v>
      </c>
      <c r="H54" s="15" t="s">
        <v>96</v>
      </c>
      <c r="I54" s="15" t="s">
        <v>97</v>
      </c>
      <c r="J54" s="21">
        <v>62.96</v>
      </c>
      <c r="K54" s="22">
        <v>84</v>
      </c>
      <c r="L54" s="22">
        <v>2.5000000000000001E-3</v>
      </c>
      <c r="M54" s="23">
        <v>17927</v>
      </c>
      <c r="N54" s="23">
        <v>33929</v>
      </c>
      <c r="O54" s="22">
        <v>1.8926000000000001</v>
      </c>
      <c r="P54" s="22">
        <v>1.86</v>
      </c>
      <c r="Q54" s="23">
        <v>6655</v>
      </c>
      <c r="R54" s="23">
        <v>145</v>
      </c>
      <c r="S54" s="19">
        <f t="shared" si="0"/>
        <v>0.19614489080137934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EA53D0-18A0-4FC7-BF32-2C62B55C9E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tiktok data</vt:lpstr>
      <vt:lpstr>snapchat data</vt:lpstr>
      <vt:lpstr>meta data</vt:lpstr>
      <vt:lpstr>Q6</vt:lpstr>
      <vt:lpstr>Dashboard</vt:lpstr>
      <vt:lpstr>Overall performance analysis</vt:lpstr>
      <vt:lpstr>Overall Performance Summary</vt:lpstr>
      <vt:lpstr>Conditional Formatting </vt:lpstr>
      <vt:lpstr>VTR Analysis</vt:lpstr>
      <vt:lpstr>VTR Summary Sheet</vt:lpstr>
      <vt:lpstr>Cost Per Click (CPC) Across Pla</vt:lpstr>
      <vt:lpstr>CPC Summary</vt:lpstr>
      <vt:lpstr>Q5</vt:lpstr>
      <vt:lpstr>Tiktok Raw - Data</vt:lpstr>
      <vt:lpstr>Meta - Raw Data</vt:lpstr>
      <vt:lpstr>Snapchat -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Owais Naseem</dc:creator>
  <cp:lastModifiedBy>Rian Qadir</cp:lastModifiedBy>
  <dcterms:created xsi:type="dcterms:W3CDTF">2023-04-26T06:21:32Z</dcterms:created>
  <dcterms:modified xsi:type="dcterms:W3CDTF">2024-09-20T06:24:54Z</dcterms:modified>
</cp:coreProperties>
</file>