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H:\My Drive\Data Science\Projects\Own unique projects\Excel\Retail KPI Dashboard\500 Sneakers Dataset\"/>
    </mc:Choice>
  </mc:AlternateContent>
  <xr:revisionPtr revIDLastSave="0" documentId="13_ncr:1_{D850E653-3211-4745-B90D-B780413B0E21}" xr6:coauthVersionLast="47" xr6:coauthVersionMax="47" xr10:uidLastSave="{00000000-0000-0000-0000-000000000000}"/>
  <bookViews>
    <workbookView xWindow="-120" yWindow="-120" windowWidth="20730" windowHeight="11760" xr2:uid="{366739DF-61D8-4C3F-BE47-FAFE5CB5CA91}"/>
  </bookViews>
  <sheets>
    <sheet name="DASHBOARD" sheetId="17" r:id="rId1"/>
    <sheet name="Sneakers Data" sheetId="1" r:id="rId2"/>
    <sheet name="Clean Data" sheetId="3" r:id="rId3"/>
    <sheet name="Revenue Trend By Year" sheetId="8" r:id="rId4"/>
    <sheet name="Average Unit Price" sheetId="19" r:id="rId5"/>
    <sheet name="Top 10 Most Profitable Sneakers" sheetId="10" r:id="rId6"/>
    <sheet name="Sales Metrics Over Time" sheetId="18" r:id="rId7"/>
    <sheet name="Top Selling Sneakers Type" sheetId="4" r:id="rId8"/>
    <sheet name="Distribution By Gender" sheetId="9" r:id="rId9"/>
    <sheet name="Total Sold by Year or Quarter" sheetId="16" r:id="rId10"/>
    <sheet name="Revenue By Product" sheetId="15" r:id="rId11"/>
    <sheet name="Highest-Selling Edition" sheetId="14" r:id="rId12"/>
    <sheet name="Most Sold Product" sheetId="13" r:id="rId13"/>
    <sheet name="Average Price By Edition" sheetId="5" r:id="rId14"/>
    <sheet name="Total Damage Units By Quarter" sheetId="7" r:id="rId15"/>
  </sheets>
  <definedNames>
    <definedName name="_xlnm._FilterDatabase" localSheetId="1" hidden="1">'Sneakers Data'!$A$1:$V$501</definedName>
    <definedName name="ExternalData_1" localSheetId="2" hidden="1">'Clean Data'!$A$1:$X$501</definedName>
    <definedName name="_xlnm.Print_Area" localSheetId="0">DASHBOARD!$A$1:$G$38</definedName>
    <definedName name="Slicer_Edition_Type">#N/A</definedName>
    <definedName name="Slicer_Target_Gender">#N/A</definedName>
    <definedName name="Slicer_Year">#N/A</definedName>
  </definedNames>
  <calcPr calcId="191029"/>
  <pivotCaches>
    <pivotCache cacheId="0" r:id="rId16"/>
  </pivotCaches>
  <extLs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17" l="1"/>
  <c r="D5" i="17"/>
  <c r="B2" i="17"/>
  <c r="B20" i="8"/>
  <c r="C5" i="17"/>
  <c r="B5"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0A2DD00-FEA8-4BD6-B818-8CA3D6A19153}" keepAlive="1" name="Query - Clean_Data" description="Connection to the 'Clean_Data' query in the workbook." type="5" refreshedVersion="8" background="1" saveData="1">
    <dbPr connection="Provider=Microsoft.Mashup.OleDb.1;Data Source=$Workbook$;Location=Clean_Data;Extended Properties=&quot;&quot;" command="SELECT * FROM [Clean_Data]"/>
  </connection>
</connections>
</file>

<file path=xl/sharedStrings.xml><?xml version="1.0" encoding="utf-8"?>
<sst xmlns="http://schemas.openxmlformats.org/spreadsheetml/2006/main" count="8660" uniqueCount="115">
  <si>
    <t>Product_Name</t>
  </si>
  <si>
    <t>Product_Type</t>
  </si>
  <si>
    <t>Total_Produced</t>
  </si>
  <si>
    <t>Total_Sold</t>
  </si>
  <si>
    <t>Damaged_Units</t>
  </si>
  <si>
    <t>Month</t>
  </si>
  <si>
    <t>Year</t>
  </si>
  <si>
    <t>Edition_Type</t>
  </si>
  <si>
    <t>Unit_Price</t>
  </si>
  <si>
    <t>Target_Gender</t>
  </si>
  <si>
    <t>Sell_Through_Rate</t>
  </si>
  <si>
    <t>Damage_Rate</t>
  </si>
  <si>
    <t>Unsold_Inventory</t>
  </si>
  <si>
    <t>Estimated_Revenue</t>
  </si>
  <si>
    <t>Quarter</t>
  </si>
  <si>
    <t>Snapshot_Date</t>
  </si>
  <si>
    <t>Price_Bucket</t>
  </si>
  <si>
    <t>Manufacturing_Date</t>
  </si>
  <si>
    <t>Selling_Date</t>
  </si>
  <si>
    <t>Performance_Score</t>
  </si>
  <si>
    <t>Sneaker_Grade</t>
  </si>
  <si>
    <t>Units_Received</t>
  </si>
  <si>
    <t>Nike Air Force 1 '07 Sneakers</t>
  </si>
  <si>
    <t>Creamy</t>
  </si>
  <si>
    <t>September</t>
  </si>
  <si>
    <t>Limited</t>
  </si>
  <si>
    <t>Men</t>
  </si>
  <si>
    <t>Q3</t>
  </si>
  <si>
    <t>High</t>
  </si>
  <si>
    <t>E</t>
  </si>
  <si>
    <t>Adidas Originals Samba OG Shoes</t>
  </si>
  <si>
    <t>Standard</t>
  </si>
  <si>
    <t>Mid</t>
  </si>
  <si>
    <t>Air Jordan 1 Mid Shoes</t>
  </si>
  <si>
    <t>Peanut Butter</t>
  </si>
  <si>
    <t>January</t>
  </si>
  <si>
    <t>Special Release</t>
  </si>
  <si>
    <t>Women</t>
  </si>
  <si>
    <t>Q1</t>
  </si>
  <si>
    <t>Red Tape Casual Sneakers</t>
  </si>
  <si>
    <t>Brownie</t>
  </si>
  <si>
    <t>October</t>
  </si>
  <si>
    <t>Anniversary</t>
  </si>
  <si>
    <t>Q4</t>
  </si>
  <si>
    <t>Low</t>
  </si>
  <si>
    <t>Nike Court Vision Low Shoes</t>
  </si>
  <si>
    <t>April</t>
  </si>
  <si>
    <t>Q2</t>
  </si>
  <si>
    <t>D</t>
  </si>
  <si>
    <t>Puma Smash V2 Sneakers</t>
  </si>
  <si>
    <t>Converse Chuck Taylor All Star</t>
  </si>
  <si>
    <t>Classic</t>
  </si>
  <si>
    <t>June</t>
  </si>
  <si>
    <t>New Balance 574 Core</t>
  </si>
  <si>
    <t>August</t>
  </si>
  <si>
    <t>B</t>
  </si>
  <si>
    <t>Reebok Classic Leather</t>
  </si>
  <si>
    <t>Almond</t>
  </si>
  <si>
    <t>Holiday</t>
  </si>
  <si>
    <t>Under Armour Charged Assert 9</t>
  </si>
  <si>
    <t>A</t>
  </si>
  <si>
    <t>Fila Disruptor II Premium</t>
  </si>
  <si>
    <t>March</t>
  </si>
  <si>
    <t>ASICS Gel-Quantum 90</t>
  </si>
  <si>
    <t>White Chocolate</t>
  </si>
  <si>
    <t>Skechers D'Lites</t>
  </si>
  <si>
    <t>May</t>
  </si>
  <si>
    <t>C</t>
  </si>
  <si>
    <t>Vans Old Skool</t>
  </si>
  <si>
    <t>Onitsuka Tiger Mexico 66</t>
  </si>
  <si>
    <t>July</t>
  </si>
  <si>
    <t>Lacoste Carnaby Evo</t>
  </si>
  <si>
    <t>Superga 2750 Cotu Classic</t>
  </si>
  <si>
    <t>Crisper</t>
  </si>
  <si>
    <t>Hoka One One Clifton 8</t>
  </si>
  <si>
    <t>Saucony Jazz Original</t>
  </si>
  <si>
    <t>February</t>
  </si>
  <si>
    <t>Columbia Trailstorm Waterproof</t>
  </si>
  <si>
    <t>December</t>
  </si>
  <si>
    <t>November</t>
  </si>
  <si>
    <t>2017</t>
  </si>
  <si>
    <t>2019</t>
  </si>
  <si>
    <t>2023</t>
  </si>
  <si>
    <t>2022</t>
  </si>
  <si>
    <t>2021</t>
  </si>
  <si>
    <t>2024</t>
  </si>
  <si>
    <t>2016</t>
  </si>
  <si>
    <t>2020</t>
  </si>
  <si>
    <t>2018</t>
  </si>
  <si>
    <t>2015</t>
  </si>
  <si>
    <t>Profit Estimated</t>
  </si>
  <si>
    <t>Net_Sell_Through_Rate</t>
  </si>
  <si>
    <t>Row Labels</t>
  </si>
  <si>
    <t>Grand Total</t>
  </si>
  <si>
    <t>Sum of Total_Sold</t>
  </si>
  <si>
    <t>Top Selling Sneakers Type</t>
  </si>
  <si>
    <t>Sum of Estimated_Revenue</t>
  </si>
  <si>
    <t>Average of Unit_Price</t>
  </si>
  <si>
    <t>Average Price By Edition</t>
  </si>
  <si>
    <t>Sum of Damaged_Units</t>
  </si>
  <si>
    <t>Total Damage Units By Quarter</t>
  </si>
  <si>
    <t>Revenue Trend By Year</t>
  </si>
  <si>
    <t>Distribution By Gender</t>
  </si>
  <si>
    <t>Count of Product_Name</t>
  </si>
  <si>
    <t>Top 10 Most Profitable Sneakers</t>
  </si>
  <si>
    <t>Most Sold Product</t>
  </si>
  <si>
    <t>Highest-Selling Edition</t>
  </si>
  <si>
    <t>Total Sold by Year or Quarter</t>
  </si>
  <si>
    <t>Total Revenue</t>
  </si>
  <si>
    <t>Average Unit Price</t>
  </si>
  <si>
    <t>500 Sneakers Dashboard</t>
  </si>
  <si>
    <t>Highest Selling Edition</t>
  </si>
  <si>
    <t>Revenue By Product</t>
  </si>
  <si>
    <t>Total Sold</t>
  </si>
  <si>
    <t>Sum of Total_Produced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</si>
</sst>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0,,&quot;M&quot;"/>
    <numFmt numFmtId="166" formatCode="[$-F800]dddd\,\ mmmm\ dd\,\ yyyy"/>
  </numFmts>
  <fonts count="3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sz val="12"/>
      <color theme="1"/>
      <name val="Aptos Narrow"/>
      <family val="2"/>
      <scheme val="minor"/>
    </font>
    <font>
      <sz val="14"/>
      <color theme="1"/>
      <name val="Aptos Narrow"/>
      <family val="2"/>
      <scheme val="minor"/>
    </font>
    <font>
      <sz val="16"/>
      <color theme="1"/>
      <name val="Aptos Narrow"/>
      <family val="2"/>
      <scheme val="minor"/>
    </font>
    <font>
      <sz val="18"/>
      <color theme="1"/>
      <name val="Aptos Narrow"/>
      <family val="2"/>
      <scheme val="minor"/>
    </font>
    <font>
      <b/>
      <sz val="22"/>
      <color theme="1"/>
      <name val="Aptos Narrow"/>
      <family val="2"/>
      <scheme val="minor"/>
    </font>
    <font>
      <sz val="11"/>
      <color theme="1"/>
      <name val="Calibri"/>
      <family val="2"/>
    </font>
    <font>
      <b/>
      <sz val="22"/>
      <color theme="1"/>
      <name val="Calibri"/>
      <family val="2"/>
    </font>
    <font>
      <b/>
      <sz val="16"/>
      <color theme="1"/>
      <name val="Calibri"/>
      <family val="2"/>
    </font>
    <font>
      <b/>
      <sz val="36"/>
      <color theme="5"/>
      <name val="Segoe Script"/>
      <family val="4"/>
    </font>
    <font>
      <b/>
      <sz val="12"/>
      <color theme="1"/>
      <name val="Segoe Script"/>
      <family val="4"/>
    </font>
    <font>
      <sz val="16"/>
      <color theme="1"/>
      <name val="Calibr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rgb="FFFFFECA"/>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5" fontId="23" fillId="33" borderId="10" applyNumberFormat="0">
      <alignment horizontal="center" vertical="center"/>
    </xf>
  </cellStyleXfs>
  <cellXfs count="39">
    <xf numFmtId="0" fontId="0" fillId="0" borderId="0" xfId="0"/>
    <xf numFmtId="10" fontId="0" fillId="0" borderId="0" xfId="0" applyNumberFormat="1"/>
    <xf numFmtId="14" fontId="0" fillId="0" borderId="0" xfId="0" applyNumberFormat="1"/>
    <xf numFmtId="0" fontId="0" fillId="0" borderId="0" xfId="0" applyNumberFormat="1"/>
    <xf numFmtId="22" fontId="0" fillId="0" borderId="0" xfId="0" applyNumberFormat="1"/>
    <xf numFmtId="0" fontId="19" fillId="0" borderId="0" xfId="0" applyFont="1"/>
    <xf numFmtId="0" fontId="19" fillId="0" borderId="0" xfId="0" pivotButton="1" applyFont="1"/>
    <xf numFmtId="0" fontId="19" fillId="0" borderId="0" xfId="0" applyFont="1" applyAlignment="1">
      <alignment horizontal="left"/>
    </xf>
    <xf numFmtId="0" fontId="20" fillId="0" borderId="0" xfId="0" applyFont="1"/>
    <xf numFmtId="0" fontId="20" fillId="0" borderId="0" xfId="0" pivotButton="1" applyFont="1"/>
    <xf numFmtId="0" fontId="20" fillId="0" borderId="0" xfId="0" applyFont="1" applyAlignment="1">
      <alignment horizontal="left"/>
    </xf>
    <xf numFmtId="0" fontId="20" fillId="0" borderId="0" xfId="0" applyNumberFormat="1" applyFont="1"/>
    <xf numFmtId="0" fontId="21" fillId="0" borderId="0" xfId="0" applyFont="1"/>
    <xf numFmtId="0" fontId="22" fillId="0" borderId="0" xfId="0" applyFont="1"/>
    <xf numFmtId="0" fontId="0" fillId="0" borderId="0" xfId="0" pivotButton="1"/>
    <xf numFmtId="0" fontId="0" fillId="0" borderId="0" xfId="0" applyAlignment="1">
      <alignment horizontal="left"/>
    </xf>
    <xf numFmtId="165" fontId="20" fillId="0" borderId="0" xfId="0" applyNumberFormat="1" applyFont="1"/>
    <xf numFmtId="0" fontId="24" fillId="0" borderId="0" xfId="0" applyFont="1" applyFill="1" applyAlignment="1">
      <alignment horizontal="center" vertical="top"/>
    </xf>
    <xf numFmtId="0" fontId="24" fillId="0" borderId="0" xfId="0" applyFont="1" applyFill="1"/>
    <xf numFmtId="0" fontId="26" fillId="0" borderId="0" xfId="0" applyFont="1" applyFill="1" applyAlignment="1">
      <alignment horizontal="left" vertical="center"/>
    </xf>
    <xf numFmtId="0" fontId="24" fillId="0" borderId="0" xfId="0" applyFont="1" applyFill="1" applyAlignment="1">
      <alignment horizontal="left" vertical="center"/>
    </xf>
    <xf numFmtId="0" fontId="24" fillId="0" borderId="0" xfId="0" applyFont="1" applyFill="1" applyAlignment="1">
      <alignment horizontal="left"/>
    </xf>
    <xf numFmtId="166" fontId="28" fillId="0" borderId="0" xfId="0" applyNumberFormat="1" applyFont="1" applyFill="1" applyAlignment="1">
      <alignment horizontal="left" vertical="center"/>
    </xf>
    <xf numFmtId="165" fontId="0" fillId="0" borderId="0" xfId="0" applyNumberFormat="1"/>
    <xf numFmtId="165" fontId="19" fillId="0" borderId="0" xfId="0" applyNumberFormat="1" applyFont="1"/>
    <xf numFmtId="164" fontId="0" fillId="0" borderId="0" xfId="0" applyNumberFormat="1"/>
    <xf numFmtId="164" fontId="19" fillId="0" borderId="0" xfId="0" applyNumberFormat="1" applyFont="1"/>
    <xf numFmtId="0" fontId="29" fillId="0" borderId="0" xfId="0" applyFont="1" applyFill="1" applyAlignment="1">
      <alignment horizontal="center" vertical="center"/>
    </xf>
    <xf numFmtId="0" fontId="20" fillId="0" borderId="0" xfId="0" pivotButton="1" applyFont="1" applyAlignment="1">
      <alignment vertical="center"/>
    </xf>
    <xf numFmtId="165" fontId="20" fillId="0" borderId="0" xfId="0" applyNumberFormat="1" applyFont="1" applyAlignment="1">
      <alignment horizontal="right" vertical="center"/>
    </xf>
    <xf numFmtId="0" fontId="20" fillId="0" borderId="0" xfId="0" applyFont="1" applyAlignment="1">
      <alignment vertical="center"/>
    </xf>
    <xf numFmtId="165" fontId="20" fillId="0" borderId="0" xfId="0" applyNumberFormat="1" applyFont="1" applyAlignment="1">
      <alignment vertical="center"/>
    </xf>
    <xf numFmtId="165" fontId="19" fillId="0" borderId="0" xfId="0" applyNumberFormat="1" applyFont="1" applyAlignment="1">
      <alignment vertical="center"/>
    </xf>
    <xf numFmtId="0" fontId="19" fillId="0" borderId="0" xfId="0" pivotButton="1" applyFont="1" applyAlignment="1">
      <alignment vertical="center"/>
    </xf>
    <xf numFmtId="0" fontId="19" fillId="0" borderId="0" xfId="0" applyFont="1" applyAlignment="1">
      <alignment horizontal="left" vertical="center"/>
    </xf>
    <xf numFmtId="165" fontId="19" fillId="0" borderId="0" xfId="0" applyNumberFormat="1" applyFont="1" applyAlignment="1">
      <alignment horizontal="right" vertical="center"/>
    </xf>
    <xf numFmtId="165" fontId="25" fillId="34" borderId="10" xfId="42" applyFont="1" applyFill="1" applyBorder="1">
      <alignment horizontal="center" vertical="center"/>
    </xf>
    <xf numFmtId="164" fontId="25" fillId="34" borderId="10" xfId="42" applyNumberFormat="1" applyFont="1" applyFill="1" applyBorder="1">
      <alignment horizontal="center" vertical="center"/>
    </xf>
    <xf numFmtId="0" fontId="27" fillId="0" borderId="0" xfId="0" applyFont="1" applyFill="1" applyAlignment="1">
      <alignment horizontal="lef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KPI Card" xfId="42" xr:uid="{F854151D-6628-48F7-A812-70309EB64B42}"/>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3">
    <dxf>
      <font>
        <sz val="14"/>
      </font>
    </dxf>
    <dxf>
      <font>
        <sz val="14"/>
      </font>
    </dxf>
    <dxf>
      <font>
        <sz val="14"/>
      </font>
    </dxf>
    <dxf>
      <font>
        <sz val="14"/>
      </font>
    </dxf>
    <dxf>
      <font>
        <sz val="14"/>
      </font>
    </dxf>
    <dxf>
      <font>
        <sz val="14"/>
      </font>
    </dxf>
    <dxf>
      <numFmt numFmtId="164" formatCode="&quot;$&quot;#,##0.00"/>
    </dxf>
    <dxf>
      <numFmt numFmtId="164" formatCode="&quot;$&quot;#,##0.00"/>
    </dxf>
    <dxf>
      <font>
        <sz val="12"/>
      </font>
    </dxf>
    <dxf>
      <font>
        <sz val="12"/>
      </font>
    </dxf>
    <dxf>
      <font>
        <sz val="12"/>
      </font>
    </dxf>
    <dxf>
      <font>
        <sz val="12"/>
      </font>
    </dxf>
    <dxf>
      <font>
        <sz val="12"/>
      </font>
    </dxf>
    <dxf>
      <font>
        <sz val="12"/>
      </font>
    </dxf>
    <dxf>
      <numFmt numFmtId="165" formatCode="&quot;$&quot;0.0,,&quot;M&quot;"/>
    </dxf>
    <dxf>
      <numFmt numFmtId="165" formatCode="&quot;$&quot;0.0,,&quot;M&quot;"/>
    </dxf>
    <dxf>
      <numFmt numFmtId="165" formatCode="&quot;$&quot;0.0,,&quot;M&quot;"/>
    </dxf>
    <dxf>
      <numFmt numFmtId="165" formatCode="&quot;$&quot;0.0,,&quot;M&quot;"/>
    </dxf>
    <dxf>
      <numFmt numFmtId="165" formatCode="&quot;$&quot;0.0,,&quot;M&quot;"/>
    </dxf>
    <dxf>
      <font>
        <sz val="14"/>
      </font>
    </dxf>
    <dxf>
      <font>
        <sz val="14"/>
      </font>
    </dxf>
    <dxf>
      <font>
        <sz val="14"/>
      </font>
    </dxf>
    <dxf>
      <font>
        <sz val="14"/>
      </font>
    </dxf>
    <dxf>
      <font>
        <sz val="14"/>
      </font>
    </dxf>
    <dxf>
      <font>
        <sz val="14"/>
      </font>
    </dxf>
    <dxf>
      <alignment horizontal="right"/>
    </dxf>
    <dxf>
      <alignment vertical="center"/>
    </dxf>
    <dxf>
      <alignment vertical="center"/>
    </dxf>
    <dxf>
      <alignment vertical="center"/>
    </dxf>
    <dxf>
      <alignment vertical="center"/>
    </dxf>
    <dxf>
      <alignment vertical="center"/>
    </dxf>
    <dxf>
      <alignment vertical="center"/>
    </dxf>
    <dxf>
      <numFmt numFmtId="165" formatCode="&quot;$&quot;0.0,,&quot;M&quot;"/>
    </dxf>
    <dxf>
      <numFmt numFmtId="165" formatCode="&quot;$&quot;0.0,,&quot;M&quot;"/>
    </dxf>
    <dxf>
      <font>
        <sz val="12"/>
      </font>
    </dxf>
    <dxf>
      <font>
        <sz val="12"/>
      </font>
    </dxf>
    <dxf>
      <font>
        <sz val="12"/>
      </font>
    </dxf>
    <dxf>
      <font>
        <sz val="12"/>
      </font>
    </dxf>
    <dxf>
      <font>
        <sz val="12"/>
      </font>
    </dxf>
    <dxf>
      <font>
        <sz val="12"/>
      </font>
    </dxf>
    <dxf>
      <alignment horizontal="right"/>
    </dxf>
    <dxf>
      <alignment vertical="center"/>
    </dxf>
    <dxf>
      <alignment vertical="center"/>
    </dxf>
    <dxf>
      <alignment vertical="center"/>
    </dxf>
    <dxf>
      <alignment vertical="center"/>
    </dxf>
    <dxf>
      <alignment vertical="center"/>
    </dxf>
    <dxf>
      <alignment vertical="center"/>
    </dxf>
    <dxf>
      <numFmt numFmtId="165" formatCode="&quot;$&quot;0.0,,&quot;M&quot;"/>
    </dxf>
    <dxf>
      <numFmt numFmtId="165" formatCode="&quot;$&quot;0.0,,&quot;M&quot;"/>
    </dxf>
    <dxf>
      <font>
        <sz val="14"/>
      </font>
    </dxf>
    <dxf>
      <font>
        <sz val="14"/>
      </font>
    </dxf>
    <dxf>
      <font>
        <sz val="14"/>
      </font>
    </dxf>
    <dxf>
      <font>
        <sz val="14"/>
      </font>
    </dxf>
    <dxf>
      <font>
        <sz val="14"/>
      </font>
    </dxf>
    <dxf>
      <font>
        <sz val="14"/>
      </font>
    </dxf>
    <dxf>
      <numFmt numFmtId="165" formatCode="&quot;$&quot;0.0,,&quot;M&quot;"/>
    </dxf>
    <dxf>
      <numFmt numFmtId="165" formatCode="&quot;$&quot;0.0,,&quot;M&quot;"/>
    </dxf>
    <dxf>
      <numFmt numFmtId="165" formatCode="&quot;$&quot;0.0,,&quot;M&quot;"/>
    </dxf>
    <dxf>
      <numFmt numFmtId="165" formatCode="&quot;$&quot;0.0,,&quot;M&quot;"/>
    </dxf>
    <dxf>
      <numFmt numFmtId="165" formatCode="&quot;$&quot;0.0,,&quot;M&quot;"/>
    </dxf>
    <dxf>
      <font>
        <sz val="14"/>
      </font>
    </dxf>
    <dxf>
      <font>
        <sz val="14"/>
      </font>
    </dxf>
    <dxf>
      <font>
        <sz val="14"/>
      </font>
    </dxf>
    <dxf>
      <font>
        <sz val="14"/>
      </font>
    </dxf>
    <dxf>
      <font>
        <sz val="14"/>
      </font>
    </dxf>
    <dxf>
      <font>
        <sz val="14"/>
      </font>
    </dxf>
    <dxf>
      <numFmt numFmtId="0" formatCode="General"/>
    </dxf>
    <dxf>
      <numFmt numFmtId="27" formatCode="m/d/yyyy\ h:mm"/>
    </dxf>
    <dxf>
      <numFmt numFmtId="27" formatCode="m/d/yyyy\ h:mm"/>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9" formatCode="m/d/yyyy"/>
    </dxf>
    <dxf>
      <numFmt numFmtId="19" formatCode="m/d/yyyy"/>
    </dxf>
    <dxf>
      <numFmt numFmtId="14" formatCode="0.00%"/>
    </dxf>
    <dxf>
      <numFmt numFmtId="14" formatCode="0.00%"/>
    </dxf>
  </dxfs>
  <tableStyles count="0" defaultTableStyle="TableStyleMedium2" defaultPivotStyle="PivotStyleLight16"/>
  <colors>
    <mruColors>
      <color rgb="FFFFFECA"/>
      <color rgb="FFF88354"/>
      <color rgb="FFB01B53"/>
      <color rgb="FFFFBC74"/>
      <color rgb="FFDF5661"/>
      <color rgb="FF22E2D9"/>
      <color rgb="FF30AF70"/>
      <color rgb="FF38C0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[sneakers_dashboard.xlsx]Revenue By Product!Revenue By Product</c:name>
    <c:fmtId val="16"/>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a:t>Revenue By Product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2E2D9"/>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2E2D9"/>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 By Product'!$B$2</c:f>
              <c:strCache>
                <c:ptCount val="1"/>
                <c:pt idx="0">
                  <c:v>Total</c:v>
                </c:pt>
              </c:strCache>
            </c:strRef>
          </c:tx>
          <c:spPr>
            <a:solidFill>
              <a:schemeClr val="tx1"/>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'Revenue By Product'!$A$3:$A$10</c:f>
              <c:strCache>
                <c:ptCount val="7"/>
                <c:pt idx="0">
                  <c:v>Classic</c:v>
                </c:pt>
                <c:pt idx="1">
                  <c:v>Almond</c:v>
                </c:pt>
                <c:pt idx="2">
                  <c:v>Creamy</c:v>
                </c:pt>
                <c:pt idx="3">
                  <c:v>White Chocolate</c:v>
                </c:pt>
                <c:pt idx="4">
                  <c:v>Crisper</c:v>
                </c:pt>
                <c:pt idx="5">
                  <c:v>Brownie</c:v>
                </c:pt>
                <c:pt idx="6">
                  <c:v>Peanut Butter</c:v>
                </c:pt>
              </c:strCache>
            </c:strRef>
          </c:cat>
          <c:val>
            <c:numRef>
              <c:f>'Revenue By Product'!$B$3:$B$10</c:f>
              <c:numCache>
                <c:formatCode>"$"0.0,,"M"</c:formatCode>
                <c:ptCount val="7"/>
                <c:pt idx="0">
                  <c:v>149157740</c:v>
                </c:pt>
                <c:pt idx="1">
                  <c:v>151457800</c:v>
                </c:pt>
                <c:pt idx="2">
                  <c:v>168003930</c:v>
                </c:pt>
                <c:pt idx="3">
                  <c:v>188579180</c:v>
                </c:pt>
                <c:pt idx="4">
                  <c:v>189513595</c:v>
                </c:pt>
                <c:pt idx="5">
                  <c:v>200130815</c:v>
                </c:pt>
                <c:pt idx="6">
                  <c:v>200593385</c:v>
                </c:pt>
              </c:numCache>
            </c:numRef>
          </c:val>
          <c:extLst>
            <c:ext xmlns:c16="http://schemas.microsoft.com/office/drawing/2014/chart" uri="{C3380CC4-5D6E-409C-BE32-E72D297353CC}">
              <c16:uniqueId val="{00000000-2CA7-4169-965C-C4534EE36DD5}"/>
            </c:ext>
          </c:extLst>
        </c:ser>
        <c:dLbls>
          <c:dLblPos val="inEnd"/>
          <c:showLegendKey val="0"/>
          <c:showVal val="1"/>
          <c:showCatName val="0"/>
          <c:showSerName val="0"/>
          <c:showPercent val="0"/>
          <c:showBubbleSize val="0"/>
        </c:dLbls>
        <c:gapWidth val="115"/>
        <c:overlap val="-20"/>
        <c:axId val="2088609072"/>
        <c:axId val="2088601872"/>
      </c:barChart>
      <c:catAx>
        <c:axId val="208860907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tx1"/>
                    </a:solidFill>
                    <a:latin typeface="+mn-lt"/>
                    <a:ea typeface="+mn-ea"/>
                    <a:cs typeface="+mn-cs"/>
                  </a:defRPr>
                </a:pPr>
                <a:r>
                  <a:rPr lang="en-US"/>
                  <a:t>Product  type</a:t>
                </a:r>
              </a:p>
            </c:rich>
          </c:tx>
          <c:layout>
            <c:manualLayout>
              <c:xMode val="edge"/>
              <c:yMode val="edge"/>
              <c:x val="2.0340908646007325E-2"/>
              <c:y val="0.30100793866660924"/>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88601872"/>
        <c:crosses val="autoZero"/>
        <c:auto val="1"/>
        <c:lblAlgn val="ctr"/>
        <c:lblOffset val="100"/>
        <c:noMultiLvlLbl val="0"/>
      </c:catAx>
      <c:valAx>
        <c:axId val="2088601872"/>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tx1"/>
                    </a:solidFill>
                    <a:latin typeface="+mn-lt"/>
                    <a:ea typeface="+mn-ea"/>
                    <a:cs typeface="+mn-cs"/>
                  </a:defRPr>
                </a:pPr>
                <a:r>
                  <a:rPr lang="en-US"/>
                  <a:t>Revenue</a:t>
                </a:r>
              </a:p>
            </c:rich>
          </c:tx>
          <c:layout>
            <c:manualLayout>
              <c:xMode val="edge"/>
              <c:yMode val="edge"/>
              <c:x val="0.46441996021510468"/>
              <c:y val="0.9089411262848721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title>
        <c:numFmt formatCode="&quot;$&quot;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88609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2E2D9"/>
    </a:solidFill>
    <a:ln>
      <a:noFill/>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[sneakers_dashboard.xlsx]Revenue By Product!Revenue By Product</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By Product Type</a:t>
            </a:r>
          </a:p>
        </c:rich>
      </c:tx>
      <c:layout>
        <c:manualLayout>
          <c:xMode val="edge"/>
          <c:yMode val="edge"/>
          <c:x val="0.35671514859769171"/>
          <c:y val="7.296324140386974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 By Product'!$B$2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'Revenue By Product'!$A$3:$A$10</c:f>
              <c:strCache>
                <c:ptCount val="7"/>
                <c:pt idx="0">
                  <c:v>Classic</c:v>
                </c:pt>
                <c:pt idx="1">
                  <c:v>Almond</c:v>
                </c:pt>
                <c:pt idx="2">
                  <c:v>Creamy</c:v>
                </c:pt>
                <c:pt idx="3">
                  <c:v>White Chocolate</c:v>
                </c:pt>
                <c:pt idx="4">
                  <c:v>Crisper</c:v>
                </c:pt>
                <c:pt idx="5">
                  <c:v>Brownie</c:v>
                </c:pt>
                <c:pt idx="6">
                  <c:v>Peanut Butter</c:v>
                </c:pt>
              </c:strCache>
            </c:strRef>
          </c:cat>
          <c:val>
            <c:numRef>
              <c:f>'Revenue By Product'!$B$3:$B$10</c:f>
              <c:numCache>
                <c:formatCode>"$"0.0,,"M"</c:formatCode>
                <c:ptCount val="7"/>
                <c:pt idx="0">
                  <c:v>149157740</c:v>
                </c:pt>
                <c:pt idx="1">
                  <c:v>151457800</c:v>
                </c:pt>
                <c:pt idx="2">
                  <c:v>168003930</c:v>
                </c:pt>
                <c:pt idx="3">
                  <c:v>188579180</c:v>
                </c:pt>
                <c:pt idx="4">
                  <c:v>189513595</c:v>
                </c:pt>
                <c:pt idx="5">
                  <c:v>200130815</c:v>
                </c:pt>
                <c:pt idx="6">
                  <c:v>200593385</c:v>
                </c:pt>
              </c:numCache>
            </c:numRef>
          </c:val>
          <c:extLst>
            <c:ext xmlns:c16="http://schemas.microsoft.com/office/drawing/2014/chart" uri="{C3380CC4-5D6E-409C-BE32-E72D297353CC}">
              <c16:uniqueId val="{00000000-A890-4157-874B-E2CA2E2F52B2}"/>
            </c:ext>
          </c:extLst>
        </c:ser>
        <c:dLbls>
          <c:showLegendKey val="0"/>
          <c:showVal val="0"/>
          <c:showCatName val="0"/>
          <c:showSerName val="0"/>
          <c:showPercent val="0"/>
          <c:showBubbleSize val="0"/>
        </c:dLbls>
        <c:gapWidth val="115"/>
        <c:overlap val="-20"/>
        <c:axId val="2088609072"/>
        <c:axId val="2088601872"/>
      </c:barChart>
      <c:catAx>
        <c:axId val="208860907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Product  type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8601872"/>
        <c:crosses val="autoZero"/>
        <c:auto val="1"/>
        <c:lblAlgn val="ctr"/>
        <c:lblOffset val="100"/>
        <c:noMultiLvlLbl val="0"/>
      </c:catAx>
      <c:valAx>
        <c:axId val="20886018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Revenue</a:t>
                </a:r>
              </a:p>
            </c:rich>
          </c:tx>
          <c:layout>
            <c:manualLayout>
              <c:xMode val="edge"/>
              <c:yMode val="edge"/>
              <c:x val="0.50244014258043068"/>
              <c:y val="0.92161964409180308"/>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8609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[sneakers_dashboard.xlsx]Total Sold by Year or Quarter!Total Sold by Year or Quarter</c:name>
    <c:fmtId val="22"/>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sz="1400" b="1" i="0" u="none" strike="noStrike" kern="1200" spc="100" baseline="0">
                <a:solidFill>
                  <a:sysClr val="windowText" lastClr="000000"/>
                </a:solidFill>
                <a:effectLst>
                  <a:outerShdw blurRad="50800" dist="38100" dir="5400000" algn="t" rotWithShape="0">
                    <a:prstClr val="black">
                      <a:alpha val="40000"/>
                    </a:prstClr>
                  </a:outerShdw>
                </a:effectLst>
              </a:rPr>
              <a:t>Quarterly </a:t>
            </a:r>
            <a:r>
              <a:rPr lang="en-US"/>
              <a:t>Total Sold</a:t>
            </a:r>
          </a:p>
        </c:rich>
      </c:tx>
      <c:layout>
        <c:manualLayout>
          <c:xMode val="edge"/>
          <c:yMode val="edge"/>
          <c:x val="0.32656022760316133"/>
          <c:y val="4.629626592869010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2E2D9"/>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2E2D9"/>
          </a:solidFill>
          <a:ln>
            <a:noFill/>
          </a:ln>
          <a:effectLst>
            <a:outerShdw blurRad="57150" dist="19050" dir="5400000" algn="ctr" rotWithShape="0">
              <a:srgbClr val="000000">
                <a:alpha val="63000"/>
              </a:srgbClr>
            </a:outerShdw>
          </a:effectLst>
        </c:spPr>
      </c:pivotFmt>
      <c:pivotFmt>
        <c:idx val="4"/>
        <c:spPr>
          <a:solidFill>
            <a:srgbClr val="22E2D9"/>
          </a:solidFill>
          <a:ln>
            <a:noFill/>
          </a:ln>
          <a:effectLst>
            <a:outerShdw blurRad="57150" dist="19050" dir="5400000" algn="ctr" rotWithShape="0">
              <a:srgbClr val="000000">
                <a:alpha val="63000"/>
              </a:srgbClr>
            </a:outerShdw>
          </a:effectLst>
        </c:spPr>
      </c:pivotFmt>
      <c:pivotFmt>
        <c:idx val="5"/>
        <c:spPr>
          <a:solidFill>
            <a:srgbClr val="22E2D9"/>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22E2D9"/>
          </a:solidFill>
          <a:ln>
            <a:noFill/>
          </a:ln>
          <a:effectLst>
            <a:outerShdw blurRad="57150" dist="19050" dir="5400000" algn="ctr" rotWithShape="0">
              <a:srgbClr val="000000">
                <a:alpha val="63000"/>
              </a:srgbClr>
            </a:outerShdw>
          </a:effectLst>
        </c:spPr>
      </c:pivotFmt>
      <c:pivotFmt>
        <c:idx val="7"/>
        <c:spPr>
          <a:solidFill>
            <a:schemeClr val="tx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1"/>
          </a:soli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'Total Sold by Year or Quarter'!$B$3</c:f>
              <c:strCache>
                <c:ptCount val="1"/>
                <c:pt idx="0">
                  <c:v>Total</c:v>
                </c:pt>
              </c:strCache>
            </c:strRef>
          </c:tx>
          <c:spPr>
            <a:solidFill>
              <a:schemeClr val="tx1"/>
            </a:solidFill>
            <a:ln>
              <a:noFill/>
            </a:ln>
            <a:effectLst>
              <a:outerShdw blurRad="57150" dist="19050" dir="5400000" algn="ctr" rotWithShape="0">
                <a:srgbClr val="000000">
                  <a:alpha val="63000"/>
                </a:srgbClr>
              </a:outerShdw>
            </a:effectLst>
          </c:spPr>
          <c:invertIfNegative val="0"/>
          <c:dPt>
            <c:idx val="1"/>
            <c:invertIfNegative val="0"/>
            <c:bubble3D val="0"/>
            <c:spPr>
              <a:solidFill>
                <a:schemeClr val="tx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F80-45BF-B09E-CAF134A45A24}"/>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'Total Sold by Year or Quarter'!$A$4:$A$8</c:f>
              <c:strCache>
                <c:ptCount val="4"/>
                <c:pt idx="0">
                  <c:v>Q1</c:v>
                </c:pt>
                <c:pt idx="1">
                  <c:v>Q2</c:v>
                </c:pt>
                <c:pt idx="2">
                  <c:v>Q3</c:v>
                </c:pt>
                <c:pt idx="3">
                  <c:v>Q4</c:v>
                </c:pt>
              </c:strCache>
            </c:strRef>
          </c:cat>
          <c:val>
            <c:numRef>
              <c:f>'Total Sold by Year or Quarter'!$B$4:$B$8</c:f>
              <c:numCache>
                <c:formatCode>"$"0.0,,"M"</c:formatCode>
                <c:ptCount val="4"/>
                <c:pt idx="0">
                  <c:v>3797691</c:v>
                </c:pt>
                <c:pt idx="1">
                  <c:v>3285365</c:v>
                </c:pt>
                <c:pt idx="2">
                  <c:v>3609673</c:v>
                </c:pt>
                <c:pt idx="3">
                  <c:v>3951521</c:v>
                </c:pt>
              </c:numCache>
            </c:numRef>
          </c:val>
          <c:extLst>
            <c:ext xmlns:c16="http://schemas.microsoft.com/office/drawing/2014/chart" uri="{C3380CC4-5D6E-409C-BE32-E72D297353CC}">
              <c16:uniqueId val="{00000002-7F80-45BF-B09E-CAF134A45A24}"/>
            </c:ext>
          </c:extLst>
        </c:ser>
        <c:dLbls>
          <c:dLblPos val="inEnd"/>
          <c:showLegendKey val="0"/>
          <c:showVal val="1"/>
          <c:showCatName val="0"/>
          <c:showSerName val="0"/>
          <c:showPercent val="0"/>
          <c:showBubbleSize val="0"/>
        </c:dLbls>
        <c:gapWidth val="100"/>
        <c:overlap val="-24"/>
        <c:axId val="823348720"/>
        <c:axId val="823346800"/>
      </c:barChart>
      <c:catAx>
        <c:axId val="82334872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tx1"/>
                    </a:solidFill>
                    <a:latin typeface="+mn-lt"/>
                    <a:ea typeface="+mn-ea"/>
                    <a:cs typeface="+mn-cs"/>
                  </a:defRPr>
                </a:pPr>
                <a:r>
                  <a:rPr lang="en-US"/>
                  <a:t>Quarter</a:t>
                </a:r>
              </a:p>
            </c:rich>
          </c:tx>
          <c:layout>
            <c:manualLayout>
              <c:xMode val="edge"/>
              <c:yMode val="edge"/>
              <c:x val="0.49357863735153829"/>
              <c:y val="0.9050802226521759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23346800"/>
        <c:crosses val="autoZero"/>
        <c:auto val="1"/>
        <c:lblAlgn val="ctr"/>
        <c:lblOffset val="100"/>
        <c:noMultiLvlLbl val="0"/>
      </c:catAx>
      <c:valAx>
        <c:axId val="82334680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tx1"/>
                    </a:solidFill>
                    <a:latin typeface="+mn-lt"/>
                    <a:ea typeface="+mn-ea"/>
                    <a:cs typeface="+mn-cs"/>
                  </a:defRPr>
                </a:pPr>
                <a:r>
                  <a:rPr lang="en-US"/>
                  <a:t>Total Sold</a:t>
                </a:r>
              </a:p>
            </c:rich>
          </c:tx>
          <c:layout>
            <c:manualLayout>
              <c:xMode val="edge"/>
              <c:yMode val="edge"/>
              <c:x val="1.8117479730177945E-2"/>
              <c:y val="0.3517569086459854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title>
        <c:numFmt formatCode="&quot;$&quot;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23348720"/>
        <c:crosses val="autoZero"/>
        <c:crossBetween val="between"/>
      </c:valAx>
      <c:spPr>
        <a:solidFill>
          <a:srgbClr val="22E2D9"/>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2E2D9"/>
    </a:solidFill>
    <a:ln>
      <a:solidFill>
        <a:srgbClr val="22E2D9"/>
      </a:solidFill>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[sneakers_dashboard.xlsx]Distribution By Gender!Distribution By Gender</c:name>
    <c:fmtId val="14"/>
  </c:pivotSource>
  <c:chart>
    <c:title>
      <c:tx>
        <c:rich>
          <a:bodyPr rot="0" vert="horz"/>
          <a:lstStyle/>
          <a:p>
            <a:pPr>
              <a:defRPr/>
            </a:pPr>
            <a:r>
              <a:rPr lang="en-US"/>
              <a:t>Gender Distribution</a:t>
            </a:r>
          </a:p>
        </c:rich>
      </c:tx>
      <c:layout>
        <c:manualLayout>
          <c:xMode val="edge"/>
          <c:yMode val="edge"/>
          <c:x val="0.18002214322545387"/>
          <c:y val="5.7117964421114026E-2"/>
        </c:manualLayout>
      </c:layout>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marker>
          <c:symbol val="none"/>
        </c:marker>
        <c:dLbl>
          <c:idx val="0"/>
          <c:spPr>
            <a:noFill/>
            <a:ln>
              <a:noFill/>
            </a:ln>
            <a:effectLst/>
          </c:spPr>
          <c:txPr>
            <a:bodyPr rot="0" vert="horz"/>
            <a:lstStyle/>
            <a:p>
              <a:pPr>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1"/>
        <c:spPr>
          <a:solidFill>
            <a:schemeClr val="accent1">
              <a:lumMod val="60000"/>
              <a:lumOff val="40000"/>
            </a:schemeClr>
          </a:solidFill>
          <a:ln>
            <a:noFill/>
          </a:ln>
          <a:effectLst>
            <a:outerShdw blurRad="57150" dist="19050" dir="5400000" algn="ctr" rotWithShape="0">
              <a:srgbClr val="000000">
                <a:alpha val="63000"/>
              </a:srgbClr>
            </a:outerShdw>
          </a:effectLst>
        </c:spPr>
      </c:pivotFmt>
      <c:pivotFmt>
        <c:idx val="12"/>
        <c:spPr>
          <a:solidFill>
            <a:schemeClr val="accent2"/>
          </a:solidFill>
          <a:ln>
            <a:noFill/>
          </a:ln>
          <a:effectLst>
            <a:outerShdw blurRad="57150" dist="19050" dir="5400000" algn="ctr" rotWithShape="0">
              <a:srgbClr val="000000">
                <a:alpha val="63000"/>
              </a:srgbClr>
            </a:outerShdw>
          </a:effectLst>
        </c:spPr>
      </c:pivotFmt>
    </c:pivotFmts>
    <c:plotArea>
      <c:layout/>
      <c:pieChart>
        <c:varyColors val="1"/>
        <c:ser>
          <c:idx val="0"/>
          <c:order val="0"/>
          <c:tx>
            <c:strRef>
              <c:f>'Distribution By Gender'!$B$3</c:f>
              <c:strCache>
                <c:ptCount val="1"/>
                <c:pt idx="0">
                  <c:v>Total</c:v>
                </c:pt>
              </c:strCache>
            </c:strRef>
          </c:tx>
          <c:dPt>
            <c:idx val="0"/>
            <c:bubble3D val="0"/>
            <c:spPr>
              <a:solidFill>
                <a:schemeClr val="accent1">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B4C-4679-AB68-C4E2B7456890}"/>
              </c:ext>
            </c:extLst>
          </c:dPt>
          <c:dPt>
            <c:idx val="1"/>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B4C-4679-AB68-C4E2B7456890}"/>
              </c:ext>
            </c:extLst>
          </c:dPt>
          <c:dLbls>
            <c:spPr>
              <a:noFill/>
              <a:ln>
                <a:noFill/>
              </a:ln>
              <a:effectLst/>
            </c:spPr>
            <c:txPr>
              <a:bodyPr rot="0" vert="horz"/>
              <a:lstStyle/>
              <a:p>
                <a:pPr>
                  <a:defRPr/>
                </a:pPr>
                <a:endParaRPr lang="en-US"/>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rect">
                    <a:avLst/>
                  </a:prstGeom>
                </c15:spPr>
              </c:ext>
            </c:extLst>
          </c:dLbls>
          <c:cat>
            <c:strRef>
              <c:f>'Distribution By Gender'!$A$4:$A$6</c:f>
              <c:strCache>
                <c:ptCount val="2"/>
                <c:pt idx="0">
                  <c:v>Men</c:v>
                </c:pt>
                <c:pt idx="1">
                  <c:v>Women</c:v>
                </c:pt>
              </c:strCache>
            </c:strRef>
          </c:cat>
          <c:val>
            <c:numRef>
              <c:f>'Distribution By Gender'!$B$4:$B$6</c:f>
              <c:numCache>
                <c:formatCode>General</c:formatCode>
                <c:ptCount val="2"/>
                <c:pt idx="0">
                  <c:v>237</c:v>
                </c:pt>
                <c:pt idx="1">
                  <c:v>263</c:v>
                </c:pt>
              </c:numCache>
            </c:numRef>
          </c:val>
          <c:extLst>
            <c:ext xmlns:c16="http://schemas.microsoft.com/office/drawing/2014/chart" uri="{C3380CC4-5D6E-409C-BE32-E72D297353CC}">
              <c16:uniqueId val="{00000004-7B4C-4679-AB68-C4E2B7456890}"/>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vert="horz"/>
        <a:lstStyle/>
        <a:p>
          <a:pPr>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3175" cap="flat" cmpd="sng" algn="ctr">
      <a:no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[sneakers_dashboard.xlsx]Revenue Trend By Year!Revenue Trend By Year</c:name>
    <c:fmtId val="33"/>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a:t>Yearly Estimated Revenue</a:t>
            </a:r>
          </a:p>
        </c:rich>
      </c:tx>
      <c:layout>
        <c:manualLayout>
          <c:xMode val="edge"/>
          <c:yMode val="edge"/>
          <c:x val="0.30243341489476927"/>
          <c:y val="5.024154589371980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22E2D9"/>
            </a:solidFill>
            <a:round/>
          </a:ln>
          <a:effectLst>
            <a:outerShdw blurRad="57150" dist="19050" dir="5400000" algn="ctr" rotWithShape="0">
              <a:srgbClr val="000000">
                <a:alpha val="63000"/>
              </a:srgbClr>
            </a:outerShdw>
          </a:effectLst>
        </c:spPr>
        <c:marker>
          <c:symbol val="circle"/>
          <c:size val="6"/>
          <c:spPr>
            <a:solidFill>
              <a:srgbClr val="30AF70"/>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22E2D9"/>
            </a:solidFill>
            <a:round/>
          </a:ln>
          <a:effectLst>
            <a:outerShdw blurRad="57150" dist="19050" dir="5400000" algn="ctr" rotWithShape="0">
              <a:srgbClr val="000000">
                <a:alpha val="63000"/>
              </a:srgbClr>
            </a:outerShdw>
          </a:effectLst>
        </c:spPr>
        <c:marker>
          <c:symbol val="circle"/>
          <c:size val="6"/>
          <c:spPr>
            <a:solidFill>
              <a:srgbClr val="30AF70"/>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tx1"/>
            </a:solidFill>
            <a:round/>
          </a:ln>
          <a:effectLst>
            <a:outerShdw blurRad="57150" dist="19050" dir="5400000" algn="ctr" rotWithShape="0">
              <a:srgbClr val="000000">
                <a:alpha val="63000"/>
              </a:srgbClr>
            </a:outerShdw>
          </a:effectLst>
        </c:spPr>
        <c:marker>
          <c:symbol val="circle"/>
          <c:size val="6"/>
          <c:spPr>
            <a:solidFill>
              <a:schemeClr val="tx1"/>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tx1"/>
            </a:solidFill>
            <a:round/>
          </a:ln>
          <a:effectLst>
            <a:outerShdw blurRad="57150" dist="19050" dir="5400000" algn="ctr" rotWithShape="0">
              <a:srgbClr val="000000">
                <a:alpha val="63000"/>
              </a:srgbClr>
            </a:outerShdw>
          </a:effectLst>
        </c:spPr>
        <c:marker>
          <c:symbol val="circle"/>
          <c:size val="6"/>
          <c:spPr>
            <a:solidFill>
              <a:schemeClr val="tx1"/>
            </a:soli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'Revenue Trend By Year'!$B$3</c:f>
              <c:strCache>
                <c:ptCount val="1"/>
                <c:pt idx="0">
                  <c:v>Total</c:v>
                </c:pt>
              </c:strCache>
            </c:strRef>
          </c:tx>
          <c:spPr>
            <a:ln w="34925" cap="rnd">
              <a:solidFill>
                <a:schemeClr val="tx1"/>
              </a:solidFill>
              <a:round/>
            </a:ln>
            <a:effectLst>
              <a:outerShdw blurRad="57150" dist="19050" dir="5400000" algn="ctr" rotWithShape="0">
                <a:srgbClr val="000000">
                  <a:alpha val="63000"/>
                </a:srgbClr>
              </a:outerShdw>
            </a:effectLst>
          </c:spPr>
          <c:marker>
            <c:symbol val="circle"/>
            <c:size val="6"/>
            <c:spPr>
              <a:solidFill>
                <a:schemeClr val="tx1"/>
              </a:solidFill>
              <a:ln w="9525">
                <a:solidFill>
                  <a:schemeClr val="accent1"/>
                </a:solidFill>
                <a:round/>
              </a:ln>
              <a:effectLst>
                <a:outerShdw blurRad="57150" dist="19050" dir="5400000" algn="ctr" rotWithShape="0">
                  <a:srgbClr val="000000">
                    <a:alpha val="63000"/>
                  </a:srgbClr>
                </a:outerShdw>
              </a:effectLst>
            </c:spPr>
          </c:marker>
          <c:cat>
            <c:strRef>
              <c:f>'Revenue Trend By Year'!$A$4:$A$14</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'Revenue Trend By Year'!$B$4:$B$14</c:f>
              <c:numCache>
                <c:formatCode>"$"0.0,,"M"</c:formatCode>
                <c:ptCount val="10"/>
                <c:pt idx="0">
                  <c:v>114549345</c:v>
                </c:pt>
                <c:pt idx="1">
                  <c:v>141758420</c:v>
                </c:pt>
                <c:pt idx="2">
                  <c:v>114926245</c:v>
                </c:pt>
                <c:pt idx="3">
                  <c:v>117797575</c:v>
                </c:pt>
                <c:pt idx="4">
                  <c:v>126844355</c:v>
                </c:pt>
                <c:pt idx="5">
                  <c:v>136214690</c:v>
                </c:pt>
                <c:pt idx="6">
                  <c:v>126058300</c:v>
                </c:pt>
                <c:pt idx="7">
                  <c:v>137304600</c:v>
                </c:pt>
                <c:pt idx="8">
                  <c:v>122421490</c:v>
                </c:pt>
                <c:pt idx="9">
                  <c:v>109561425</c:v>
                </c:pt>
              </c:numCache>
            </c:numRef>
          </c:val>
          <c:smooth val="0"/>
          <c:extLst>
            <c:ext xmlns:c16="http://schemas.microsoft.com/office/drawing/2014/chart" uri="{C3380CC4-5D6E-409C-BE32-E72D297353CC}">
              <c16:uniqueId val="{00000000-AFD6-4532-B55A-6E1A947065FB}"/>
            </c:ext>
          </c:extLst>
        </c:ser>
        <c:dLbls>
          <c:showLegendKey val="0"/>
          <c:showVal val="0"/>
          <c:showCatName val="0"/>
          <c:showSerName val="0"/>
          <c:showPercent val="0"/>
          <c:showBubbleSize val="0"/>
        </c:dLbls>
        <c:marker val="1"/>
        <c:smooth val="0"/>
        <c:axId val="956043951"/>
        <c:axId val="956041551"/>
      </c:lineChart>
      <c:catAx>
        <c:axId val="95604395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tx1"/>
                    </a:solidFill>
                    <a:latin typeface="+mn-lt"/>
                    <a:ea typeface="+mn-ea"/>
                    <a:cs typeface="+mn-cs"/>
                  </a:defRPr>
                </a:pPr>
                <a:r>
                  <a:rPr lang="en-US" b="1"/>
                  <a:t>year</a:t>
                </a:r>
              </a:p>
            </c:rich>
          </c:tx>
          <c:layout>
            <c:manualLayout>
              <c:xMode val="edge"/>
              <c:yMode val="edge"/>
              <c:x val="0.48388047903144793"/>
              <c:y val="0.9111689299707102"/>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56041551"/>
        <c:crosses val="autoZero"/>
        <c:auto val="1"/>
        <c:lblAlgn val="ctr"/>
        <c:lblOffset val="100"/>
        <c:noMultiLvlLbl val="0"/>
      </c:catAx>
      <c:valAx>
        <c:axId val="956041551"/>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tx1"/>
                    </a:solidFill>
                    <a:latin typeface="+mn-lt"/>
                    <a:ea typeface="+mn-ea"/>
                    <a:cs typeface="+mn-cs"/>
                  </a:defRPr>
                </a:pPr>
                <a:r>
                  <a:rPr lang="en-US"/>
                  <a:t>Estimated  revenue</a:t>
                </a:r>
              </a:p>
            </c:rich>
          </c:tx>
          <c:layout>
            <c:manualLayout>
              <c:xMode val="edge"/>
              <c:yMode val="edge"/>
              <c:x val="1.7887455510236148E-2"/>
              <c:y val="0.27792220464778339"/>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title>
        <c:numFmt formatCode="&quot;$&quot;0.0,,&quot;M&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56043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2E2D9"/>
    </a:solidFill>
    <a:ln>
      <a:solidFill>
        <a:schemeClr val="accent1">
          <a:lumMod val="40000"/>
          <a:lumOff val="60000"/>
        </a:schemeClr>
      </a:solidFill>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[sneakers_dashboard.xlsx]Sales Metrics Over Time!PivotTable2</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t>Sales</a:t>
            </a:r>
            <a:r>
              <a:rPr lang="en-US" b="1" baseline="0"/>
              <a:t> Metrics Over Time</a:t>
            </a:r>
            <a:endParaRPr lang="en-US" b="1"/>
          </a:p>
        </c:rich>
      </c:tx>
      <c:layout>
        <c:manualLayout>
          <c:xMode val="edge"/>
          <c:yMode val="edge"/>
          <c:x val="0.37689567430025445"/>
          <c:y val="6.08518890628285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22E2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88354">
              <a:alpha val="70000"/>
            </a:srgb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DF566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B01B5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88354">
              <a:alpha val="7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DF566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B01B5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88354">
              <a:alpha val="7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DF566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B01B5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'Sales Metrics Over Time'!$B$3</c:f>
              <c:strCache>
                <c:ptCount val="1"/>
                <c:pt idx="0">
                  <c:v>Sum of Total_Produced</c:v>
                </c:pt>
              </c:strCache>
            </c:strRef>
          </c:tx>
          <c:spPr>
            <a:solidFill>
              <a:srgbClr val="F88354">
                <a:alpha val="70000"/>
              </a:srgbClr>
            </a:solidFill>
            <a:ln>
              <a:noFill/>
            </a:ln>
            <a:effectLst/>
          </c:spPr>
          <c:cat>
            <c:strRef>
              <c:f>'Sales Metrics Over Time'!$A$4:$A$14</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'Sales Metrics Over Time'!$B$4:$B$14</c:f>
              <c:numCache>
                <c:formatCode>General</c:formatCode>
                <c:ptCount val="10"/>
                <c:pt idx="0">
                  <c:v>2153531</c:v>
                </c:pt>
                <c:pt idx="1">
                  <c:v>2910483</c:v>
                </c:pt>
                <c:pt idx="2">
                  <c:v>2576882</c:v>
                </c:pt>
                <c:pt idx="3">
                  <c:v>2709592</c:v>
                </c:pt>
                <c:pt idx="4">
                  <c:v>2781080</c:v>
                </c:pt>
                <c:pt idx="5">
                  <c:v>2994774</c:v>
                </c:pt>
                <c:pt idx="6">
                  <c:v>2709734</c:v>
                </c:pt>
                <c:pt idx="7">
                  <c:v>3027924</c:v>
                </c:pt>
                <c:pt idx="8">
                  <c:v>2666303</c:v>
                </c:pt>
                <c:pt idx="9">
                  <c:v>2348243</c:v>
                </c:pt>
              </c:numCache>
            </c:numRef>
          </c:val>
          <c:extLst>
            <c:ext xmlns:c16="http://schemas.microsoft.com/office/drawing/2014/chart" uri="{C3380CC4-5D6E-409C-BE32-E72D297353CC}">
              <c16:uniqueId val="{00000000-70AC-437E-B0E1-3795183B222D}"/>
            </c:ext>
          </c:extLst>
        </c:ser>
        <c:ser>
          <c:idx val="1"/>
          <c:order val="1"/>
          <c:tx>
            <c:strRef>
              <c:f>'Sales Metrics Over Time'!$C$3</c:f>
              <c:strCache>
                <c:ptCount val="1"/>
                <c:pt idx="0">
                  <c:v>Sum of Total_Sold</c:v>
                </c:pt>
              </c:strCache>
            </c:strRef>
          </c:tx>
          <c:spPr>
            <a:solidFill>
              <a:srgbClr val="DF5661"/>
            </a:solidFill>
            <a:ln>
              <a:noFill/>
            </a:ln>
            <a:effectLst/>
          </c:spPr>
          <c:cat>
            <c:strRef>
              <c:f>'Sales Metrics Over Time'!$A$4:$A$14</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'Sales Metrics Over Time'!$C$4:$C$14</c:f>
              <c:numCache>
                <c:formatCode>General</c:formatCode>
                <c:ptCount val="10"/>
                <c:pt idx="0">
                  <c:v>1264640</c:v>
                </c:pt>
                <c:pt idx="1">
                  <c:v>1569021</c:v>
                </c:pt>
                <c:pt idx="2">
                  <c:v>1346952</c:v>
                </c:pt>
                <c:pt idx="3">
                  <c:v>1431188</c:v>
                </c:pt>
                <c:pt idx="4">
                  <c:v>1443524</c:v>
                </c:pt>
                <c:pt idx="5">
                  <c:v>1716764</c:v>
                </c:pt>
                <c:pt idx="6">
                  <c:v>1524904</c:v>
                </c:pt>
                <c:pt idx="7">
                  <c:v>1608548</c:v>
                </c:pt>
                <c:pt idx="8">
                  <c:v>1480216</c:v>
                </c:pt>
                <c:pt idx="9">
                  <c:v>1258493</c:v>
                </c:pt>
              </c:numCache>
            </c:numRef>
          </c:val>
          <c:extLst>
            <c:ext xmlns:c16="http://schemas.microsoft.com/office/drawing/2014/chart" uri="{C3380CC4-5D6E-409C-BE32-E72D297353CC}">
              <c16:uniqueId val="{00000001-70AC-437E-B0E1-3795183B222D}"/>
            </c:ext>
          </c:extLst>
        </c:ser>
        <c:ser>
          <c:idx val="2"/>
          <c:order val="2"/>
          <c:tx>
            <c:strRef>
              <c:f>'Sales Metrics Over Time'!$D$3</c:f>
              <c:strCache>
                <c:ptCount val="1"/>
                <c:pt idx="0">
                  <c:v>Sum of Damaged_Units</c:v>
                </c:pt>
              </c:strCache>
            </c:strRef>
          </c:tx>
          <c:spPr>
            <a:solidFill>
              <a:srgbClr val="B01B53"/>
            </a:solidFill>
            <a:ln>
              <a:noFill/>
            </a:ln>
            <a:effectLst/>
          </c:spPr>
          <c:cat>
            <c:strRef>
              <c:f>'Sales Metrics Over Time'!$A$4:$A$14</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'Sales Metrics Over Time'!$D$4:$D$14</c:f>
              <c:numCache>
                <c:formatCode>General</c:formatCode>
                <c:ptCount val="10"/>
                <c:pt idx="0">
                  <c:v>452618</c:v>
                </c:pt>
                <c:pt idx="1">
                  <c:v>684723</c:v>
                </c:pt>
                <c:pt idx="2">
                  <c:v>701258</c:v>
                </c:pt>
                <c:pt idx="3">
                  <c:v>668488</c:v>
                </c:pt>
                <c:pt idx="4">
                  <c:v>719814</c:v>
                </c:pt>
                <c:pt idx="5">
                  <c:v>678913</c:v>
                </c:pt>
                <c:pt idx="6">
                  <c:v>592347</c:v>
                </c:pt>
                <c:pt idx="7">
                  <c:v>630144</c:v>
                </c:pt>
                <c:pt idx="8">
                  <c:v>679645</c:v>
                </c:pt>
                <c:pt idx="9">
                  <c:v>507714</c:v>
                </c:pt>
              </c:numCache>
            </c:numRef>
          </c:val>
          <c:extLst>
            <c:ext xmlns:c16="http://schemas.microsoft.com/office/drawing/2014/chart" uri="{C3380CC4-5D6E-409C-BE32-E72D297353CC}">
              <c16:uniqueId val="{00000002-70AC-437E-B0E1-3795183B222D}"/>
            </c:ext>
          </c:extLst>
        </c:ser>
        <c:dLbls>
          <c:showLegendKey val="0"/>
          <c:showVal val="0"/>
          <c:showCatName val="0"/>
          <c:showSerName val="0"/>
          <c:showPercent val="0"/>
          <c:showBubbleSize val="0"/>
        </c:dLbls>
        <c:axId val="815414016"/>
        <c:axId val="815398656"/>
      </c:areaChart>
      <c:catAx>
        <c:axId val="815414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b="1"/>
                  <a:t>Snapshot</a:t>
                </a:r>
                <a:r>
                  <a:rPr lang="en-US" b="1" baseline="0"/>
                  <a:t> Date</a:t>
                </a:r>
                <a:endParaRPr lang="en-US" b="1"/>
              </a:p>
            </c:rich>
          </c:tx>
          <c:layout>
            <c:manualLayout>
              <c:xMode val="edge"/>
              <c:yMode val="edge"/>
              <c:x val="0.46110861333173048"/>
              <c:y val="0.8216413156070624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15398656"/>
        <c:crosses val="autoZero"/>
        <c:auto val="1"/>
        <c:lblAlgn val="ctr"/>
        <c:lblOffset val="100"/>
        <c:noMultiLvlLbl val="0"/>
      </c:catAx>
      <c:valAx>
        <c:axId val="8153986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sz="1000" b="1" i="0" u="none" strike="noStrike" baseline="0"/>
                  <a:t>Units Produced/ </a:t>
                </a:r>
                <a:r>
                  <a:rPr lang="en-US" sz="1000" b="1" i="0" u="none" strike="noStrike" kern="1200" baseline="0">
                    <a:solidFill>
                      <a:sysClr val="windowText" lastClr="000000"/>
                    </a:solidFill>
                  </a:rPr>
                  <a:t>Sold/ </a:t>
                </a:r>
                <a:r>
                  <a:rPr lang="en-US" sz="1000" b="1" i="0" u="none" strike="noStrike" baseline="0"/>
                  <a:t>Revenue (in  Millions)</a:t>
                </a:r>
                <a:endParaRPr lang="en-US" b="1"/>
              </a:p>
            </c:rich>
          </c:tx>
          <c:layout>
            <c:manualLayout>
              <c:xMode val="edge"/>
              <c:yMode val="edge"/>
              <c:x val="1.4249302731946637E-2"/>
              <c:y val="8.3442132426102392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quot;$&quot;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154140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[sneakers_dashboard.xlsx]Revenue Trend By Year!Revenue Trend By Year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Yearly Estimated</a:t>
            </a:r>
            <a:r>
              <a:rPr lang="en-US" baseline="0"/>
              <a:t> Revenue</a:t>
            </a:r>
            <a:endParaRPr lang="en-US"/>
          </a:p>
        </c:rich>
      </c:tx>
      <c:layout>
        <c:manualLayout>
          <c:xMode val="edge"/>
          <c:yMode val="edge"/>
          <c:x val="0.30243341489476927"/>
          <c:y val="5.024154589371980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Trend By Year'!$B$3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'Revenue Trend By Year'!$A$4:$A$14</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'Revenue Trend By Year'!$B$4:$B$14</c:f>
              <c:numCache>
                <c:formatCode>"$"0.0,,"M"</c:formatCode>
                <c:ptCount val="10"/>
                <c:pt idx="0">
                  <c:v>114549345</c:v>
                </c:pt>
                <c:pt idx="1">
                  <c:v>141758420</c:v>
                </c:pt>
                <c:pt idx="2">
                  <c:v>114926245</c:v>
                </c:pt>
                <c:pt idx="3">
                  <c:v>117797575</c:v>
                </c:pt>
                <c:pt idx="4">
                  <c:v>126844355</c:v>
                </c:pt>
                <c:pt idx="5">
                  <c:v>136214690</c:v>
                </c:pt>
                <c:pt idx="6">
                  <c:v>126058300</c:v>
                </c:pt>
                <c:pt idx="7">
                  <c:v>137304600</c:v>
                </c:pt>
                <c:pt idx="8">
                  <c:v>122421490</c:v>
                </c:pt>
                <c:pt idx="9">
                  <c:v>109561425</c:v>
                </c:pt>
              </c:numCache>
            </c:numRef>
          </c:val>
          <c:smooth val="0"/>
          <c:extLst>
            <c:ext xmlns:c16="http://schemas.microsoft.com/office/drawing/2014/chart" uri="{C3380CC4-5D6E-409C-BE32-E72D297353CC}">
              <c16:uniqueId val="{00000000-7855-4263-8A7F-1F727AA3B580}"/>
            </c:ext>
          </c:extLst>
        </c:ser>
        <c:dLbls>
          <c:showLegendKey val="0"/>
          <c:showVal val="0"/>
          <c:showCatName val="0"/>
          <c:showSerName val="0"/>
          <c:showPercent val="0"/>
          <c:showBubbleSize val="0"/>
        </c:dLbls>
        <c:marker val="1"/>
        <c:smooth val="0"/>
        <c:axId val="956043951"/>
        <c:axId val="956041551"/>
      </c:lineChart>
      <c:catAx>
        <c:axId val="95604395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year</a:t>
                </a:r>
              </a:p>
            </c:rich>
          </c:tx>
          <c:layout>
            <c:manualLayout>
              <c:xMode val="edge"/>
              <c:yMode val="edge"/>
              <c:x val="0.48388047903144793"/>
              <c:y val="0.9111689299707102"/>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6041551"/>
        <c:crosses val="autoZero"/>
        <c:auto val="1"/>
        <c:lblAlgn val="ctr"/>
        <c:lblOffset val="100"/>
        <c:noMultiLvlLbl val="0"/>
      </c:catAx>
      <c:valAx>
        <c:axId val="956041551"/>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Estimated  revenue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0,,&quot;M&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6043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[sneakers_dashboard.xlsx]Sales Metrics Over Time!PivotTable2</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t>Sales</a:t>
            </a:r>
            <a:r>
              <a:rPr lang="en-US" b="1" baseline="0"/>
              <a:t> Metrics Over Time</a:t>
            </a:r>
            <a:endParaRPr lang="en-US" b="1"/>
          </a:p>
        </c:rich>
      </c:tx>
      <c:layout>
        <c:manualLayout>
          <c:xMode val="edge"/>
          <c:yMode val="edge"/>
          <c:x val="0.38300254452926208"/>
          <c:y val="6.08518890628285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22E2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88354">
              <a:alpha val="7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DF566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B01B5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'Sales Metrics Over Time'!$B$3</c:f>
              <c:strCache>
                <c:ptCount val="1"/>
                <c:pt idx="0">
                  <c:v>Sum of Total_Produced</c:v>
                </c:pt>
              </c:strCache>
            </c:strRef>
          </c:tx>
          <c:spPr>
            <a:solidFill>
              <a:srgbClr val="F88354">
                <a:alpha val="70000"/>
              </a:srgbClr>
            </a:solidFill>
            <a:ln>
              <a:noFill/>
            </a:ln>
            <a:effectLst/>
          </c:spPr>
          <c:cat>
            <c:strRef>
              <c:f>'Sales Metrics Over Time'!$A$4:$A$14</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'Sales Metrics Over Time'!$B$4:$B$14</c:f>
              <c:numCache>
                <c:formatCode>General</c:formatCode>
                <c:ptCount val="10"/>
                <c:pt idx="0">
                  <c:v>2153531</c:v>
                </c:pt>
                <c:pt idx="1">
                  <c:v>2910483</c:v>
                </c:pt>
                <c:pt idx="2">
                  <c:v>2576882</c:v>
                </c:pt>
                <c:pt idx="3">
                  <c:v>2709592</c:v>
                </c:pt>
                <c:pt idx="4">
                  <c:v>2781080</c:v>
                </c:pt>
                <c:pt idx="5">
                  <c:v>2994774</c:v>
                </c:pt>
                <c:pt idx="6">
                  <c:v>2709734</c:v>
                </c:pt>
                <c:pt idx="7">
                  <c:v>3027924</c:v>
                </c:pt>
                <c:pt idx="8">
                  <c:v>2666303</c:v>
                </c:pt>
                <c:pt idx="9">
                  <c:v>2348243</c:v>
                </c:pt>
              </c:numCache>
            </c:numRef>
          </c:val>
          <c:extLst>
            <c:ext xmlns:c16="http://schemas.microsoft.com/office/drawing/2014/chart" uri="{C3380CC4-5D6E-409C-BE32-E72D297353CC}">
              <c16:uniqueId val="{00000006-ED64-44B9-8A98-565AE218A33D}"/>
            </c:ext>
          </c:extLst>
        </c:ser>
        <c:ser>
          <c:idx val="1"/>
          <c:order val="1"/>
          <c:tx>
            <c:strRef>
              <c:f>'Sales Metrics Over Time'!$C$3</c:f>
              <c:strCache>
                <c:ptCount val="1"/>
                <c:pt idx="0">
                  <c:v>Sum of Total_Sold</c:v>
                </c:pt>
              </c:strCache>
            </c:strRef>
          </c:tx>
          <c:spPr>
            <a:solidFill>
              <a:srgbClr val="DF5661"/>
            </a:solidFill>
            <a:ln>
              <a:noFill/>
            </a:ln>
            <a:effectLst/>
          </c:spPr>
          <c:cat>
            <c:strRef>
              <c:f>'Sales Metrics Over Time'!$A$4:$A$14</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'Sales Metrics Over Time'!$C$4:$C$14</c:f>
              <c:numCache>
                <c:formatCode>General</c:formatCode>
                <c:ptCount val="10"/>
                <c:pt idx="0">
                  <c:v>1264640</c:v>
                </c:pt>
                <c:pt idx="1">
                  <c:v>1569021</c:v>
                </c:pt>
                <c:pt idx="2">
                  <c:v>1346952</c:v>
                </c:pt>
                <c:pt idx="3">
                  <c:v>1431188</c:v>
                </c:pt>
                <c:pt idx="4">
                  <c:v>1443524</c:v>
                </c:pt>
                <c:pt idx="5">
                  <c:v>1716764</c:v>
                </c:pt>
                <c:pt idx="6">
                  <c:v>1524904</c:v>
                </c:pt>
                <c:pt idx="7">
                  <c:v>1608548</c:v>
                </c:pt>
                <c:pt idx="8">
                  <c:v>1480216</c:v>
                </c:pt>
                <c:pt idx="9">
                  <c:v>1258493</c:v>
                </c:pt>
              </c:numCache>
            </c:numRef>
          </c:val>
          <c:extLst>
            <c:ext xmlns:c16="http://schemas.microsoft.com/office/drawing/2014/chart" uri="{C3380CC4-5D6E-409C-BE32-E72D297353CC}">
              <c16:uniqueId val="{00000008-ED64-44B9-8A98-565AE218A33D}"/>
            </c:ext>
          </c:extLst>
        </c:ser>
        <c:ser>
          <c:idx val="2"/>
          <c:order val="2"/>
          <c:tx>
            <c:strRef>
              <c:f>'Sales Metrics Over Time'!$D$3</c:f>
              <c:strCache>
                <c:ptCount val="1"/>
                <c:pt idx="0">
                  <c:v>Sum of Damaged_Units</c:v>
                </c:pt>
              </c:strCache>
            </c:strRef>
          </c:tx>
          <c:spPr>
            <a:solidFill>
              <a:srgbClr val="B01B53"/>
            </a:solidFill>
            <a:ln>
              <a:noFill/>
            </a:ln>
            <a:effectLst/>
          </c:spPr>
          <c:cat>
            <c:strRef>
              <c:f>'Sales Metrics Over Time'!$A$4:$A$14</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'Sales Metrics Over Time'!$D$4:$D$14</c:f>
              <c:numCache>
                <c:formatCode>General</c:formatCode>
                <c:ptCount val="10"/>
                <c:pt idx="0">
                  <c:v>452618</c:v>
                </c:pt>
                <c:pt idx="1">
                  <c:v>684723</c:v>
                </c:pt>
                <c:pt idx="2">
                  <c:v>701258</c:v>
                </c:pt>
                <c:pt idx="3">
                  <c:v>668488</c:v>
                </c:pt>
                <c:pt idx="4">
                  <c:v>719814</c:v>
                </c:pt>
                <c:pt idx="5">
                  <c:v>678913</c:v>
                </c:pt>
                <c:pt idx="6">
                  <c:v>592347</c:v>
                </c:pt>
                <c:pt idx="7">
                  <c:v>630144</c:v>
                </c:pt>
                <c:pt idx="8">
                  <c:v>679645</c:v>
                </c:pt>
                <c:pt idx="9">
                  <c:v>507714</c:v>
                </c:pt>
              </c:numCache>
            </c:numRef>
          </c:val>
          <c:extLst>
            <c:ext xmlns:c16="http://schemas.microsoft.com/office/drawing/2014/chart" uri="{C3380CC4-5D6E-409C-BE32-E72D297353CC}">
              <c16:uniqueId val="{00000009-ED64-44B9-8A98-565AE218A33D}"/>
            </c:ext>
          </c:extLst>
        </c:ser>
        <c:dLbls>
          <c:showLegendKey val="0"/>
          <c:showVal val="0"/>
          <c:showCatName val="0"/>
          <c:showSerName val="0"/>
          <c:showPercent val="0"/>
          <c:showBubbleSize val="0"/>
        </c:dLbls>
        <c:axId val="815414016"/>
        <c:axId val="815398656"/>
      </c:areaChart>
      <c:catAx>
        <c:axId val="815414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b="1"/>
                  <a:t>Snapshot</a:t>
                </a:r>
                <a:r>
                  <a:rPr lang="en-US" b="1" baseline="0"/>
                  <a:t> Date</a:t>
                </a:r>
                <a:endParaRPr lang="en-US" b="1"/>
              </a:p>
            </c:rich>
          </c:tx>
          <c:layout>
            <c:manualLayout>
              <c:xMode val="edge"/>
              <c:yMode val="edge"/>
              <c:x val="0.46110861333173048"/>
              <c:y val="0.8216413156070624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15398656"/>
        <c:crosses val="autoZero"/>
        <c:auto val="1"/>
        <c:lblAlgn val="ctr"/>
        <c:lblOffset val="100"/>
        <c:noMultiLvlLbl val="0"/>
      </c:catAx>
      <c:valAx>
        <c:axId val="8153986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sz="1000" b="1" i="0" u="none" strike="noStrike" baseline="0"/>
                  <a:t>Units Sold /Produced/ Revenue (in  Millions)</a:t>
                </a:r>
                <a:endParaRPr lang="en-US" b="1"/>
              </a:p>
            </c:rich>
          </c:tx>
          <c:layout>
            <c:manualLayout>
              <c:xMode val="edge"/>
              <c:yMode val="edge"/>
              <c:x val="1.4249363867684479E-2"/>
              <c:y val="8.3442136498516326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quot;$&quot;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154140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[sneakers_dashboard.xlsx]Distribution By Gender!Distribution By Gender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 Distribution</a:t>
            </a:r>
          </a:p>
        </c:rich>
      </c:tx>
      <c:layout>
        <c:manualLayout>
          <c:xMode val="edge"/>
          <c:yMode val="edge"/>
          <c:x val="0.31044858523119395"/>
          <c:y val="3.821656050955413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'Distribution By Gender'!$B$3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341-4249-8839-DABCCC95CD4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341-4249-8839-DABCCC95CD4F}"/>
              </c:ext>
            </c:extLst>
          </c:dPt>
          <c:cat>
            <c:strRef>
              <c:f>'Distribution By Gender'!$A$4:$A$6</c:f>
              <c:strCache>
                <c:ptCount val="2"/>
                <c:pt idx="0">
                  <c:v>Men</c:v>
                </c:pt>
                <c:pt idx="1">
                  <c:v>Women</c:v>
                </c:pt>
              </c:strCache>
            </c:strRef>
          </c:cat>
          <c:val>
            <c:numRef>
              <c:f>'Distribution By Gender'!$B$4:$B$6</c:f>
              <c:numCache>
                <c:formatCode>General</c:formatCode>
                <c:ptCount val="2"/>
                <c:pt idx="0">
                  <c:v>237</c:v>
                </c:pt>
                <c:pt idx="1">
                  <c:v>263</c:v>
                </c:pt>
              </c:numCache>
            </c:numRef>
          </c:val>
          <c:extLst>
            <c:ext xmlns:c16="http://schemas.microsoft.com/office/drawing/2014/chart" uri="{C3380CC4-5D6E-409C-BE32-E72D297353CC}">
              <c16:uniqueId val="{00000000-660B-44AC-BA78-B7044B1A114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[sneakers_dashboard.xlsx]Total Sold by Year or Quarter!Total Sold by Year or Quarter</c:name>
    <c:fmtId val="0"/>
  </c:pivotSource>
  <c:chart>
    <c:title>
      <c:tx>
        <c:rich>
          <a:bodyPr rot="0" spcFirstLastPara="1" vertOverflow="ellipsis" vert="horz" wrap="square" anchor="ctr" anchorCtr="1"/>
          <a:lstStyle/>
          <a:p>
            <a:pPr>
              <a:defRPr b="0" i="0" u="none" strike="noStrike" kern="1200" baseline="0">
                <a:solidFill>
                  <a:schemeClr val="bg1"/>
                </a:solidFill>
                <a:effectLst/>
                <a:latin typeface="+mn-lt"/>
                <a:ea typeface="+mn-ea"/>
                <a:cs typeface="+mn-cs"/>
              </a:defRPr>
            </a:pPr>
            <a:r>
              <a:rPr lang="en-US"/>
              <a:t>Total Sold By Quarter</a:t>
            </a:r>
          </a:p>
        </c:rich>
      </c:tx>
      <c:layout>
        <c:manualLayout>
          <c:xMode val="edge"/>
          <c:yMode val="edge"/>
          <c:x val="0.27538188976377953"/>
          <c:y val="7.407407407407407E-2"/>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bg1"/>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Sold by Year or Quarter'!$B$3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'Total Sold by Year or Quarter'!$A$4:$A$8</c:f>
              <c:strCache>
                <c:ptCount val="4"/>
                <c:pt idx="0">
                  <c:v>Q1</c:v>
                </c:pt>
                <c:pt idx="1">
                  <c:v>Q2</c:v>
                </c:pt>
                <c:pt idx="2">
                  <c:v>Q3</c:v>
                </c:pt>
                <c:pt idx="3">
                  <c:v>Q4</c:v>
                </c:pt>
              </c:strCache>
            </c:strRef>
          </c:cat>
          <c:val>
            <c:numRef>
              <c:f>'Total Sold by Year or Quarter'!$B$4:$B$8</c:f>
              <c:numCache>
                <c:formatCode>"$"0.0,,"M"</c:formatCode>
                <c:ptCount val="4"/>
                <c:pt idx="0">
                  <c:v>3797691</c:v>
                </c:pt>
                <c:pt idx="1">
                  <c:v>3285365</c:v>
                </c:pt>
                <c:pt idx="2">
                  <c:v>3609673</c:v>
                </c:pt>
                <c:pt idx="3">
                  <c:v>3951521</c:v>
                </c:pt>
              </c:numCache>
            </c:numRef>
          </c:val>
          <c:extLst>
            <c:ext xmlns:c16="http://schemas.microsoft.com/office/drawing/2014/chart" uri="{C3380CC4-5D6E-409C-BE32-E72D297353CC}">
              <c16:uniqueId val="{00000000-1B2C-4CBC-8E28-9B33E032D3C4}"/>
            </c:ext>
          </c:extLst>
        </c:ser>
        <c:dLbls>
          <c:dLblPos val="inEnd"/>
          <c:showLegendKey val="0"/>
          <c:showVal val="1"/>
          <c:showCatName val="0"/>
          <c:showSerName val="0"/>
          <c:showPercent val="0"/>
          <c:showBubbleSize val="0"/>
        </c:dLbls>
        <c:gapWidth val="41"/>
        <c:axId val="823348720"/>
        <c:axId val="823346800"/>
      </c:barChart>
      <c:catAx>
        <c:axId val="8233487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US"/>
                  <a:t>Quarter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effectLst/>
                <a:latin typeface="+mn-lt"/>
                <a:ea typeface="+mn-ea"/>
                <a:cs typeface="+mn-cs"/>
              </a:defRPr>
            </a:pPr>
            <a:endParaRPr lang="en-US"/>
          </a:p>
        </c:txPr>
        <c:crossAx val="823346800"/>
        <c:crosses val="autoZero"/>
        <c:auto val="1"/>
        <c:lblAlgn val="ctr"/>
        <c:lblOffset val="100"/>
        <c:noMultiLvlLbl val="0"/>
      </c:catAx>
      <c:valAx>
        <c:axId val="823346800"/>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US"/>
                  <a:t>Total  Sold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quot;$&quot;0.0,,&quot;M&quot;" sourceLinked="1"/>
        <c:majorTickMark val="none"/>
        <c:minorTickMark val="none"/>
        <c:tickLblPos val="nextTo"/>
        <c:crossAx val="823348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dk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4">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4">
  <a:schemeClr val="accent4"/>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2</xdr:col>
      <xdr:colOff>1380334</xdr:colOff>
      <xdr:row>5</xdr:row>
      <xdr:rowOff>51857</xdr:rowOff>
    </xdr:from>
    <xdr:to>
      <xdr:col>3</xdr:col>
      <xdr:colOff>2547938</xdr:colOff>
      <xdr:row>20</xdr:row>
      <xdr:rowOff>60906</xdr:rowOff>
    </xdr:to>
    <xdr:graphicFrame macro="">
      <xdr:nvGraphicFramePr>
        <xdr:cNvPr id="2" name="Bar Chart">
          <a:extLst>
            <a:ext uri="{FF2B5EF4-FFF2-40B4-BE49-F238E27FC236}">
              <a16:creationId xmlns:a16="http://schemas.microsoft.com/office/drawing/2014/main" id="{8803FDA7-45B5-4A08-854A-997BD09AA0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2571747</xdr:colOff>
      <xdr:row>5</xdr:row>
      <xdr:rowOff>51857</xdr:rowOff>
    </xdr:from>
    <xdr:to>
      <xdr:col>5</xdr:col>
      <xdr:colOff>0</xdr:colOff>
      <xdr:row>20</xdr:row>
      <xdr:rowOff>60906</xdr:rowOff>
    </xdr:to>
    <xdr:graphicFrame macro="">
      <xdr:nvGraphicFramePr>
        <xdr:cNvPr id="3" name="Column Chart">
          <a:extLst>
            <a:ext uri="{FF2B5EF4-FFF2-40B4-BE49-F238E27FC236}">
              <a16:creationId xmlns:a16="http://schemas.microsoft.com/office/drawing/2014/main" id="{557A3B3A-B1F6-4765-954E-1CA7D388A5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2653770</xdr:colOff>
      <xdr:row>20</xdr:row>
      <xdr:rowOff>107155</xdr:rowOff>
    </xdr:from>
    <xdr:to>
      <xdr:col>3</xdr:col>
      <xdr:colOff>2369342</xdr:colOff>
      <xdr:row>35</xdr:row>
      <xdr:rowOff>175735</xdr:rowOff>
    </xdr:to>
    <xdr:graphicFrame macro="">
      <xdr:nvGraphicFramePr>
        <xdr:cNvPr id="4" name="Pie Chart">
          <a:extLst>
            <a:ext uri="{FF2B5EF4-FFF2-40B4-BE49-F238E27FC236}">
              <a16:creationId xmlns:a16="http://schemas.microsoft.com/office/drawing/2014/main" id="{D87C825B-DDBC-487A-9568-866903CA1C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109006</xdr:colOff>
      <xdr:row>18</xdr:row>
      <xdr:rowOff>25666</xdr:rowOff>
    </xdr:from>
    <xdr:to>
      <xdr:col>6</xdr:col>
      <xdr:colOff>2172597</xdr:colOff>
      <xdr:row>27</xdr:row>
      <xdr:rowOff>95250</xdr:rowOff>
    </xdr:to>
    <mc:AlternateContent xmlns:mc="http://schemas.openxmlformats.org/markup-compatibility/2006">
      <mc:Choice xmlns:a14="http://schemas.microsoft.com/office/drawing/2010/main" Requires="a14">
        <xdr:graphicFrame macro="">
          <xdr:nvGraphicFramePr>
            <xdr:cNvPr id="5" name="Edition_Type 1">
              <a:extLst>
                <a:ext uri="{FF2B5EF4-FFF2-40B4-BE49-F238E27FC236}">
                  <a16:creationId xmlns:a16="http://schemas.microsoft.com/office/drawing/2014/main" id="{B4FCE0F8-E3A3-4F7A-9540-15924D856606}"/>
                </a:ext>
              </a:extLst>
            </xdr:cNvPr>
            <xdr:cNvGraphicFramePr/>
          </xdr:nvGraphicFramePr>
          <xdr:xfrm>
            <a:off x="0" y="0"/>
            <a:ext cx="0" cy="0"/>
          </xdr:xfrm>
          <a:graphic>
            <a:graphicData uri="http://schemas.microsoft.com/office/drawing/2010/slicer">
              <sle:slicer xmlns:sle="http://schemas.microsoft.com/office/drawing/2010/slicer" name="Edition_Type 1"/>
            </a:graphicData>
          </a:graphic>
        </xdr:graphicFrame>
      </mc:Choice>
      <mc:Fallback>
        <xdr:sp macro="" textlink="">
          <xdr:nvSpPr>
            <xdr:cNvPr id="0" name=""/>
            <xdr:cNvSpPr>
              <a:spLocks noTextEdit="1"/>
            </xdr:cNvSpPr>
          </xdr:nvSpPr>
          <xdr:spPr>
            <a:xfrm>
              <a:off x="13729756" y="4919135"/>
              <a:ext cx="2194560" cy="17840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109006</xdr:colOff>
      <xdr:row>4</xdr:row>
      <xdr:rowOff>264</xdr:rowOff>
    </xdr:from>
    <xdr:to>
      <xdr:col>6</xdr:col>
      <xdr:colOff>2172597</xdr:colOff>
      <xdr:row>17</xdr:row>
      <xdr:rowOff>142875</xdr:rowOff>
    </xdr:to>
    <mc:AlternateContent xmlns:mc="http://schemas.openxmlformats.org/markup-compatibility/2006">
      <mc:Choice xmlns:a14="http://schemas.microsoft.com/office/drawing/2010/main" Requires="a14">
        <xdr:graphicFrame macro="">
          <xdr:nvGraphicFramePr>
            <xdr:cNvPr id="6" name="Year 1">
              <a:extLst>
                <a:ext uri="{FF2B5EF4-FFF2-40B4-BE49-F238E27FC236}">
                  <a16:creationId xmlns:a16="http://schemas.microsoft.com/office/drawing/2014/main" id="{7D55B3B5-E4FA-4B83-A28E-115A7DE8CBD6}"/>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3729756" y="1524264"/>
              <a:ext cx="2194560" cy="3321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109006</xdr:colOff>
      <xdr:row>28</xdr:row>
      <xdr:rowOff>29897</xdr:rowOff>
    </xdr:from>
    <xdr:to>
      <xdr:col>6</xdr:col>
      <xdr:colOff>2172597</xdr:colOff>
      <xdr:row>33</xdr:row>
      <xdr:rowOff>71437</xdr:rowOff>
    </xdr:to>
    <mc:AlternateContent xmlns:mc="http://schemas.openxmlformats.org/markup-compatibility/2006">
      <mc:Choice xmlns:a14="http://schemas.microsoft.com/office/drawing/2010/main" Requires="a14">
        <xdr:graphicFrame macro="">
          <xdr:nvGraphicFramePr>
            <xdr:cNvPr id="7" name="Target_Gender 1">
              <a:extLst>
                <a:ext uri="{FF2B5EF4-FFF2-40B4-BE49-F238E27FC236}">
                  <a16:creationId xmlns:a16="http://schemas.microsoft.com/office/drawing/2014/main" id="{478CF82D-D6A7-4AFB-93A2-3FDED73BBA6E}"/>
                </a:ext>
              </a:extLst>
            </xdr:cNvPr>
            <xdr:cNvGraphicFramePr/>
          </xdr:nvGraphicFramePr>
          <xdr:xfrm>
            <a:off x="0" y="0"/>
            <a:ext cx="0" cy="0"/>
          </xdr:xfrm>
          <a:graphic>
            <a:graphicData uri="http://schemas.microsoft.com/office/drawing/2010/slicer">
              <sle:slicer xmlns:sle="http://schemas.microsoft.com/office/drawing/2010/slicer" name="Target_Gender 1"/>
            </a:graphicData>
          </a:graphic>
        </xdr:graphicFrame>
      </mc:Choice>
      <mc:Fallback>
        <xdr:sp macro="" textlink="">
          <xdr:nvSpPr>
            <xdr:cNvPr id="0" name=""/>
            <xdr:cNvSpPr>
              <a:spLocks noTextEdit="1"/>
            </xdr:cNvSpPr>
          </xdr:nvSpPr>
          <xdr:spPr>
            <a:xfrm>
              <a:off x="13729756" y="6828366"/>
              <a:ext cx="2194560" cy="994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3</xdr:col>
          <xdr:colOff>2697627</xdr:colOff>
          <xdr:row>20</xdr:row>
          <xdr:rowOff>107155</xdr:rowOff>
        </xdr:from>
        <xdr:to>
          <xdr:col>5</xdr:col>
          <xdr:colOff>23812</xdr:colOff>
          <xdr:row>35</xdr:row>
          <xdr:rowOff>175735</xdr:rowOff>
        </xdr:to>
        <xdr:pic>
          <xdr:nvPicPr>
            <xdr:cNvPr id="8" name="Picture 7">
              <a:extLst>
                <a:ext uri="{FF2B5EF4-FFF2-40B4-BE49-F238E27FC236}">
                  <a16:creationId xmlns:a16="http://schemas.microsoft.com/office/drawing/2014/main" id="{0B3C187F-4F00-42E5-90CC-98C2F3C1C1DA}"/>
                </a:ext>
              </a:extLst>
            </xdr:cNvPr>
            <xdr:cNvPicPr>
              <a:picLocks noChangeAspect="1" noChangeArrowheads="1"/>
              <a:extLst>
                <a:ext uri="{84589F7E-364E-4C9E-8A38-B11213B215E9}">
                  <a14:cameraTool cellRange="'Top 10 Most Profitable Sneakers'!$A$1:$B$13" spid="_x0000_s14480"/>
                </a:ext>
              </a:extLst>
            </xdr:cNvPicPr>
          </xdr:nvPicPr>
          <xdr:blipFill>
            <a:blip xmlns:r="http://schemas.openxmlformats.org/officeDocument/2006/relationships" r:embed="rId4"/>
            <a:srcRect/>
            <a:stretch>
              <a:fillRect/>
            </a:stretch>
          </xdr:blipFill>
          <xdr:spPr bwMode="auto">
            <a:xfrm>
              <a:off x="9674690" y="5381624"/>
              <a:ext cx="3969872" cy="292608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xdr:col>
      <xdr:colOff>1</xdr:colOff>
      <xdr:row>5</xdr:row>
      <xdr:rowOff>51857</xdr:rowOff>
    </xdr:from>
    <xdr:to>
      <xdr:col>2</xdr:col>
      <xdr:colOff>1320536</xdr:colOff>
      <xdr:row>20</xdr:row>
      <xdr:rowOff>60906</xdr:rowOff>
    </xdr:to>
    <xdr:graphicFrame macro="">
      <xdr:nvGraphicFramePr>
        <xdr:cNvPr id="10" name="Chart 9">
          <a:extLst>
            <a:ext uri="{FF2B5EF4-FFF2-40B4-BE49-F238E27FC236}">
              <a16:creationId xmlns:a16="http://schemas.microsoft.com/office/drawing/2014/main" id="{FDB97447-D71E-4BBA-8A15-D6409F28D8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xdr:colOff>
      <xdr:row>20</xdr:row>
      <xdr:rowOff>107155</xdr:rowOff>
    </xdr:from>
    <xdr:to>
      <xdr:col>2</xdr:col>
      <xdr:colOff>2512218</xdr:colOff>
      <xdr:row>35</xdr:row>
      <xdr:rowOff>175735</xdr:rowOff>
    </xdr:to>
    <xdr:graphicFrame macro="">
      <xdr:nvGraphicFramePr>
        <xdr:cNvPr id="11" name="Chart 10">
          <a:extLst>
            <a:ext uri="{FF2B5EF4-FFF2-40B4-BE49-F238E27FC236}">
              <a16:creationId xmlns:a16="http://schemas.microsoft.com/office/drawing/2014/main" id="{5994FE62-6695-423C-99A7-DA84FF627A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723899</xdr:colOff>
      <xdr:row>2</xdr:row>
      <xdr:rowOff>28575</xdr:rowOff>
    </xdr:from>
    <xdr:to>
      <xdr:col>12</xdr:col>
      <xdr:colOff>104775</xdr:colOff>
      <xdr:row>15</xdr:row>
      <xdr:rowOff>219075</xdr:rowOff>
    </xdr:to>
    <xdr:graphicFrame macro="">
      <xdr:nvGraphicFramePr>
        <xdr:cNvPr id="2" name="Chart 1">
          <a:extLst>
            <a:ext uri="{FF2B5EF4-FFF2-40B4-BE49-F238E27FC236}">
              <a16:creationId xmlns:a16="http://schemas.microsoft.com/office/drawing/2014/main" id="{3BE2E2F7-3433-8DAA-4795-5E31273CF1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647700</xdr:colOff>
      <xdr:row>6</xdr:row>
      <xdr:rowOff>123825</xdr:rowOff>
    </xdr:from>
    <xdr:to>
      <xdr:col>13</xdr:col>
      <xdr:colOff>495300</xdr:colOff>
      <xdr:row>23</xdr:row>
      <xdr:rowOff>95250</xdr:rowOff>
    </xdr:to>
    <xdr:graphicFrame macro="">
      <xdr:nvGraphicFramePr>
        <xdr:cNvPr id="2" name="Chart 1">
          <a:extLst>
            <a:ext uri="{FF2B5EF4-FFF2-40B4-BE49-F238E27FC236}">
              <a16:creationId xmlns:a16="http://schemas.microsoft.com/office/drawing/2014/main" id="{D5B6202F-644C-AB87-C910-1F1B5E327C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276224</xdr:colOff>
      <xdr:row>3</xdr:row>
      <xdr:rowOff>76200</xdr:rowOff>
    </xdr:from>
    <xdr:to>
      <xdr:col>10</xdr:col>
      <xdr:colOff>609599</xdr:colOff>
      <xdr:row>15</xdr:row>
      <xdr:rowOff>209550</xdr:rowOff>
    </xdr:to>
    <xdr:graphicFrame macro="">
      <xdr:nvGraphicFramePr>
        <xdr:cNvPr id="2" name="Chart 1">
          <a:extLst>
            <a:ext uri="{FF2B5EF4-FFF2-40B4-BE49-F238E27FC236}">
              <a16:creationId xmlns:a16="http://schemas.microsoft.com/office/drawing/2014/main" id="{9F07B7FC-2C76-4614-79EB-1BBE1ED40E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85725</xdr:colOff>
      <xdr:row>1</xdr:row>
      <xdr:rowOff>19050</xdr:rowOff>
    </xdr:from>
    <xdr:to>
      <xdr:col>12</xdr:col>
      <xdr:colOff>523875</xdr:colOff>
      <xdr:row>19</xdr:row>
      <xdr:rowOff>171450</xdr:rowOff>
    </xdr:to>
    <xdr:graphicFrame macro="">
      <xdr:nvGraphicFramePr>
        <xdr:cNvPr id="2" name="Chart 1">
          <a:extLst>
            <a:ext uri="{FF2B5EF4-FFF2-40B4-BE49-F238E27FC236}">
              <a16:creationId xmlns:a16="http://schemas.microsoft.com/office/drawing/2014/main" id="{CF3AB709-B7F0-DAA0-5173-D94B1EBC7D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247649</xdr:colOff>
      <xdr:row>1</xdr:row>
      <xdr:rowOff>0</xdr:rowOff>
    </xdr:from>
    <xdr:to>
      <xdr:col>13</xdr:col>
      <xdr:colOff>85724</xdr:colOff>
      <xdr:row>20</xdr:row>
      <xdr:rowOff>104775</xdr:rowOff>
    </xdr:to>
    <xdr:graphicFrame macro="">
      <xdr:nvGraphicFramePr>
        <xdr:cNvPr id="2" name="Chart 1">
          <a:extLst>
            <a:ext uri="{FF2B5EF4-FFF2-40B4-BE49-F238E27FC236}">
              <a16:creationId xmlns:a16="http://schemas.microsoft.com/office/drawing/2014/main" id="{688D1664-B576-7BD0-3E4E-F927AE04A5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az uddin etu" refreshedDate="45858.835903587962" createdVersion="8" refreshedVersion="8" minRefreshableVersion="3" recordCount="500" xr:uid="{4944FE83-CBC3-4005-9D89-3FC51C9C9365}">
  <cacheSource type="worksheet">
    <worksheetSource name="Clean_Data"/>
  </cacheSource>
  <cacheFields count="27">
    <cacheField name="Product_Name" numFmtId="0">
      <sharedItems containsBlank="1" count="21">
        <s v="Nike Air Force 1 '07 Sneakers"/>
        <s v="Adidas Originals Samba OG Shoes"/>
        <s v="Air Jordan 1 Mid Shoes"/>
        <s v="Red Tape Casual Sneakers"/>
        <s v="Nike Court Vision Low Shoes"/>
        <s v="Puma Smash V2 Sneakers"/>
        <s v="Converse Chuck Taylor All Star"/>
        <s v="New Balance 574 Core"/>
        <s v="Reebok Classic Leather"/>
        <s v="Under Armour Charged Assert 9"/>
        <s v="Fila Disruptor II Premium"/>
        <s v="ASICS Gel-Quantum 90"/>
        <s v="Skechers D'Lites"/>
        <s v="Vans Old Skool"/>
        <s v="Onitsuka Tiger Mexico 66"/>
        <s v="Lacoste Carnaby Evo"/>
        <s v="Superga 2750 Cotu Classic"/>
        <s v="Hoka One One Clifton 8"/>
        <s v="Saucony Jazz Original"/>
        <s v="Columbia Trailstorm Waterproof"/>
        <m u="1"/>
      </sharedItems>
    </cacheField>
    <cacheField name="Product_Type" numFmtId="0">
      <sharedItems containsBlank="1" count="8">
        <s v="Creamy"/>
        <s v="Peanut Butter"/>
        <s v="Brownie"/>
        <s v="Classic"/>
        <s v="Almond"/>
        <s v="White Chocolate"/>
        <s v="Crisper"/>
        <m u="1"/>
      </sharedItems>
    </cacheField>
    <cacheField name="Total_Produced" numFmtId="0">
      <sharedItems containsSemiMixedTypes="0" containsString="0" containsNumber="1" containsInteger="1" minValue="10191" maxValue="99922"/>
    </cacheField>
    <cacheField name="Units_Received" numFmtId="0">
      <sharedItems containsSemiMixedTypes="0" containsString="0" containsNumber="1" containsInteger="1" minValue="10191" maxValue="99922"/>
    </cacheField>
    <cacheField name="Total_Sold" numFmtId="0">
      <sharedItems containsSemiMixedTypes="0" containsString="0" containsNumber="1" containsInteger="1" minValue="5035" maxValue="97181"/>
    </cacheField>
    <cacheField name="Damaged_Units" numFmtId="0">
      <sharedItems containsSemiMixedTypes="0" containsString="0" containsNumber="1" containsInteger="1" minValue="6" maxValue="78238"/>
    </cacheField>
    <cacheField name="Month" numFmtId="0">
      <sharedItems/>
    </cacheField>
    <cacheField name="Year" numFmtId="0">
      <sharedItems containsBlank="1" count="11">
        <s v="2017"/>
        <s v="2019"/>
        <s v="2023"/>
        <s v="2022"/>
        <s v="2021"/>
        <s v="2024"/>
        <s v="2016"/>
        <s v="2020"/>
        <s v="2018"/>
        <s v="2015"/>
        <m u="1"/>
      </sharedItems>
    </cacheField>
    <cacheField name="Edition_Type" numFmtId="0">
      <sharedItems containsBlank="1" count="6">
        <s v="Limited"/>
        <s v="Standard"/>
        <s v="Special Release"/>
        <s v="Anniversary"/>
        <s v="Holiday"/>
        <m u="1"/>
      </sharedItems>
    </cacheField>
    <cacheField name="Unit_Price" numFmtId="0">
      <sharedItems containsSemiMixedTypes="0" containsString="0" containsNumber="1" containsInteger="1" minValue="35" maxValue="140"/>
    </cacheField>
    <cacheField name="Target_Gender" numFmtId="0">
      <sharedItems containsBlank="1" count="3">
        <s v="Men"/>
        <s v="Women"/>
        <m u="1"/>
      </sharedItems>
    </cacheField>
    <cacheField name="Sell_Through_Rate" numFmtId="0">
      <sharedItems containsSemiMixedTypes="0" containsString="0" containsNumber="1" minValue="6.3799999999999996E-2" maxValue="0.99829999999999997"/>
    </cacheField>
    <cacheField name="Damage_Rate" numFmtId="0">
      <sharedItems containsSemiMixedTypes="0" containsString="0" containsNumber="1" minValue="1E-4" maxValue="0.89980000000000004"/>
    </cacheField>
    <cacheField name="Unsold_Inventory" numFmtId="0">
      <sharedItems containsSemiMixedTypes="0" containsString="0" containsNumber="1" containsInteger="1" minValue="9" maxValue="66063"/>
    </cacheField>
    <cacheField name="Estimated_Revenue" numFmtId="0">
      <sharedItems containsSemiMixedTypes="0" containsString="0" containsNumber="1" containsInteger="1" minValue="189000" maxValue="10689910"/>
    </cacheField>
    <cacheField name="Quarter" numFmtId="0">
      <sharedItems containsBlank="1" count="5">
        <s v="Q3"/>
        <s v="Q1"/>
        <s v="Q4"/>
        <s v="Q2"/>
        <m u="1"/>
      </sharedItems>
    </cacheField>
    <cacheField name="Snapshot_Date" numFmtId="22">
      <sharedItems containsSemiMixedTypes="0" containsNonDate="0" containsDate="1" containsString="0" minDate="2015-01-01T00:00:00" maxDate="2024-12-02T00:00:00" count="119">
        <d v="2017-09-01T00:00:00"/>
        <d v="2019-09-01T00:00:00"/>
        <d v="2023-01-01T00:00:00"/>
        <d v="2022-10-01T00:00:00"/>
        <d v="2019-04-01T00:00:00"/>
        <d v="2021-01-01T00:00:00"/>
        <d v="2021-06-01T00:00:00"/>
        <d v="2024-08-01T00:00:00"/>
        <d v="2016-10-01T00:00:00"/>
        <d v="2021-10-01T00:00:00"/>
        <d v="2022-03-01T00:00:00"/>
        <d v="2024-01-01T00:00:00"/>
        <d v="2022-05-01T00:00:00"/>
        <d v="2023-05-01T00:00:00"/>
        <d v="2016-07-01T00:00:00"/>
        <d v="2017-10-01T00:00:00"/>
        <d v="2023-08-01T00:00:00"/>
        <d v="2023-02-01T00:00:00"/>
        <d v="2020-06-01T00:00:00"/>
        <d v="2020-12-01T00:00:00"/>
        <d v="2024-10-01T00:00:00"/>
        <d v="2019-06-01T00:00:00"/>
        <d v="2018-10-01T00:00:00"/>
        <d v="2022-12-01T00:00:00"/>
        <d v="2020-04-01T00:00:00"/>
        <d v="2019-11-01T00:00:00"/>
        <d v="2015-09-01T00:00:00"/>
        <d v="2020-01-01T00:00:00"/>
        <d v="2019-05-01T00:00:00"/>
        <d v="2023-10-01T00:00:00"/>
        <d v="2015-08-01T00:00:00"/>
        <d v="2021-07-01T00:00:00"/>
        <d v="2017-01-01T00:00:00"/>
        <d v="2020-11-01T00:00:00"/>
        <d v="2020-02-01T00:00:00"/>
        <d v="2017-12-01T00:00:00"/>
        <d v="2024-11-01T00:00:00"/>
        <d v="2018-02-01T00:00:00"/>
        <d v="2019-12-01T00:00:00"/>
        <d v="2016-09-01T00:00:00"/>
        <d v="2016-06-01T00:00:00"/>
        <d v="2022-06-01T00:00:00"/>
        <d v="2023-12-01T00:00:00"/>
        <d v="2017-03-01T00:00:00"/>
        <d v="2016-04-01T00:00:00"/>
        <d v="2020-10-01T00:00:00"/>
        <d v="2018-09-01T00:00:00"/>
        <d v="2021-02-01T00:00:00"/>
        <d v="2018-08-01T00:00:00"/>
        <d v="2015-12-01T00:00:00"/>
        <d v="2019-08-01T00:00:00"/>
        <d v="2019-10-01T00:00:00"/>
        <d v="2023-06-01T00:00:00"/>
        <d v="2018-01-01T00:00:00"/>
        <d v="2015-01-01T00:00:00"/>
        <d v="2023-03-01T00:00:00"/>
        <d v="2021-12-01T00:00:00"/>
        <d v="2022-04-01T00:00:00"/>
        <d v="2017-11-01T00:00:00"/>
        <d v="2022-09-01T00:00:00"/>
        <d v="2016-05-01T00:00:00"/>
        <d v="2015-10-01T00:00:00"/>
        <d v="2016-03-01T00:00:00"/>
        <d v="2021-03-01T00:00:00"/>
        <d v="2017-06-01T00:00:00"/>
        <d v="2018-03-01T00:00:00"/>
        <d v="2015-02-01T00:00:00"/>
        <d v="2022-02-01T00:00:00"/>
        <d v="2023-09-01T00:00:00"/>
        <d v="2021-05-01T00:00:00"/>
        <d v="2016-11-01T00:00:00"/>
        <d v="2018-05-01T00:00:00"/>
        <d v="2024-12-01T00:00:00"/>
        <d v="2021-08-01T00:00:00"/>
        <d v="2016-01-01T00:00:00"/>
        <d v="2024-04-01T00:00:00"/>
        <d v="2019-01-01T00:00:00"/>
        <d v="2022-01-01T00:00:00"/>
        <d v="2019-07-01T00:00:00"/>
        <d v="2024-02-01T00:00:00"/>
        <d v="2018-07-01T00:00:00"/>
        <d v="2017-07-01T00:00:00"/>
        <d v="2019-03-01T00:00:00"/>
        <d v="2016-12-01T00:00:00"/>
        <d v="2017-08-01T00:00:00"/>
        <d v="2019-02-01T00:00:00"/>
        <d v="2015-11-01T00:00:00"/>
        <d v="2024-06-01T00:00:00"/>
        <d v="2024-03-01T00:00:00"/>
        <d v="2015-07-01T00:00:00"/>
        <d v="2016-02-01T00:00:00"/>
        <d v="2017-05-01T00:00:00"/>
        <d v="2023-11-01T00:00:00"/>
        <d v="2023-04-01T00:00:00"/>
        <d v="2016-08-01T00:00:00"/>
        <d v="2024-09-01T00:00:00"/>
        <d v="2022-07-01T00:00:00"/>
        <d v="2024-07-01T00:00:00"/>
        <d v="2015-04-01T00:00:00"/>
        <d v="2018-06-01T00:00:00"/>
        <d v="2022-08-01T00:00:00"/>
        <d v="2022-11-01T00:00:00"/>
        <d v="2020-09-01T00:00:00"/>
        <d v="2018-12-01T00:00:00"/>
        <d v="2020-03-01T00:00:00"/>
        <d v="2021-04-01T00:00:00"/>
        <d v="2021-09-01T00:00:00"/>
        <d v="2020-07-01T00:00:00"/>
        <d v="2021-11-01T00:00:00"/>
        <d v="2018-11-01T00:00:00"/>
        <d v="2017-04-01T00:00:00"/>
        <d v="2023-07-01T00:00:00"/>
        <d v="2015-06-01T00:00:00"/>
        <d v="2017-02-01T00:00:00"/>
        <d v="2015-05-01T00:00:00"/>
        <d v="2024-05-01T00:00:00"/>
        <d v="2015-03-01T00:00:00"/>
        <d v="2018-04-01T00:00:00"/>
        <d v="2020-05-01T00:00:00"/>
      </sharedItems>
      <fieldGroup par="26"/>
    </cacheField>
    <cacheField name="Price_Bucket" numFmtId="0">
      <sharedItems/>
    </cacheField>
    <cacheField name="Manufacturing_Date" numFmtId="22">
      <sharedItems containsSemiMixedTypes="0" containsNonDate="0" containsDate="1" containsString="0" minDate="2015-01-01T00:00:00" maxDate="2024-12-02T00:00:00"/>
    </cacheField>
    <cacheField name="Selling_Date" numFmtId="22">
      <sharedItems containsSemiMixedTypes="0" containsNonDate="0" containsDate="1" containsString="0" minDate="2015-02-08T00:00:00" maxDate="2025-02-05T00:00:00"/>
    </cacheField>
    <cacheField name="Performance_Score" numFmtId="0">
      <sharedItems containsSemiMixedTypes="0" containsString="0" containsNumber="1" minValue="-82.47732834" maxValue="99.816490540000004"/>
    </cacheField>
    <cacheField name="Sneaker_Grade" numFmtId="0">
      <sharedItems/>
    </cacheField>
    <cacheField name="Profit Estimated" numFmtId="0">
      <sharedItems containsSemiMixedTypes="0" containsString="0" containsNumber="1" containsInteger="1" minValue="-9658390" maxValue="-4680"/>
    </cacheField>
    <cacheField name="Net_Sell_Through_Rate" numFmtId="0">
      <sharedItems containsSemiMixedTypes="0" containsString="0" containsNumber="1" minValue="-0.82480000000000009" maxValue="0.99819999999999998"/>
    </cacheField>
    <cacheField name="Months (Snapshot_Date)" numFmtId="0" databaseField="0">
      <fieldGroup base="16">
        <rangePr groupBy="months" startDate="2015-01-01T00:00:00" endDate="2024-12-02T00:00:00"/>
        <groupItems count="14">
          <s v="&lt;1/1/2015"/>
          <s v="Jan"/>
          <s v="Feb"/>
          <s v="Mar"/>
          <s v="Apr"/>
          <s v="May"/>
          <s v="Jun"/>
          <s v="Jul"/>
          <s v="Aug"/>
          <s v="Sep"/>
          <s v="Oct"/>
          <s v="Nov"/>
          <s v="Dec"/>
          <s v="&gt;12/2/2024"/>
        </groupItems>
      </fieldGroup>
    </cacheField>
    <cacheField name="Quarters (Snapshot_Date)" numFmtId="0" databaseField="0">
      <fieldGroup base="16">
        <rangePr groupBy="quarters" startDate="2015-01-01T00:00:00" endDate="2024-12-02T00:00:00"/>
        <groupItems count="6">
          <s v="&lt;1/1/2015"/>
          <s v="Qtr1"/>
          <s v="Qtr2"/>
          <s v="Qtr3"/>
          <s v="Qtr4"/>
          <s v="&gt;12/2/2024"/>
        </groupItems>
      </fieldGroup>
    </cacheField>
    <cacheField name="Years (Snapshot_Date)" numFmtId="0" databaseField="0">
      <fieldGroup base="16">
        <rangePr groupBy="years" startDate="2015-01-01T00:00:00" endDate="2024-12-02T00:00:00"/>
        <groupItems count="12">
          <s v="&lt;1/1/2015"/>
          <s v="2015"/>
          <s v="2016"/>
          <s v="2017"/>
          <s v="2018"/>
          <s v="2019"/>
          <s v="2020"/>
          <s v="2021"/>
          <s v="2022"/>
          <s v="2023"/>
          <s v="2024"/>
          <s v="&gt;12/2/2024"/>
        </groupItems>
      </fieldGroup>
    </cacheField>
  </cacheFields>
  <extLst>
    <ext xmlns:x14="http://schemas.microsoft.com/office/spreadsheetml/2009/9/main" uri="{725AE2AE-9491-48be-B2B4-4EB974FC3084}">
      <x14:pivotCacheDefinition pivotCacheId="4111279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x v="0"/>
    <n v="24592"/>
    <n v="24592"/>
    <n v="5819"/>
    <n v="9012"/>
    <s v="September"/>
    <x v="0"/>
    <x v="0"/>
    <n v="115"/>
    <x v="0"/>
    <n v="0.2366"/>
    <n v="0.36649999999999999"/>
    <n v="9761"/>
    <n v="669185"/>
    <x v="0"/>
    <x v="0"/>
    <s v="High"/>
    <d v="2017-09-01T00:00:00"/>
    <d v="2017-11-06T00:00:00"/>
    <n v="-12.983897199999999"/>
    <s v="E"/>
    <n v="-2158895"/>
    <n v="-0.12989999999999999"/>
  </r>
  <r>
    <x v="1"/>
    <x v="0"/>
    <n v="81482"/>
    <n v="81482"/>
    <n v="16395"/>
    <n v="38698"/>
    <s v="September"/>
    <x v="1"/>
    <x v="1"/>
    <n v="100"/>
    <x v="0"/>
    <n v="0.20119999999999999"/>
    <n v="0.47489999999999999"/>
    <n v="26389"/>
    <n v="1639500"/>
    <x v="0"/>
    <x v="1"/>
    <s v="Mid"/>
    <d v="2019-09-01T00:00:00"/>
    <d v="2019-09-30T00:00:00"/>
    <n v="-27.371689450000002"/>
    <s v="E"/>
    <n v="-6508700"/>
    <n v="-0.2737"/>
  </r>
  <r>
    <x v="2"/>
    <x v="1"/>
    <n v="76237"/>
    <n v="76237"/>
    <n v="8478"/>
    <n v="26062"/>
    <s v="January"/>
    <x v="2"/>
    <x v="2"/>
    <n v="110"/>
    <x v="1"/>
    <n v="0.11119999999999999"/>
    <n v="0.34189999999999998"/>
    <n v="41697"/>
    <n v="932580"/>
    <x v="1"/>
    <x v="2"/>
    <s v="High"/>
    <d v="2023-01-01T00:00:00"/>
    <d v="2023-03-28T00:00:00"/>
    <n v="-23.064915989999999"/>
    <s v="E"/>
    <n v="-7453490"/>
    <n v="-0.23069999999999999"/>
  </r>
  <r>
    <x v="3"/>
    <x v="2"/>
    <n v="46463"/>
    <n v="46463"/>
    <n v="5425"/>
    <n v="10463"/>
    <s v="October"/>
    <x v="3"/>
    <x v="3"/>
    <n v="35"/>
    <x v="0"/>
    <n v="0.1168"/>
    <n v="0.22520000000000001"/>
    <n v="30575"/>
    <n v="189875"/>
    <x v="2"/>
    <x v="3"/>
    <s v="Low"/>
    <d v="2022-10-01T00:00:00"/>
    <d v="2022-12-15T00:00:00"/>
    <n v="-10.84303639"/>
    <s v="E"/>
    <n v="-1436330"/>
    <n v="-0.10840000000000001"/>
  </r>
  <r>
    <x v="4"/>
    <x v="1"/>
    <n v="54118"/>
    <n v="54118"/>
    <n v="11698"/>
    <n v="6078"/>
    <s v="April"/>
    <x v="1"/>
    <x v="1"/>
    <n v="80"/>
    <x v="1"/>
    <n v="0.2162"/>
    <n v="0.1123"/>
    <n v="36342"/>
    <n v="935840"/>
    <x v="3"/>
    <x v="4"/>
    <s v="Mid"/>
    <d v="2019-04-01T00:00:00"/>
    <d v="2019-05-06T00:00:00"/>
    <n v="10.384714880000001"/>
    <s v="D"/>
    <n v="-3393600"/>
    <n v="0.10390000000000001"/>
  </r>
  <r>
    <x v="5"/>
    <x v="2"/>
    <n v="44671"/>
    <n v="44671"/>
    <n v="7847"/>
    <n v="30108"/>
    <s v="January"/>
    <x v="4"/>
    <x v="1"/>
    <n v="65"/>
    <x v="1"/>
    <n v="0.1757"/>
    <n v="0.67400000000000004"/>
    <n v="6716"/>
    <n v="510055"/>
    <x v="1"/>
    <x v="5"/>
    <s v="Mid"/>
    <d v="2021-01-01T00:00:00"/>
    <d v="2021-03-31T00:00:00"/>
    <n v="-49.833225130000002"/>
    <s v="E"/>
    <n v="-2393560"/>
    <n v="-0.49830000000000008"/>
  </r>
  <r>
    <x v="6"/>
    <x v="3"/>
    <n v="82357"/>
    <n v="82357"/>
    <n v="43427"/>
    <n v="23700"/>
    <s v="June"/>
    <x v="4"/>
    <x v="0"/>
    <n v="60"/>
    <x v="0"/>
    <n v="0.52729999999999999"/>
    <n v="0.2878"/>
    <n v="15230"/>
    <n v="2605620"/>
    <x v="3"/>
    <x v="6"/>
    <s v="Mid"/>
    <d v="2021-06-01T00:00:00"/>
    <d v="2021-08-29T00:00:00"/>
    <n v="23.953033739999999"/>
    <s v="D"/>
    <n v="-2335800"/>
    <n v="0.23949999999999999"/>
  </r>
  <r>
    <x v="7"/>
    <x v="0"/>
    <n v="39871"/>
    <n v="39871"/>
    <n v="23965"/>
    <n v="1307"/>
    <s v="August"/>
    <x v="5"/>
    <x v="0"/>
    <n v="90"/>
    <x v="1"/>
    <n v="0.60109999999999997"/>
    <n v="3.2800000000000003E-2"/>
    <n v="14599"/>
    <n v="2156850"/>
    <x v="0"/>
    <x v="7"/>
    <s v="Mid"/>
    <d v="2024-08-01T00:00:00"/>
    <d v="2024-09-08T00:00:00"/>
    <n v="56.828271170000001"/>
    <s v="B"/>
    <n v="-1431540"/>
    <n v="0.56829999999999992"/>
  </r>
  <r>
    <x v="8"/>
    <x v="4"/>
    <n v="69429"/>
    <n v="69429"/>
    <n v="46660"/>
    <n v="11954"/>
    <s v="October"/>
    <x v="6"/>
    <x v="4"/>
    <n v="85"/>
    <x v="1"/>
    <n v="0.67210000000000003"/>
    <n v="0.17219999999999999"/>
    <n v="10815"/>
    <n v="3966100"/>
    <x v="2"/>
    <x v="8"/>
    <s v="Mid"/>
    <d v="2016-10-01T00:00:00"/>
    <d v="2016-10-18T00:00:00"/>
    <n v="49.987757279999997"/>
    <s v="B"/>
    <n v="-1935365"/>
    <n v="0.49990000000000001"/>
  </r>
  <r>
    <x v="9"/>
    <x v="0"/>
    <n v="99593"/>
    <n v="99593"/>
    <n v="89939"/>
    <n v="1169"/>
    <s v="October"/>
    <x v="4"/>
    <x v="0"/>
    <n v="75"/>
    <x v="0"/>
    <n v="0.90310000000000001"/>
    <n v="1.17E-2"/>
    <n v="8485"/>
    <n v="6745425"/>
    <x v="2"/>
    <x v="9"/>
    <s v="Mid"/>
    <d v="2021-10-01T00:00:00"/>
    <d v="2021-11-06T00:00:00"/>
    <n v="89.132770379999997"/>
    <s v="A"/>
    <n v="-724050"/>
    <n v="0.89139999999999997"/>
  </r>
  <r>
    <x v="10"/>
    <x v="1"/>
    <n v="70589"/>
    <n v="70589"/>
    <n v="54735"/>
    <n v="4422"/>
    <s v="March"/>
    <x v="3"/>
    <x v="2"/>
    <n v="70"/>
    <x v="1"/>
    <n v="0.77539999999999998"/>
    <n v="6.2600000000000003E-2"/>
    <n v="11432"/>
    <n v="3831450"/>
    <x v="1"/>
    <x v="10"/>
    <s v="Mid"/>
    <d v="2022-03-01T00:00:00"/>
    <d v="2022-05-07T00:00:00"/>
    <n v="71.275977839999996"/>
    <s v="B"/>
    <n v="-1109780"/>
    <n v="0.71279999999999999"/>
  </r>
  <r>
    <x v="11"/>
    <x v="5"/>
    <n v="17331"/>
    <n v="17331"/>
    <n v="8752"/>
    <n v="525"/>
    <s v="January"/>
    <x v="5"/>
    <x v="4"/>
    <n v="100"/>
    <x v="0"/>
    <n v="0.505"/>
    <n v="3.0300000000000001E-2"/>
    <n v="8054"/>
    <n v="875200"/>
    <x v="1"/>
    <x v="11"/>
    <s v="Mid"/>
    <d v="2024-01-01T00:00:00"/>
    <d v="2024-01-17T00:00:00"/>
    <n v="47.46985171"/>
    <s v="B"/>
    <n v="-857900"/>
    <n v="0.47470000000000001"/>
  </r>
  <r>
    <x v="12"/>
    <x v="1"/>
    <n v="84341"/>
    <n v="84341"/>
    <n v="46245"/>
    <n v="13934"/>
    <s v="May"/>
    <x v="3"/>
    <x v="3"/>
    <n v="75"/>
    <x v="1"/>
    <n v="0.54830000000000001"/>
    <n v="0.16520000000000001"/>
    <n v="24162"/>
    <n v="3468375"/>
    <x v="3"/>
    <x v="12"/>
    <s v="Mid"/>
    <d v="2022-05-01T00:00:00"/>
    <d v="2022-06-14T00:00:00"/>
    <n v="38.309956010000001"/>
    <s v="C"/>
    <n v="-2857200"/>
    <n v="0.3831"/>
  </r>
  <r>
    <x v="13"/>
    <x v="1"/>
    <n v="44718"/>
    <n v="44718"/>
    <n v="14150"/>
    <n v="8081"/>
    <s v="May"/>
    <x v="2"/>
    <x v="2"/>
    <n v="70"/>
    <x v="1"/>
    <n v="0.31640000000000001"/>
    <n v="0.1807"/>
    <n v="22487"/>
    <n v="990500"/>
    <x v="3"/>
    <x v="13"/>
    <s v="Mid"/>
    <d v="2023-05-01T00:00:00"/>
    <d v="2023-06-22T00:00:00"/>
    <n v="13.571716090000001"/>
    <s v="D"/>
    <n v="-2139760"/>
    <n v="0.13570000000000002"/>
  </r>
  <r>
    <x v="14"/>
    <x v="2"/>
    <n v="62350"/>
    <n v="62350"/>
    <n v="28723"/>
    <n v="14373"/>
    <s v="July"/>
    <x v="6"/>
    <x v="2"/>
    <n v="100"/>
    <x v="0"/>
    <n v="0.4607"/>
    <n v="0.23050000000000001"/>
    <n v="19254"/>
    <n v="2872300"/>
    <x v="0"/>
    <x v="14"/>
    <s v="Mid"/>
    <d v="2016-07-01T00:00:00"/>
    <d v="2016-07-17T00:00:00"/>
    <n v="23.015236569999999"/>
    <s v="D"/>
    <n v="-3362700"/>
    <n v="0.23019999999999999"/>
  </r>
  <r>
    <x v="15"/>
    <x v="5"/>
    <n v="24371"/>
    <n v="24371"/>
    <n v="10008"/>
    <n v="10280"/>
    <s v="October"/>
    <x v="6"/>
    <x v="3"/>
    <n v="95"/>
    <x v="1"/>
    <n v="0.41070000000000001"/>
    <n v="0.42180000000000001"/>
    <n v="4083"/>
    <n v="950760"/>
    <x v="2"/>
    <x v="8"/>
    <s v="Mid"/>
    <d v="2016-10-01T00:00:00"/>
    <d v="2016-12-18T00:00:00"/>
    <n v="-1.116080588"/>
    <s v="D"/>
    <n v="-1364485"/>
    <n v="-1.1099999999999999E-2"/>
  </r>
  <r>
    <x v="16"/>
    <x v="6"/>
    <n v="88104"/>
    <n v="88104"/>
    <n v="66348"/>
    <n v="17338"/>
    <s v="October"/>
    <x v="0"/>
    <x v="2"/>
    <n v="65"/>
    <x v="0"/>
    <n v="0.75309999999999999"/>
    <n v="0.1968"/>
    <n v="4418"/>
    <n v="4312620"/>
    <x v="2"/>
    <x v="15"/>
    <s v="Mid"/>
    <d v="2017-10-01T00:00:00"/>
    <d v="2017-12-14T00:00:00"/>
    <n v="55.627440300000004"/>
    <s v="B"/>
    <n v="-1414140"/>
    <n v="0.55630000000000002"/>
  </r>
  <r>
    <x v="17"/>
    <x v="0"/>
    <n v="25014"/>
    <n v="25014"/>
    <n v="22595"/>
    <n v="1092"/>
    <s v="August"/>
    <x v="2"/>
    <x v="4"/>
    <n v="140"/>
    <x v="1"/>
    <n v="0.90329999999999999"/>
    <n v="4.3700000000000003E-2"/>
    <n v="1327"/>
    <n v="3163300"/>
    <x v="0"/>
    <x v="16"/>
    <s v="High"/>
    <d v="2023-08-01T00:00:00"/>
    <d v="2023-09-05T00:00:00"/>
    <n v="85.963860240000002"/>
    <s v="A"/>
    <n v="-338660"/>
    <n v="0.85960000000000003"/>
  </r>
  <r>
    <x v="18"/>
    <x v="1"/>
    <n v="69470"/>
    <n v="69470"/>
    <n v="5212"/>
    <n v="62509"/>
    <s v="February"/>
    <x v="2"/>
    <x v="4"/>
    <n v="80"/>
    <x v="0"/>
    <n v="7.4999999999999997E-2"/>
    <n v="0.89980000000000004"/>
    <n v="1749"/>
    <n v="416960"/>
    <x v="1"/>
    <x v="17"/>
    <s v="Mid"/>
    <d v="2023-02-01T00:00:00"/>
    <d v="2023-03-20T00:00:00"/>
    <n v="-82.47732834"/>
    <s v="E"/>
    <n v="-5140640"/>
    <n v="-0.82480000000000009"/>
  </r>
  <r>
    <x v="19"/>
    <x v="2"/>
    <n v="23947"/>
    <n v="23947"/>
    <n v="14779"/>
    <n v="8317"/>
    <s v="October"/>
    <x v="4"/>
    <x v="0"/>
    <n v="110"/>
    <x v="0"/>
    <n v="0.61719999999999997"/>
    <n v="0.3473"/>
    <n v="851"/>
    <n v="1625690"/>
    <x v="2"/>
    <x v="9"/>
    <s v="High"/>
    <d v="2021-10-01T00:00:00"/>
    <d v="2021-12-30T00:00:00"/>
    <n v="26.984590969999999"/>
    <s v="C"/>
    <n v="-1008480"/>
    <n v="0.26989999999999997"/>
  </r>
  <r>
    <x v="0"/>
    <x v="2"/>
    <n v="79514"/>
    <n v="79514"/>
    <n v="5074"/>
    <n v="42487"/>
    <s v="June"/>
    <x v="7"/>
    <x v="1"/>
    <n v="115"/>
    <x v="1"/>
    <n v="6.3799999999999996E-2"/>
    <n v="0.5343"/>
    <n v="31953"/>
    <n v="583510"/>
    <x v="3"/>
    <x v="18"/>
    <s v="High"/>
    <d v="2020-06-01T00:00:00"/>
    <d v="2020-08-12T00:00:00"/>
    <n v="-47.05209146"/>
    <s v="E"/>
    <n v="-8560600"/>
    <n v="-0.47050000000000003"/>
  </r>
  <r>
    <x v="1"/>
    <x v="5"/>
    <n v="50306"/>
    <n v="50306"/>
    <n v="20692"/>
    <n v="1898"/>
    <s v="September"/>
    <x v="0"/>
    <x v="2"/>
    <n v="100"/>
    <x v="0"/>
    <n v="0.4113"/>
    <n v="3.7699999999999997E-2"/>
    <n v="27716"/>
    <n v="2069200"/>
    <x v="0"/>
    <x v="0"/>
    <s v="Mid"/>
    <d v="2017-09-01T00:00:00"/>
    <d v="2017-10-07T00:00:00"/>
    <n v="37.359360709999997"/>
    <s v="C"/>
    <n v="-2961400"/>
    <n v="0.37359999999999999"/>
  </r>
  <r>
    <x v="2"/>
    <x v="0"/>
    <n v="73699"/>
    <n v="73699"/>
    <n v="14071"/>
    <n v="49846"/>
    <s v="December"/>
    <x v="7"/>
    <x v="0"/>
    <n v="110"/>
    <x v="1"/>
    <n v="0.19089999999999999"/>
    <n v="0.67630000000000001"/>
    <n v="9782"/>
    <n v="1547810"/>
    <x v="2"/>
    <x v="19"/>
    <s v="High"/>
    <d v="2020-12-01T00:00:00"/>
    <d v="2021-02-02T00:00:00"/>
    <n v="-48.542042629999997"/>
    <s v="E"/>
    <n v="-6559080"/>
    <n v="-0.48540000000000005"/>
  </r>
  <r>
    <x v="3"/>
    <x v="2"/>
    <n v="31643"/>
    <n v="31643"/>
    <n v="13685"/>
    <n v="17290"/>
    <s v="October"/>
    <x v="5"/>
    <x v="2"/>
    <n v="35"/>
    <x v="0"/>
    <n v="0.4325"/>
    <n v="0.5464"/>
    <n v="668"/>
    <n v="478975"/>
    <x v="2"/>
    <x v="20"/>
    <s v="Low"/>
    <d v="2024-10-01T00:00:00"/>
    <d v="2024-12-13T00:00:00"/>
    <n v="-11.392725090000001"/>
    <s v="E"/>
    <n v="-628530"/>
    <n v="-0.1139"/>
  </r>
  <r>
    <x v="4"/>
    <x v="2"/>
    <n v="36365"/>
    <n v="36365"/>
    <n v="28361"/>
    <n v="2553"/>
    <s v="June"/>
    <x v="1"/>
    <x v="4"/>
    <n v="80"/>
    <x v="1"/>
    <n v="0.77990000000000004"/>
    <n v="7.0199999999999999E-2"/>
    <n v="5451"/>
    <n v="2268880"/>
    <x v="3"/>
    <x v="21"/>
    <s v="Mid"/>
    <d v="2019-06-01T00:00:00"/>
    <d v="2019-07-27T00:00:00"/>
    <n v="70.969338649999997"/>
    <s v="B"/>
    <n v="-640320"/>
    <n v="0.7097"/>
  </r>
  <r>
    <x v="5"/>
    <x v="3"/>
    <n v="42493"/>
    <n v="42493"/>
    <n v="19725"/>
    <n v="2098"/>
    <s v="October"/>
    <x v="8"/>
    <x v="1"/>
    <n v="65"/>
    <x v="0"/>
    <n v="0.4642"/>
    <n v="4.9399999999999999E-2"/>
    <n v="20670"/>
    <n v="1282125"/>
    <x v="2"/>
    <x v="22"/>
    <s v="Mid"/>
    <d v="2018-10-01T00:00:00"/>
    <d v="2018-12-14T00:00:00"/>
    <n v="41.482126469999997"/>
    <s v="C"/>
    <n v="-1479920"/>
    <n v="0.4148"/>
  </r>
  <r>
    <x v="6"/>
    <x v="2"/>
    <n v="38864"/>
    <n v="38864"/>
    <n v="5471"/>
    <n v="4652"/>
    <s v="December"/>
    <x v="3"/>
    <x v="1"/>
    <n v="60"/>
    <x v="0"/>
    <n v="0.14080000000000001"/>
    <n v="0.1197"/>
    <n v="28741"/>
    <n v="328260"/>
    <x v="2"/>
    <x v="23"/>
    <s v="Mid"/>
    <d v="2022-12-01T00:00:00"/>
    <d v="2022-12-30T00:00:00"/>
    <n v="2.107348703"/>
    <s v="D"/>
    <n v="-2003580"/>
    <n v="2.1100000000000008E-2"/>
  </r>
  <r>
    <x v="7"/>
    <x v="5"/>
    <n v="53309"/>
    <n v="53309"/>
    <n v="9643"/>
    <n v="33695"/>
    <s v="September"/>
    <x v="0"/>
    <x v="4"/>
    <n v="90"/>
    <x v="0"/>
    <n v="0.18090000000000001"/>
    <n v="0.6321"/>
    <n v="9971"/>
    <n v="867870"/>
    <x v="0"/>
    <x v="0"/>
    <s v="Mid"/>
    <d v="2017-09-01T00:00:00"/>
    <d v="2017-11-16T00:00:00"/>
    <n v="-45.118085129999997"/>
    <s v="E"/>
    <n v="-3929940"/>
    <n v="-0.45119999999999999"/>
  </r>
  <r>
    <x v="8"/>
    <x v="2"/>
    <n v="27342"/>
    <n v="27342"/>
    <n v="23711"/>
    <n v="2360"/>
    <s v="April"/>
    <x v="7"/>
    <x v="0"/>
    <n v="85"/>
    <x v="1"/>
    <n v="0.86719999999999997"/>
    <n v="8.6300000000000002E-2"/>
    <n v="1271"/>
    <n v="2015435"/>
    <x v="3"/>
    <x v="24"/>
    <s v="Mid"/>
    <d v="2020-04-01T00:00:00"/>
    <d v="2020-06-16T00:00:00"/>
    <n v="78.088654820000002"/>
    <s v="A"/>
    <n v="-308635"/>
    <n v="0.78089999999999993"/>
  </r>
  <r>
    <x v="9"/>
    <x v="1"/>
    <n v="22363"/>
    <n v="22363"/>
    <n v="8176"/>
    <n v="10796"/>
    <s v="November"/>
    <x v="1"/>
    <x v="4"/>
    <n v="75"/>
    <x v="1"/>
    <n v="0.36559999999999998"/>
    <n v="0.48280000000000001"/>
    <n v="3391"/>
    <n v="613200"/>
    <x v="2"/>
    <x v="25"/>
    <s v="Mid"/>
    <d v="2019-11-01T00:00:00"/>
    <d v="2020-01-01T00:00:00"/>
    <n v="-11.71578053"/>
    <s v="E"/>
    <n v="-1064025"/>
    <n v="-0.11720000000000003"/>
  </r>
  <r>
    <x v="10"/>
    <x v="5"/>
    <n v="17100"/>
    <n v="17100"/>
    <n v="16032"/>
    <n v="201"/>
    <s v="September"/>
    <x v="9"/>
    <x v="3"/>
    <n v="70"/>
    <x v="0"/>
    <n v="0.9375"/>
    <n v="1.18E-2"/>
    <n v="867"/>
    <n v="1122240"/>
    <x v="0"/>
    <x v="26"/>
    <s v="Mid"/>
    <d v="2015-09-01T00:00:00"/>
    <d v="2015-11-16T00:00:00"/>
    <n v="92.578947369999995"/>
    <s v="A"/>
    <n v="-74760"/>
    <n v="0.92569999999999997"/>
  </r>
  <r>
    <x v="11"/>
    <x v="1"/>
    <n v="35112"/>
    <n v="35112"/>
    <n v="11232"/>
    <n v="17573"/>
    <s v="January"/>
    <x v="7"/>
    <x v="0"/>
    <n v="100"/>
    <x v="1"/>
    <n v="0.31990000000000002"/>
    <n v="0.50049999999999994"/>
    <n v="6307"/>
    <n v="1123200"/>
    <x v="1"/>
    <x v="27"/>
    <s v="Mid"/>
    <d v="2020-01-01T00:00:00"/>
    <d v="2020-03-06T00:00:00"/>
    <n v="-18.059352929999999"/>
    <s v="E"/>
    <n v="-2388000"/>
    <n v="-0.18059999999999993"/>
  </r>
  <r>
    <x v="12"/>
    <x v="6"/>
    <n v="42742"/>
    <n v="42742"/>
    <n v="9940"/>
    <n v="29041"/>
    <s v="January"/>
    <x v="5"/>
    <x v="2"/>
    <n v="75"/>
    <x v="0"/>
    <n v="0.2326"/>
    <n v="0.6794"/>
    <n v="3761"/>
    <n v="745500"/>
    <x v="1"/>
    <x v="11"/>
    <s v="Mid"/>
    <d v="2024-01-01T00:00:00"/>
    <d v="2024-03-10T00:00:00"/>
    <n v="-44.689064620000003"/>
    <s v="E"/>
    <n v="-2460150"/>
    <n v="-0.44679999999999997"/>
  </r>
  <r>
    <x v="13"/>
    <x v="3"/>
    <n v="40982"/>
    <n v="40982"/>
    <n v="15899"/>
    <n v="13317"/>
    <s v="June"/>
    <x v="7"/>
    <x v="3"/>
    <n v="70"/>
    <x v="1"/>
    <n v="0.38800000000000001"/>
    <n v="0.32490000000000002"/>
    <n v="11766"/>
    <n v="1112930"/>
    <x v="3"/>
    <x v="18"/>
    <s v="Mid"/>
    <d v="2020-06-01T00:00:00"/>
    <d v="2020-08-18T00:00:00"/>
    <n v="6.3003269729999998"/>
    <s v="D"/>
    <n v="-1755810"/>
    <n v="6.3099999999999989E-2"/>
  </r>
  <r>
    <x v="14"/>
    <x v="3"/>
    <n v="31579"/>
    <n v="31579"/>
    <n v="17418"/>
    <n v="35"/>
    <s v="May"/>
    <x v="1"/>
    <x v="4"/>
    <n v="100"/>
    <x v="1"/>
    <n v="0.55159999999999998"/>
    <n v="1.1000000000000001E-3"/>
    <n v="14126"/>
    <n v="1741800"/>
    <x v="3"/>
    <x v="28"/>
    <s v="Mid"/>
    <d v="2019-05-01T00:00:00"/>
    <d v="2019-05-18T00:00:00"/>
    <n v="55.046074920000002"/>
    <s v="B"/>
    <n v="-1416100"/>
    <n v="0.55049999999999999"/>
  </r>
  <r>
    <x v="15"/>
    <x v="4"/>
    <n v="65444"/>
    <n v="65444"/>
    <n v="50651"/>
    <n v="11968"/>
    <s v="October"/>
    <x v="2"/>
    <x v="2"/>
    <n v="95"/>
    <x v="1"/>
    <n v="0.77400000000000002"/>
    <n v="0.18290000000000001"/>
    <n v="2825"/>
    <n v="4811845"/>
    <x v="2"/>
    <x v="29"/>
    <s v="Mid"/>
    <d v="2023-10-01T00:00:00"/>
    <d v="2023-12-05T00:00:00"/>
    <n v="59.108550819999998"/>
    <s v="B"/>
    <n v="-1405335"/>
    <n v="0.59109999999999996"/>
  </r>
  <r>
    <x v="16"/>
    <x v="1"/>
    <n v="34890"/>
    <n v="34890"/>
    <n v="14722"/>
    <n v="7133"/>
    <s v="August"/>
    <x v="9"/>
    <x v="2"/>
    <n v="65"/>
    <x v="0"/>
    <n v="0.42199999999999999"/>
    <n v="0.2044"/>
    <n v="13035"/>
    <n v="956930"/>
    <x v="0"/>
    <x v="30"/>
    <s v="Mid"/>
    <d v="2015-08-01T00:00:00"/>
    <d v="2015-08-22T00:00:00"/>
    <n v="21.75121811"/>
    <s v="D"/>
    <n v="-1310920"/>
    <n v="0.21759999999999999"/>
  </r>
  <r>
    <x v="17"/>
    <x v="0"/>
    <n v="51104"/>
    <n v="51104"/>
    <n v="8746"/>
    <n v="3286"/>
    <s v="July"/>
    <x v="4"/>
    <x v="3"/>
    <n v="140"/>
    <x v="0"/>
    <n v="0.1711"/>
    <n v="6.4299999999999996E-2"/>
    <n v="39072"/>
    <n v="1224440"/>
    <x v="0"/>
    <x v="31"/>
    <s v="High"/>
    <d v="2021-07-01T00:00:00"/>
    <d v="2021-08-05T00:00:00"/>
    <n v="10.68409518"/>
    <s v="D"/>
    <n v="-5930120"/>
    <n v="0.10680000000000001"/>
  </r>
  <r>
    <x v="18"/>
    <x v="3"/>
    <n v="76562"/>
    <n v="76562"/>
    <n v="15500"/>
    <n v="55793"/>
    <s v="January"/>
    <x v="0"/>
    <x v="1"/>
    <n v="80"/>
    <x v="0"/>
    <n v="0.20250000000000001"/>
    <n v="0.72870000000000001"/>
    <n v="5269"/>
    <n v="1240000"/>
    <x v="1"/>
    <x v="32"/>
    <s v="Mid"/>
    <d v="2017-01-01T00:00:00"/>
    <d v="2017-03-29T00:00:00"/>
    <n v="-52.627935530000002"/>
    <s v="E"/>
    <n v="-4884960"/>
    <n v="-0.5262"/>
  </r>
  <r>
    <x v="19"/>
    <x v="6"/>
    <n v="25713"/>
    <n v="25713"/>
    <n v="23667"/>
    <n v="504"/>
    <s v="June"/>
    <x v="4"/>
    <x v="2"/>
    <n v="110"/>
    <x v="0"/>
    <n v="0.9204"/>
    <n v="1.9599999999999999E-2"/>
    <n v="1542"/>
    <n v="2603370"/>
    <x v="3"/>
    <x v="6"/>
    <s v="High"/>
    <d v="2021-06-01T00:00:00"/>
    <d v="2021-07-24T00:00:00"/>
    <n v="90.082837479999995"/>
    <s v="A"/>
    <n v="-225060"/>
    <n v="0.90080000000000005"/>
  </r>
  <r>
    <x v="0"/>
    <x v="6"/>
    <n v="96163"/>
    <n v="96163"/>
    <n v="81503"/>
    <n v="9260"/>
    <s v="November"/>
    <x v="7"/>
    <x v="4"/>
    <n v="115"/>
    <x v="0"/>
    <n v="0.84760000000000002"/>
    <n v="9.6299999999999997E-2"/>
    <n v="5400"/>
    <n v="9372845"/>
    <x v="2"/>
    <x v="33"/>
    <s v="High"/>
    <d v="2020-11-01T00:00:00"/>
    <d v="2020-12-03T00:00:00"/>
    <n v="75.125568049999998"/>
    <s v="A"/>
    <n v="-1685900"/>
    <n v="0.75130000000000008"/>
  </r>
  <r>
    <x v="1"/>
    <x v="0"/>
    <n v="51180"/>
    <n v="51180"/>
    <n v="20642"/>
    <n v="8703"/>
    <s v="June"/>
    <x v="1"/>
    <x v="0"/>
    <n v="100"/>
    <x v="1"/>
    <n v="0.40329999999999999"/>
    <n v="0.17"/>
    <n v="21835"/>
    <n v="2064200"/>
    <x v="3"/>
    <x v="21"/>
    <s v="Mid"/>
    <d v="2019-06-01T00:00:00"/>
    <d v="2019-06-19T00:00:00"/>
    <n v="23.327471670000001"/>
    <s v="D"/>
    <n v="-3053800"/>
    <n v="0.23329999999999998"/>
  </r>
  <r>
    <x v="2"/>
    <x v="6"/>
    <n v="51441"/>
    <n v="51441"/>
    <n v="9754"/>
    <n v="610"/>
    <s v="February"/>
    <x v="7"/>
    <x v="2"/>
    <n v="110"/>
    <x v="0"/>
    <n v="0.18959999999999999"/>
    <n v="1.1900000000000001E-2"/>
    <n v="41077"/>
    <n v="1072940"/>
    <x v="1"/>
    <x v="34"/>
    <s v="High"/>
    <d v="2020-02-01T00:00:00"/>
    <d v="2020-04-15T00:00:00"/>
    <n v="17.7757042"/>
    <s v="D"/>
    <n v="-4585570"/>
    <n v="0.1777"/>
  </r>
  <r>
    <x v="3"/>
    <x v="3"/>
    <n v="80468"/>
    <n v="80468"/>
    <n v="32938"/>
    <n v="33153"/>
    <s v="December"/>
    <x v="0"/>
    <x v="0"/>
    <n v="35"/>
    <x v="0"/>
    <n v="0.4093"/>
    <n v="0.41199999999999998"/>
    <n v="14377"/>
    <n v="1152830"/>
    <x v="2"/>
    <x v="35"/>
    <s v="Low"/>
    <d v="2017-12-01T00:00:00"/>
    <d v="2017-12-29T00:00:00"/>
    <n v="-0.26718695599999998"/>
    <s v="D"/>
    <n v="-1663550"/>
    <n v="-2.6999999999999802E-3"/>
  </r>
  <r>
    <x v="4"/>
    <x v="1"/>
    <n v="58434"/>
    <n v="58434"/>
    <n v="23676"/>
    <n v="10338"/>
    <s v="November"/>
    <x v="1"/>
    <x v="2"/>
    <n v="80"/>
    <x v="0"/>
    <n v="0.4052"/>
    <n v="0.1769"/>
    <n v="24420"/>
    <n v="1894080"/>
    <x v="2"/>
    <x v="25"/>
    <s v="Mid"/>
    <d v="2019-11-01T00:00:00"/>
    <d v="2019-11-24T00:00:00"/>
    <n v="22.825752130000001"/>
    <s v="D"/>
    <n v="-2780640"/>
    <n v="0.2283"/>
  </r>
  <r>
    <x v="5"/>
    <x v="0"/>
    <n v="82692"/>
    <n v="82692"/>
    <n v="44240"/>
    <n v="6788"/>
    <s v="November"/>
    <x v="5"/>
    <x v="0"/>
    <n v="65"/>
    <x v="0"/>
    <n v="0.53500000000000003"/>
    <n v="8.2100000000000006E-2"/>
    <n v="31664"/>
    <n v="2875600"/>
    <x v="2"/>
    <x v="36"/>
    <s v="Mid"/>
    <d v="2024-11-01T00:00:00"/>
    <d v="2025-01-07T00:00:00"/>
    <n v="45.290959219999998"/>
    <s v="B"/>
    <n v="-2499380"/>
    <n v="0.45290000000000002"/>
  </r>
  <r>
    <x v="6"/>
    <x v="0"/>
    <n v="82512"/>
    <n v="82512"/>
    <n v="25374"/>
    <n v="17848"/>
    <s v="February"/>
    <x v="8"/>
    <x v="2"/>
    <n v="60"/>
    <x v="1"/>
    <n v="0.3075"/>
    <n v="0.21629999999999999"/>
    <n v="39290"/>
    <n v="1522440"/>
    <x v="1"/>
    <x v="37"/>
    <s v="Mid"/>
    <d v="2018-02-01T00:00:00"/>
    <d v="2018-02-17T00:00:00"/>
    <n v="9.1210975370000007"/>
    <s v="D"/>
    <n v="-3428280"/>
    <n v="9.1200000000000003E-2"/>
  </r>
  <r>
    <x v="7"/>
    <x v="1"/>
    <n v="93130"/>
    <n v="93130"/>
    <n v="39600"/>
    <n v="33122"/>
    <s v="June"/>
    <x v="7"/>
    <x v="4"/>
    <n v="90"/>
    <x v="0"/>
    <n v="0.42520000000000002"/>
    <n v="0.35570000000000002"/>
    <n v="20408"/>
    <n v="3564000"/>
    <x v="3"/>
    <x v="18"/>
    <s v="Mid"/>
    <d v="2020-06-01T00:00:00"/>
    <d v="2020-08-14T00:00:00"/>
    <n v="6.9558681409999998"/>
    <s v="D"/>
    <n v="-4817700"/>
    <n v="6.9500000000000006E-2"/>
  </r>
  <r>
    <x v="8"/>
    <x v="3"/>
    <n v="93136"/>
    <n v="93136"/>
    <n v="60518"/>
    <n v="27176"/>
    <s v="February"/>
    <x v="8"/>
    <x v="1"/>
    <n v="85"/>
    <x v="0"/>
    <n v="0.64980000000000004"/>
    <n v="0.2918"/>
    <n v="5442"/>
    <n v="5144030"/>
    <x v="1"/>
    <x v="37"/>
    <s v="Mid"/>
    <d v="2018-02-01T00:00:00"/>
    <d v="2018-04-27T00:00:00"/>
    <n v="35.799261299999998"/>
    <s v="C"/>
    <n v="-2772530"/>
    <n v="0.35800000000000004"/>
  </r>
  <r>
    <x v="9"/>
    <x v="0"/>
    <n v="44335"/>
    <n v="44335"/>
    <n v="15589"/>
    <n v="24288"/>
    <s v="December"/>
    <x v="1"/>
    <x v="2"/>
    <n v="75"/>
    <x v="0"/>
    <n v="0.35160000000000002"/>
    <n v="0.54779999999999995"/>
    <n v="4458"/>
    <n v="1169175"/>
    <x v="2"/>
    <x v="38"/>
    <s v="Mid"/>
    <d v="2019-12-01T00:00:00"/>
    <d v="2020-01-28T00:00:00"/>
    <n v="-19.621066880000001"/>
    <s v="E"/>
    <n v="-2155950"/>
    <n v="-0.19619999999999993"/>
  </r>
  <r>
    <x v="10"/>
    <x v="3"/>
    <n v="19862"/>
    <n v="19862"/>
    <n v="19468"/>
    <n v="353"/>
    <s v="September"/>
    <x v="6"/>
    <x v="2"/>
    <n v="70"/>
    <x v="1"/>
    <n v="0.98019999999999996"/>
    <n v="1.78E-2"/>
    <n v="41"/>
    <n v="1362760"/>
    <x v="0"/>
    <x v="39"/>
    <s v="Mid"/>
    <d v="2016-09-01T00:00:00"/>
    <d v="2016-09-23T00:00:00"/>
    <n v="96.239049440000002"/>
    <s v="A"/>
    <n v="-27580"/>
    <n v="0.96239999999999992"/>
  </r>
  <r>
    <x v="11"/>
    <x v="2"/>
    <n v="82420"/>
    <n v="82420"/>
    <n v="24410"/>
    <n v="28166"/>
    <s v="June"/>
    <x v="6"/>
    <x v="1"/>
    <n v="100"/>
    <x v="0"/>
    <n v="0.29620000000000002"/>
    <n v="0.3417"/>
    <n v="29844"/>
    <n v="2441000"/>
    <x v="3"/>
    <x v="40"/>
    <s v="Mid"/>
    <d v="2016-06-01T00:00:00"/>
    <d v="2016-08-01T00:00:00"/>
    <n v="-4.5571463239999996"/>
    <s v="E"/>
    <n v="-5801000"/>
    <n v="-4.5499999999999985E-2"/>
  </r>
  <r>
    <x v="12"/>
    <x v="4"/>
    <n v="37535"/>
    <n v="37535"/>
    <n v="27349"/>
    <n v="4088"/>
    <s v="June"/>
    <x v="3"/>
    <x v="1"/>
    <n v="75"/>
    <x v="1"/>
    <n v="0.72860000000000003"/>
    <n v="0.1089"/>
    <n v="6098"/>
    <n v="2051175"/>
    <x v="3"/>
    <x v="41"/>
    <s v="Mid"/>
    <d v="2022-06-01T00:00:00"/>
    <d v="2022-07-20T00:00:00"/>
    <n v="61.971493270000003"/>
    <s v="B"/>
    <n v="-763950"/>
    <n v="0.61970000000000003"/>
  </r>
  <r>
    <x v="13"/>
    <x v="2"/>
    <n v="30257"/>
    <n v="30257"/>
    <n v="12757"/>
    <n v="5324"/>
    <s v="December"/>
    <x v="2"/>
    <x v="0"/>
    <n v="70"/>
    <x v="0"/>
    <n v="0.42159999999999997"/>
    <n v="0.17599999999999999"/>
    <n v="12176"/>
    <n v="892990"/>
    <x v="2"/>
    <x v="42"/>
    <s v="Mid"/>
    <d v="2023-12-01T00:00:00"/>
    <d v="2024-01-20T00:00:00"/>
    <n v="24.56621608"/>
    <s v="D"/>
    <n v="-1225000"/>
    <n v="0.24559999999999998"/>
  </r>
  <r>
    <x v="14"/>
    <x v="1"/>
    <n v="53540"/>
    <n v="53540"/>
    <n v="31982"/>
    <n v="8131"/>
    <s v="December"/>
    <x v="0"/>
    <x v="0"/>
    <n v="100"/>
    <x v="0"/>
    <n v="0.59730000000000005"/>
    <n v="0.15190000000000001"/>
    <n v="13427"/>
    <n v="3198200"/>
    <x v="2"/>
    <x v="35"/>
    <s v="Mid"/>
    <d v="2017-12-01T00:00:00"/>
    <d v="2018-02-03T00:00:00"/>
    <n v="44.548001489999997"/>
    <s v="B"/>
    <n v="-2155800"/>
    <n v="0.44540000000000002"/>
  </r>
  <r>
    <x v="15"/>
    <x v="6"/>
    <n v="15075"/>
    <n v="15075"/>
    <n v="12711"/>
    <n v="911"/>
    <s v="March"/>
    <x v="0"/>
    <x v="3"/>
    <n v="95"/>
    <x v="0"/>
    <n v="0.84319999999999995"/>
    <n v="6.0400000000000002E-2"/>
    <n v="1453"/>
    <n v="1207545"/>
    <x v="1"/>
    <x v="43"/>
    <s v="Mid"/>
    <d v="2017-03-01T00:00:00"/>
    <d v="2017-03-19T00:00:00"/>
    <n v="78.275290220000002"/>
    <s v="A"/>
    <n v="-224580"/>
    <n v="0.78279999999999994"/>
  </r>
  <r>
    <x v="16"/>
    <x v="1"/>
    <n v="13101"/>
    <n v="13101"/>
    <n v="10406"/>
    <n v="791"/>
    <s v="June"/>
    <x v="1"/>
    <x v="4"/>
    <n v="65"/>
    <x v="0"/>
    <n v="0.79430000000000001"/>
    <n v="6.0400000000000002E-2"/>
    <n v="1904"/>
    <n v="676390"/>
    <x v="3"/>
    <x v="21"/>
    <s v="Mid"/>
    <d v="2019-06-01T00:00:00"/>
    <d v="2019-06-17T00:00:00"/>
    <n v="73.391344169999996"/>
    <s v="B"/>
    <n v="-175175"/>
    <n v="0.7339"/>
  </r>
  <r>
    <x v="17"/>
    <x v="5"/>
    <n v="46585"/>
    <n v="46585"/>
    <n v="28012"/>
    <n v="16692"/>
    <s v="June"/>
    <x v="1"/>
    <x v="2"/>
    <n v="140"/>
    <x v="0"/>
    <n v="0.60129999999999995"/>
    <n v="0.35830000000000001"/>
    <n v="1881"/>
    <n v="3921680"/>
    <x v="3"/>
    <x v="21"/>
    <s v="High"/>
    <d v="2019-06-01T00:00:00"/>
    <d v="2019-06-21T00:00:00"/>
    <n v="24.29966727"/>
    <s v="D"/>
    <n v="-2600220"/>
    <n v="0.24299999999999994"/>
  </r>
  <r>
    <x v="18"/>
    <x v="3"/>
    <n v="44237"/>
    <n v="44237"/>
    <n v="16702"/>
    <n v="19024"/>
    <s v="December"/>
    <x v="0"/>
    <x v="1"/>
    <n v="80"/>
    <x v="1"/>
    <n v="0.37759999999999999"/>
    <n v="0.43"/>
    <n v="8511"/>
    <n v="1336160"/>
    <x v="2"/>
    <x v="35"/>
    <s v="Mid"/>
    <d v="2017-12-01T00:00:00"/>
    <d v="2018-02-07T00:00:00"/>
    <n v="-5.2489997060000002"/>
    <s v="E"/>
    <n v="-2202800"/>
    <n v="-5.2400000000000002E-2"/>
  </r>
  <r>
    <x v="19"/>
    <x v="4"/>
    <n v="51114"/>
    <n v="51114"/>
    <n v="33599"/>
    <n v="16758"/>
    <s v="April"/>
    <x v="6"/>
    <x v="3"/>
    <n v="110"/>
    <x v="0"/>
    <n v="0.6573"/>
    <n v="0.32790000000000002"/>
    <n v="757"/>
    <n v="3695890"/>
    <x v="3"/>
    <x v="44"/>
    <s v="High"/>
    <d v="2016-04-01T00:00:00"/>
    <d v="2016-04-19T00:00:00"/>
    <n v="32.947920330000002"/>
    <s v="C"/>
    <n v="-1926650"/>
    <n v="0.32939999999999997"/>
  </r>
  <r>
    <x v="0"/>
    <x v="4"/>
    <n v="15817"/>
    <n v="15817"/>
    <n v="12144"/>
    <n v="6"/>
    <s v="October"/>
    <x v="7"/>
    <x v="2"/>
    <n v="115"/>
    <x v="0"/>
    <n v="0.76780000000000004"/>
    <n v="4.0000000000000002E-4"/>
    <n v="3667"/>
    <n v="1396560"/>
    <x v="2"/>
    <x v="45"/>
    <s v="High"/>
    <d v="2020-10-01T00:00:00"/>
    <d v="2020-12-08T00:00:00"/>
    <n v="76.740216219999994"/>
    <s v="A"/>
    <n v="-422395"/>
    <n v="0.76740000000000008"/>
  </r>
  <r>
    <x v="1"/>
    <x v="4"/>
    <n v="66531"/>
    <n v="66531"/>
    <n v="9585"/>
    <n v="43531"/>
    <s v="September"/>
    <x v="8"/>
    <x v="2"/>
    <n v="100"/>
    <x v="0"/>
    <n v="0.14410000000000001"/>
    <n v="0.65429999999999999"/>
    <n v="13415"/>
    <n v="958500"/>
    <x v="0"/>
    <x v="46"/>
    <s v="Mid"/>
    <d v="2018-09-01T00:00:00"/>
    <d v="2018-11-17T00:00:00"/>
    <n v="-51.022831459999999"/>
    <s v="E"/>
    <n v="-5694600"/>
    <n v="-0.51019999999999999"/>
  </r>
  <r>
    <x v="2"/>
    <x v="0"/>
    <n v="49363"/>
    <n v="49363"/>
    <n v="38234"/>
    <n v="5067"/>
    <s v="June"/>
    <x v="3"/>
    <x v="3"/>
    <n v="110"/>
    <x v="1"/>
    <n v="0.77449999999999997"/>
    <n v="0.1026"/>
    <n v="6062"/>
    <n v="4205740"/>
    <x v="3"/>
    <x v="41"/>
    <s v="High"/>
    <d v="2022-06-01T00:00:00"/>
    <d v="2022-07-03T00:00:00"/>
    <n v="67.190000609999998"/>
    <s v="B"/>
    <n v="-1224190"/>
    <n v="0.67189999999999994"/>
  </r>
  <r>
    <x v="3"/>
    <x v="2"/>
    <n v="26683"/>
    <n v="26683"/>
    <n v="11286"/>
    <n v="6888"/>
    <s v="June"/>
    <x v="3"/>
    <x v="3"/>
    <n v="35"/>
    <x v="0"/>
    <n v="0.42299999999999999"/>
    <n v="0.2581"/>
    <n v="8509"/>
    <n v="395010"/>
    <x v="3"/>
    <x v="41"/>
    <s v="Low"/>
    <d v="2022-06-01T00:00:00"/>
    <d v="2022-07-29T00:00:00"/>
    <n v="16.48240453"/>
    <s v="D"/>
    <n v="-538895"/>
    <n v="0.16489999999999999"/>
  </r>
  <r>
    <x v="4"/>
    <x v="2"/>
    <n v="84593"/>
    <n v="84593"/>
    <n v="44446"/>
    <n v="26612"/>
    <s v="February"/>
    <x v="4"/>
    <x v="1"/>
    <n v="80"/>
    <x v="0"/>
    <n v="0.52539999999999998"/>
    <n v="0.31459999999999999"/>
    <n v="13535"/>
    <n v="3555680"/>
    <x v="1"/>
    <x v="47"/>
    <s v="Mid"/>
    <d v="2021-02-01T00:00:00"/>
    <d v="2021-03-21T00:00:00"/>
    <n v="21.082122630000001"/>
    <s v="D"/>
    <n v="-3211760"/>
    <n v="0.21079999999999999"/>
  </r>
  <r>
    <x v="5"/>
    <x v="6"/>
    <n v="86019"/>
    <n v="86019"/>
    <n v="84516"/>
    <n v="1340"/>
    <s v="August"/>
    <x v="8"/>
    <x v="3"/>
    <n v="65"/>
    <x v="0"/>
    <n v="0.98250000000000004"/>
    <n v="1.5599999999999999E-2"/>
    <n v="163"/>
    <n v="5493540"/>
    <x v="0"/>
    <x v="48"/>
    <s v="Mid"/>
    <d v="2018-08-01T00:00:00"/>
    <d v="2018-10-28T00:00:00"/>
    <n v="96.694916239999998"/>
    <s v="A"/>
    <n v="-97695"/>
    <n v="0.96690000000000009"/>
  </r>
  <r>
    <x v="6"/>
    <x v="2"/>
    <n v="72021"/>
    <n v="72021"/>
    <n v="27241"/>
    <n v="43178"/>
    <s v="December"/>
    <x v="9"/>
    <x v="4"/>
    <n v="60"/>
    <x v="1"/>
    <n v="0.37819999999999998"/>
    <n v="0.59950000000000003"/>
    <n v="1602"/>
    <n v="1634460"/>
    <x v="2"/>
    <x v="49"/>
    <s v="Mid"/>
    <d v="2015-12-01T00:00:00"/>
    <d v="2016-02-15T00:00:00"/>
    <n v="-22.128268139999999"/>
    <s v="E"/>
    <n v="-2686800"/>
    <n v="-0.22130000000000005"/>
  </r>
  <r>
    <x v="7"/>
    <x v="3"/>
    <n v="40784"/>
    <n v="40784"/>
    <n v="25343"/>
    <n v="3680"/>
    <s v="January"/>
    <x v="5"/>
    <x v="0"/>
    <n v="90"/>
    <x v="0"/>
    <n v="0.62139999999999995"/>
    <n v="9.0200000000000002E-2"/>
    <n v="11761"/>
    <n v="2280870"/>
    <x v="1"/>
    <x v="11"/>
    <s v="Mid"/>
    <d v="2024-01-01T00:00:00"/>
    <d v="2024-01-29T00:00:00"/>
    <n v="53.116418199999998"/>
    <s v="B"/>
    <n v="-1389690"/>
    <n v="0.53119999999999989"/>
  </r>
  <r>
    <x v="8"/>
    <x v="1"/>
    <n v="72277"/>
    <n v="72277"/>
    <n v="14545"/>
    <n v="29846"/>
    <s v="August"/>
    <x v="1"/>
    <x v="2"/>
    <n v="85"/>
    <x v="1"/>
    <n v="0.20119999999999999"/>
    <n v="0.41289999999999999"/>
    <n v="27886"/>
    <n v="1236325"/>
    <x v="0"/>
    <x v="50"/>
    <s v="Mid"/>
    <d v="2019-08-01T00:00:00"/>
    <d v="2019-10-02T00:00:00"/>
    <n v="-21.169943409999998"/>
    <s v="E"/>
    <n v="-4907220"/>
    <n v="-0.2117"/>
  </r>
  <r>
    <x v="9"/>
    <x v="6"/>
    <n v="62383"/>
    <n v="62383"/>
    <n v="20989"/>
    <n v="9671"/>
    <s v="May"/>
    <x v="3"/>
    <x v="1"/>
    <n v="75"/>
    <x v="0"/>
    <n v="0.33650000000000002"/>
    <n v="0.155"/>
    <n v="31723"/>
    <n v="1574175"/>
    <x v="3"/>
    <x v="12"/>
    <s v="Mid"/>
    <d v="2022-05-01T00:00:00"/>
    <d v="2022-05-30T00:00:00"/>
    <n v="18.142763250000002"/>
    <s v="D"/>
    <n v="-3104550"/>
    <n v="0.18150000000000002"/>
  </r>
  <r>
    <x v="10"/>
    <x v="5"/>
    <n v="65724"/>
    <n v="65724"/>
    <n v="19341"/>
    <n v="11526"/>
    <s v="January"/>
    <x v="5"/>
    <x v="2"/>
    <n v="70"/>
    <x v="0"/>
    <n v="0.29430000000000001"/>
    <n v="0.1754"/>
    <n v="34857"/>
    <n v="1353870"/>
    <x v="1"/>
    <x v="11"/>
    <s v="Mid"/>
    <d v="2024-01-01T00:00:00"/>
    <d v="2024-03-27T00:00:00"/>
    <n v="11.890633559999999"/>
    <s v="D"/>
    <n v="-3246810"/>
    <n v="0.11890000000000001"/>
  </r>
  <r>
    <x v="11"/>
    <x v="5"/>
    <n v="25906"/>
    <n v="25906"/>
    <n v="19957"/>
    <n v="1092"/>
    <s v="December"/>
    <x v="2"/>
    <x v="3"/>
    <n v="100"/>
    <x v="1"/>
    <n v="0.77039999999999997"/>
    <n v="4.2200000000000001E-2"/>
    <n v="4857"/>
    <n v="1995700"/>
    <x v="2"/>
    <x v="42"/>
    <s v="Mid"/>
    <d v="2023-12-01T00:00:00"/>
    <d v="2024-02-15T00:00:00"/>
    <n v="72.820968120000003"/>
    <s v="B"/>
    <n v="-594900"/>
    <n v="0.72819999999999996"/>
  </r>
  <r>
    <x v="12"/>
    <x v="5"/>
    <n v="68008"/>
    <n v="68008"/>
    <n v="45150"/>
    <n v="16540"/>
    <s v="October"/>
    <x v="1"/>
    <x v="2"/>
    <n v="75"/>
    <x v="0"/>
    <n v="0.66390000000000005"/>
    <n v="0.2432"/>
    <n v="6318"/>
    <n v="3386250"/>
    <x v="2"/>
    <x v="51"/>
    <s v="Mid"/>
    <d v="2019-10-01T00:00:00"/>
    <d v="2019-11-24T00:00:00"/>
    <n v="42.068580169999997"/>
    <s v="C"/>
    <n v="-1714350"/>
    <n v="0.42070000000000007"/>
  </r>
  <r>
    <x v="13"/>
    <x v="0"/>
    <n v="72216"/>
    <n v="72216"/>
    <n v="63991"/>
    <n v="4246"/>
    <s v="June"/>
    <x v="2"/>
    <x v="0"/>
    <n v="70"/>
    <x v="1"/>
    <n v="0.8861"/>
    <n v="5.8799999999999998E-2"/>
    <n v="3979"/>
    <n v="4479370"/>
    <x v="3"/>
    <x v="52"/>
    <s v="Mid"/>
    <d v="2023-06-01T00:00:00"/>
    <d v="2023-08-07T00:00:00"/>
    <n v="82.730973750000004"/>
    <s v="A"/>
    <n v="-575750"/>
    <n v="0.82730000000000004"/>
  </r>
  <r>
    <x v="14"/>
    <x v="5"/>
    <n v="78327"/>
    <n v="78327"/>
    <n v="68517"/>
    <n v="3919"/>
    <s v="January"/>
    <x v="8"/>
    <x v="3"/>
    <n v="100"/>
    <x v="1"/>
    <n v="0.87480000000000002"/>
    <n v="0.05"/>
    <n v="5891"/>
    <n v="6851700"/>
    <x v="1"/>
    <x v="53"/>
    <s v="Mid"/>
    <d v="2018-01-01T00:00:00"/>
    <d v="2018-02-08T00:00:00"/>
    <n v="82.472199880000005"/>
    <s v="A"/>
    <n v="-981000"/>
    <n v="0.82479999999999998"/>
  </r>
  <r>
    <x v="15"/>
    <x v="1"/>
    <n v="45614"/>
    <n v="45614"/>
    <n v="27010"/>
    <n v="10476"/>
    <s v="January"/>
    <x v="4"/>
    <x v="1"/>
    <n v="95"/>
    <x v="0"/>
    <n v="0.59209999999999996"/>
    <n v="0.22969999999999999"/>
    <n v="8128"/>
    <n v="2565950"/>
    <x v="1"/>
    <x v="5"/>
    <s v="Mid"/>
    <d v="2021-01-01T00:00:00"/>
    <d v="2021-02-10T00:00:00"/>
    <n v="36.247643269999998"/>
    <s v="C"/>
    <n v="-1767380"/>
    <n v="0.36239999999999994"/>
  </r>
  <r>
    <x v="16"/>
    <x v="6"/>
    <n v="30028"/>
    <n v="30028"/>
    <n v="28147"/>
    <n v="438"/>
    <s v="September"/>
    <x v="9"/>
    <x v="3"/>
    <n v="65"/>
    <x v="1"/>
    <n v="0.93740000000000001"/>
    <n v="1.46E-2"/>
    <n v="1443"/>
    <n v="1829555"/>
    <x v="0"/>
    <x v="26"/>
    <s v="Mid"/>
    <d v="2015-09-01T00:00:00"/>
    <d v="2015-11-14T00:00:00"/>
    <n v="92.277207939999997"/>
    <s v="A"/>
    <n v="-122265"/>
    <n v="0.92280000000000006"/>
  </r>
  <r>
    <x v="17"/>
    <x v="6"/>
    <n v="18161"/>
    <n v="18161"/>
    <n v="8388"/>
    <n v="6883"/>
    <s v="May"/>
    <x v="1"/>
    <x v="2"/>
    <n v="140"/>
    <x v="0"/>
    <n v="0.46189999999999998"/>
    <n v="0.379"/>
    <n v="2890"/>
    <n v="1174320"/>
    <x v="3"/>
    <x v="28"/>
    <s v="High"/>
    <d v="2019-05-01T00:00:00"/>
    <d v="2019-06-25T00:00:00"/>
    <n v="8.2869886019999992"/>
    <s v="D"/>
    <n v="-1368220"/>
    <n v="8.2899999999999974E-2"/>
  </r>
  <r>
    <x v="18"/>
    <x v="5"/>
    <n v="85456"/>
    <n v="85456"/>
    <n v="54857"/>
    <n v="15629"/>
    <s v="January"/>
    <x v="9"/>
    <x v="4"/>
    <n v="80"/>
    <x v="1"/>
    <n v="0.64190000000000003"/>
    <n v="0.18290000000000001"/>
    <n v="14970"/>
    <n v="4388560"/>
    <x v="1"/>
    <x v="54"/>
    <s v="Mid"/>
    <d v="2015-01-01T00:00:00"/>
    <d v="2015-02-13T00:00:00"/>
    <n v="45.904325030000003"/>
    <s v="B"/>
    <n v="-2447920"/>
    <n v="0.45900000000000002"/>
  </r>
  <r>
    <x v="19"/>
    <x v="5"/>
    <n v="64921"/>
    <n v="64921"/>
    <n v="40272"/>
    <n v="24494"/>
    <s v="March"/>
    <x v="2"/>
    <x v="2"/>
    <n v="110"/>
    <x v="0"/>
    <n v="0.62029999999999996"/>
    <n v="0.37730000000000002"/>
    <n v="155"/>
    <n v="4429920"/>
    <x v="1"/>
    <x v="55"/>
    <s v="High"/>
    <d v="2023-03-01T00:00:00"/>
    <d v="2023-03-30T00:00:00"/>
    <n v="24.30338411"/>
    <s v="D"/>
    <n v="-2711390"/>
    <n v="0.24299999999999994"/>
  </r>
  <r>
    <x v="0"/>
    <x v="6"/>
    <n v="38760"/>
    <n v="38760"/>
    <n v="22887"/>
    <n v="7140"/>
    <s v="June"/>
    <x v="7"/>
    <x v="1"/>
    <n v="115"/>
    <x v="1"/>
    <n v="0.59050000000000002"/>
    <n v="0.1842"/>
    <n v="8733"/>
    <n v="2632005"/>
    <x v="3"/>
    <x v="18"/>
    <s v="High"/>
    <d v="2020-06-01T00:00:00"/>
    <d v="2020-07-30T00:00:00"/>
    <n v="40.626934980000001"/>
    <s v="C"/>
    <n v="-1825395"/>
    <n v="0.40629999999999999"/>
  </r>
  <r>
    <x v="1"/>
    <x v="0"/>
    <n v="31632"/>
    <n v="31632"/>
    <n v="20315"/>
    <n v="2091"/>
    <s v="December"/>
    <x v="4"/>
    <x v="2"/>
    <n v="100"/>
    <x v="1"/>
    <n v="0.64219999999999999"/>
    <n v="6.6100000000000006E-2"/>
    <n v="9226"/>
    <n v="2031500"/>
    <x v="2"/>
    <x v="56"/>
    <s v="Mid"/>
    <d v="2021-12-01T00:00:00"/>
    <d v="2022-02-18T00:00:00"/>
    <n v="57.61254426"/>
    <s v="B"/>
    <n v="-1131700"/>
    <n v="0.57609999999999995"/>
  </r>
  <r>
    <x v="2"/>
    <x v="2"/>
    <n v="83975"/>
    <n v="83975"/>
    <n v="8552"/>
    <n v="11003"/>
    <s v="March"/>
    <x v="3"/>
    <x v="3"/>
    <n v="110"/>
    <x v="1"/>
    <n v="0.1018"/>
    <n v="0.13100000000000001"/>
    <n v="64420"/>
    <n v="940720"/>
    <x v="1"/>
    <x v="10"/>
    <s v="High"/>
    <d v="2022-03-01T00:00:00"/>
    <d v="2022-05-25T00:00:00"/>
    <n v="-2.9187258109999998"/>
    <s v="E"/>
    <n v="-8296530"/>
    <n v="-2.9200000000000004E-2"/>
  </r>
  <r>
    <x v="3"/>
    <x v="1"/>
    <n v="16590"/>
    <n v="16590"/>
    <n v="9262"/>
    <n v="3105"/>
    <s v="September"/>
    <x v="8"/>
    <x v="0"/>
    <n v="35"/>
    <x v="1"/>
    <n v="0.55830000000000002"/>
    <n v="0.18720000000000001"/>
    <n v="4223"/>
    <n v="324170"/>
    <x v="0"/>
    <x v="46"/>
    <s v="Low"/>
    <d v="2018-09-01T00:00:00"/>
    <d v="2018-09-24T00:00:00"/>
    <n v="37.112718510000001"/>
    <s v="C"/>
    <n v="-256480"/>
    <n v="0.37109999999999999"/>
  </r>
  <r>
    <x v="4"/>
    <x v="5"/>
    <n v="59692"/>
    <n v="59692"/>
    <n v="23235"/>
    <n v="27627"/>
    <s v="October"/>
    <x v="0"/>
    <x v="1"/>
    <n v="80"/>
    <x v="0"/>
    <n v="0.38919999999999999"/>
    <n v="0.46279999999999999"/>
    <n v="8830"/>
    <n v="1858800"/>
    <x v="2"/>
    <x v="15"/>
    <s v="Mid"/>
    <d v="2017-10-01T00:00:00"/>
    <d v="2017-10-16T00:00:00"/>
    <n v="-7.3577698849999997"/>
    <s v="E"/>
    <n v="-2916560"/>
    <n v="-7.3599999999999999E-2"/>
  </r>
  <r>
    <x v="5"/>
    <x v="4"/>
    <n v="39389"/>
    <n v="39389"/>
    <n v="9496"/>
    <n v="25599"/>
    <s v="April"/>
    <x v="3"/>
    <x v="1"/>
    <n v="65"/>
    <x v="0"/>
    <n v="0.24110000000000001"/>
    <n v="0.64990000000000003"/>
    <n v="4294"/>
    <n v="617240"/>
    <x v="3"/>
    <x v="57"/>
    <s v="Mid"/>
    <d v="2022-04-01T00:00:00"/>
    <d v="2022-04-23T00:00:00"/>
    <n v="-40.88197212"/>
    <s v="E"/>
    <n v="-1943045"/>
    <n v="-0.40880000000000005"/>
  </r>
  <r>
    <x v="6"/>
    <x v="1"/>
    <n v="12671"/>
    <n v="12671"/>
    <n v="10089"/>
    <n v="624"/>
    <s v="September"/>
    <x v="0"/>
    <x v="0"/>
    <n v="60"/>
    <x v="0"/>
    <n v="0.79620000000000002"/>
    <n v="4.9200000000000001E-2"/>
    <n v="1958"/>
    <n v="605340"/>
    <x v="0"/>
    <x v="0"/>
    <s v="Mid"/>
    <d v="2017-09-01T00:00:00"/>
    <d v="2017-11-17T00:00:00"/>
    <n v="74.698129589999994"/>
    <s v="A"/>
    <n v="-154920"/>
    <n v="0.747"/>
  </r>
  <r>
    <x v="7"/>
    <x v="2"/>
    <n v="38569"/>
    <n v="38569"/>
    <n v="35476"/>
    <n v="2865"/>
    <s v="November"/>
    <x v="0"/>
    <x v="4"/>
    <n v="90"/>
    <x v="0"/>
    <n v="0.91979999999999995"/>
    <n v="7.4300000000000005E-2"/>
    <n v="228"/>
    <n v="3192840"/>
    <x v="2"/>
    <x v="58"/>
    <s v="Mid"/>
    <d v="2017-11-01T00:00:00"/>
    <d v="2017-11-26T00:00:00"/>
    <n v="84.552360699999994"/>
    <s v="A"/>
    <n v="-278370"/>
    <n v="0.84549999999999992"/>
  </r>
  <r>
    <x v="8"/>
    <x v="5"/>
    <n v="31465"/>
    <n v="31465"/>
    <n v="15192"/>
    <n v="1771"/>
    <s v="June"/>
    <x v="4"/>
    <x v="1"/>
    <n v="85"/>
    <x v="1"/>
    <n v="0.48280000000000001"/>
    <n v="5.6300000000000003E-2"/>
    <n v="14502"/>
    <n v="1291320"/>
    <x v="3"/>
    <x v="6"/>
    <s v="Mid"/>
    <d v="2021-06-01T00:00:00"/>
    <d v="2021-06-23T00:00:00"/>
    <n v="42.653742250000001"/>
    <s v="C"/>
    <n v="-1383205"/>
    <n v="0.42649999999999999"/>
  </r>
  <r>
    <x v="9"/>
    <x v="6"/>
    <n v="35995"/>
    <n v="35995"/>
    <n v="7490"/>
    <n v="19401"/>
    <s v="September"/>
    <x v="3"/>
    <x v="0"/>
    <n v="75"/>
    <x v="1"/>
    <n v="0.20810000000000001"/>
    <n v="0.53900000000000003"/>
    <n v="9104"/>
    <n v="561750"/>
    <x v="0"/>
    <x v="59"/>
    <s v="Mid"/>
    <d v="2022-09-01T00:00:00"/>
    <d v="2022-10-20T00:00:00"/>
    <n v="-33.090707039999998"/>
    <s v="E"/>
    <n v="-2137875"/>
    <n v="-0.33090000000000003"/>
  </r>
  <r>
    <x v="10"/>
    <x v="5"/>
    <n v="99687"/>
    <n v="99687"/>
    <n v="83697"/>
    <n v="13197"/>
    <s v="May"/>
    <x v="6"/>
    <x v="2"/>
    <n v="70"/>
    <x v="1"/>
    <n v="0.83960000000000001"/>
    <n v="0.13239999999999999"/>
    <n v="2793"/>
    <n v="5858790"/>
    <x v="3"/>
    <x v="60"/>
    <s v="Mid"/>
    <d v="2016-05-01T00:00:00"/>
    <d v="2016-06-19T00:00:00"/>
    <n v="70.721357850000004"/>
    <s v="B"/>
    <n v="-1119300"/>
    <n v="0.70720000000000005"/>
  </r>
  <r>
    <x v="11"/>
    <x v="2"/>
    <n v="66148"/>
    <n v="66148"/>
    <n v="48353"/>
    <n v="12142"/>
    <s v="October"/>
    <x v="9"/>
    <x v="2"/>
    <n v="100"/>
    <x v="0"/>
    <n v="0.73099999999999998"/>
    <n v="0.18360000000000001"/>
    <n v="5653"/>
    <n v="4835300"/>
    <x v="2"/>
    <x v="61"/>
    <s v="Mid"/>
    <d v="2015-10-01T00:00:00"/>
    <d v="2015-11-17T00:00:00"/>
    <n v="54.74239584"/>
    <s v="B"/>
    <n v="-1779500"/>
    <n v="0.5474"/>
  </r>
  <r>
    <x v="12"/>
    <x v="5"/>
    <n v="65057"/>
    <n v="65057"/>
    <n v="58892"/>
    <n v="4015"/>
    <s v="March"/>
    <x v="6"/>
    <x v="3"/>
    <n v="75"/>
    <x v="1"/>
    <n v="0.9052"/>
    <n v="6.1699999999999998E-2"/>
    <n v="2150"/>
    <n v="4416900"/>
    <x v="1"/>
    <x v="62"/>
    <s v="Mid"/>
    <d v="2016-03-01T00:00:00"/>
    <d v="2016-03-20T00:00:00"/>
    <n v="84.35218347"/>
    <s v="A"/>
    <n v="-462375"/>
    <n v="0.84350000000000003"/>
  </r>
  <r>
    <x v="13"/>
    <x v="0"/>
    <n v="30052"/>
    <n v="30052"/>
    <n v="19270"/>
    <n v="2885"/>
    <s v="March"/>
    <x v="2"/>
    <x v="2"/>
    <n v="70"/>
    <x v="1"/>
    <n v="0.64119999999999999"/>
    <n v="9.6000000000000002E-2"/>
    <n v="7897"/>
    <n v="1348900"/>
    <x v="1"/>
    <x v="55"/>
    <s v="Mid"/>
    <d v="2023-03-01T00:00:00"/>
    <d v="2023-04-25T00:00:00"/>
    <n v="54.522161590000003"/>
    <s v="B"/>
    <n v="-754740"/>
    <n v="0.54520000000000002"/>
  </r>
  <r>
    <x v="14"/>
    <x v="2"/>
    <n v="80539"/>
    <n v="80539"/>
    <n v="68372"/>
    <n v="7616"/>
    <s v="November"/>
    <x v="1"/>
    <x v="2"/>
    <n v="100"/>
    <x v="0"/>
    <n v="0.84889999999999999"/>
    <n v="9.4600000000000004E-2"/>
    <n v="4551"/>
    <n v="6837200"/>
    <x v="2"/>
    <x v="25"/>
    <s v="Mid"/>
    <d v="2019-11-01T00:00:00"/>
    <d v="2019-12-13T00:00:00"/>
    <n v="75.436744930000003"/>
    <s v="A"/>
    <n v="-1216700"/>
    <n v="0.75429999999999997"/>
  </r>
  <r>
    <x v="15"/>
    <x v="5"/>
    <n v="21359"/>
    <n v="21359"/>
    <n v="9569"/>
    <n v="7385"/>
    <s v="September"/>
    <x v="0"/>
    <x v="3"/>
    <n v="95"/>
    <x v="1"/>
    <n v="0.44800000000000001"/>
    <n v="0.3458"/>
    <n v="4405"/>
    <n v="909055"/>
    <x v="0"/>
    <x v="0"/>
    <s v="Mid"/>
    <d v="2017-09-01T00:00:00"/>
    <d v="2017-09-22T00:00:00"/>
    <n v="10.225197809999999"/>
    <s v="D"/>
    <n v="-1120050"/>
    <n v="0.10220000000000001"/>
  </r>
  <r>
    <x v="16"/>
    <x v="4"/>
    <n v="13761"/>
    <n v="13761"/>
    <n v="13098"/>
    <n v="332"/>
    <s v="January"/>
    <x v="0"/>
    <x v="3"/>
    <n v="65"/>
    <x v="1"/>
    <n v="0.95179999999999998"/>
    <n v="2.41E-2"/>
    <n v="331"/>
    <n v="851370"/>
    <x v="1"/>
    <x v="32"/>
    <s v="Mid"/>
    <d v="2017-01-01T00:00:00"/>
    <d v="2017-03-29T00:00:00"/>
    <n v="92.769420830000001"/>
    <s v="A"/>
    <n v="-43095"/>
    <n v="0.92769999999999997"/>
  </r>
  <r>
    <x v="17"/>
    <x v="4"/>
    <n v="46655"/>
    <n v="46655"/>
    <n v="44069"/>
    <n v="1131"/>
    <s v="March"/>
    <x v="4"/>
    <x v="1"/>
    <n v="140"/>
    <x v="0"/>
    <n v="0.9446"/>
    <n v="2.4199999999999999E-2"/>
    <n v="1455"/>
    <n v="6169660"/>
    <x v="1"/>
    <x v="63"/>
    <s v="High"/>
    <d v="2021-03-01T00:00:00"/>
    <d v="2021-05-26T00:00:00"/>
    <n v="92.033008249999995"/>
    <s v="A"/>
    <n v="-362040"/>
    <n v="0.9204"/>
  </r>
  <r>
    <x v="18"/>
    <x v="3"/>
    <n v="41635"/>
    <n v="41635"/>
    <n v="31635"/>
    <n v="8004"/>
    <s v="March"/>
    <x v="4"/>
    <x v="0"/>
    <n v="80"/>
    <x v="1"/>
    <n v="0.75980000000000003"/>
    <n v="0.19220000000000001"/>
    <n v="1996"/>
    <n v="2530800"/>
    <x v="1"/>
    <x v="63"/>
    <s v="Mid"/>
    <d v="2021-03-01T00:00:00"/>
    <d v="2021-03-27T00:00:00"/>
    <n v="56.757535730000001"/>
    <s v="B"/>
    <n v="-800000"/>
    <n v="0.56759999999999999"/>
  </r>
  <r>
    <x v="19"/>
    <x v="6"/>
    <n v="12260"/>
    <n v="12260"/>
    <n v="5762"/>
    <n v="2410"/>
    <s v="June"/>
    <x v="0"/>
    <x v="3"/>
    <n v="110"/>
    <x v="1"/>
    <n v="0.47"/>
    <n v="0.1966"/>
    <n v="4088"/>
    <n v="633820"/>
    <x v="3"/>
    <x v="64"/>
    <s v="High"/>
    <d v="2017-06-01T00:00:00"/>
    <d v="2017-07-19T00:00:00"/>
    <n v="27.340946169999999"/>
    <s v="C"/>
    <n v="-714780"/>
    <n v="0.27339999999999998"/>
  </r>
  <r>
    <x v="0"/>
    <x v="0"/>
    <n v="86225"/>
    <n v="86225"/>
    <n v="53368"/>
    <n v="31015"/>
    <s v="March"/>
    <x v="4"/>
    <x v="2"/>
    <n v="115"/>
    <x v="1"/>
    <n v="0.61890000000000001"/>
    <n v="0.35970000000000002"/>
    <n v="1842"/>
    <n v="6137320"/>
    <x v="1"/>
    <x v="63"/>
    <s v="High"/>
    <d v="2021-03-01T00:00:00"/>
    <d v="2021-04-17T00:00:00"/>
    <n v="25.92403595"/>
    <s v="C"/>
    <n v="-3778555"/>
    <n v="0.25919999999999999"/>
  </r>
  <r>
    <x v="1"/>
    <x v="4"/>
    <n v="69473"/>
    <n v="69473"/>
    <n v="22754"/>
    <n v="20094"/>
    <s v="October"/>
    <x v="0"/>
    <x v="0"/>
    <n v="100"/>
    <x v="0"/>
    <n v="0.32750000000000001"/>
    <n v="0.28920000000000001"/>
    <n v="26625"/>
    <n v="2275400"/>
    <x v="2"/>
    <x v="15"/>
    <s v="Mid"/>
    <d v="2017-10-01T00:00:00"/>
    <d v="2017-12-02T00:00:00"/>
    <n v="3.8288255869999999"/>
    <s v="D"/>
    <n v="-4671900"/>
    <n v="3.8300000000000001E-2"/>
  </r>
  <r>
    <x v="2"/>
    <x v="4"/>
    <n v="25670"/>
    <n v="25670"/>
    <n v="22559"/>
    <n v="2826"/>
    <s v="January"/>
    <x v="0"/>
    <x v="0"/>
    <n v="110"/>
    <x v="1"/>
    <n v="0.87880000000000003"/>
    <n v="0.1101"/>
    <n v="285"/>
    <n v="2481490"/>
    <x v="1"/>
    <x v="32"/>
    <s v="High"/>
    <d v="2017-01-01T00:00:00"/>
    <d v="2017-02-07T00:00:00"/>
    <n v="76.871834829999997"/>
    <s v="A"/>
    <n v="-342210"/>
    <n v="0.76870000000000005"/>
  </r>
  <r>
    <x v="3"/>
    <x v="4"/>
    <n v="87278"/>
    <n v="87278"/>
    <n v="73765"/>
    <n v="9777"/>
    <s v="March"/>
    <x v="8"/>
    <x v="1"/>
    <n v="35"/>
    <x v="1"/>
    <n v="0.84519999999999995"/>
    <n v="0.112"/>
    <n v="3736"/>
    <n v="2581775"/>
    <x v="1"/>
    <x v="65"/>
    <s v="Low"/>
    <d v="2018-03-01T00:00:00"/>
    <d v="2018-05-16T00:00:00"/>
    <n v="73.315153879999997"/>
    <s v="B"/>
    <n v="-472955"/>
    <n v="0.73319999999999996"/>
  </r>
  <r>
    <x v="4"/>
    <x v="1"/>
    <n v="57301"/>
    <n v="57301"/>
    <n v="16759"/>
    <n v="19809"/>
    <s v="February"/>
    <x v="9"/>
    <x v="2"/>
    <n v="80"/>
    <x v="0"/>
    <n v="0.29249999999999998"/>
    <n v="0.34570000000000001"/>
    <n v="20733"/>
    <n v="1340720"/>
    <x v="1"/>
    <x v="66"/>
    <s v="Mid"/>
    <d v="2015-02-01T00:00:00"/>
    <d v="2015-03-24T00:00:00"/>
    <n v="-5.3227692360000001"/>
    <s v="E"/>
    <n v="-3243360"/>
    <n v="-5.3200000000000025E-2"/>
  </r>
  <r>
    <x v="5"/>
    <x v="3"/>
    <n v="82529"/>
    <n v="82529"/>
    <n v="43290"/>
    <n v="8275"/>
    <s v="February"/>
    <x v="3"/>
    <x v="3"/>
    <n v="65"/>
    <x v="0"/>
    <n v="0.52449999999999997"/>
    <n v="0.1003"/>
    <n v="30964"/>
    <n v="2813850"/>
    <x v="1"/>
    <x v="67"/>
    <s v="Mid"/>
    <d v="2022-02-01T00:00:00"/>
    <d v="2022-03-31T00:00:00"/>
    <n v="42.427510329999997"/>
    <s v="C"/>
    <n v="-2550535"/>
    <n v="0.42419999999999997"/>
  </r>
  <r>
    <x v="6"/>
    <x v="2"/>
    <n v="47268"/>
    <n v="47268"/>
    <n v="35762"/>
    <n v="7843"/>
    <s v="December"/>
    <x v="1"/>
    <x v="4"/>
    <n v="60"/>
    <x v="0"/>
    <n v="0.75660000000000005"/>
    <n v="0.16589999999999999"/>
    <n v="3663"/>
    <n v="2145720"/>
    <x v="2"/>
    <x v="38"/>
    <s v="Mid"/>
    <d v="2019-12-01T00:00:00"/>
    <d v="2020-01-19T00:00:00"/>
    <n v="59.065329609999999"/>
    <s v="B"/>
    <n v="-690360"/>
    <n v="0.5907"/>
  </r>
  <r>
    <x v="7"/>
    <x v="4"/>
    <n v="72616"/>
    <n v="72616"/>
    <n v="19953"/>
    <n v="4282"/>
    <s v="June"/>
    <x v="1"/>
    <x v="3"/>
    <n v="90"/>
    <x v="0"/>
    <n v="0.27479999999999999"/>
    <n v="5.8999999999999997E-2"/>
    <n v="48381"/>
    <n v="1795770"/>
    <x v="3"/>
    <x v="21"/>
    <s v="Mid"/>
    <d v="2019-06-01T00:00:00"/>
    <d v="2019-08-19T00:00:00"/>
    <n v="21.580643380000001"/>
    <s v="D"/>
    <n v="-4739670"/>
    <n v="0.21579999999999999"/>
  </r>
  <r>
    <x v="8"/>
    <x v="1"/>
    <n v="29555"/>
    <n v="29555"/>
    <n v="23443"/>
    <n v="2489"/>
    <s v="December"/>
    <x v="9"/>
    <x v="0"/>
    <n v="85"/>
    <x v="1"/>
    <n v="0.79320000000000002"/>
    <n v="8.4199999999999997E-2"/>
    <n v="3623"/>
    <n v="1992655"/>
    <x v="2"/>
    <x v="49"/>
    <s v="Mid"/>
    <d v="2015-12-01T00:00:00"/>
    <d v="2016-01-31T00:00:00"/>
    <n v="70.898325159999999"/>
    <s v="B"/>
    <n v="-519520"/>
    <n v="0.70900000000000007"/>
  </r>
  <r>
    <x v="9"/>
    <x v="2"/>
    <n v="88135"/>
    <n v="88135"/>
    <n v="86057"/>
    <n v="924"/>
    <s v="September"/>
    <x v="2"/>
    <x v="2"/>
    <n v="75"/>
    <x v="1"/>
    <n v="0.97640000000000005"/>
    <n v="1.0500000000000001E-2"/>
    <n v="1154"/>
    <n v="6454275"/>
    <x v="0"/>
    <x v="68"/>
    <s v="Mid"/>
    <d v="2023-09-01T00:00:00"/>
    <d v="2023-09-18T00:00:00"/>
    <n v="96.593861689999997"/>
    <s v="A"/>
    <n v="-155850"/>
    <n v="0.96590000000000009"/>
  </r>
  <r>
    <x v="10"/>
    <x v="4"/>
    <n v="87139"/>
    <n v="87139"/>
    <n v="61207"/>
    <n v="10006"/>
    <s v="May"/>
    <x v="4"/>
    <x v="2"/>
    <n v="70"/>
    <x v="0"/>
    <n v="0.70240000000000002"/>
    <n v="0.1148"/>
    <n v="15926"/>
    <n v="4284490"/>
    <x v="3"/>
    <x v="69"/>
    <s v="Mid"/>
    <d v="2021-05-01T00:00:00"/>
    <d v="2021-05-16T00:00:00"/>
    <n v="58.757846659999998"/>
    <s v="B"/>
    <n v="-1815240"/>
    <n v="0.58760000000000001"/>
  </r>
  <r>
    <x v="11"/>
    <x v="5"/>
    <n v="37235"/>
    <n v="37235"/>
    <n v="25496"/>
    <n v="3457"/>
    <s v="December"/>
    <x v="0"/>
    <x v="1"/>
    <n v="100"/>
    <x v="0"/>
    <n v="0.68469999999999998"/>
    <n v="9.2799999999999994E-2"/>
    <n v="8282"/>
    <n v="2549600"/>
    <x v="2"/>
    <x v="35"/>
    <s v="Mid"/>
    <d v="2017-12-01T00:00:00"/>
    <d v="2017-12-20T00:00:00"/>
    <n v="59.188935139999998"/>
    <s v="B"/>
    <n v="-1173900"/>
    <n v="0.59189999999999998"/>
  </r>
  <r>
    <x v="12"/>
    <x v="2"/>
    <n v="19838"/>
    <n v="19838"/>
    <n v="7564"/>
    <n v="43"/>
    <s v="August"/>
    <x v="1"/>
    <x v="3"/>
    <n v="75"/>
    <x v="1"/>
    <n v="0.38129999999999997"/>
    <n v="2.2000000000000001E-3"/>
    <n v="12231"/>
    <n v="567300"/>
    <x v="0"/>
    <x v="50"/>
    <s v="Mid"/>
    <d v="2019-08-01T00:00:00"/>
    <d v="2019-08-29T00:00:00"/>
    <n v="37.912087909999997"/>
    <s v="C"/>
    <n v="-920550"/>
    <n v="0.37909999999999999"/>
  </r>
  <r>
    <x v="13"/>
    <x v="4"/>
    <n v="14278"/>
    <n v="14278"/>
    <n v="8792"/>
    <n v="2360"/>
    <s v="December"/>
    <x v="3"/>
    <x v="4"/>
    <n v="70"/>
    <x v="1"/>
    <n v="0.61580000000000001"/>
    <n v="0.1653"/>
    <n v="3126"/>
    <n v="615440"/>
    <x v="2"/>
    <x v="23"/>
    <s v="Mid"/>
    <d v="2022-12-01T00:00:00"/>
    <d v="2023-01-11T00:00:00"/>
    <n v="45.048326099999997"/>
    <s v="B"/>
    <n v="-384020"/>
    <n v="0.45050000000000001"/>
  </r>
  <r>
    <x v="14"/>
    <x v="3"/>
    <n v="40595"/>
    <n v="40595"/>
    <n v="22337"/>
    <n v="6482"/>
    <s v="October"/>
    <x v="1"/>
    <x v="1"/>
    <n v="100"/>
    <x v="0"/>
    <n v="0.55020000000000002"/>
    <n v="0.15970000000000001"/>
    <n v="11776"/>
    <n v="2233700"/>
    <x v="2"/>
    <x v="51"/>
    <s v="Mid"/>
    <d v="2019-10-01T00:00:00"/>
    <d v="2019-10-24T00:00:00"/>
    <n v="39.056534059999997"/>
    <s v="C"/>
    <n v="-1825800"/>
    <n v="0.39050000000000001"/>
  </r>
  <r>
    <x v="15"/>
    <x v="4"/>
    <n v="28643"/>
    <n v="28643"/>
    <n v="7339"/>
    <n v="1954"/>
    <s v="November"/>
    <x v="6"/>
    <x v="4"/>
    <n v="95"/>
    <x v="1"/>
    <n v="0.25619999999999998"/>
    <n v="6.8199999999999997E-2"/>
    <n v="19350"/>
    <n v="697205"/>
    <x v="2"/>
    <x v="70"/>
    <s v="Mid"/>
    <d v="2016-11-01T00:00:00"/>
    <d v="2016-11-30T00:00:00"/>
    <n v="18.800404990000001"/>
    <s v="D"/>
    <n v="-2023880"/>
    <n v="0.188"/>
  </r>
  <r>
    <x v="16"/>
    <x v="6"/>
    <n v="26299"/>
    <n v="26299"/>
    <n v="20358"/>
    <n v="5641"/>
    <s v="May"/>
    <x v="8"/>
    <x v="3"/>
    <n v="65"/>
    <x v="1"/>
    <n v="0.77410000000000001"/>
    <n v="0.2145"/>
    <n v="300"/>
    <n v="1323270"/>
    <x v="3"/>
    <x v="71"/>
    <s v="Mid"/>
    <d v="2018-05-01T00:00:00"/>
    <d v="2018-06-26T00:00:00"/>
    <n v="55.960302669999997"/>
    <s v="B"/>
    <n v="-386165"/>
    <n v="0.55959999999999999"/>
  </r>
  <r>
    <x v="17"/>
    <x v="6"/>
    <n v="20543"/>
    <n v="20543"/>
    <n v="14798"/>
    <n v="326"/>
    <s v="December"/>
    <x v="5"/>
    <x v="3"/>
    <n v="140"/>
    <x v="1"/>
    <n v="0.72030000000000005"/>
    <n v="1.5900000000000001E-2"/>
    <n v="5419"/>
    <n v="2071720"/>
    <x v="2"/>
    <x v="72"/>
    <s v="High"/>
    <d v="2024-12-01T00:00:00"/>
    <d v="2025-02-04T00:00:00"/>
    <n v="70.447354329999996"/>
    <s v="B"/>
    <n v="-804300"/>
    <n v="0.70440000000000003"/>
  </r>
  <r>
    <x v="18"/>
    <x v="3"/>
    <n v="21970"/>
    <n v="21970"/>
    <n v="12501"/>
    <n v="9424"/>
    <s v="August"/>
    <x v="4"/>
    <x v="1"/>
    <n v="80"/>
    <x v="1"/>
    <n v="0.56899999999999995"/>
    <n v="0.4289"/>
    <n v="45"/>
    <n v="1000080"/>
    <x v="0"/>
    <x v="73"/>
    <s v="Mid"/>
    <d v="2021-08-01T00:00:00"/>
    <d v="2021-10-17T00:00:00"/>
    <n v="14.005461990000001"/>
    <s v="D"/>
    <n v="-757520"/>
    <n v="0.14009999999999995"/>
  </r>
  <r>
    <x v="19"/>
    <x v="2"/>
    <n v="15273"/>
    <n v="15273"/>
    <n v="7870"/>
    <n v="3854"/>
    <s v="October"/>
    <x v="7"/>
    <x v="3"/>
    <n v="110"/>
    <x v="0"/>
    <n v="0.51529999999999998"/>
    <n v="0.25230000000000002"/>
    <n v="3549"/>
    <n v="865700"/>
    <x v="2"/>
    <x v="45"/>
    <s v="High"/>
    <d v="2020-10-01T00:00:00"/>
    <d v="2020-12-06T00:00:00"/>
    <n v="26.294768550000001"/>
    <s v="C"/>
    <n v="-814330"/>
    <n v="0.26299999999999996"/>
  </r>
  <r>
    <x v="0"/>
    <x v="2"/>
    <n v="67132"/>
    <n v="67132"/>
    <n v="46601"/>
    <n v="16112"/>
    <s v="January"/>
    <x v="6"/>
    <x v="3"/>
    <n v="115"/>
    <x v="1"/>
    <n v="0.69420000000000004"/>
    <n v="0.24"/>
    <n v="4419"/>
    <n v="5359115"/>
    <x v="1"/>
    <x v="74"/>
    <s v="High"/>
    <d v="2016-01-01T00:00:00"/>
    <d v="2016-01-19T00:00:00"/>
    <n v="45.41649288"/>
    <s v="B"/>
    <n v="-2361065"/>
    <n v="0.45420000000000005"/>
  </r>
  <r>
    <x v="1"/>
    <x v="4"/>
    <n v="97835"/>
    <n v="97835"/>
    <n v="18710"/>
    <n v="21079"/>
    <s v="September"/>
    <x v="8"/>
    <x v="3"/>
    <n v="100"/>
    <x v="1"/>
    <n v="0.19120000000000001"/>
    <n v="0.2155"/>
    <n v="58046"/>
    <n v="1871000"/>
    <x v="0"/>
    <x v="46"/>
    <s v="Mid"/>
    <d v="2018-09-01T00:00:00"/>
    <d v="2018-10-08T00:00:00"/>
    <n v="-2.4214238259999998"/>
    <s v="D"/>
    <n v="-7912500"/>
    <n v="-2.4299999999999988E-2"/>
  </r>
  <r>
    <x v="2"/>
    <x v="0"/>
    <n v="62488"/>
    <n v="62488"/>
    <n v="58317"/>
    <n v="300"/>
    <s v="February"/>
    <x v="7"/>
    <x v="1"/>
    <n v="110"/>
    <x v="1"/>
    <n v="0.93330000000000002"/>
    <n v="4.7999999999999996E-3"/>
    <n v="3871"/>
    <n v="6414870"/>
    <x v="1"/>
    <x v="34"/>
    <s v="High"/>
    <d v="2020-02-01T00:00:00"/>
    <d v="2020-03-01T00:00:00"/>
    <n v="92.845026250000004"/>
    <s v="A"/>
    <n v="-458810"/>
    <n v="0.92849999999999999"/>
  </r>
  <r>
    <x v="3"/>
    <x v="3"/>
    <n v="62976"/>
    <n v="62976"/>
    <n v="61682"/>
    <n v="1053"/>
    <s v="April"/>
    <x v="5"/>
    <x v="1"/>
    <n v="35"/>
    <x v="1"/>
    <n v="0.97950000000000004"/>
    <n v="1.67E-2"/>
    <n v="241"/>
    <n v="2158870"/>
    <x v="3"/>
    <x v="75"/>
    <s v="Low"/>
    <d v="2024-04-01T00:00:00"/>
    <d v="2024-05-28T00:00:00"/>
    <n v="96.273183430000003"/>
    <s v="A"/>
    <n v="-45290"/>
    <n v="0.96279999999999999"/>
  </r>
  <r>
    <x v="4"/>
    <x v="6"/>
    <n v="17104"/>
    <n v="17104"/>
    <n v="8073"/>
    <n v="8494"/>
    <s v="January"/>
    <x v="1"/>
    <x v="2"/>
    <n v="80"/>
    <x v="1"/>
    <n v="0.47199999999999998"/>
    <n v="0.49659999999999999"/>
    <n v="537"/>
    <n v="645840"/>
    <x v="1"/>
    <x v="76"/>
    <s v="Mid"/>
    <d v="2019-01-01T00:00:00"/>
    <d v="2019-02-13T00:00:00"/>
    <n v="-2.461412535"/>
    <s v="D"/>
    <n v="-722480"/>
    <n v="-2.4600000000000011E-2"/>
  </r>
  <r>
    <x v="5"/>
    <x v="5"/>
    <n v="16764"/>
    <n v="16764"/>
    <n v="8335"/>
    <n v="4375"/>
    <s v="February"/>
    <x v="4"/>
    <x v="0"/>
    <n v="65"/>
    <x v="1"/>
    <n v="0.49719999999999998"/>
    <n v="0.26100000000000001"/>
    <n v="4054"/>
    <n v="541775"/>
    <x v="1"/>
    <x v="47"/>
    <s v="Mid"/>
    <d v="2021-02-01T00:00:00"/>
    <d v="2021-03-23T00:00:00"/>
    <n v="23.622047240000001"/>
    <s v="D"/>
    <n v="-547885"/>
    <n v="0.23619999999999997"/>
  </r>
  <r>
    <x v="6"/>
    <x v="0"/>
    <n v="73532"/>
    <n v="73532"/>
    <n v="20915"/>
    <n v="1891"/>
    <s v="January"/>
    <x v="3"/>
    <x v="2"/>
    <n v="60"/>
    <x v="0"/>
    <n v="0.28439999999999999"/>
    <n v="2.5700000000000001E-2"/>
    <n v="50726"/>
    <n v="1254900"/>
    <x v="1"/>
    <x v="77"/>
    <s v="Mid"/>
    <d v="2022-01-01T00:00:00"/>
    <d v="2022-01-28T00:00:00"/>
    <n v="25.87172932"/>
    <s v="C"/>
    <n v="-3157020"/>
    <n v="0.25869999999999999"/>
  </r>
  <r>
    <x v="7"/>
    <x v="4"/>
    <n v="82199"/>
    <n v="82199"/>
    <n v="6792"/>
    <n v="72384"/>
    <s v="July"/>
    <x v="1"/>
    <x v="1"/>
    <n v="90"/>
    <x v="0"/>
    <n v="8.2600000000000007E-2"/>
    <n v="0.88060000000000005"/>
    <n v="3023"/>
    <n v="611280"/>
    <x v="0"/>
    <x v="78"/>
    <s v="Mid"/>
    <d v="2019-07-01T00:00:00"/>
    <d v="2019-08-16T00:00:00"/>
    <n v="-79.796591199999995"/>
    <s v="E"/>
    <n v="-6786630"/>
    <n v="-0.79800000000000004"/>
  </r>
  <r>
    <x v="8"/>
    <x v="6"/>
    <n v="25396"/>
    <n v="25396"/>
    <n v="10045"/>
    <n v="8165"/>
    <s v="January"/>
    <x v="2"/>
    <x v="4"/>
    <n v="85"/>
    <x v="1"/>
    <n v="0.39550000000000002"/>
    <n v="0.32150000000000001"/>
    <n v="7186"/>
    <n v="853825"/>
    <x v="1"/>
    <x v="2"/>
    <s v="Mid"/>
    <d v="2023-01-01T00:00:00"/>
    <d v="2023-03-27T00:00:00"/>
    <n v="7.4027405890000004"/>
    <s v="D"/>
    <n v="-1304835"/>
    <n v="7.400000000000001E-2"/>
  </r>
  <r>
    <x v="9"/>
    <x v="6"/>
    <n v="73242"/>
    <n v="73242"/>
    <n v="66894"/>
    <n v="1996"/>
    <s v="February"/>
    <x v="7"/>
    <x v="2"/>
    <n v="75"/>
    <x v="0"/>
    <n v="0.9133"/>
    <n v="2.7300000000000001E-2"/>
    <n v="4352"/>
    <n v="5017050"/>
    <x v="1"/>
    <x v="34"/>
    <s v="Mid"/>
    <d v="2020-02-01T00:00:00"/>
    <d v="2020-04-14T00:00:00"/>
    <n v="88.607629500000002"/>
    <s v="A"/>
    <n v="-476100"/>
    <n v="0.88600000000000001"/>
  </r>
  <r>
    <x v="10"/>
    <x v="2"/>
    <n v="76616"/>
    <n v="76616"/>
    <n v="22892"/>
    <n v="4575"/>
    <s v="February"/>
    <x v="8"/>
    <x v="3"/>
    <n v="70"/>
    <x v="1"/>
    <n v="0.29880000000000001"/>
    <n v="5.9700000000000003E-2"/>
    <n v="49149"/>
    <n v="1602440"/>
    <x v="1"/>
    <x v="37"/>
    <s v="Mid"/>
    <d v="2018-02-01T00:00:00"/>
    <d v="2018-03-15T00:00:00"/>
    <n v="23.907538899999999"/>
    <s v="D"/>
    <n v="-3760680"/>
    <n v="0.23910000000000001"/>
  </r>
  <r>
    <x v="11"/>
    <x v="5"/>
    <n v="10336"/>
    <n v="10336"/>
    <n v="7317"/>
    <n v="2973"/>
    <s v="May"/>
    <x v="8"/>
    <x v="2"/>
    <n v="100"/>
    <x v="1"/>
    <n v="0.70789999999999997"/>
    <n v="0.28760000000000002"/>
    <n v="46"/>
    <n v="731700"/>
    <x v="3"/>
    <x v="71"/>
    <s v="Mid"/>
    <d v="2018-05-01T00:00:00"/>
    <d v="2018-07-20T00:00:00"/>
    <n v="42.027863779999997"/>
    <s v="C"/>
    <n v="-301900"/>
    <n v="0.42029999999999995"/>
  </r>
  <r>
    <x v="12"/>
    <x v="5"/>
    <n v="29476"/>
    <n v="29476"/>
    <n v="19632"/>
    <n v="8824"/>
    <s v="June"/>
    <x v="7"/>
    <x v="4"/>
    <n v="75"/>
    <x v="1"/>
    <n v="0.66600000000000004"/>
    <n v="0.2994"/>
    <n v="1020"/>
    <n v="1472400"/>
    <x v="3"/>
    <x v="18"/>
    <s v="Mid"/>
    <d v="2020-06-01T00:00:00"/>
    <d v="2020-07-27T00:00:00"/>
    <n v="36.66711901"/>
    <s v="C"/>
    <n v="-738300"/>
    <n v="0.36660000000000004"/>
  </r>
  <r>
    <x v="13"/>
    <x v="6"/>
    <n v="52176"/>
    <n v="52176"/>
    <n v="17363"/>
    <n v="15650"/>
    <s v="May"/>
    <x v="4"/>
    <x v="3"/>
    <n v="70"/>
    <x v="1"/>
    <n v="0.33279999999999998"/>
    <n v="0.2999"/>
    <n v="19163"/>
    <n v="1215410"/>
    <x v="3"/>
    <x v="69"/>
    <s v="Mid"/>
    <d v="2021-05-01T00:00:00"/>
    <d v="2021-06-29T00:00:00"/>
    <n v="3.2831186749999999"/>
    <s v="D"/>
    <n v="-2436910"/>
    <n v="3.2899999999999985E-2"/>
  </r>
  <r>
    <x v="14"/>
    <x v="3"/>
    <n v="51704"/>
    <n v="51704"/>
    <n v="35996"/>
    <n v="11554"/>
    <s v="February"/>
    <x v="5"/>
    <x v="3"/>
    <n v="100"/>
    <x v="0"/>
    <n v="0.69620000000000004"/>
    <n v="0.2235"/>
    <n v="4154"/>
    <n v="3599600"/>
    <x v="1"/>
    <x v="79"/>
    <s v="Mid"/>
    <d v="2024-02-01T00:00:00"/>
    <d v="2024-04-17T00:00:00"/>
    <n v="47.272938259999997"/>
    <s v="B"/>
    <n v="-1570800"/>
    <n v="0.47270000000000001"/>
  </r>
  <r>
    <x v="15"/>
    <x v="6"/>
    <n v="14852"/>
    <n v="14852"/>
    <n v="7068"/>
    <n v="4114"/>
    <s v="August"/>
    <x v="4"/>
    <x v="4"/>
    <n v="95"/>
    <x v="1"/>
    <n v="0.47589999999999999"/>
    <n v="0.27700000000000002"/>
    <n v="3670"/>
    <n v="671460"/>
    <x v="0"/>
    <x v="73"/>
    <s v="Mid"/>
    <d v="2021-08-01T00:00:00"/>
    <d v="2021-10-11T00:00:00"/>
    <n v="19.889577160000002"/>
    <s v="D"/>
    <n v="-739480"/>
    <n v="0.19889999999999997"/>
  </r>
  <r>
    <x v="16"/>
    <x v="3"/>
    <n v="78937"/>
    <n v="78937"/>
    <n v="64890"/>
    <n v="251"/>
    <s v="February"/>
    <x v="2"/>
    <x v="0"/>
    <n v="65"/>
    <x v="0"/>
    <n v="0.82199999999999995"/>
    <n v="3.2000000000000002E-3"/>
    <n v="13796"/>
    <n v="4217850"/>
    <x v="1"/>
    <x v="17"/>
    <s v="Mid"/>
    <d v="2023-02-01T00:00:00"/>
    <d v="2023-02-21T00:00:00"/>
    <n v="81.886821139999995"/>
    <s v="A"/>
    <n v="-913055"/>
    <n v="0.81879999999999997"/>
  </r>
  <r>
    <x v="17"/>
    <x v="3"/>
    <n v="71537"/>
    <n v="71537"/>
    <n v="39737"/>
    <n v="11093"/>
    <s v="December"/>
    <x v="4"/>
    <x v="3"/>
    <n v="140"/>
    <x v="1"/>
    <n v="0.55549999999999999"/>
    <n v="0.15509999999999999"/>
    <n v="20707"/>
    <n v="5563180"/>
    <x v="2"/>
    <x v="56"/>
    <s v="High"/>
    <d v="2021-12-01T00:00:00"/>
    <d v="2022-01-12T00:00:00"/>
    <n v="40.040818039999998"/>
    <s v="C"/>
    <n v="-4452000"/>
    <n v="0.40039999999999998"/>
  </r>
  <r>
    <x v="18"/>
    <x v="5"/>
    <n v="98389"/>
    <n v="98389"/>
    <n v="74942"/>
    <n v="12452"/>
    <s v="July"/>
    <x v="8"/>
    <x v="3"/>
    <n v="80"/>
    <x v="0"/>
    <n v="0.76170000000000004"/>
    <n v="0.12659999999999999"/>
    <n v="10995"/>
    <n v="5995360"/>
    <x v="0"/>
    <x v="80"/>
    <s v="Mid"/>
    <d v="2018-07-01T00:00:00"/>
    <d v="2018-08-12T00:00:00"/>
    <n v="63.513197609999999"/>
    <s v="B"/>
    <n v="-1875760"/>
    <n v="0.6351"/>
  </r>
  <r>
    <x v="19"/>
    <x v="2"/>
    <n v="18968"/>
    <n v="18968"/>
    <n v="8846"/>
    <n v="4708"/>
    <s v="July"/>
    <x v="0"/>
    <x v="1"/>
    <n v="110"/>
    <x v="0"/>
    <n v="0.46639999999999998"/>
    <n v="0.2482"/>
    <n v="5414"/>
    <n v="973060"/>
    <x v="0"/>
    <x v="81"/>
    <s v="High"/>
    <d v="2017-07-01T00:00:00"/>
    <d v="2017-08-28T00:00:00"/>
    <n v="21.815689580000001"/>
    <s v="D"/>
    <n v="-1113420"/>
    <n v="0.21819999999999998"/>
  </r>
  <r>
    <x v="0"/>
    <x v="5"/>
    <n v="93066"/>
    <n v="93066"/>
    <n v="18173"/>
    <n v="58153"/>
    <s v="November"/>
    <x v="6"/>
    <x v="4"/>
    <n v="115"/>
    <x v="0"/>
    <n v="0.1953"/>
    <n v="0.62490000000000001"/>
    <n v="16740"/>
    <n v="2089895"/>
    <x v="2"/>
    <x v="70"/>
    <s v="High"/>
    <d v="2016-11-01T00:00:00"/>
    <d v="2016-12-15T00:00:00"/>
    <n v="-42.95876045"/>
    <s v="E"/>
    <n v="-8612695"/>
    <n v="-0.42959999999999998"/>
  </r>
  <r>
    <x v="1"/>
    <x v="4"/>
    <n v="17355"/>
    <n v="17355"/>
    <n v="9806"/>
    <n v="2936"/>
    <s v="March"/>
    <x v="1"/>
    <x v="3"/>
    <n v="100"/>
    <x v="1"/>
    <n v="0.56499999999999995"/>
    <n v="0.16919999999999999"/>
    <n v="4613"/>
    <n v="980600"/>
    <x v="1"/>
    <x v="82"/>
    <s v="Mid"/>
    <d v="2019-03-01T00:00:00"/>
    <d v="2019-05-16T00:00:00"/>
    <n v="39.585133970000001"/>
    <s v="C"/>
    <n v="-754900"/>
    <n v="0.39579999999999993"/>
  </r>
  <r>
    <x v="2"/>
    <x v="2"/>
    <n v="99364"/>
    <n v="99364"/>
    <n v="28600"/>
    <n v="22280"/>
    <s v="December"/>
    <x v="6"/>
    <x v="1"/>
    <n v="110"/>
    <x v="1"/>
    <n v="0.2878"/>
    <n v="0.22420000000000001"/>
    <n v="48484"/>
    <n v="3146000"/>
    <x v="2"/>
    <x v="83"/>
    <s v="High"/>
    <d v="2016-12-01T00:00:00"/>
    <d v="2017-02-28T00:00:00"/>
    <n v="6.360452478"/>
    <s v="D"/>
    <n v="-7784040"/>
    <n v="6.359999999999999E-2"/>
  </r>
  <r>
    <x v="3"/>
    <x v="2"/>
    <n v="99539"/>
    <n v="99539"/>
    <n v="36566"/>
    <n v="32615"/>
    <s v="July"/>
    <x v="4"/>
    <x v="0"/>
    <n v="35"/>
    <x v="1"/>
    <n v="0.3674"/>
    <n v="0.32769999999999999"/>
    <n v="30358"/>
    <n v="1279810"/>
    <x v="0"/>
    <x v="31"/>
    <s v="Low"/>
    <d v="2021-07-01T00:00:00"/>
    <d v="2021-09-15T00:00:00"/>
    <n v="3.9692984660000001"/>
    <s v="D"/>
    <n v="-2204055"/>
    <n v="3.9700000000000013E-2"/>
  </r>
  <r>
    <x v="4"/>
    <x v="6"/>
    <n v="43466"/>
    <n v="43466"/>
    <n v="5615"/>
    <n v="30490"/>
    <s v="March"/>
    <x v="8"/>
    <x v="2"/>
    <n v="80"/>
    <x v="1"/>
    <n v="0.12920000000000001"/>
    <n v="0.70150000000000001"/>
    <n v="7361"/>
    <n v="449200"/>
    <x v="1"/>
    <x v="65"/>
    <s v="Mid"/>
    <d v="2018-03-01T00:00:00"/>
    <d v="2018-03-16T00:00:00"/>
    <n v="-57.228638480000001"/>
    <s v="E"/>
    <n v="-3028080"/>
    <n v="-0.57230000000000003"/>
  </r>
  <r>
    <x v="5"/>
    <x v="4"/>
    <n v="87014"/>
    <n v="87014"/>
    <n v="44210"/>
    <n v="41873"/>
    <s v="October"/>
    <x v="1"/>
    <x v="4"/>
    <n v="65"/>
    <x v="1"/>
    <n v="0.5081"/>
    <n v="0.48120000000000002"/>
    <n v="931"/>
    <n v="2873650"/>
    <x v="2"/>
    <x v="51"/>
    <s v="Mid"/>
    <d v="2019-10-01T00:00:00"/>
    <d v="2019-11-11T00:00:00"/>
    <n v="2.6857747029999999"/>
    <s v="D"/>
    <n v="-2782260"/>
    <n v="2.6899999999999979E-2"/>
  </r>
  <r>
    <x v="6"/>
    <x v="1"/>
    <n v="60422"/>
    <n v="60422"/>
    <n v="36667"/>
    <n v="3494"/>
    <s v="August"/>
    <x v="0"/>
    <x v="3"/>
    <n v="60"/>
    <x v="1"/>
    <n v="0.60680000000000001"/>
    <n v="5.7799999999999997E-2"/>
    <n v="20261"/>
    <n v="2200020"/>
    <x v="0"/>
    <x v="84"/>
    <s v="Mid"/>
    <d v="2017-08-01T00:00:00"/>
    <d v="2017-10-16T00:00:00"/>
    <n v="54.902187939999997"/>
    <s v="B"/>
    <n v="-1425300"/>
    <n v="0.54900000000000004"/>
  </r>
  <r>
    <x v="7"/>
    <x v="0"/>
    <n v="48696"/>
    <n v="48696"/>
    <n v="6437"/>
    <n v="25939"/>
    <s v="January"/>
    <x v="8"/>
    <x v="1"/>
    <n v="90"/>
    <x v="0"/>
    <n v="0.13220000000000001"/>
    <n v="0.53269999999999995"/>
    <n v="16320"/>
    <n v="579330"/>
    <x v="1"/>
    <x v="53"/>
    <s v="Mid"/>
    <d v="2018-01-01T00:00:00"/>
    <d v="2018-01-18T00:00:00"/>
    <n v="-40.048463939999998"/>
    <s v="E"/>
    <n v="-3803310"/>
    <n v="-0.40049999999999997"/>
  </r>
  <r>
    <x v="8"/>
    <x v="2"/>
    <n v="75107"/>
    <n v="75107"/>
    <n v="42512"/>
    <n v="25419"/>
    <s v="December"/>
    <x v="2"/>
    <x v="0"/>
    <n v="85"/>
    <x v="1"/>
    <n v="0.56599999999999995"/>
    <n v="0.33839999999999998"/>
    <n v="7176"/>
    <n v="3613520"/>
    <x v="2"/>
    <x v="42"/>
    <s v="Mid"/>
    <d v="2023-12-01T00:00:00"/>
    <d v="2024-02-23T00:00:00"/>
    <n v="22.7581983"/>
    <s v="D"/>
    <n v="-2770575"/>
    <n v="0.22759999999999997"/>
  </r>
  <r>
    <x v="9"/>
    <x v="1"/>
    <n v="93442"/>
    <n v="93442"/>
    <n v="29920"/>
    <n v="40690"/>
    <s v="October"/>
    <x v="0"/>
    <x v="0"/>
    <n v="75"/>
    <x v="0"/>
    <n v="0.32019999999999998"/>
    <n v="0.4355"/>
    <n v="22832"/>
    <n v="2244000"/>
    <x v="2"/>
    <x v="15"/>
    <s v="Mid"/>
    <d v="2017-10-01T00:00:00"/>
    <d v="2017-12-26T00:00:00"/>
    <n v="-11.52586631"/>
    <s v="E"/>
    <n v="-4764150"/>
    <n v="-0.11530000000000001"/>
  </r>
  <r>
    <x v="10"/>
    <x v="4"/>
    <n v="67779"/>
    <n v="67779"/>
    <n v="7186"/>
    <n v="37982"/>
    <s v="February"/>
    <x v="1"/>
    <x v="0"/>
    <n v="70"/>
    <x v="1"/>
    <n v="0.106"/>
    <n v="0.56040000000000001"/>
    <n v="22611"/>
    <n v="503020"/>
    <x v="1"/>
    <x v="85"/>
    <s v="Mid"/>
    <d v="2019-02-01T00:00:00"/>
    <d v="2019-03-14T00:00:00"/>
    <n v="-45.435901979999997"/>
    <s v="E"/>
    <n v="-4241510"/>
    <n v="-0.45440000000000003"/>
  </r>
  <r>
    <x v="11"/>
    <x v="4"/>
    <n v="64460"/>
    <n v="64460"/>
    <n v="16510"/>
    <n v="13159"/>
    <s v="June"/>
    <x v="6"/>
    <x v="2"/>
    <n v="100"/>
    <x v="1"/>
    <n v="0.25609999999999999"/>
    <n v="0.2041"/>
    <n v="34791"/>
    <n v="1651000"/>
    <x v="3"/>
    <x v="40"/>
    <s v="Mid"/>
    <d v="2016-06-01T00:00:00"/>
    <d v="2016-06-24T00:00:00"/>
    <n v="5.1985727580000001"/>
    <s v="D"/>
    <n v="-4795000"/>
    <n v="5.1999999999999991E-2"/>
  </r>
  <r>
    <x v="12"/>
    <x v="2"/>
    <n v="75771"/>
    <n v="75771"/>
    <n v="40720"/>
    <n v="10783"/>
    <s v="November"/>
    <x v="0"/>
    <x v="3"/>
    <n v="75"/>
    <x v="1"/>
    <n v="0.53739999999999999"/>
    <n v="0.14230000000000001"/>
    <n v="24268"/>
    <n v="3054000"/>
    <x v="2"/>
    <x v="58"/>
    <s v="Mid"/>
    <d v="2017-11-01T00:00:00"/>
    <d v="2018-01-16T00:00:00"/>
    <n v="39.509838860000002"/>
    <s v="C"/>
    <n v="-2628825"/>
    <n v="0.39510000000000001"/>
  </r>
  <r>
    <x v="13"/>
    <x v="0"/>
    <n v="54396"/>
    <n v="54396"/>
    <n v="12547"/>
    <n v="30692"/>
    <s v="November"/>
    <x v="9"/>
    <x v="0"/>
    <n v="70"/>
    <x v="0"/>
    <n v="0.23069999999999999"/>
    <n v="0.56420000000000003"/>
    <n v="11157"/>
    <n v="878290"/>
    <x v="2"/>
    <x v="86"/>
    <s v="Mid"/>
    <d v="2015-11-01T00:00:00"/>
    <d v="2015-12-22T00:00:00"/>
    <n v="-33.357232150000002"/>
    <s v="E"/>
    <n v="-2929430"/>
    <n v="-0.33350000000000002"/>
  </r>
  <r>
    <x v="14"/>
    <x v="5"/>
    <n v="98647"/>
    <n v="98647"/>
    <n v="93395"/>
    <n v="3255"/>
    <s v="June"/>
    <x v="5"/>
    <x v="2"/>
    <n v="100"/>
    <x v="1"/>
    <n v="0.94679999999999997"/>
    <n v="3.3000000000000002E-2"/>
    <n v="1997"/>
    <n v="9339500"/>
    <x v="3"/>
    <x v="87"/>
    <s v="Mid"/>
    <d v="2024-06-01T00:00:00"/>
    <d v="2024-08-05T00:00:00"/>
    <n v="91.376321630000007"/>
    <s v="A"/>
    <n v="-525200"/>
    <n v="0.91379999999999995"/>
  </r>
  <r>
    <x v="15"/>
    <x v="3"/>
    <n v="44663"/>
    <n v="44663"/>
    <n v="40164"/>
    <n v="1012"/>
    <s v="February"/>
    <x v="7"/>
    <x v="4"/>
    <n v="95"/>
    <x v="1"/>
    <n v="0.89929999999999999"/>
    <n v="2.2700000000000001E-2"/>
    <n v="3487"/>
    <n v="3815580"/>
    <x v="1"/>
    <x v="34"/>
    <s v="Mid"/>
    <d v="2020-02-01T00:00:00"/>
    <d v="2020-03-30T00:00:00"/>
    <n v="87.660927389999998"/>
    <s v="A"/>
    <n v="-427405"/>
    <n v="0.87659999999999993"/>
  </r>
  <r>
    <x v="16"/>
    <x v="2"/>
    <n v="59941"/>
    <n v="59941"/>
    <n v="58897"/>
    <n v="760"/>
    <s v="March"/>
    <x v="6"/>
    <x v="0"/>
    <n v="65"/>
    <x v="1"/>
    <n v="0.98260000000000003"/>
    <n v="1.2699999999999999E-2"/>
    <n v="284"/>
    <n v="3828305"/>
    <x v="1"/>
    <x v="62"/>
    <s v="Mid"/>
    <d v="2016-03-01T00:00:00"/>
    <d v="2016-04-08T00:00:00"/>
    <n v="96.990373869999999"/>
    <s v="A"/>
    <n v="-67860"/>
    <n v="0.96989999999999998"/>
  </r>
  <r>
    <x v="17"/>
    <x v="2"/>
    <n v="39015"/>
    <n v="39015"/>
    <n v="9142"/>
    <n v="20820"/>
    <s v="March"/>
    <x v="5"/>
    <x v="3"/>
    <n v="140"/>
    <x v="1"/>
    <n v="0.23430000000000001"/>
    <n v="0.53359999999999996"/>
    <n v="9053"/>
    <n v="1279880"/>
    <x v="1"/>
    <x v="88"/>
    <s v="High"/>
    <d v="2024-03-01T00:00:00"/>
    <d v="2024-05-13T00:00:00"/>
    <n v="-29.932077410000002"/>
    <s v="E"/>
    <n v="-4182220"/>
    <n v="-0.29929999999999995"/>
  </r>
  <r>
    <x v="18"/>
    <x v="0"/>
    <n v="63516"/>
    <n v="63516"/>
    <n v="12646"/>
    <n v="9160"/>
    <s v="July"/>
    <x v="9"/>
    <x v="1"/>
    <n v="80"/>
    <x v="1"/>
    <n v="0.1991"/>
    <n v="0.14419999999999999"/>
    <n v="41710"/>
    <n v="1011680"/>
    <x v="0"/>
    <x v="89"/>
    <s v="Mid"/>
    <d v="2015-07-01T00:00:00"/>
    <d v="2015-08-16T00:00:00"/>
    <n v="5.4883808800000002"/>
    <s v="D"/>
    <n v="-4069600"/>
    <n v="5.4900000000000004E-2"/>
  </r>
  <r>
    <x v="19"/>
    <x v="3"/>
    <n v="22739"/>
    <n v="22739"/>
    <n v="12693"/>
    <n v="8807"/>
    <s v="July"/>
    <x v="6"/>
    <x v="3"/>
    <n v="110"/>
    <x v="1"/>
    <n v="0.55820000000000003"/>
    <n v="0.38729999999999998"/>
    <n v="1239"/>
    <n v="1396230"/>
    <x v="0"/>
    <x v="14"/>
    <s v="High"/>
    <d v="2016-07-01T00:00:00"/>
    <d v="2016-09-05T00:00:00"/>
    <n v="17.08958178"/>
    <s v="D"/>
    <n v="-1105060"/>
    <n v="0.17090000000000005"/>
  </r>
  <r>
    <x v="0"/>
    <x v="2"/>
    <n v="30253"/>
    <n v="30253"/>
    <n v="18594"/>
    <n v="10730"/>
    <s v="February"/>
    <x v="6"/>
    <x v="3"/>
    <n v="115"/>
    <x v="1"/>
    <n v="0.61460000000000004"/>
    <n v="0.35470000000000002"/>
    <n v="929"/>
    <n v="2138310"/>
    <x v="1"/>
    <x v="90"/>
    <s v="High"/>
    <d v="2016-02-01T00:00:00"/>
    <d v="2016-04-17T00:00:00"/>
    <n v="25.994116290000001"/>
    <s v="C"/>
    <n v="-1340785"/>
    <n v="0.25990000000000002"/>
  </r>
  <r>
    <x v="1"/>
    <x v="3"/>
    <n v="58566"/>
    <n v="58566"/>
    <n v="19238"/>
    <n v="29057"/>
    <s v="December"/>
    <x v="1"/>
    <x v="0"/>
    <n v="100"/>
    <x v="0"/>
    <n v="0.32850000000000001"/>
    <n v="0.49609999999999999"/>
    <n v="10271"/>
    <n v="1923800"/>
    <x v="2"/>
    <x v="38"/>
    <s v="Mid"/>
    <d v="2019-12-01T00:00:00"/>
    <d v="2020-02-11T00:00:00"/>
    <n v="-16.765700240000001"/>
    <s v="E"/>
    <n v="-3932800"/>
    <n v="-0.16759999999999997"/>
  </r>
  <r>
    <x v="2"/>
    <x v="0"/>
    <n v="58147"/>
    <n v="58147"/>
    <n v="40682"/>
    <n v="11753"/>
    <s v="September"/>
    <x v="9"/>
    <x v="3"/>
    <n v="110"/>
    <x v="0"/>
    <n v="0.6996"/>
    <n v="0.2021"/>
    <n v="5712"/>
    <n v="4475020"/>
    <x v="0"/>
    <x v="26"/>
    <s v="High"/>
    <d v="2015-09-01T00:00:00"/>
    <d v="2015-11-06T00:00:00"/>
    <n v="49.751491909999999"/>
    <s v="B"/>
    <n v="-1921150"/>
    <n v="0.4975"/>
  </r>
  <r>
    <x v="3"/>
    <x v="5"/>
    <n v="69600"/>
    <n v="69600"/>
    <n v="11007"/>
    <n v="43435"/>
    <s v="May"/>
    <x v="0"/>
    <x v="2"/>
    <n v="35"/>
    <x v="0"/>
    <n v="0.15809999999999999"/>
    <n v="0.62409999999999999"/>
    <n v="15158"/>
    <n v="385245"/>
    <x v="3"/>
    <x v="91"/>
    <s v="Low"/>
    <d v="2017-05-01T00:00:00"/>
    <d v="2017-05-27T00:00:00"/>
    <n v="-46.591954020000003"/>
    <s v="E"/>
    <n v="-2050755"/>
    <n v="-0.46599999999999997"/>
  </r>
  <r>
    <x v="4"/>
    <x v="5"/>
    <n v="53713"/>
    <n v="53713"/>
    <n v="20962"/>
    <n v="32401"/>
    <s v="May"/>
    <x v="6"/>
    <x v="2"/>
    <n v="80"/>
    <x v="0"/>
    <n v="0.39029999999999998"/>
    <n v="0.60319999999999996"/>
    <n v="350"/>
    <n v="1676960"/>
    <x v="3"/>
    <x v="60"/>
    <s v="Mid"/>
    <d v="2016-05-01T00:00:00"/>
    <d v="2016-06-23T00:00:00"/>
    <n v="-21.296520399999999"/>
    <s v="E"/>
    <n v="-2620080"/>
    <n v="-0.21289999999999998"/>
  </r>
  <r>
    <x v="5"/>
    <x v="2"/>
    <n v="38305"/>
    <n v="38305"/>
    <n v="20269"/>
    <n v="10766"/>
    <s v="September"/>
    <x v="2"/>
    <x v="0"/>
    <n v="65"/>
    <x v="0"/>
    <n v="0.52910000000000001"/>
    <n v="0.28110000000000002"/>
    <n v="7270"/>
    <n v="1317485"/>
    <x v="0"/>
    <x v="68"/>
    <s v="Mid"/>
    <d v="2023-09-01T00:00:00"/>
    <d v="2023-09-17T00:00:00"/>
    <n v="24.808771700000001"/>
    <s v="D"/>
    <n v="-1172340"/>
    <n v="0.248"/>
  </r>
  <r>
    <x v="6"/>
    <x v="4"/>
    <n v="28964"/>
    <n v="28964"/>
    <n v="9259"/>
    <n v="17701"/>
    <s v="October"/>
    <x v="0"/>
    <x v="0"/>
    <n v="60"/>
    <x v="0"/>
    <n v="0.31969999999999998"/>
    <n v="0.61109999999999998"/>
    <n v="2004"/>
    <n v="555540"/>
    <x v="2"/>
    <x v="15"/>
    <s v="Mid"/>
    <d v="2017-10-01T00:00:00"/>
    <d v="2017-10-18T00:00:00"/>
    <n v="-29.146526720000001"/>
    <s v="E"/>
    <n v="-1182300"/>
    <n v="-0.29139999999999999"/>
  </r>
  <r>
    <x v="7"/>
    <x v="1"/>
    <n v="11947"/>
    <n v="11947"/>
    <n v="7934"/>
    <n v="3235"/>
    <s v="November"/>
    <x v="2"/>
    <x v="0"/>
    <n v="90"/>
    <x v="0"/>
    <n v="0.66410000000000002"/>
    <n v="0.27079999999999999"/>
    <n v="778"/>
    <n v="714060"/>
    <x v="2"/>
    <x v="92"/>
    <s v="Mid"/>
    <d v="2023-11-01T00:00:00"/>
    <d v="2024-01-10T00:00:00"/>
    <n v="39.33204989"/>
    <s v="C"/>
    <n v="-361170"/>
    <n v="0.39330000000000004"/>
  </r>
  <r>
    <x v="8"/>
    <x v="1"/>
    <n v="44782"/>
    <n v="44782"/>
    <n v="8434"/>
    <n v="8307"/>
    <s v="April"/>
    <x v="2"/>
    <x v="3"/>
    <n v="85"/>
    <x v="0"/>
    <n v="0.1883"/>
    <n v="0.1855"/>
    <n v="28041"/>
    <n v="716890"/>
    <x v="3"/>
    <x v="93"/>
    <s v="Mid"/>
    <d v="2023-04-01T00:00:00"/>
    <d v="2023-06-13T00:00:00"/>
    <n v="0.28359608800000002"/>
    <s v="D"/>
    <n v="-3089580"/>
    <n v="2.7999999999999969E-3"/>
  </r>
  <r>
    <x v="9"/>
    <x v="6"/>
    <n v="68756"/>
    <n v="68756"/>
    <n v="55988"/>
    <n v="5931"/>
    <s v="October"/>
    <x v="7"/>
    <x v="2"/>
    <n v="75"/>
    <x v="0"/>
    <n v="0.81430000000000002"/>
    <n v="8.6300000000000002E-2"/>
    <n v="6837"/>
    <n v="4199100"/>
    <x v="2"/>
    <x v="45"/>
    <s v="Mid"/>
    <d v="2020-10-01T00:00:00"/>
    <d v="2020-10-17T00:00:00"/>
    <n v="72.803828030000005"/>
    <s v="B"/>
    <n v="-957600"/>
    <n v="0.72799999999999998"/>
  </r>
  <r>
    <x v="10"/>
    <x v="2"/>
    <n v="15683"/>
    <n v="15683"/>
    <n v="13543"/>
    <n v="1235"/>
    <s v="February"/>
    <x v="7"/>
    <x v="1"/>
    <n v="70"/>
    <x v="1"/>
    <n v="0.86350000000000005"/>
    <n v="7.8700000000000006E-2"/>
    <n v="905"/>
    <n v="948010"/>
    <x v="1"/>
    <x v="34"/>
    <s v="Mid"/>
    <d v="2020-02-01T00:00:00"/>
    <d v="2020-02-17T00:00:00"/>
    <n v="78.479882680000003"/>
    <s v="A"/>
    <n v="-149800"/>
    <n v="0.78480000000000005"/>
  </r>
  <r>
    <x v="11"/>
    <x v="5"/>
    <n v="62640"/>
    <n v="62640"/>
    <n v="32936"/>
    <n v="22482"/>
    <s v="March"/>
    <x v="6"/>
    <x v="3"/>
    <n v="100"/>
    <x v="1"/>
    <n v="0.52580000000000005"/>
    <n v="0.3589"/>
    <n v="7222"/>
    <n v="3293600"/>
    <x v="1"/>
    <x v="62"/>
    <s v="Mid"/>
    <d v="2016-03-01T00:00:00"/>
    <d v="2016-05-08T00:00:00"/>
    <n v="16.689016599999999"/>
    <s v="D"/>
    <n v="-2970400"/>
    <n v="0.16690000000000005"/>
  </r>
  <r>
    <x v="12"/>
    <x v="3"/>
    <n v="20589"/>
    <n v="20589"/>
    <n v="10277"/>
    <n v="9966"/>
    <s v="August"/>
    <x v="6"/>
    <x v="1"/>
    <n v="75"/>
    <x v="1"/>
    <n v="0.49919999999999998"/>
    <n v="0.48399999999999999"/>
    <n v="346"/>
    <n v="770775"/>
    <x v="0"/>
    <x v="94"/>
    <s v="Mid"/>
    <d v="2016-08-01T00:00:00"/>
    <d v="2016-08-16T00:00:00"/>
    <n v="1.510515324"/>
    <s v="D"/>
    <n v="-773400"/>
    <n v="1.5199999999999991E-2"/>
  </r>
  <r>
    <x v="13"/>
    <x v="6"/>
    <n v="88301"/>
    <n v="88301"/>
    <n v="74541"/>
    <n v="4831"/>
    <s v="February"/>
    <x v="7"/>
    <x v="2"/>
    <n v="70"/>
    <x v="0"/>
    <n v="0.84419999999999995"/>
    <n v="5.4699999999999999E-2"/>
    <n v="8929"/>
    <n v="5217870"/>
    <x v="1"/>
    <x v="34"/>
    <s v="Mid"/>
    <d v="2020-02-01T00:00:00"/>
    <d v="2020-03-05T00:00:00"/>
    <n v="78.945878300000004"/>
    <s v="A"/>
    <n v="-963200"/>
    <n v="0.78949999999999998"/>
  </r>
  <r>
    <x v="14"/>
    <x v="5"/>
    <n v="24996"/>
    <n v="24996"/>
    <n v="23066"/>
    <n v="1476"/>
    <s v="September"/>
    <x v="5"/>
    <x v="0"/>
    <n v="100"/>
    <x v="0"/>
    <n v="0.92279999999999995"/>
    <n v="5.8999999999999997E-2"/>
    <n v="454"/>
    <n v="2306600"/>
    <x v="0"/>
    <x v="95"/>
    <s v="Mid"/>
    <d v="2024-09-01T00:00:00"/>
    <d v="2024-09-17T00:00:00"/>
    <n v="86.373819810000001"/>
    <s v="A"/>
    <n v="-193000"/>
    <n v="0.8637999999999999"/>
  </r>
  <r>
    <x v="15"/>
    <x v="6"/>
    <n v="54424"/>
    <n v="54424"/>
    <n v="34720"/>
    <n v="13065"/>
    <s v="August"/>
    <x v="1"/>
    <x v="1"/>
    <n v="95"/>
    <x v="1"/>
    <n v="0.63800000000000001"/>
    <n v="0.24010000000000001"/>
    <n v="6639"/>
    <n v="3298400"/>
    <x v="0"/>
    <x v="50"/>
    <s v="Mid"/>
    <d v="2019-08-01T00:00:00"/>
    <d v="2019-10-07T00:00:00"/>
    <n v="39.789431129999997"/>
    <s v="C"/>
    <n v="-1871880"/>
    <n v="0.39790000000000003"/>
  </r>
  <r>
    <x v="16"/>
    <x v="0"/>
    <n v="43408"/>
    <n v="43408"/>
    <n v="29530"/>
    <n v="2500"/>
    <s v="September"/>
    <x v="3"/>
    <x v="3"/>
    <n v="65"/>
    <x v="0"/>
    <n v="0.68030000000000002"/>
    <n v="5.7599999999999998E-2"/>
    <n v="11378"/>
    <n v="1919450"/>
    <x v="0"/>
    <x v="59"/>
    <s v="Mid"/>
    <d v="2022-09-01T00:00:00"/>
    <d v="2022-10-29T00:00:00"/>
    <n v="62.269627720000003"/>
    <s v="B"/>
    <n v="-902070"/>
    <n v="0.62270000000000003"/>
  </r>
  <r>
    <x v="17"/>
    <x v="3"/>
    <n v="66606"/>
    <n v="66606"/>
    <n v="11328"/>
    <n v="48797"/>
    <s v="April"/>
    <x v="2"/>
    <x v="4"/>
    <n v="140"/>
    <x v="0"/>
    <n v="0.1701"/>
    <n v="0.73260000000000003"/>
    <n v="6481"/>
    <n v="1585920"/>
    <x v="3"/>
    <x v="93"/>
    <s v="High"/>
    <d v="2023-04-01T00:00:00"/>
    <d v="2023-05-17T00:00:00"/>
    <n v="-56.254691770000001"/>
    <s v="E"/>
    <n v="-7738920"/>
    <n v="-0.5625"/>
  </r>
  <r>
    <x v="18"/>
    <x v="2"/>
    <n v="83608"/>
    <n v="83608"/>
    <n v="78620"/>
    <n v="2700"/>
    <s v="July"/>
    <x v="3"/>
    <x v="1"/>
    <n v="80"/>
    <x v="1"/>
    <n v="0.94030000000000002"/>
    <n v="3.2300000000000002E-2"/>
    <n v="2288"/>
    <n v="6289600"/>
    <x v="0"/>
    <x v="96"/>
    <s v="Mid"/>
    <d v="2022-07-01T00:00:00"/>
    <d v="2022-09-23T00:00:00"/>
    <n v="90.804707680000007"/>
    <s v="A"/>
    <n v="-399040"/>
    <n v="0.90800000000000003"/>
  </r>
  <r>
    <x v="19"/>
    <x v="5"/>
    <n v="16743"/>
    <n v="16743"/>
    <n v="9712"/>
    <n v="4918"/>
    <s v="July"/>
    <x v="8"/>
    <x v="4"/>
    <n v="110"/>
    <x v="0"/>
    <n v="0.58009999999999995"/>
    <n v="0.29370000000000002"/>
    <n v="2113"/>
    <n v="1068320"/>
    <x v="0"/>
    <x v="80"/>
    <s v="High"/>
    <d v="2018-07-01T00:00:00"/>
    <d v="2018-08-16T00:00:00"/>
    <n v="28.63286149"/>
    <s v="C"/>
    <n v="-773410"/>
    <n v="0.28639999999999993"/>
  </r>
  <r>
    <x v="0"/>
    <x v="1"/>
    <n v="96079"/>
    <n v="96079"/>
    <n v="68201"/>
    <n v="7348"/>
    <s v="July"/>
    <x v="5"/>
    <x v="1"/>
    <n v="115"/>
    <x v="1"/>
    <n v="0.70979999999999999"/>
    <n v="7.6499999999999999E-2"/>
    <n v="20530"/>
    <n v="7843115"/>
    <x v="0"/>
    <x v="97"/>
    <s v="High"/>
    <d v="2024-07-01T00:00:00"/>
    <d v="2024-09-21T00:00:00"/>
    <n v="63.33642107"/>
    <s v="B"/>
    <n v="-3205970"/>
    <n v="0.63329999999999997"/>
  </r>
  <r>
    <x v="1"/>
    <x v="3"/>
    <n v="46512"/>
    <n v="46512"/>
    <n v="42624"/>
    <n v="926"/>
    <s v="January"/>
    <x v="5"/>
    <x v="3"/>
    <n v="100"/>
    <x v="0"/>
    <n v="0.91639999999999999"/>
    <n v="1.9900000000000001E-2"/>
    <n v="2962"/>
    <n v="4262400"/>
    <x v="1"/>
    <x v="11"/>
    <s v="Mid"/>
    <d v="2024-01-01T00:00:00"/>
    <d v="2024-03-10T00:00:00"/>
    <n v="89.649982800000004"/>
    <s v="A"/>
    <n v="-388800"/>
    <n v="0.89649999999999996"/>
  </r>
  <r>
    <x v="2"/>
    <x v="2"/>
    <n v="96223"/>
    <n v="96223"/>
    <n v="95894"/>
    <n v="136"/>
    <s v="April"/>
    <x v="9"/>
    <x v="0"/>
    <n v="110"/>
    <x v="1"/>
    <n v="0.99660000000000004"/>
    <n v="1.4E-3"/>
    <n v="193"/>
    <n v="10548340"/>
    <x v="3"/>
    <x v="98"/>
    <s v="High"/>
    <d v="2015-04-01T00:00:00"/>
    <d v="2015-06-29T00:00:00"/>
    <n v="99.516747559999999"/>
    <s v="A"/>
    <n v="-36190"/>
    <n v="0.99520000000000008"/>
  </r>
  <r>
    <x v="3"/>
    <x v="4"/>
    <n v="56009"/>
    <n v="56009"/>
    <n v="5400"/>
    <n v="11888"/>
    <s v="October"/>
    <x v="5"/>
    <x v="0"/>
    <n v="35"/>
    <x v="1"/>
    <n v="9.64E-2"/>
    <n v="0.21229999999999999"/>
    <n v="38721"/>
    <n v="189000"/>
    <x v="2"/>
    <x v="20"/>
    <s v="Low"/>
    <d v="2024-10-01T00:00:00"/>
    <d v="2024-12-10T00:00:00"/>
    <n v="-11.5838526"/>
    <s v="E"/>
    <n v="-1771315"/>
    <n v="-0.11589999999999999"/>
  </r>
  <r>
    <x v="4"/>
    <x v="3"/>
    <n v="28595"/>
    <n v="28595"/>
    <n v="25747"/>
    <n v="125"/>
    <s v="January"/>
    <x v="6"/>
    <x v="2"/>
    <n v="80"/>
    <x v="1"/>
    <n v="0.90039999999999998"/>
    <n v="4.4000000000000003E-3"/>
    <n v="2723"/>
    <n v="2059760"/>
    <x v="1"/>
    <x v="74"/>
    <s v="Mid"/>
    <d v="2016-01-01T00:00:00"/>
    <d v="2016-02-01T00:00:00"/>
    <n v="89.603077459999994"/>
    <s v="A"/>
    <n v="-227840"/>
    <n v="0.89600000000000002"/>
  </r>
  <r>
    <x v="5"/>
    <x v="6"/>
    <n v="54681"/>
    <n v="54681"/>
    <n v="15315"/>
    <n v="24251"/>
    <s v="June"/>
    <x v="8"/>
    <x v="4"/>
    <n v="65"/>
    <x v="0"/>
    <n v="0.28010000000000002"/>
    <n v="0.44350000000000001"/>
    <n v="15115"/>
    <n v="995475"/>
    <x v="3"/>
    <x v="99"/>
    <s v="Mid"/>
    <d v="2018-06-01T00:00:00"/>
    <d v="2018-07-23T00:00:00"/>
    <n v="-16.342056660000001"/>
    <s v="E"/>
    <n v="-2558790"/>
    <n v="-0.16339999999999999"/>
  </r>
  <r>
    <x v="6"/>
    <x v="3"/>
    <n v="30392"/>
    <n v="30392"/>
    <n v="10158"/>
    <n v="1630"/>
    <s v="July"/>
    <x v="3"/>
    <x v="1"/>
    <n v="60"/>
    <x v="1"/>
    <n v="0.3342"/>
    <n v="5.3600000000000002E-2"/>
    <n v="18604"/>
    <n v="609480"/>
    <x v="0"/>
    <x v="96"/>
    <s v="Mid"/>
    <d v="2022-07-01T00:00:00"/>
    <d v="2022-08-08T00:00:00"/>
    <n v="28.060015790000001"/>
    <s v="C"/>
    <n v="-1214040"/>
    <n v="0.28060000000000002"/>
  </r>
  <r>
    <x v="7"/>
    <x v="6"/>
    <n v="89570"/>
    <n v="89570"/>
    <n v="62939"/>
    <n v="13571"/>
    <s v="January"/>
    <x v="8"/>
    <x v="0"/>
    <n v="90"/>
    <x v="0"/>
    <n v="0.70269999999999999"/>
    <n v="0.1515"/>
    <n v="13060"/>
    <n v="5664510"/>
    <x v="1"/>
    <x v="53"/>
    <s v="Mid"/>
    <d v="2018-01-01T00:00:00"/>
    <d v="2018-03-25T00:00:00"/>
    <n v="55.116668529999998"/>
    <s v="B"/>
    <n v="-2396790"/>
    <n v="0.55120000000000002"/>
  </r>
  <r>
    <x v="8"/>
    <x v="4"/>
    <n v="66349"/>
    <n v="66349"/>
    <n v="12267"/>
    <n v="18562"/>
    <s v="August"/>
    <x v="3"/>
    <x v="2"/>
    <n v="85"/>
    <x v="1"/>
    <n v="0.18490000000000001"/>
    <n v="0.27979999999999999"/>
    <n v="35520"/>
    <n v="1042695"/>
    <x v="0"/>
    <x v="100"/>
    <s v="Mid"/>
    <d v="2022-08-01T00:00:00"/>
    <d v="2022-10-24T00:00:00"/>
    <n v="-9.4877089330000004"/>
    <s v="E"/>
    <n v="-4596970"/>
    <n v="-9.4899999999999984E-2"/>
  </r>
  <r>
    <x v="9"/>
    <x v="3"/>
    <n v="38903"/>
    <n v="38903"/>
    <n v="30903"/>
    <n v="4909"/>
    <s v="August"/>
    <x v="9"/>
    <x v="1"/>
    <n v="75"/>
    <x v="0"/>
    <n v="0.7944"/>
    <n v="0.12620000000000001"/>
    <n v="3091"/>
    <n v="2317725"/>
    <x v="0"/>
    <x v="30"/>
    <s v="Mid"/>
    <d v="2015-08-01T00:00:00"/>
    <d v="2015-08-26T00:00:00"/>
    <n v="66.817469090000003"/>
    <s v="B"/>
    <n v="-600000"/>
    <n v="0.66820000000000002"/>
  </r>
  <r>
    <x v="10"/>
    <x v="5"/>
    <n v="27987"/>
    <n v="27987"/>
    <n v="13372"/>
    <n v="4742"/>
    <s v="September"/>
    <x v="8"/>
    <x v="1"/>
    <n v="70"/>
    <x v="1"/>
    <n v="0.4778"/>
    <n v="0.1694"/>
    <n v="9873"/>
    <n v="936040"/>
    <x v="0"/>
    <x v="46"/>
    <s v="Mid"/>
    <d v="2018-09-01T00:00:00"/>
    <d v="2018-10-01T00:00:00"/>
    <n v="30.835745169999999"/>
    <s v="C"/>
    <n v="-1023050"/>
    <n v="0.30840000000000001"/>
  </r>
  <r>
    <x v="11"/>
    <x v="1"/>
    <n v="26932"/>
    <n v="26932"/>
    <n v="17458"/>
    <n v="8725"/>
    <s v="November"/>
    <x v="3"/>
    <x v="0"/>
    <n v="100"/>
    <x v="1"/>
    <n v="0.6482"/>
    <n v="0.32400000000000001"/>
    <n v="749"/>
    <n v="1745800"/>
    <x v="2"/>
    <x v="101"/>
    <s v="Mid"/>
    <d v="2022-11-01T00:00:00"/>
    <d v="2023-01-27T00:00:00"/>
    <n v="32.426110199999997"/>
    <s v="C"/>
    <n v="-947400"/>
    <n v="0.32419999999999999"/>
  </r>
  <r>
    <x v="12"/>
    <x v="3"/>
    <n v="62044"/>
    <n v="62044"/>
    <n v="61476"/>
    <n v="43"/>
    <s v="November"/>
    <x v="1"/>
    <x v="1"/>
    <n v="75"/>
    <x v="0"/>
    <n v="0.99080000000000001"/>
    <n v="6.9999999999999999E-4"/>
    <n v="525"/>
    <n v="4610700"/>
    <x v="2"/>
    <x v="25"/>
    <s v="Mid"/>
    <d v="2019-11-01T00:00:00"/>
    <d v="2020-01-13T00:00:00"/>
    <n v="99.015215010000006"/>
    <s v="A"/>
    <n v="-42600"/>
    <n v="0.99009999999999998"/>
  </r>
  <r>
    <x v="13"/>
    <x v="5"/>
    <n v="51033"/>
    <n v="51033"/>
    <n v="42732"/>
    <n v="7033"/>
    <s v="June"/>
    <x v="4"/>
    <x v="3"/>
    <n v="70"/>
    <x v="1"/>
    <n v="0.83730000000000004"/>
    <n v="0.13780000000000001"/>
    <n v="1268"/>
    <n v="2991240"/>
    <x v="3"/>
    <x v="6"/>
    <s v="Mid"/>
    <d v="2021-06-01T00:00:00"/>
    <d v="2021-08-24T00:00:00"/>
    <n v="69.952775650000007"/>
    <s v="B"/>
    <n v="-581070"/>
    <n v="0.69950000000000001"/>
  </r>
  <r>
    <x v="14"/>
    <x v="4"/>
    <n v="25096"/>
    <n v="25096"/>
    <n v="18272"/>
    <n v="170"/>
    <s v="August"/>
    <x v="8"/>
    <x v="0"/>
    <n v="100"/>
    <x v="1"/>
    <n v="0.72809999999999997"/>
    <n v="6.7999999999999996E-3"/>
    <n v="6654"/>
    <n v="1827200"/>
    <x v="0"/>
    <x v="48"/>
    <s v="Mid"/>
    <d v="2018-08-01T00:00:00"/>
    <d v="2018-08-18T00:00:00"/>
    <n v="72.131016900000006"/>
    <s v="B"/>
    <n v="-682400"/>
    <n v="0.72129999999999994"/>
  </r>
  <r>
    <x v="15"/>
    <x v="5"/>
    <n v="57428"/>
    <n v="57428"/>
    <n v="10775"/>
    <n v="28620"/>
    <s v="June"/>
    <x v="5"/>
    <x v="1"/>
    <n v="95"/>
    <x v="1"/>
    <n v="0.18759999999999999"/>
    <n v="0.49840000000000001"/>
    <n v="18033"/>
    <n v="1023625"/>
    <x v="3"/>
    <x v="87"/>
    <s v="Mid"/>
    <d v="2024-06-01T00:00:00"/>
    <d v="2024-07-05T00:00:00"/>
    <n v="-31.073692279999999"/>
    <s v="E"/>
    <n v="-4432035"/>
    <n v="-0.31080000000000002"/>
  </r>
  <r>
    <x v="16"/>
    <x v="2"/>
    <n v="20308"/>
    <n v="20308"/>
    <n v="11484"/>
    <n v="5083"/>
    <s v="May"/>
    <x v="2"/>
    <x v="4"/>
    <n v="65"/>
    <x v="0"/>
    <n v="0.5655"/>
    <n v="0.25030000000000002"/>
    <n v="3741"/>
    <n v="746460"/>
    <x v="3"/>
    <x v="13"/>
    <s v="Mid"/>
    <d v="2023-05-01T00:00:00"/>
    <d v="2023-07-13T00:00:00"/>
    <n v="31.51959819"/>
    <s v="C"/>
    <n v="-573560"/>
    <n v="0.31519999999999998"/>
  </r>
  <r>
    <x v="17"/>
    <x v="3"/>
    <n v="76910"/>
    <n v="76910"/>
    <n v="19945"/>
    <n v="34773"/>
    <s v="September"/>
    <x v="7"/>
    <x v="0"/>
    <n v="140"/>
    <x v="1"/>
    <n v="0.25929999999999997"/>
    <n v="0.4521"/>
    <n v="22192"/>
    <n v="2792300"/>
    <x v="0"/>
    <x v="102"/>
    <s v="High"/>
    <d v="2020-09-01T00:00:00"/>
    <d v="2020-10-21T00:00:00"/>
    <n v="-19.279677549999999"/>
    <s v="E"/>
    <n v="-7975100"/>
    <n v="-0.19280000000000003"/>
  </r>
  <r>
    <x v="18"/>
    <x v="4"/>
    <n v="94599"/>
    <n v="94599"/>
    <n v="24358"/>
    <n v="30968"/>
    <s v="February"/>
    <x v="6"/>
    <x v="0"/>
    <n v="80"/>
    <x v="0"/>
    <n v="0.25750000000000001"/>
    <n v="0.32740000000000002"/>
    <n v="39273"/>
    <n v="1948640"/>
    <x v="1"/>
    <x v="90"/>
    <s v="Mid"/>
    <d v="2016-02-01T00:00:00"/>
    <d v="2016-03-05T00:00:00"/>
    <n v="-6.9873888729999996"/>
    <s v="E"/>
    <n v="-5619280"/>
    <n v="-6.9900000000000018E-2"/>
  </r>
  <r>
    <x v="19"/>
    <x v="2"/>
    <n v="30036"/>
    <n v="30036"/>
    <n v="29910"/>
    <n v="97"/>
    <s v="May"/>
    <x v="3"/>
    <x v="1"/>
    <n v="110"/>
    <x v="1"/>
    <n v="0.99580000000000002"/>
    <n v="3.2000000000000002E-3"/>
    <n v="29"/>
    <n v="3290100"/>
    <x v="3"/>
    <x v="12"/>
    <s v="High"/>
    <d v="2022-05-01T00:00:00"/>
    <d v="2022-07-21T00:00:00"/>
    <n v="99.257557599999998"/>
    <s v="A"/>
    <n v="-13860"/>
    <n v="0.99260000000000004"/>
  </r>
  <r>
    <x v="0"/>
    <x v="6"/>
    <n v="83889"/>
    <n v="83889"/>
    <n v="80952"/>
    <n v="1838"/>
    <s v="August"/>
    <x v="3"/>
    <x v="2"/>
    <n v="115"/>
    <x v="1"/>
    <n v="0.96499999999999997"/>
    <n v="2.1899999999999999E-2"/>
    <n v="1099"/>
    <n v="9309480"/>
    <x v="0"/>
    <x v="100"/>
    <s v="High"/>
    <d v="2022-08-01T00:00:00"/>
    <d v="2022-09-03T00:00:00"/>
    <n v="94.307954559999999"/>
    <s v="A"/>
    <n v="-337755"/>
    <n v="0.94309999999999994"/>
  </r>
  <r>
    <x v="1"/>
    <x v="5"/>
    <n v="92210"/>
    <n v="92210"/>
    <n v="46436"/>
    <n v="9893"/>
    <s v="December"/>
    <x v="1"/>
    <x v="1"/>
    <n v="100"/>
    <x v="1"/>
    <n v="0.50360000000000005"/>
    <n v="0.10730000000000001"/>
    <n v="35881"/>
    <n v="4643600"/>
    <x v="2"/>
    <x v="38"/>
    <s v="Mid"/>
    <d v="2019-12-01T00:00:00"/>
    <d v="2020-01-04T00:00:00"/>
    <n v="39.630191949999997"/>
    <s v="C"/>
    <n v="-4577400"/>
    <n v="0.39630000000000004"/>
  </r>
  <r>
    <x v="2"/>
    <x v="5"/>
    <n v="46002"/>
    <n v="46002"/>
    <n v="43759"/>
    <n v="230"/>
    <s v="December"/>
    <x v="8"/>
    <x v="2"/>
    <n v="110"/>
    <x v="1"/>
    <n v="0.95120000000000005"/>
    <n v="5.0000000000000001E-3"/>
    <n v="2013"/>
    <n v="4813490"/>
    <x v="2"/>
    <x v="103"/>
    <s v="High"/>
    <d v="2018-12-01T00:00:00"/>
    <d v="2019-02-24T00:00:00"/>
    <n v="94.624146780000004"/>
    <s v="A"/>
    <n v="-246730"/>
    <n v="0.94620000000000004"/>
  </r>
  <r>
    <x v="3"/>
    <x v="6"/>
    <n v="14929"/>
    <n v="14929"/>
    <n v="5932"/>
    <n v="6041"/>
    <s v="April"/>
    <x v="5"/>
    <x v="4"/>
    <n v="35"/>
    <x v="0"/>
    <n v="0.39729999999999999"/>
    <n v="0.40460000000000002"/>
    <n v="2956"/>
    <n v="207620"/>
    <x v="3"/>
    <x v="75"/>
    <s v="Low"/>
    <d v="2024-04-01T00:00:00"/>
    <d v="2024-06-06T00:00:00"/>
    <n v="-0.73012257999999997"/>
    <s v="D"/>
    <n v="-314895"/>
    <n v="-7.3000000000000287E-3"/>
  </r>
  <r>
    <x v="4"/>
    <x v="2"/>
    <n v="87867"/>
    <n v="87867"/>
    <n v="71462"/>
    <n v="12598"/>
    <s v="March"/>
    <x v="7"/>
    <x v="2"/>
    <n v="80"/>
    <x v="0"/>
    <n v="0.81330000000000002"/>
    <n v="0.1434"/>
    <n v="3807"/>
    <n v="5716960"/>
    <x v="1"/>
    <x v="104"/>
    <s v="Mid"/>
    <d v="2020-03-01T00:00:00"/>
    <d v="2020-04-17T00:00:00"/>
    <n v="66.992158599999996"/>
    <s v="B"/>
    <n v="-1312400"/>
    <n v="0.66990000000000005"/>
  </r>
  <r>
    <x v="5"/>
    <x v="6"/>
    <n v="84928"/>
    <n v="84928"/>
    <n v="29672"/>
    <n v="21071"/>
    <s v="October"/>
    <x v="4"/>
    <x v="3"/>
    <n v="65"/>
    <x v="0"/>
    <n v="0.34939999999999999"/>
    <n v="0.24809999999999999"/>
    <n v="34185"/>
    <n v="1928680"/>
    <x v="2"/>
    <x v="9"/>
    <s v="Mid"/>
    <d v="2021-10-01T00:00:00"/>
    <d v="2021-11-24T00:00:00"/>
    <n v="10.127402030000001"/>
    <s v="D"/>
    <n v="-3591640"/>
    <n v="0.1013"/>
  </r>
  <r>
    <x v="6"/>
    <x v="6"/>
    <n v="23566"/>
    <n v="23566"/>
    <n v="16253"/>
    <n v="5851"/>
    <s v="December"/>
    <x v="9"/>
    <x v="2"/>
    <n v="60"/>
    <x v="0"/>
    <n v="0.68969999999999998"/>
    <n v="0.24829999999999999"/>
    <n v="1462"/>
    <n v="975180"/>
    <x v="2"/>
    <x v="49"/>
    <s v="Mid"/>
    <d v="2015-12-01T00:00:00"/>
    <d v="2016-01-23T00:00:00"/>
    <n v="44.13986251"/>
    <s v="C"/>
    <n v="-438780"/>
    <n v="0.44140000000000001"/>
  </r>
  <r>
    <x v="7"/>
    <x v="1"/>
    <n v="67377"/>
    <n v="67377"/>
    <n v="33797"/>
    <n v="10403"/>
    <s v="January"/>
    <x v="1"/>
    <x v="4"/>
    <n v="90"/>
    <x v="1"/>
    <n v="0.50160000000000005"/>
    <n v="0.15440000000000001"/>
    <n v="23177"/>
    <n v="3041730"/>
    <x v="1"/>
    <x v="76"/>
    <s v="Mid"/>
    <d v="2019-01-01T00:00:00"/>
    <d v="2019-01-16T00:00:00"/>
    <n v="34.721047239999997"/>
    <s v="C"/>
    <n v="-3022200"/>
    <n v="0.34720000000000006"/>
  </r>
  <r>
    <x v="8"/>
    <x v="6"/>
    <n v="54350"/>
    <n v="54350"/>
    <n v="49492"/>
    <n v="428"/>
    <s v="November"/>
    <x v="2"/>
    <x v="4"/>
    <n v="85"/>
    <x v="0"/>
    <n v="0.91059999999999997"/>
    <n v="7.9000000000000008E-3"/>
    <n v="4430"/>
    <n v="4206820"/>
    <x v="2"/>
    <x v="92"/>
    <s v="Mid"/>
    <d v="2023-11-01T00:00:00"/>
    <d v="2023-11-26T00:00:00"/>
    <n v="90.274149030000004"/>
    <s v="A"/>
    <n v="-412930"/>
    <n v="0.90269999999999995"/>
  </r>
  <r>
    <x v="9"/>
    <x v="2"/>
    <n v="98916"/>
    <n v="98916"/>
    <n v="55667"/>
    <n v="18621"/>
    <s v="October"/>
    <x v="0"/>
    <x v="2"/>
    <n v="75"/>
    <x v="1"/>
    <n v="0.56279999999999997"/>
    <n v="0.1883"/>
    <n v="24628"/>
    <n v="4175025"/>
    <x v="2"/>
    <x v="15"/>
    <s v="Mid"/>
    <d v="2017-10-01T00:00:00"/>
    <d v="2017-12-11T00:00:00"/>
    <n v="37.451979459999997"/>
    <s v="C"/>
    <n v="-3243675"/>
    <n v="0.37449999999999994"/>
  </r>
  <r>
    <x v="10"/>
    <x v="3"/>
    <n v="86380"/>
    <n v="86380"/>
    <n v="23537"/>
    <n v="60079"/>
    <s v="December"/>
    <x v="8"/>
    <x v="4"/>
    <n v="70"/>
    <x v="1"/>
    <n v="0.27250000000000002"/>
    <n v="0.69550000000000001"/>
    <n v="2764"/>
    <n v="1647590"/>
    <x v="2"/>
    <x v="103"/>
    <s v="Mid"/>
    <d v="2018-12-01T00:00:00"/>
    <d v="2019-02-03T00:00:00"/>
    <n v="-42.303774019999999"/>
    <s v="E"/>
    <n v="-4399010"/>
    <n v="-0.42299999999999999"/>
  </r>
  <r>
    <x v="11"/>
    <x v="1"/>
    <n v="87993"/>
    <n v="87993"/>
    <n v="16104"/>
    <n v="40577"/>
    <s v="April"/>
    <x v="4"/>
    <x v="3"/>
    <n v="100"/>
    <x v="1"/>
    <n v="0.183"/>
    <n v="0.46110000000000001"/>
    <n v="31312"/>
    <n v="1610400"/>
    <x v="3"/>
    <x v="105"/>
    <s v="Mid"/>
    <d v="2021-04-01T00:00:00"/>
    <d v="2021-05-08T00:00:00"/>
    <n v="-27.81243963"/>
    <s v="E"/>
    <n v="-7188900"/>
    <n v="-0.27810000000000001"/>
  </r>
  <r>
    <x v="12"/>
    <x v="5"/>
    <n v="26750"/>
    <n v="26750"/>
    <n v="22248"/>
    <n v="765"/>
    <s v="March"/>
    <x v="3"/>
    <x v="3"/>
    <n v="75"/>
    <x v="0"/>
    <n v="0.83169999999999999"/>
    <n v="2.86E-2"/>
    <n v="3737"/>
    <n v="1668600"/>
    <x v="1"/>
    <x v="10"/>
    <s v="Mid"/>
    <d v="2022-03-01T00:00:00"/>
    <d v="2022-04-15T00:00:00"/>
    <n v="80.310280370000001"/>
    <s v="A"/>
    <n v="-337650"/>
    <n v="0.80310000000000004"/>
  </r>
  <r>
    <x v="13"/>
    <x v="4"/>
    <n v="50483"/>
    <n v="50483"/>
    <n v="16813"/>
    <n v="14037"/>
    <s v="October"/>
    <x v="8"/>
    <x v="3"/>
    <n v="70"/>
    <x v="0"/>
    <n v="0.33300000000000002"/>
    <n v="0.27810000000000001"/>
    <n v="19633"/>
    <n v="1176910"/>
    <x v="2"/>
    <x v="22"/>
    <s v="Mid"/>
    <d v="2018-10-01T00:00:00"/>
    <d v="2018-11-26T00:00:00"/>
    <n v="5.4988808110000003"/>
    <s v="D"/>
    <n v="-2356900"/>
    <n v="5.4900000000000004E-2"/>
  </r>
  <r>
    <x v="14"/>
    <x v="1"/>
    <n v="20114"/>
    <n v="20114"/>
    <n v="9846"/>
    <n v="1657"/>
    <s v="September"/>
    <x v="7"/>
    <x v="2"/>
    <n v="100"/>
    <x v="0"/>
    <n v="0.48949999999999999"/>
    <n v="8.2400000000000001E-2"/>
    <n v="8611"/>
    <n v="984600"/>
    <x v="0"/>
    <x v="102"/>
    <s v="Mid"/>
    <d v="2020-09-01T00:00:00"/>
    <d v="2020-09-22T00:00:00"/>
    <n v="40.712936259999999"/>
    <s v="C"/>
    <n v="-1026800"/>
    <n v="0.40710000000000002"/>
  </r>
  <r>
    <x v="15"/>
    <x v="0"/>
    <n v="54140"/>
    <n v="54140"/>
    <n v="45503"/>
    <n v="2147"/>
    <s v="September"/>
    <x v="4"/>
    <x v="3"/>
    <n v="95"/>
    <x v="0"/>
    <n v="0.84050000000000002"/>
    <n v="3.9699999999999999E-2"/>
    <n v="6490"/>
    <n v="4322785"/>
    <x v="0"/>
    <x v="106"/>
    <s v="Mid"/>
    <d v="2021-09-01T00:00:00"/>
    <d v="2021-10-01T00:00:00"/>
    <n v="80.081270779999997"/>
    <s v="A"/>
    <n v="-820515"/>
    <n v="0.80080000000000007"/>
  </r>
  <r>
    <x v="16"/>
    <x v="5"/>
    <n v="91885"/>
    <n v="91885"/>
    <n v="26697"/>
    <n v="47263"/>
    <s v="November"/>
    <x v="1"/>
    <x v="1"/>
    <n v="65"/>
    <x v="0"/>
    <n v="0.29049999999999998"/>
    <n v="0.51439999999999997"/>
    <n v="17925"/>
    <n v="1735305"/>
    <x v="2"/>
    <x v="25"/>
    <s v="Mid"/>
    <d v="2019-11-01T00:00:00"/>
    <d v="2020-01-14T00:00:00"/>
    <n v="-22.382325730000002"/>
    <s v="E"/>
    <n v="-4237220"/>
    <n v="-0.22389999999999999"/>
  </r>
  <r>
    <x v="17"/>
    <x v="6"/>
    <n v="90031"/>
    <n v="90031"/>
    <n v="42346"/>
    <n v="29420"/>
    <s v="August"/>
    <x v="0"/>
    <x v="2"/>
    <n v="140"/>
    <x v="1"/>
    <n v="0.4703"/>
    <n v="0.32679999999999998"/>
    <n v="18265"/>
    <n v="5928440"/>
    <x v="0"/>
    <x v="84"/>
    <s v="High"/>
    <d v="2017-08-01T00:00:00"/>
    <d v="2017-08-17T00:00:00"/>
    <n v="14.35727694"/>
    <s v="D"/>
    <n v="-6675900"/>
    <n v="0.14350000000000002"/>
  </r>
  <r>
    <x v="18"/>
    <x v="5"/>
    <n v="35430"/>
    <n v="35430"/>
    <n v="17053"/>
    <n v="14437"/>
    <s v="March"/>
    <x v="7"/>
    <x v="4"/>
    <n v="80"/>
    <x v="1"/>
    <n v="0.48130000000000001"/>
    <n v="0.40749999999999997"/>
    <n v="3940"/>
    <n v="1364240"/>
    <x v="1"/>
    <x v="104"/>
    <s v="Mid"/>
    <d v="2020-03-01T00:00:00"/>
    <d v="2020-03-16T00:00:00"/>
    <n v="7.3835732429999998"/>
    <s v="D"/>
    <n v="-1470160"/>
    <n v="7.3800000000000032E-2"/>
  </r>
  <r>
    <x v="19"/>
    <x v="1"/>
    <n v="36174"/>
    <n v="36174"/>
    <n v="31255"/>
    <n v="1133"/>
    <s v="October"/>
    <x v="5"/>
    <x v="4"/>
    <n v="110"/>
    <x v="1"/>
    <n v="0.86399999999999999"/>
    <n v="3.1300000000000001E-2"/>
    <n v="3786"/>
    <n v="3438050"/>
    <x v="2"/>
    <x v="20"/>
    <s v="High"/>
    <d v="2024-10-01T00:00:00"/>
    <d v="2024-12-02T00:00:00"/>
    <n v="83.269751760000005"/>
    <s v="A"/>
    <n v="-541090"/>
    <n v="0.8327"/>
  </r>
  <r>
    <x v="0"/>
    <x v="5"/>
    <n v="58655"/>
    <n v="58655"/>
    <n v="41342"/>
    <n v="3361"/>
    <s v="December"/>
    <x v="3"/>
    <x v="2"/>
    <n v="115"/>
    <x v="1"/>
    <n v="0.70479999999999998"/>
    <n v="5.7299999999999997E-2"/>
    <n v="13952"/>
    <n v="4754330"/>
    <x v="2"/>
    <x v="23"/>
    <s v="High"/>
    <d v="2022-12-01T00:00:00"/>
    <d v="2022-12-27T00:00:00"/>
    <n v="64.753217969999994"/>
    <s v="B"/>
    <n v="-1990995"/>
    <n v="0.64749999999999996"/>
  </r>
  <r>
    <x v="1"/>
    <x v="3"/>
    <n v="31012"/>
    <n v="31012"/>
    <n v="13938"/>
    <n v="14723"/>
    <s v="October"/>
    <x v="7"/>
    <x v="0"/>
    <n v="100"/>
    <x v="0"/>
    <n v="0.44940000000000002"/>
    <n v="0.4748"/>
    <n v="2351"/>
    <n v="1393800"/>
    <x v="2"/>
    <x v="45"/>
    <s v="Mid"/>
    <d v="2020-10-01T00:00:00"/>
    <d v="2020-12-23T00:00:00"/>
    <n v="-2.5312782149999999"/>
    <s v="E"/>
    <n v="-1707400"/>
    <n v="-2.5399999999999978E-2"/>
  </r>
  <r>
    <x v="2"/>
    <x v="1"/>
    <n v="69130"/>
    <n v="69130"/>
    <n v="62975"/>
    <n v="2863"/>
    <s v="April"/>
    <x v="9"/>
    <x v="3"/>
    <n v="110"/>
    <x v="1"/>
    <n v="0.91100000000000003"/>
    <n v="4.1399999999999999E-2"/>
    <n v="3292"/>
    <n v="6927250"/>
    <x v="3"/>
    <x v="98"/>
    <s v="High"/>
    <d v="2015-04-01T00:00:00"/>
    <d v="2015-05-22T00:00:00"/>
    <n v="86.955012300000007"/>
    <s v="A"/>
    <n v="-677050"/>
    <n v="0.86960000000000004"/>
  </r>
  <r>
    <x v="3"/>
    <x v="1"/>
    <n v="60615"/>
    <n v="60615"/>
    <n v="10348"/>
    <n v="24570"/>
    <s v="July"/>
    <x v="0"/>
    <x v="1"/>
    <n v="35"/>
    <x v="0"/>
    <n v="0.17069999999999999"/>
    <n v="0.40529999999999999"/>
    <n v="25697"/>
    <n v="362180"/>
    <x v="0"/>
    <x v="81"/>
    <s v="Low"/>
    <d v="2017-07-01T00:00:00"/>
    <d v="2017-08-16T00:00:00"/>
    <n v="-23.46283923"/>
    <s v="E"/>
    <n v="-1759345"/>
    <n v="-0.2346"/>
  </r>
  <r>
    <x v="4"/>
    <x v="5"/>
    <n v="95191"/>
    <n v="95191"/>
    <n v="48947"/>
    <n v="9571"/>
    <s v="July"/>
    <x v="6"/>
    <x v="1"/>
    <n v="80"/>
    <x v="1"/>
    <n v="0.51419999999999999"/>
    <n v="0.10050000000000001"/>
    <n v="36673"/>
    <n v="3915760"/>
    <x v="0"/>
    <x v="14"/>
    <s v="Mid"/>
    <d v="2016-07-01T00:00:00"/>
    <d v="2016-07-24T00:00:00"/>
    <n v="41.36525512"/>
    <s v="C"/>
    <n v="-3699520"/>
    <n v="0.41369999999999996"/>
  </r>
  <r>
    <x v="5"/>
    <x v="0"/>
    <n v="28191"/>
    <n v="28191"/>
    <n v="28119"/>
    <n v="60"/>
    <s v="January"/>
    <x v="7"/>
    <x v="2"/>
    <n v="65"/>
    <x v="0"/>
    <n v="0.99739999999999995"/>
    <n v="2.0999999999999999E-3"/>
    <n v="12"/>
    <n v="1827735"/>
    <x v="1"/>
    <x v="27"/>
    <s v="Mid"/>
    <d v="2020-01-01T00:00:00"/>
    <d v="2020-02-03T00:00:00"/>
    <n v="99.531765460000003"/>
    <s v="A"/>
    <n v="-4680"/>
    <n v="0.99529999999999996"/>
  </r>
  <r>
    <x v="6"/>
    <x v="3"/>
    <n v="43544"/>
    <n v="43544"/>
    <n v="19133"/>
    <n v="4899"/>
    <s v="February"/>
    <x v="4"/>
    <x v="2"/>
    <n v="60"/>
    <x v="0"/>
    <n v="0.43940000000000001"/>
    <n v="0.1125"/>
    <n v="19512"/>
    <n v="1147980"/>
    <x v="1"/>
    <x v="47"/>
    <s v="Mid"/>
    <d v="2021-02-01T00:00:00"/>
    <d v="2021-04-04T00:00:00"/>
    <n v="32.68877457"/>
    <s v="C"/>
    <n v="-1464660"/>
    <n v="0.32690000000000002"/>
  </r>
  <r>
    <x v="7"/>
    <x v="5"/>
    <n v="47762"/>
    <n v="47762"/>
    <n v="20573"/>
    <n v="9868"/>
    <s v="May"/>
    <x v="6"/>
    <x v="1"/>
    <n v="90"/>
    <x v="1"/>
    <n v="0.43070000000000003"/>
    <n v="0.20660000000000001"/>
    <n v="17321"/>
    <n v="1851570"/>
    <x v="3"/>
    <x v="60"/>
    <s v="Mid"/>
    <d v="2016-05-01T00:00:00"/>
    <d v="2016-05-18T00:00:00"/>
    <n v="22.413215529999999"/>
    <s v="D"/>
    <n v="-2447010"/>
    <n v="0.22410000000000002"/>
  </r>
  <r>
    <x v="8"/>
    <x v="3"/>
    <n v="24530"/>
    <n v="24530"/>
    <n v="21378"/>
    <n v="2444"/>
    <s v="January"/>
    <x v="4"/>
    <x v="1"/>
    <n v="85"/>
    <x v="0"/>
    <n v="0.87150000000000005"/>
    <n v="9.9599999999999994E-2"/>
    <n v="708"/>
    <n v="1817130"/>
    <x v="1"/>
    <x v="5"/>
    <s v="Mid"/>
    <d v="2021-01-01T00:00:00"/>
    <d v="2021-02-04T00:00:00"/>
    <n v="77.187117810000004"/>
    <s v="A"/>
    <n v="-267920"/>
    <n v="0.77190000000000003"/>
  </r>
  <r>
    <x v="9"/>
    <x v="0"/>
    <n v="28818"/>
    <n v="28818"/>
    <n v="14544"/>
    <n v="7032"/>
    <s v="January"/>
    <x v="9"/>
    <x v="2"/>
    <n v="75"/>
    <x v="1"/>
    <n v="0.50470000000000004"/>
    <n v="0.24399999999999999"/>
    <n v="7242"/>
    <n v="1090800"/>
    <x v="1"/>
    <x v="54"/>
    <s v="Mid"/>
    <d v="2015-01-01T00:00:00"/>
    <d v="2015-02-08T00:00:00"/>
    <n v="26.06704143"/>
    <s v="C"/>
    <n v="-1070550"/>
    <n v="0.26070000000000004"/>
  </r>
  <r>
    <x v="10"/>
    <x v="1"/>
    <n v="97080"/>
    <n v="97080"/>
    <n v="92584"/>
    <n v="701"/>
    <s v="November"/>
    <x v="7"/>
    <x v="4"/>
    <n v="70"/>
    <x v="0"/>
    <n v="0.95369999999999999"/>
    <n v="7.1999999999999998E-3"/>
    <n v="3795"/>
    <n v="6480880"/>
    <x v="2"/>
    <x v="33"/>
    <s v="Mid"/>
    <d v="2020-11-01T00:00:00"/>
    <d v="2021-01-08T00:00:00"/>
    <n v="94.646683150000001"/>
    <s v="A"/>
    <n v="-314720"/>
    <n v="0.94650000000000001"/>
  </r>
  <r>
    <x v="11"/>
    <x v="6"/>
    <n v="71621"/>
    <n v="71621"/>
    <n v="10706"/>
    <n v="41659"/>
    <s v="May"/>
    <x v="1"/>
    <x v="4"/>
    <n v="100"/>
    <x v="0"/>
    <n v="0.14949999999999999"/>
    <n v="0.58169999999999999"/>
    <n v="19256"/>
    <n v="1070600"/>
    <x v="3"/>
    <x v="28"/>
    <s v="Mid"/>
    <d v="2019-05-01T00:00:00"/>
    <d v="2019-06-17T00:00:00"/>
    <n v="-43.217771319999997"/>
    <s v="E"/>
    <n v="-6091500"/>
    <n v="-0.43220000000000003"/>
  </r>
  <r>
    <x v="12"/>
    <x v="4"/>
    <n v="18855"/>
    <n v="18855"/>
    <n v="10649"/>
    <n v="3950"/>
    <s v="March"/>
    <x v="2"/>
    <x v="1"/>
    <n v="75"/>
    <x v="1"/>
    <n v="0.56479999999999997"/>
    <n v="0.20949999999999999"/>
    <n v="4256"/>
    <n v="798675"/>
    <x v="1"/>
    <x v="55"/>
    <s v="Mid"/>
    <d v="2023-03-01T00:00:00"/>
    <d v="2023-04-08T00:00:00"/>
    <n v="35.529037389999999"/>
    <s v="C"/>
    <n v="-615450"/>
    <n v="0.35529999999999995"/>
  </r>
  <r>
    <x v="13"/>
    <x v="1"/>
    <n v="15811"/>
    <n v="15811"/>
    <n v="10772"/>
    <n v="4472"/>
    <s v="October"/>
    <x v="8"/>
    <x v="0"/>
    <n v="70"/>
    <x v="1"/>
    <n v="0.68130000000000002"/>
    <n v="0.2828"/>
    <n v="567"/>
    <n v="754040"/>
    <x v="2"/>
    <x v="22"/>
    <s v="Mid"/>
    <d v="2018-10-01T00:00:00"/>
    <d v="2018-12-29T00:00:00"/>
    <n v="39.84567706"/>
    <s v="C"/>
    <n v="-352730"/>
    <n v="0.39850000000000002"/>
  </r>
  <r>
    <x v="14"/>
    <x v="0"/>
    <n v="72722"/>
    <n v="72722"/>
    <n v="28891"/>
    <n v="8837"/>
    <s v="September"/>
    <x v="9"/>
    <x v="3"/>
    <n v="100"/>
    <x v="0"/>
    <n v="0.39729999999999999"/>
    <n v="0.1215"/>
    <n v="34994"/>
    <n v="2889100"/>
    <x v="0"/>
    <x v="26"/>
    <s v="Mid"/>
    <d v="2015-09-01T00:00:00"/>
    <d v="2015-11-26T00:00:00"/>
    <n v="27.576249279999999"/>
    <s v="C"/>
    <n v="-4383100"/>
    <n v="0.27579999999999999"/>
  </r>
  <r>
    <x v="15"/>
    <x v="3"/>
    <n v="36144"/>
    <n v="36144"/>
    <n v="34025"/>
    <n v="171"/>
    <s v="July"/>
    <x v="8"/>
    <x v="4"/>
    <n v="95"/>
    <x v="1"/>
    <n v="0.94140000000000001"/>
    <n v="4.7000000000000002E-3"/>
    <n v="1948"/>
    <n v="3232375"/>
    <x v="0"/>
    <x v="80"/>
    <s v="Mid"/>
    <d v="2018-07-01T00:00:00"/>
    <d v="2018-08-20T00:00:00"/>
    <n v="93.664231959999995"/>
    <s v="A"/>
    <n v="-201305"/>
    <n v="0.93669999999999998"/>
  </r>
  <r>
    <x v="16"/>
    <x v="4"/>
    <n v="14799"/>
    <n v="14799"/>
    <n v="8131"/>
    <n v="2343"/>
    <s v="January"/>
    <x v="1"/>
    <x v="1"/>
    <n v="65"/>
    <x v="1"/>
    <n v="0.5494"/>
    <n v="0.1583"/>
    <n v="4325"/>
    <n v="528515"/>
    <x v="1"/>
    <x v="76"/>
    <s v="Mid"/>
    <d v="2019-01-01T00:00:00"/>
    <d v="2019-02-22T00:00:00"/>
    <n v="39.110750729999999"/>
    <s v="C"/>
    <n v="-433420"/>
    <n v="0.3911"/>
  </r>
  <r>
    <x v="17"/>
    <x v="4"/>
    <n v="26315"/>
    <n v="26315"/>
    <n v="17059"/>
    <n v="7159"/>
    <s v="December"/>
    <x v="5"/>
    <x v="3"/>
    <n v="140"/>
    <x v="1"/>
    <n v="0.64829999999999999"/>
    <n v="0.27210000000000001"/>
    <n v="2097"/>
    <n v="2388260"/>
    <x v="2"/>
    <x v="72"/>
    <s v="High"/>
    <d v="2024-12-01T00:00:00"/>
    <d v="2025-01-09T00:00:00"/>
    <n v="37.621128630000001"/>
    <s v="C"/>
    <n v="-1295840"/>
    <n v="0.37619999999999998"/>
  </r>
  <r>
    <x v="18"/>
    <x v="4"/>
    <n v="34486"/>
    <n v="34486"/>
    <n v="21259"/>
    <n v="11338"/>
    <s v="July"/>
    <x v="7"/>
    <x v="4"/>
    <n v="80"/>
    <x v="1"/>
    <n v="0.61650000000000005"/>
    <n v="0.32879999999999998"/>
    <n v="1889"/>
    <n v="1700720"/>
    <x v="0"/>
    <x v="107"/>
    <s v="Mid"/>
    <d v="2020-07-01T00:00:00"/>
    <d v="2020-08-02T00:00:00"/>
    <n v="28.76819579"/>
    <s v="C"/>
    <n v="-1058160"/>
    <n v="0.28770000000000007"/>
  </r>
  <r>
    <x v="19"/>
    <x v="5"/>
    <n v="20828"/>
    <n v="20828"/>
    <n v="16912"/>
    <n v="1738"/>
    <s v="November"/>
    <x v="9"/>
    <x v="3"/>
    <n v="110"/>
    <x v="0"/>
    <n v="0.81200000000000006"/>
    <n v="8.3400000000000002E-2"/>
    <n v="2178"/>
    <n v="1860320"/>
    <x v="2"/>
    <x v="86"/>
    <s v="High"/>
    <d v="2015-11-01T00:00:00"/>
    <d v="2016-01-20T00:00:00"/>
    <n v="72.853850589999993"/>
    <s v="B"/>
    <n v="-430760"/>
    <n v="0.72860000000000003"/>
  </r>
  <r>
    <x v="0"/>
    <x v="2"/>
    <n v="48504"/>
    <n v="48504"/>
    <n v="26050"/>
    <n v="3361"/>
    <s v="November"/>
    <x v="9"/>
    <x v="4"/>
    <n v="115"/>
    <x v="1"/>
    <n v="0.53710000000000002"/>
    <n v="6.93E-2"/>
    <n v="19093"/>
    <n v="2995750"/>
    <x v="2"/>
    <x v="86"/>
    <s v="High"/>
    <d v="2015-11-01T00:00:00"/>
    <d v="2016-01-08T00:00:00"/>
    <n v="46.777585350000003"/>
    <s v="B"/>
    <n v="-2582210"/>
    <n v="0.46779999999999999"/>
  </r>
  <r>
    <x v="1"/>
    <x v="6"/>
    <n v="88986"/>
    <n v="88986"/>
    <n v="60851"/>
    <n v="5460"/>
    <s v="September"/>
    <x v="3"/>
    <x v="3"/>
    <n v="100"/>
    <x v="0"/>
    <n v="0.68379999999999996"/>
    <n v="6.1400000000000003E-2"/>
    <n v="22675"/>
    <n v="6085100"/>
    <x v="0"/>
    <x v="59"/>
    <s v="Mid"/>
    <d v="2022-09-01T00:00:00"/>
    <d v="2022-10-20T00:00:00"/>
    <n v="62.246870289999997"/>
    <s v="B"/>
    <n v="-2813500"/>
    <n v="0.62239999999999995"/>
  </r>
  <r>
    <x v="2"/>
    <x v="0"/>
    <n v="56210"/>
    <n v="56210"/>
    <n v="45294"/>
    <n v="7126"/>
    <s v="January"/>
    <x v="8"/>
    <x v="1"/>
    <n v="110"/>
    <x v="1"/>
    <n v="0.80579999999999996"/>
    <n v="0.1268"/>
    <n v="3790"/>
    <n v="4982340"/>
    <x v="1"/>
    <x v="53"/>
    <s v="High"/>
    <d v="2018-01-01T00:00:00"/>
    <d v="2018-03-17T00:00:00"/>
    <n v="67.902508449999999"/>
    <s v="B"/>
    <n v="-1200760"/>
    <n v="0.67899999999999994"/>
  </r>
  <r>
    <x v="3"/>
    <x v="4"/>
    <n v="77251"/>
    <n v="77251"/>
    <n v="25969"/>
    <n v="2040"/>
    <s v="August"/>
    <x v="6"/>
    <x v="2"/>
    <n v="35"/>
    <x v="1"/>
    <n v="0.3362"/>
    <n v="2.64E-2"/>
    <n v="49242"/>
    <n v="908915"/>
    <x v="0"/>
    <x v="94"/>
    <s v="Low"/>
    <d v="2016-08-01T00:00:00"/>
    <d v="2016-09-25T00:00:00"/>
    <n v="30.9756508"/>
    <s v="C"/>
    <n v="-1794870"/>
    <n v="0.30980000000000002"/>
  </r>
  <r>
    <x v="4"/>
    <x v="3"/>
    <n v="26545"/>
    <n v="26545"/>
    <n v="7203"/>
    <n v="7733"/>
    <s v="September"/>
    <x v="2"/>
    <x v="4"/>
    <n v="80"/>
    <x v="0"/>
    <n v="0.27139999999999997"/>
    <n v="0.2913"/>
    <n v="11609"/>
    <n v="576240"/>
    <x v="0"/>
    <x v="68"/>
    <s v="Mid"/>
    <d v="2023-09-01T00:00:00"/>
    <d v="2023-10-18T00:00:00"/>
    <n v="-1.996609531"/>
    <s v="D"/>
    <n v="-1547360"/>
    <n v="-1.9900000000000029E-2"/>
  </r>
  <r>
    <x v="5"/>
    <x v="2"/>
    <n v="30111"/>
    <n v="30111"/>
    <n v="27251"/>
    <n v="1842"/>
    <s v="February"/>
    <x v="1"/>
    <x v="4"/>
    <n v="65"/>
    <x v="0"/>
    <n v="0.90500000000000003"/>
    <n v="6.1199999999999997E-2"/>
    <n v="1018"/>
    <n v="1771315"/>
    <x v="1"/>
    <x v="85"/>
    <s v="Mid"/>
    <d v="2019-02-01T00:00:00"/>
    <d v="2019-04-24T00:00:00"/>
    <n v="84.384444220000006"/>
    <s v="A"/>
    <n v="-185900"/>
    <n v="0.84379999999999999"/>
  </r>
  <r>
    <x v="6"/>
    <x v="2"/>
    <n v="28047"/>
    <n v="28047"/>
    <n v="22349"/>
    <n v="3006"/>
    <s v="June"/>
    <x v="1"/>
    <x v="4"/>
    <n v="60"/>
    <x v="0"/>
    <n v="0.79679999999999995"/>
    <n v="0.1072"/>
    <n v="2692"/>
    <n v="1340940"/>
    <x v="3"/>
    <x v="21"/>
    <s v="Mid"/>
    <d v="2019-06-01T00:00:00"/>
    <d v="2019-07-18T00:00:00"/>
    <n v="68.966377870000002"/>
    <s v="B"/>
    <n v="-341880"/>
    <n v="0.68959999999999999"/>
  </r>
  <r>
    <x v="7"/>
    <x v="3"/>
    <n v="13396"/>
    <n v="13396"/>
    <n v="8048"/>
    <n v="4088"/>
    <s v="October"/>
    <x v="7"/>
    <x v="3"/>
    <n v="90"/>
    <x v="0"/>
    <n v="0.6008"/>
    <n v="0.30520000000000003"/>
    <n v="1260"/>
    <n v="724320"/>
    <x v="2"/>
    <x v="45"/>
    <s v="Mid"/>
    <d v="2020-10-01T00:00:00"/>
    <d v="2020-10-29T00:00:00"/>
    <n v="29.561063000000001"/>
    <s v="C"/>
    <n v="-481320"/>
    <n v="0.29559999999999997"/>
  </r>
  <r>
    <x v="8"/>
    <x v="4"/>
    <n v="44116"/>
    <n v="44116"/>
    <n v="34246"/>
    <n v="3515"/>
    <s v="November"/>
    <x v="4"/>
    <x v="4"/>
    <n v="85"/>
    <x v="1"/>
    <n v="0.77629999999999999"/>
    <n v="7.9699999999999993E-2"/>
    <n v="6355"/>
    <n v="2910910"/>
    <x v="2"/>
    <x v="108"/>
    <s v="Mid"/>
    <d v="2021-11-01T00:00:00"/>
    <d v="2021-12-06T00:00:00"/>
    <n v="69.659533960000005"/>
    <s v="B"/>
    <n v="-838950"/>
    <n v="0.6966"/>
  </r>
  <r>
    <x v="9"/>
    <x v="1"/>
    <n v="26074"/>
    <n v="26074"/>
    <n v="9447"/>
    <n v="2426"/>
    <s v="January"/>
    <x v="7"/>
    <x v="0"/>
    <n v="75"/>
    <x v="1"/>
    <n v="0.36230000000000001"/>
    <n v="9.2999999999999999E-2"/>
    <n v="14201"/>
    <n v="708525"/>
    <x v="1"/>
    <x v="27"/>
    <s v="Mid"/>
    <d v="2020-01-01T00:00:00"/>
    <d v="2020-03-03T00:00:00"/>
    <n v="26.92720718"/>
    <s v="C"/>
    <n v="-1247025"/>
    <n v="0.26929999999999998"/>
  </r>
  <r>
    <x v="10"/>
    <x v="3"/>
    <n v="99381"/>
    <n v="99381"/>
    <n v="46889"/>
    <n v="43767"/>
    <s v="November"/>
    <x v="8"/>
    <x v="1"/>
    <n v="70"/>
    <x v="1"/>
    <n v="0.4718"/>
    <n v="0.44040000000000001"/>
    <n v="8725"/>
    <n v="3282230"/>
    <x v="2"/>
    <x v="109"/>
    <s v="Mid"/>
    <d v="2018-11-01T00:00:00"/>
    <d v="2018-12-05T00:00:00"/>
    <n v="3.1414455480000001"/>
    <s v="D"/>
    <n v="-3674440"/>
    <n v="3.1399999999999983E-2"/>
  </r>
  <r>
    <x v="11"/>
    <x v="4"/>
    <n v="30644"/>
    <n v="30644"/>
    <n v="28324"/>
    <n v="713"/>
    <s v="November"/>
    <x v="2"/>
    <x v="4"/>
    <n v="100"/>
    <x v="0"/>
    <n v="0.92430000000000001"/>
    <n v="2.3300000000000001E-2"/>
    <n v="1607"/>
    <n v="2832400"/>
    <x v="2"/>
    <x v="92"/>
    <s v="Mid"/>
    <d v="2023-11-01T00:00:00"/>
    <d v="2023-11-23T00:00:00"/>
    <n v="90.102467039999993"/>
    <s v="A"/>
    <n v="-232000"/>
    <n v="0.90100000000000002"/>
  </r>
  <r>
    <x v="12"/>
    <x v="1"/>
    <n v="28202"/>
    <n v="28202"/>
    <n v="12757"/>
    <n v="12949"/>
    <s v="July"/>
    <x v="7"/>
    <x v="1"/>
    <n v="75"/>
    <x v="1"/>
    <n v="0.45229999999999998"/>
    <n v="0.4592"/>
    <n v="2496"/>
    <n v="956775"/>
    <x v="0"/>
    <x v="107"/>
    <s v="Mid"/>
    <d v="2020-07-01T00:00:00"/>
    <d v="2020-07-22T00:00:00"/>
    <n v="-0.68080278000000005"/>
    <s v="D"/>
    <n v="-1158375"/>
    <n v="-6.9000000000000172E-3"/>
  </r>
  <r>
    <x v="13"/>
    <x v="6"/>
    <n v="82305"/>
    <n v="82305"/>
    <n v="22009"/>
    <n v="40104"/>
    <s v="November"/>
    <x v="5"/>
    <x v="1"/>
    <n v="70"/>
    <x v="1"/>
    <n v="0.26740000000000003"/>
    <n v="0.48730000000000001"/>
    <n v="20192"/>
    <n v="1540630"/>
    <x v="2"/>
    <x v="36"/>
    <s v="Mid"/>
    <d v="2024-11-01T00:00:00"/>
    <d v="2025-01-21T00:00:00"/>
    <n v="-21.985298579999998"/>
    <s v="E"/>
    <n v="-4220720"/>
    <n v="-0.21989999999999998"/>
  </r>
  <r>
    <x v="14"/>
    <x v="0"/>
    <n v="72739"/>
    <n v="72739"/>
    <n v="58843"/>
    <n v="12601"/>
    <s v="August"/>
    <x v="1"/>
    <x v="2"/>
    <n v="100"/>
    <x v="1"/>
    <n v="0.80900000000000005"/>
    <n v="0.17319999999999999"/>
    <n v="1295"/>
    <n v="5884300"/>
    <x v="0"/>
    <x v="50"/>
    <s v="Mid"/>
    <d v="2019-08-01T00:00:00"/>
    <d v="2019-09-01T00:00:00"/>
    <n v="63.572498930000002"/>
    <s v="B"/>
    <n v="-1389600"/>
    <n v="0.63580000000000003"/>
  </r>
  <r>
    <x v="15"/>
    <x v="0"/>
    <n v="19720"/>
    <n v="19720"/>
    <n v="12372"/>
    <n v="3816"/>
    <s v="August"/>
    <x v="3"/>
    <x v="2"/>
    <n v="95"/>
    <x v="0"/>
    <n v="0.62739999999999996"/>
    <n v="0.19350000000000001"/>
    <n v="3532"/>
    <n v="1175340"/>
    <x v="0"/>
    <x v="100"/>
    <s v="Mid"/>
    <d v="2022-08-01T00:00:00"/>
    <d v="2022-09-17T00:00:00"/>
    <n v="43.387423939999998"/>
    <s v="C"/>
    <n v="-698060"/>
    <n v="0.43389999999999995"/>
  </r>
  <r>
    <x v="16"/>
    <x v="5"/>
    <n v="26912"/>
    <n v="26912"/>
    <n v="19176"/>
    <n v="4119"/>
    <s v="September"/>
    <x v="5"/>
    <x v="1"/>
    <n v="65"/>
    <x v="0"/>
    <n v="0.71250000000000002"/>
    <n v="0.15310000000000001"/>
    <n v="3617"/>
    <n v="1246440"/>
    <x v="0"/>
    <x v="95"/>
    <s v="Mid"/>
    <d v="2024-09-01T00:00:00"/>
    <d v="2024-11-02T00:00:00"/>
    <n v="55.949019020000001"/>
    <s v="B"/>
    <n v="-502840"/>
    <n v="0.55940000000000001"/>
  </r>
  <r>
    <x v="17"/>
    <x v="4"/>
    <n v="31581"/>
    <n v="31581"/>
    <n v="10307"/>
    <n v="10572"/>
    <s v="December"/>
    <x v="3"/>
    <x v="0"/>
    <n v="140"/>
    <x v="1"/>
    <n v="0.32640000000000002"/>
    <n v="0.33479999999999999"/>
    <n v="10702"/>
    <n v="1442980"/>
    <x v="2"/>
    <x v="23"/>
    <s v="High"/>
    <d v="2022-12-01T00:00:00"/>
    <d v="2023-03-01T00:00:00"/>
    <n v="-0.83911212400000001"/>
    <s v="D"/>
    <n v="-2978360"/>
    <n v="-8.3999999999999631E-3"/>
  </r>
  <r>
    <x v="18"/>
    <x v="5"/>
    <n v="20336"/>
    <n v="20336"/>
    <n v="9105"/>
    <n v="3216"/>
    <s v="February"/>
    <x v="3"/>
    <x v="2"/>
    <n v="80"/>
    <x v="1"/>
    <n v="0.44769999999999999"/>
    <n v="0.15809999999999999"/>
    <n v="8015"/>
    <n v="728400"/>
    <x v="1"/>
    <x v="67"/>
    <s v="Mid"/>
    <d v="2022-02-01T00:00:00"/>
    <d v="2022-04-15T00:00:00"/>
    <n v="28.958497250000001"/>
    <s v="C"/>
    <n v="-898480"/>
    <n v="0.28959999999999997"/>
  </r>
  <r>
    <x v="19"/>
    <x v="2"/>
    <n v="79924"/>
    <n v="79924"/>
    <n v="17245"/>
    <n v="32936"/>
    <s v="March"/>
    <x v="3"/>
    <x v="0"/>
    <n v="110"/>
    <x v="0"/>
    <n v="0.21579999999999999"/>
    <n v="0.41210000000000002"/>
    <n v="29743"/>
    <n v="1896950"/>
    <x v="1"/>
    <x v="10"/>
    <s v="High"/>
    <d v="2022-03-01T00:00:00"/>
    <d v="2022-04-06T00:00:00"/>
    <n v="-19.632400780000001"/>
    <s v="E"/>
    <n v="-6894690"/>
    <n v="-0.19630000000000003"/>
  </r>
  <r>
    <x v="0"/>
    <x v="1"/>
    <n v="96341"/>
    <n v="96341"/>
    <n v="86851"/>
    <n v="5531"/>
    <s v="June"/>
    <x v="5"/>
    <x v="2"/>
    <n v="115"/>
    <x v="0"/>
    <n v="0.90149999999999997"/>
    <n v="5.74E-2"/>
    <n v="3959"/>
    <n v="9987865"/>
    <x v="3"/>
    <x v="87"/>
    <s v="High"/>
    <d v="2024-06-01T00:00:00"/>
    <d v="2024-07-15T00:00:00"/>
    <n v="84.408507279999995"/>
    <s v="A"/>
    <n v="-1091350"/>
    <n v="0.84409999999999996"/>
  </r>
  <r>
    <x v="1"/>
    <x v="3"/>
    <n v="15958"/>
    <n v="15958"/>
    <n v="15509"/>
    <n v="394"/>
    <s v="June"/>
    <x v="4"/>
    <x v="4"/>
    <n v="100"/>
    <x v="1"/>
    <n v="0.97189999999999999"/>
    <n v="2.47E-2"/>
    <n v="55"/>
    <n v="1550900"/>
    <x v="3"/>
    <x v="6"/>
    <s v="Mid"/>
    <d v="2021-06-01T00:00:00"/>
    <d v="2021-07-23T00:00:00"/>
    <n v="94.717383130000002"/>
    <s v="A"/>
    <n v="-44900"/>
    <n v="0.94720000000000004"/>
  </r>
  <r>
    <x v="2"/>
    <x v="2"/>
    <n v="93753"/>
    <n v="93753"/>
    <n v="8969"/>
    <n v="65278"/>
    <s v="December"/>
    <x v="5"/>
    <x v="2"/>
    <n v="110"/>
    <x v="1"/>
    <n v="9.5699999999999993E-2"/>
    <n v="0.69630000000000003"/>
    <n v="19506"/>
    <n v="986590"/>
    <x v="2"/>
    <x v="72"/>
    <s v="High"/>
    <d v="2024-12-01T00:00:00"/>
    <d v="2025-02-04T00:00:00"/>
    <n v="-60.061011379999997"/>
    <s v="E"/>
    <n v="-9326240"/>
    <n v="-0.60060000000000002"/>
  </r>
  <r>
    <x v="3"/>
    <x v="6"/>
    <n v="42096"/>
    <n v="42096"/>
    <n v="31613"/>
    <n v="4873"/>
    <s v="February"/>
    <x v="7"/>
    <x v="1"/>
    <n v="35"/>
    <x v="0"/>
    <n v="0.751"/>
    <n v="0.1158"/>
    <n v="5610"/>
    <n v="1106455"/>
    <x v="1"/>
    <x v="34"/>
    <s v="Low"/>
    <d v="2020-02-01T00:00:00"/>
    <d v="2020-04-09T00:00:00"/>
    <n v="63.521474720000001"/>
    <s v="B"/>
    <n v="-366905"/>
    <n v="0.63519999999999999"/>
  </r>
  <r>
    <x v="4"/>
    <x v="6"/>
    <n v="64476"/>
    <n v="64476"/>
    <n v="36735"/>
    <n v="15218"/>
    <s v="April"/>
    <x v="0"/>
    <x v="4"/>
    <n v="80"/>
    <x v="1"/>
    <n v="0.56969999999999998"/>
    <n v="0.23599999999999999"/>
    <n v="12523"/>
    <n v="2938800"/>
    <x v="3"/>
    <x v="110"/>
    <s v="Mid"/>
    <d v="2017-04-01T00:00:00"/>
    <d v="2017-04-23T00:00:00"/>
    <n v="33.372107450000001"/>
    <s v="C"/>
    <n v="-2219280"/>
    <n v="0.3337"/>
  </r>
  <r>
    <x v="5"/>
    <x v="5"/>
    <n v="51853"/>
    <n v="51853"/>
    <n v="27634"/>
    <n v="13065"/>
    <s v="June"/>
    <x v="6"/>
    <x v="4"/>
    <n v="65"/>
    <x v="0"/>
    <n v="0.53290000000000004"/>
    <n v="0.252"/>
    <n v="11154"/>
    <n v="1796210"/>
    <x v="3"/>
    <x v="40"/>
    <s v="Mid"/>
    <d v="2016-06-01T00:00:00"/>
    <d v="2016-07-12T00:00:00"/>
    <n v="28.096734999999999"/>
    <s v="C"/>
    <n v="-1574235"/>
    <n v="0.28090000000000004"/>
  </r>
  <r>
    <x v="6"/>
    <x v="4"/>
    <n v="41685"/>
    <n v="41685"/>
    <n v="35570"/>
    <n v="1003"/>
    <s v="December"/>
    <x v="0"/>
    <x v="3"/>
    <n v="60"/>
    <x v="0"/>
    <n v="0.85329999999999995"/>
    <n v="2.41E-2"/>
    <n v="5112"/>
    <n v="2134200"/>
    <x v="2"/>
    <x v="35"/>
    <s v="Mid"/>
    <d v="2017-12-01T00:00:00"/>
    <d v="2018-01-11T00:00:00"/>
    <n v="82.924313299999994"/>
    <s v="A"/>
    <n v="-366900"/>
    <n v="0.82919999999999994"/>
  </r>
  <r>
    <x v="7"/>
    <x v="3"/>
    <n v="48038"/>
    <n v="48038"/>
    <n v="30175"/>
    <n v="13701"/>
    <s v="October"/>
    <x v="0"/>
    <x v="0"/>
    <n v="90"/>
    <x v="1"/>
    <n v="0.62809999999999999"/>
    <n v="0.28520000000000001"/>
    <n v="4162"/>
    <n v="2715750"/>
    <x v="2"/>
    <x v="15"/>
    <s v="Mid"/>
    <d v="2017-10-01T00:00:00"/>
    <d v="2017-11-05T00:00:00"/>
    <n v="34.293684169999999"/>
    <s v="C"/>
    <n v="-1607670"/>
    <n v="0.34289999999999998"/>
  </r>
  <r>
    <x v="8"/>
    <x v="1"/>
    <n v="30885"/>
    <n v="30885"/>
    <n v="21327"/>
    <n v="8433"/>
    <s v="March"/>
    <x v="7"/>
    <x v="3"/>
    <n v="85"/>
    <x v="1"/>
    <n v="0.6905"/>
    <n v="0.27300000000000002"/>
    <n v="1125"/>
    <n v="1812795"/>
    <x v="1"/>
    <x v="104"/>
    <s v="Mid"/>
    <d v="2020-03-01T00:00:00"/>
    <d v="2020-04-14T00:00:00"/>
    <n v="41.748421559999997"/>
    <s v="C"/>
    <n v="-812430"/>
    <n v="0.41749999999999998"/>
  </r>
  <r>
    <x v="9"/>
    <x v="3"/>
    <n v="21802"/>
    <n v="21802"/>
    <n v="17885"/>
    <n v="2070"/>
    <s v="February"/>
    <x v="7"/>
    <x v="0"/>
    <n v="75"/>
    <x v="1"/>
    <n v="0.82030000000000003"/>
    <n v="9.4899999999999998E-2"/>
    <n v="1847"/>
    <n v="1341375"/>
    <x v="1"/>
    <x v="34"/>
    <s v="Mid"/>
    <d v="2020-02-01T00:00:00"/>
    <d v="2020-03-14T00:00:00"/>
    <n v="72.539216589999995"/>
    <s v="B"/>
    <n v="-293775"/>
    <n v="0.72540000000000004"/>
  </r>
  <r>
    <x v="10"/>
    <x v="3"/>
    <n v="16624"/>
    <n v="16624"/>
    <n v="9609"/>
    <n v="4054"/>
    <s v="September"/>
    <x v="4"/>
    <x v="3"/>
    <n v="70"/>
    <x v="0"/>
    <n v="0.57799999999999996"/>
    <n v="0.24390000000000001"/>
    <n v="2961"/>
    <n v="672630"/>
    <x v="0"/>
    <x v="106"/>
    <s v="Mid"/>
    <d v="2021-09-01T00:00:00"/>
    <d v="2021-11-18T00:00:00"/>
    <n v="33.415543790000001"/>
    <s v="C"/>
    <n v="-491050"/>
    <n v="0.33409999999999995"/>
  </r>
  <r>
    <x v="11"/>
    <x v="5"/>
    <n v="24089"/>
    <n v="24089"/>
    <n v="19120"/>
    <n v="1097"/>
    <s v="November"/>
    <x v="5"/>
    <x v="4"/>
    <n v="100"/>
    <x v="1"/>
    <n v="0.79369999999999996"/>
    <n v="4.5499999999999999E-2"/>
    <n v="3872"/>
    <n v="1912000"/>
    <x v="2"/>
    <x v="36"/>
    <s v="Mid"/>
    <d v="2024-11-01T00:00:00"/>
    <d v="2025-01-23T00:00:00"/>
    <n v="74.818381830000007"/>
    <s v="A"/>
    <n v="-496900"/>
    <n v="0.74819999999999998"/>
  </r>
  <r>
    <x v="12"/>
    <x v="4"/>
    <n v="15930"/>
    <n v="15930"/>
    <n v="11563"/>
    <n v="419"/>
    <s v="May"/>
    <x v="4"/>
    <x v="2"/>
    <n v="75"/>
    <x v="1"/>
    <n v="0.72589999999999999"/>
    <n v="2.63E-2"/>
    <n v="3948"/>
    <n v="867225"/>
    <x v="3"/>
    <x v="69"/>
    <s v="Mid"/>
    <d v="2021-05-01T00:00:00"/>
    <d v="2021-07-15T00:00:00"/>
    <n v="69.956057749999999"/>
    <s v="B"/>
    <n v="-327525"/>
    <n v="0.6996"/>
  </r>
  <r>
    <x v="13"/>
    <x v="3"/>
    <n v="60639"/>
    <n v="60639"/>
    <n v="38046"/>
    <n v="14757"/>
    <s v="July"/>
    <x v="2"/>
    <x v="2"/>
    <n v="70"/>
    <x v="0"/>
    <n v="0.62739999999999996"/>
    <n v="0.24340000000000001"/>
    <n v="7836"/>
    <n v="2663220"/>
    <x v="0"/>
    <x v="111"/>
    <s v="Mid"/>
    <d v="2023-07-01T00:00:00"/>
    <d v="2023-09-01T00:00:00"/>
    <n v="38.405976350000003"/>
    <s v="C"/>
    <n v="-1581510"/>
    <n v="0.38399999999999995"/>
  </r>
  <r>
    <x v="14"/>
    <x v="1"/>
    <n v="22672"/>
    <n v="22672"/>
    <n v="17907"/>
    <n v="3057"/>
    <s v="November"/>
    <x v="2"/>
    <x v="4"/>
    <n v="100"/>
    <x v="1"/>
    <n v="0.78979999999999995"/>
    <n v="0.1348"/>
    <n v="1708"/>
    <n v="1790700"/>
    <x v="2"/>
    <x v="92"/>
    <s v="Mid"/>
    <d v="2023-11-01T00:00:00"/>
    <d v="2023-12-04T00:00:00"/>
    <n v="65.499294280000001"/>
    <s v="B"/>
    <n v="-476500"/>
    <n v="0.65499999999999992"/>
  </r>
  <r>
    <x v="15"/>
    <x v="5"/>
    <n v="28909"/>
    <n v="28909"/>
    <n v="11522"/>
    <n v="16682"/>
    <s v="July"/>
    <x v="1"/>
    <x v="2"/>
    <n v="95"/>
    <x v="0"/>
    <n v="0.39860000000000001"/>
    <n v="0.57709999999999995"/>
    <n v="705"/>
    <n v="1094590"/>
    <x v="0"/>
    <x v="78"/>
    <s v="Mid"/>
    <d v="2019-07-01T00:00:00"/>
    <d v="2019-07-19T00:00:00"/>
    <n v="-17.849112730000002"/>
    <s v="E"/>
    <n v="-1651765"/>
    <n v="-0.17849999999999994"/>
  </r>
  <r>
    <x v="16"/>
    <x v="1"/>
    <n v="53652"/>
    <n v="53652"/>
    <n v="36047"/>
    <n v="17017"/>
    <s v="February"/>
    <x v="7"/>
    <x v="0"/>
    <n v="65"/>
    <x v="0"/>
    <n v="0.67190000000000005"/>
    <n v="0.31719999999999998"/>
    <n v="588"/>
    <n v="2343055"/>
    <x v="1"/>
    <x v="34"/>
    <s v="Mid"/>
    <d v="2020-02-01T00:00:00"/>
    <d v="2020-03-21T00:00:00"/>
    <n v="35.469320809999999"/>
    <s v="C"/>
    <n v="-1144325"/>
    <n v="0.35470000000000007"/>
  </r>
  <r>
    <x v="17"/>
    <x v="4"/>
    <n v="90356"/>
    <n v="90356"/>
    <n v="46750"/>
    <n v="10649"/>
    <s v="May"/>
    <x v="1"/>
    <x v="2"/>
    <n v="140"/>
    <x v="1"/>
    <n v="0.51739999999999997"/>
    <n v="0.1179"/>
    <n v="32957"/>
    <n v="6545000"/>
    <x v="3"/>
    <x v="28"/>
    <s v="High"/>
    <d v="2019-05-01T00:00:00"/>
    <d v="2019-07-18T00:00:00"/>
    <n v="39.954181239999997"/>
    <s v="C"/>
    <n v="-6104840"/>
    <n v="0.39949999999999997"/>
  </r>
  <r>
    <x v="18"/>
    <x v="2"/>
    <n v="54089"/>
    <n v="54089"/>
    <n v="38247"/>
    <n v="13570"/>
    <s v="September"/>
    <x v="7"/>
    <x v="2"/>
    <n v="80"/>
    <x v="1"/>
    <n v="0.70709999999999995"/>
    <n v="0.25090000000000001"/>
    <n v="2272"/>
    <n v="3059760"/>
    <x v="0"/>
    <x v="102"/>
    <s v="Mid"/>
    <d v="2020-09-01T00:00:00"/>
    <d v="2020-11-03T00:00:00"/>
    <n v="45.622954759999999"/>
    <s v="B"/>
    <n v="-1267360"/>
    <n v="0.45619999999999994"/>
  </r>
  <r>
    <x v="19"/>
    <x v="6"/>
    <n v="12180"/>
    <n v="12180"/>
    <n v="8017"/>
    <n v="2713"/>
    <s v="July"/>
    <x v="3"/>
    <x v="1"/>
    <n v="110"/>
    <x v="1"/>
    <n v="0.65820000000000001"/>
    <n v="0.22270000000000001"/>
    <n v="1450"/>
    <n v="881870"/>
    <x v="0"/>
    <x v="96"/>
    <s v="High"/>
    <d v="2022-07-01T00:00:00"/>
    <d v="2022-08-01T00:00:00"/>
    <n v="43.546798029999998"/>
    <s v="C"/>
    <n v="-457930"/>
    <n v="0.4355"/>
  </r>
  <r>
    <x v="0"/>
    <x v="5"/>
    <n v="92478"/>
    <n v="92478"/>
    <n v="8492"/>
    <n v="78238"/>
    <s v="April"/>
    <x v="7"/>
    <x v="4"/>
    <n v="115"/>
    <x v="0"/>
    <n v="9.1800000000000007E-2"/>
    <n v="0.84599999999999997"/>
    <n v="5748"/>
    <n v="976580"/>
    <x v="3"/>
    <x v="24"/>
    <s v="High"/>
    <d v="2020-04-01T00:00:00"/>
    <d v="2020-05-29T00:00:00"/>
    <n v="-75.419018579999999"/>
    <s v="E"/>
    <n v="-9658390"/>
    <n v="-0.75419999999999998"/>
  </r>
  <r>
    <x v="1"/>
    <x v="0"/>
    <n v="16731"/>
    <n v="16731"/>
    <n v="14560"/>
    <n v="1967"/>
    <s v="November"/>
    <x v="6"/>
    <x v="2"/>
    <n v="100"/>
    <x v="1"/>
    <n v="0.87019999999999997"/>
    <n v="0.1176"/>
    <n v="204"/>
    <n v="1456000"/>
    <x v="2"/>
    <x v="70"/>
    <s v="Mid"/>
    <d v="2016-11-01T00:00:00"/>
    <d v="2016-12-15T00:00:00"/>
    <n v="75.267467580000002"/>
    <s v="A"/>
    <n v="-217100"/>
    <n v="0.75259999999999994"/>
  </r>
  <r>
    <x v="2"/>
    <x v="1"/>
    <n v="99224"/>
    <n v="99224"/>
    <n v="36745"/>
    <n v="2069"/>
    <s v="June"/>
    <x v="4"/>
    <x v="1"/>
    <n v="110"/>
    <x v="1"/>
    <n v="0.37030000000000002"/>
    <n v="2.0899999999999998E-2"/>
    <n v="60410"/>
    <n v="4041950"/>
    <x v="3"/>
    <x v="6"/>
    <s v="High"/>
    <d v="2021-06-01T00:00:00"/>
    <d v="2021-07-31T00:00:00"/>
    <n v="34.947190200000001"/>
    <s v="C"/>
    <n v="-6872690"/>
    <n v="0.34940000000000004"/>
  </r>
  <r>
    <x v="3"/>
    <x v="4"/>
    <n v="64890"/>
    <n v="64890"/>
    <n v="14924"/>
    <n v="27063"/>
    <s v="September"/>
    <x v="3"/>
    <x v="0"/>
    <n v="35"/>
    <x v="1"/>
    <n v="0.23"/>
    <n v="0.41710000000000003"/>
    <n v="22903"/>
    <n v="522340"/>
    <x v="0"/>
    <x v="59"/>
    <s v="Low"/>
    <d v="2022-09-01T00:00:00"/>
    <d v="2022-09-21T00:00:00"/>
    <n v="-18.707042690000002"/>
    <s v="E"/>
    <n v="-1748810"/>
    <n v="-0.18710000000000002"/>
  </r>
  <r>
    <x v="4"/>
    <x v="5"/>
    <n v="18163"/>
    <n v="18163"/>
    <n v="16563"/>
    <n v="282"/>
    <s v="October"/>
    <x v="7"/>
    <x v="0"/>
    <n v="80"/>
    <x v="1"/>
    <n v="0.91190000000000004"/>
    <n v="1.55E-2"/>
    <n v="1318"/>
    <n v="1325040"/>
    <x v="2"/>
    <x v="45"/>
    <s v="Mid"/>
    <d v="2020-10-01T00:00:00"/>
    <d v="2020-11-21T00:00:00"/>
    <n v="89.638275620000002"/>
    <s v="A"/>
    <n v="-128000"/>
    <n v="0.89640000000000009"/>
  </r>
  <r>
    <x v="5"/>
    <x v="2"/>
    <n v="59391"/>
    <n v="59391"/>
    <n v="25562"/>
    <n v="11349"/>
    <s v="February"/>
    <x v="7"/>
    <x v="2"/>
    <n v="65"/>
    <x v="1"/>
    <n v="0.4304"/>
    <n v="0.19109999999999999"/>
    <n v="22480"/>
    <n v="1661530"/>
    <x v="1"/>
    <x v="34"/>
    <s v="Mid"/>
    <d v="2020-02-01T00:00:00"/>
    <d v="2020-03-10T00:00:00"/>
    <n v="23.93123537"/>
    <s v="D"/>
    <n v="-2198885"/>
    <n v="0.23930000000000001"/>
  </r>
  <r>
    <x v="6"/>
    <x v="0"/>
    <n v="99226"/>
    <n v="99226"/>
    <n v="89319"/>
    <n v="4331"/>
    <s v="November"/>
    <x v="4"/>
    <x v="3"/>
    <n v="60"/>
    <x v="0"/>
    <n v="0.9002"/>
    <n v="4.36E-2"/>
    <n v="5576"/>
    <n v="5359140"/>
    <x v="2"/>
    <x v="108"/>
    <s v="Mid"/>
    <d v="2021-11-01T00:00:00"/>
    <d v="2021-12-31T00:00:00"/>
    <n v="85.650938260000004"/>
    <s v="A"/>
    <n v="-594420"/>
    <n v="0.85660000000000003"/>
  </r>
  <r>
    <x v="7"/>
    <x v="4"/>
    <n v="83149"/>
    <n v="83149"/>
    <n v="44124"/>
    <n v="14736"/>
    <s v="May"/>
    <x v="8"/>
    <x v="4"/>
    <n v="90"/>
    <x v="1"/>
    <n v="0.53069999999999995"/>
    <n v="0.1772"/>
    <n v="24289"/>
    <n v="3971160"/>
    <x v="3"/>
    <x v="71"/>
    <s v="Mid"/>
    <d v="2018-05-01T00:00:00"/>
    <d v="2018-07-07T00:00:00"/>
    <n v="35.343780440000003"/>
    <s v="C"/>
    <n v="-3512250"/>
    <n v="0.35349999999999993"/>
  </r>
  <r>
    <x v="8"/>
    <x v="4"/>
    <n v="72888"/>
    <n v="72888"/>
    <n v="50718"/>
    <n v="18366"/>
    <s v="December"/>
    <x v="2"/>
    <x v="4"/>
    <n v="85"/>
    <x v="1"/>
    <n v="0.69579999999999997"/>
    <n v="0.252"/>
    <n v="3804"/>
    <n v="4311030"/>
    <x v="2"/>
    <x v="42"/>
    <s v="Mid"/>
    <d v="2023-12-01T00:00:00"/>
    <d v="2024-02-13T00:00:00"/>
    <n v="44.385907150000001"/>
    <s v="C"/>
    <n v="-1884450"/>
    <n v="0.44379999999999997"/>
  </r>
  <r>
    <x v="9"/>
    <x v="6"/>
    <n v="55237"/>
    <n v="55237"/>
    <n v="14599"/>
    <n v="19035"/>
    <s v="June"/>
    <x v="9"/>
    <x v="4"/>
    <n v="75"/>
    <x v="0"/>
    <n v="0.26429999999999998"/>
    <n v="0.34460000000000002"/>
    <n v="21603"/>
    <n v="1094925"/>
    <x v="3"/>
    <x v="112"/>
    <s v="Mid"/>
    <d v="2015-06-01T00:00:00"/>
    <d v="2015-08-17T00:00:00"/>
    <n v="-8.0308488879999995"/>
    <s v="E"/>
    <n v="-3047850"/>
    <n v="-8.0300000000000038E-2"/>
  </r>
  <r>
    <x v="10"/>
    <x v="4"/>
    <n v="67983"/>
    <n v="67983"/>
    <n v="47989"/>
    <n v="8403"/>
    <s v="May"/>
    <x v="2"/>
    <x v="3"/>
    <n v="70"/>
    <x v="1"/>
    <n v="0.70589999999999997"/>
    <n v="0.1236"/>
    <n v="11591"/>
    <n v="3359230"/>
    <x v="3"/>
    <x v="13"/>
    <s v="Mid"/>
    <d v="2023-05-01T00:00:00"/>
    <d v="2023-06-16T00:00:00"/>
    <n v="58.229263199999998"/>
    <s v="B"/>
    <n v="-1399580"/>
    <n v="0.58229999999999993"/>
  </r>
  <r>
    <x v="11"/>
    <x v="2"/>
    <n v="45601"/>
    <n v="45601"/>
    <n v="13996"/>
    <n v="3579"/>
    <s v="November"/>
    <x v="4"/>
    <x v="2"/>
    <n v="100"/>
    <x v="0"/>
    <n v="0.30690000000000001"/>
    <n v="7.85E-2"/>
    <n v="28026"/>
    <n v="1399600"/>
    <x v="2"/>
    <x v="108"/>
    <s v="Mid"/>
    <d v="2021-11-01T00:00:00"/>
    <d v="2021-12-18T00:00:00"/>
    <n v="22.843797290000001"/>
    <s v="D"/>
    <n v="-3160500"/>
    <n v="0.22839999999999999"/>
  </r>
  <r>
    <x v="12"/>
    <x v="0"/>
    <n v="79604"/>
    <n v="79604"/>
    <n v="34579"/>
    <n v="41808"/>
    <s v="August"/>
    <x v="0"/>
    <x v="1"/>
    <n v="75"/>
    <x v="1"/>
    <n v="0.43440000000000001"/>
    <n v="0.5252"/>
    <n v="3217"/>
    <n v="2593425"/>
    <x v="0"/>
    <x v="84"/>
    <s v="Mid"/>
    <d v="2017-08-01T00:00:00"/>
    <d v="2017-10-21T00:00:00"/>
    <n v="-9.0812019500000005"/>
    <s v="E"/>
    <n v="-3376875"/>
    <n v="-9.0799999999999992E-2"/>
  </r>
  <r>
    <x v="13"/>
    <x v="0"/>
    <n v="71918"/>
    <n v="71918"/>
    <n v="18178"/>
    <n v="44642"/>
    <s v="August"/>
    <x v="2"/>
    <x v="0"/>
    <n v="70"/>
    <x v="0"/>
    <n v="0.25280000000000002"/>
    <n v="0.62070000000000003"/>
    <n v="9098"/>
    <n v="1272460"/>
    <x v="0"/>
    <x v="16"/>
    <s v="Mid"/>
    <d v="2023-08-01T00:00:00"/>
    <d v="2023-09-02T00:00:00"/>
    <n v="-36.797463780000001"/>
    <s v="E"/>
    <n v="-3761800"/>
    <n v="-0.3679"/>
  </r>
  <r>
    <x v="14"/>
    <x v="6"/>
    <n v="95575"/>
    <n v="95575"/>
    <n v="67350"/>
    <n v="15645"/>
    <s v="April"/>
    <x v="3"/>
    <x v="0"/>
    <n v="100"/>
    <x v="1"/>
    <n v="0.70469999999999999"/>
    <n v="0.16370000000000001"/>
    <n v="12580"/>
    <n v="6735000"/>
    <x v="3"/>
    <x v="57"/>
    <s v="Mid"/>
    <d v="2022-04-01T00:00:00"/>
    <d v="2022-05-10T00:00:00"/>
    <n v="54.098875229999997"/>
    <s v="B"/>
    <n v="-2822500"/>
    <n v="0.54099999999999993"/>
  </r>
  <r>
    <x v="15"/>
    <x v="4"/>
    <n v="47409"/>
    <n v="47409"/>
    <n v="47329"/>
    <n v="7"/>
    <s v="August"/>
    <x v="2"/>
    <x v="1"/>
    <n v="95"/>
    <x v="0"/>
    <n v="0.99829999999999997"/>
    <n v="1E-4"/>
    <n v="73"/>
    <n v="4496255"/>
    <x v="0"/>
    <x v="16"/>
    <s v="Mid"/>
    <d v="2023-08-01T00:00:00"/>
    <d v="2023-10-08T00:00:00"/>
    <n v="99.816490540000004"/>
    <s v="A"/>
    <n v="-7600"/>
    <n v="0.99819999999999998"/>
  </r>
  <r>
    <x v="16"/>
    <x v="2"/>
    <n v="14888"/>
    <n v="14888"/>
    <n v="7868"/>
    <n v="3423"/>
    <s v="November"/>
    <x v="5"/>
    <x v="0"/>
    <n v="65"/>
    <x v="0"/>
    <n v="0.52849999999999997"/>
    <n v="0.22989999999999999"/>
    <n v="3597"/>
    <n v="511420"/>
    <x v="2"/>
    <x v="36"/>
    <s v="Mid"/>
    <d v="2024-11-01T00:00:00"/>
    <d v="2025-01-12T00:00:00"/>
    <n v="29.856260079999998"/>
    <s v="C"/>
    <n v="-456300"/>
    <n v="0.29859999999999998"/>
  </r>
  <r>
    <x v="17"/>
    <x v="5"/>
    <n v="62034"/>
    <n v="62034"/>
    <n v="56639"/>
    <n v="4058"/>
    <s v="February"/>
    <x v="0"/>
    <x v="4"/>
    <n v="140"/>
    <x v="0"/>
    <n v="0.91300000000000003"/>
    <n v="6.54E-2"/>
    <n v="1337"/>
    <n v="7929460"/>
    <x v="1"/>
    <x v="113"/>
    <s v="High"/>
    <d v="2017-02-01T00:00:00"/>
    <d v="2017-04-23T00:00:00"/>
    <n v="84.761582360000006"/>
    <s v="A"/>
    <n v="-755300"/>
    <n v="0.84760000000000002"/>
  </r>
  <r>
    <x v="18"/>
    <x v="4"/>
    <n v="84443"/>
    <n v="84443"/>
    <n v="84007"/>
    <n v="54"/>
    <s v="October"/>
    <x v="8"/>
    <x v="4"/>
    <n v="80"/>
    <x v="1"/>
    <n v="0.99480000000000002"/>
    <n v="5.9999999999999995E-4"/>
    <n v="382"/>
    <n v="6720560"/>
    <x v="2"/>
    <x v="22"/>
    <s v="Mid"/>
    <d v="2018-10-01T00:00:00"/>
    <d v="2018-11-30T00:00:00"/>
    <n v="99.419726920000002"/>
    <s v="A"/>
    <n v="-34880"/>
    <n v="0.99419999999999997"/>
  </r>
  <r>
    <x v="19"/>
    <x v="1"/>
    <n v="76088"/>
    <n v="76088"/>
    <n v="66344"/>
    <n v="4470"/>
    <s v="February"/>
    <x v="0"/>
    <x v="1"/>
    <n v="110"/>
    <x v="1"/>
    <n v="0.87190000000000001"/>
    <n v="5.8700000000000002E-2"/>
    <n v="5274"/>
    <n v="7297840"/>
    <x v="1"/>
    <x v="113"/>
    <s v="High"/>
    <d v="2017-02-01T00:00:00"/>
    <d v="2017-03-11T00:00:00"/>
    <n v="81.318999050000002"/>
    <s v="A"/>
    <n v="-1071840"/>
    <n v="0.81320000000000003"/>
  </r>
  <r>
    <x v="0"/>
    <x v="0"/>
    <n v="43720"/>
    <n v="43720"/>
    <n v="17202"/>
    <n v="461"/>
    <s v="April"/>
    <x v="2"/>
    <x v="4"/>
    <n v="115"/>
    <x v="0"/>
    <n v="0.39350000000000002"/>
    <n v="1.0500000000000001E-2"/>
    <n v="26057"/>
    <n v="1978230"/>
    <x v="3"/>
    <x v="93"/>
    <s v="High"/>
    <d v="2023-04-01T00:00:00"/>
    <d v="2023-05-17T00:00:00"/>
    <n v="38.291399820000002"/>
    <s v="C"/>
    <n v="-3049570"/>
    <n v="0.38300000000000001"/>
  </r>
  <r>
    <x v="1"/>
    <x v="1"/>
    <n v="90079"/>
    <n v="90079"/>
    <n v="88719"/>
    <n v="830"/>
    <s v="April"/>
    <x v="5"/>
    <x v="3"/>
    <n v="100"/>
    <x v="0"/>
    <n v="0.9849"/>
    <n v="9.1999999999999998E-3"/>
    <n v="530"/>
    <n v="8871900"/>
    <x v="3"/>
    <x v="75"/>
    <s v="Mid"/>
    <d v="2024-04-01T00:00:00"/>
    <d v="2024-06-01T00:00:00"/>
    <n v="97.568800719999999"/>
    <s v="A"/>
    <n v="-136000"/>
    <n v="0.97570000000000001"/>
  </r>
  <r>
    <x v="2"/>
    <x v="6"/>
    <n v="97720"/>
    <n v="97720"/>
    <n v="17502"/>
    <n v="24219"/>
    <s v="July"/>
    <x v="6"/>
    <x v="3"/>
    <n v="110"/>
    <x v="0"/>
    <n v="0.17910000000000001"/>
    <n v="0.24779999999999999"/>
    <n v="55999"/>
    <n v="1925220"/>
    <x v="0"/>
    <x v="14"/>
    <s v="High"/>
    <d v="2016-07-01T00:00:00"/>
    <d v="2016-08-07T00:00:00"/>
    <n v="-6.8737208350000003"/>
    <s v="E"/>
    <n v="-8823980"/>
    <n v="-6.8699999999999983E-2"/>
  </r>
  <r>
    <x v="3"/>
    <x v="3"/>
    <n v="44181"/>
    <n v="44181"/>
    <n v="30137"/>
    <n v="3858"/>
    <s v="January"/>
    <x v="7"/>
    <x v="4"/>
    <n v="35"/>
    <x v="1"/>
    <n v="0.68210000000000004"/>
    <n v="8.7300000000000003E-2"/>
    <n v="10186"/>
    <n v="1054795"/>
    <x v="1"/>
    <x v="27"/>
    <s v="Low"/>
    <d v="2020-01-01T00:00:00"/>
    <d v="2020-03-21T00:00:00"/>
    <n v="59.480319590000001"/>
    <s v="B"/>
    <n v="-491540"/>
    <n v="0.5948"/>
  </r>
  <r>
    <x v="4"/>
    <x v="2"/>
    <n v="85088"/>
    <n v="85088"/>
    <n v="6498"/>
    <n v="34282"/>
    <s v="May"/>
    <x v="3"/>
    <x v="4"/>
    <n v="80"/>
    <x v="0"/>
    <n v="7.6399999999999996E-2"/>
    <n v="0.40289999999999998"/>
    <n v="44308"/>
    <n v="519840"/>
    <x v="3"/>
    <x v="12"/>
    <s v="Mid"/>
    <d v="2022-05-01T00:00:00"/>
    <d v="2022-06-11T00:00:00"/>
    <n v="-32.653253100000001"/>
    <s v="E"/>
    <n v="-6287200"/>
    <n v="-0.32650000000000001"/>
  </r>
  <r>
    <x v="5"/>
    <x v="0"/>
    <n v="25495"/>
    <n v="25495"/>
    <n v="20250"/>
    <n v="2513"/>
    <s v="October"/>
    <x v="6"/>
    <x v="3"/>
    <n v="65"/>
    <x v="1"/>
    <n v="0.79430000000000001"/>
    <n v="9.8599999999999993E-2"/>
    <n v="2732"/>
    <n v="1316250"/>
    <x v="2"/>
    <x v="8"/>
    <s v="Mid"/>
    <d v="2016-10-01T00:00:00"/>
    <d v="2016-10-17T00:00:00"/>
    <n v="69.570504020000001"/>
    <s v="B"/>
    <n v="-340925"/>
    <n v="0.69569999999999999"/>
  </r>
  <r>
    <x v="6"/>
    <x v="0"/>
    <n v="25389"/>
    <n v="25389"/>
    <n v="14667"/>
    <n v="6021"/>
    <s v="November"/>
    <x v="4"/>
    <x v="0"/>
    <n v="60"/>
    <x v="0"/>
    <n v="0.57769999999999999"/>
    <n v="0.23710000000000001"/>
    <n v="4701"/>
    <n v="880020"/>
    <x v="2"/>
    <x v="108"/>
    <s v="Mid"/>
    <d v="2021-11-01T00:00:00"/>
    <d v="2021-12-02T00:00:00"/>
    <n v="34.054117929999997"/>
    <s v="C"/>
    <n v="-643320"/>
    <n v="0.34060000000000001"/>
  </r>
  <r>
    <x v="7"/>
    <x v="6"/>
    <n v="30078"/>
    <n v="30078"/>
    <n v="19908"/>
    <n v="9924"/>
    <s v="March"/>
    <x v="1"/>
    <x v="3"/>
    <n v="90"/>
    <x v="1"/>
    <n v="0.66190000000000004"/>
    <n v="0.32990000000000003"/>
    <n v="246"/>
    <n v="1791720"/>
    <x v="1"/>
    <x v="82"/>
    <s v="Mid"/>
    <d v="2019-03-01T00:00:00"/>
    <d v="2019-04-17T00:00:00"/>
    <n v="33.193696389999999"/>
    <s v="C"/>
    <n v="-915300"/>
    <n v="0.33200000000000002"/>
  </r>
  <r>
    <x v="8"/>
    <x v="5"/>
    <n v="80453"/>
    <n v="80453"/>
    <n v="33627"/>
    <n v="16217"/>
    <s v="August"/>
    <x v="3"/>
    <x v="2"/>
    <n v="85"/>
    <x v="0"/>
    <n v="0.41799999999999998"/>
    <n v="0.2016"/>
    <n v="30609"/>
    <n v="2858295"/>
    <x v="0"/>
    <x v="100"/>
    <s v="Mid"/>
    <d v="2022-08-01T00:00:00"/>
    <d v="2022-08-24T00:00:00"/>
    <n v="21.63996371"/>
    <s v="D"/>
    <n v="-3980210"/>
    <n v="0.21639999999999998"/>
  </r>
  <r>
    <x v="9"/>
    <x v="2"/>
    <n v="68556"/>
    <n v="68556"/>
    <n v="39614"/>
    <n v="23061"/>
    <s v="January"/>
    <x v="1"/>
    <x v="1"/>
    <n v="75"/>
    <x v="0"/>
    <n v="0.57779999999999998"/>
    <n v="0.33639999999999998"/>
    <n v="5881"/>
    <n v="2971050"/>
    <x v="1"/>
    <x v="76"/>
    <s v="Mid"/>
    <d v="2019-01-01T00:00:00"/>
    <d v="2019-02-27T00:00:00"/>
    <n v="24.145224339999999"/>
    <s v="D"/>
    <n v="-2170650"/>
    <n v="0.2414"/>
  </r>
  <r>
    <x v="10"/>
    <x v="3"/>
    <n v="81781"/>
    <n v="81781"/>
    <n v="71255"/>
    <n v="3312"/>
    <s v="June"/>
    <x v="4"/>
    <x v="2"/>
    <n v="70"/>
    <x v="1"/>
    <n v="0.87129999999999996"/>
    <n v="4.0500000000000001E-2"/>
    <n v="7214"/>
    <n v="4987850"/>
    <x v="3"/>
    <x v="6"/>
    <s v="Mid"/>
    <d v="2021-06-01T00:00:00"/>
    <d v="2021-08-02T00:00:00"/>
    <n v="83.079199329999994"/>
    <s v="A"/>
    <n v="-736820"/>
    <n v="0.83079999999999998"/>
  </r>
  <r>
    <x v="11"/>
    <x v="5"/>
    <n v="78202"/>
    <n v="78202"/>
    <n v="62912"/>
    <n v="1904"/>
    <s v="August"/>
    <x v="3"/>
    <x v="0"/>
    <n v="100"/>
    <x v="1"/>
    <n v="0.80449999999999999"/>
    <n v="2.4299999999999999E-2"/>
    <n v="13386"/>
    <n v="6291200"/>
    <x v="0"/>
    <x v="100"/>
    <s v="Mid"/>
    <d v="2022-08-01T00:00:00"/>
    <d v="2022-09-23T00:00:00"/>
    <n v="78.013350040000006"/>
    <s v="A"/>
    <n v="-1529000"/>
    <n v="0.7802"/>
  </r>
  <r>
    <x v="12"/>
    <x v="3"/>
    <n v="76895"/>
    <n v="76895"/>
    <n v="63390"/>
    <n v="13249"/>
    <s v="August"/>
    <x v="9"/>
    <x v="3"/>
    <n v="75"/>
    <x v="1"/>
    <n v="0.82440000000000002"/>
    <n v="0.17230000000000001"/>
    <n v="256"/>
    <n v="4754250"/>
    <x v="0"/>
    <x v="30"/>
    <s v="Mid"/>
    <d v="2015-08-01T00:00:00"/>
    <d v="2015-09-26T00:00:00"/>
    <n v="65.207100589999996"/>
    <s v="B"/>
    <n v="-1012875"/>
    <n v="0.65210000000000001"/>
  </r>
  <r>
    <x v="13"/>
    <x v="6"/>
    <n v="83912"/>
    <n v="83912"/>
    <n v="12567"/>
    <n v="60604"/>
    <s v="July"/>
    <x v="3"/>
    <x v="4"/>
    <n v="70"/>
    <x v="1"/>
    <n v="0.14979999999999999"/>
    <n v="0.72219999999999995"/>
    <n v="10741"/>
    <n v="879690"/>
    <x v="0"/>
    <x v="96"/>
    <s v="Mid"/>
    <d v="2022-07-01T00:00:00"/>
    <d v="2022-08-10T00:00:00"/>
    <n v="-57.246877679999997"/>
    <s v="E"/>
    <n v="-4994150"/>
    <n v="-0.57240000000000002"/>
  </r>
  <r>
    <x v="14"/>
    <x v="4"/>
    <n v="10395"/>
    <n v="10395"/>
    <n v="6785"/>
    <n v="2368"/>
    <s v="October"/>
    <x v="9"/>
    <x v="1"/>
    <n v="100"/>
    <x v="0"/>
    <n v="0.65269999999999995"/>
    <n v="0.2278"/>
    <n v="1242"/>
    <n v="678500"/>
    <x v="2"/>
    <x v="61"/>
    <s v="Mid"/>
    <d v="2015-10-01T00:00:00"/>
    <d v="2015-12-04T00:00:00"/>
    <n v="42.491582489999999"/>
    <s v="C"/>
    <n v="-361000"/>
    <n v="0.42489999999999994"/>
  </r>
  <r>
    <x v="15"/>
    <x v="2"/>
    <n v="17897"/>
    <n v="17897"/>
    <n v="6130"/>
    <n v="7734"/>
    <s v="May"/>
    <x v="9"/>
    <x v="4"/>
    <n v="95"/>
    <x v="0"/>
    <n v="0.34250000000000003"/>
    <n v="0.43209999999999998"/>
    <n v="4033"/>
    <n v="582350"/>
    <x v="3"/>
    <x v="114"/>
    <s v="Mid"/>
    <d v="2015-05-01T00:00:00"/>
    <d v="2015-06-09T00:00:00"/>
    <n v="-8.9623959319999997"/>
    <s v="E"/>
    <n v="-1117865"/>
    <n v="-8.9599999999999957E-2"/>
  </r>
  <r>
    <x v="16"/>
    <x v="5"/>
    <n v="94085"/>
    <n v="94085"/>
    <n v="89656"/>
    <n v="3443"/>
    <s v="March"/>
    <x v="1"/>
    <x v="3"/>
    <n v="65"/>
    <x v="1"/>
    <n v="0.95289999999999997"/>
    <n v="3.6600000000000001E-2"/>
    <n v="986"/>
    <n v="5827640"/>
    <x v="1"/>
    <x v="82"/>
    <s v="Mid"/>
    <d v="2019-03-01T00:00:00"/>
    <d v="2019-04-08T00:00:00"/>
    <n v="91.633097730000003"/>
    <s v="A"/>
    <n v="-287885"/>
    <n v="0.9163"/>
  </r>
  <r>
    <x v="17"/>
    <x v="6"/>
    <n v="20518"/>
    <n v="20518"/>
    <n v="16185"/>
    <n v="1089"/>
    <s v="April"/>
    <x v="3"/>
    <x v="4"/>
    <n v="140"/>
    <x v="1"/>
    <n v="0.78879999999999995"/>
    <n v="5.3100000000000001E-2"/>
    <n v="3244"/>
    <n v="2265900"/>
    <x v="3"/>
    <x v="57"/>
    <s v="High"/>
    <d v="2022-04-01T00:00:00"/>
    <d v="2022-04-28T00:00:00"/>
    <n v="73.574422459999994"/>
    <s v="B"/>
    <n v="-606620"/>
    <n v="0.73569999999999991"/>
  </r>
  <r>
    <x v="18"/>
    <x v="2"/>
    <n v="26691"/>
    <n v="26691"/>
    <n v="12297"/>
    <n v="13677"/>
    <s v="January"/>
    <x v="9"/>
    <x v="1"/>
    <n v="80"/>
    <x v="1"/>
    <n v="0.4607"/>
    <n v="0.51239999999999997"/>
    <n v="717"/>
    <n v="983760"/>
    <x v="1"/>
    <x v="54"/>
    <s v="Mid"/>
    <d v="2015-01-01T00:00:00"/>
    <d v="2015-03-16T00:00:00"/>
    <n v="-5.1702821180000003"/>
    <s v="E"/>
    <n v="-1151520"/>
    <n v="-5.1699999999999968E-2"/>
  </r>
  <r>
    <x v="19"/>
    <x v="0"/>
    <n v="81361"/>
    <n v="81361"/>
    <n v="60591"/>
    <n v="17430"/>
    <s v="April"/>
    <x v="1"/>
    <x v="0"/>
    <n v="110"/>
    <x v="1"/>
    <n v="0.74470000000000003"/>
    <n v="0.2142"/>
    <n v="3340"/>
    <n v="6665010"/>
    <x v="3"/>
    <x v="4"/>
    <s v="High"/>
    <d v="2019-04-01T00:00:00"/>
    <d v="2019-04-22T00:00:00"/>
    <n v="53.048757999999999"/>
    <s v="B"/>
    <n v="-2284700"/>
    <n v="0.53049999999999997"/>
  </r>
  <r>
    <x v="0"/>
    <x v="1"/>
    <n v="46129"/>
    <n v="46129"/>
    <n v="17352"/>
    <n v="28678"/>
    <s v="February"/>
    <x v="2"/>
    <x v="1"/>
    <n v="115"/>
    <x v="1"/>
    <n v="0.37619999999999998"/>
    <n v="0.62170000000000003"/>
    <n v="99"/>
    <n v="1995480"/>
    <x v="1"/>
    <x v="17"/>
    <s v="High"/>
    <d v="2023-02-01T00:00:00"/>
    <d v="2023-04-13T00:00:00"/>
    <n v="-24.552884299999999"/>
    <s v="E"/>
    <n v="-3309355"/>
    <n v="-0.24550000000000005"/>
  </r>
  <r>
    <x v="1"/>
    <x v="2"/>
    <n v="12050"/>
    <n v="12050"/>
    <n v="6971"/>
    <n v="1688"/>
    <s v="October"/>
    <x v="9"/>
    <x v="1"/>
    <n v="100"/>
    <x v="1"/>
    <n v="0.57850000000000001"/>
    <n v="0.1401"/>
    <n v="3391"/>
    <n v="697100"/>
    <x v="2"/>
    <x v="61"/>
    <s v="Mid"/>
    <d v="2015-10-01T00:00:00"/>
    <d v="2015-11-20T00:00:00"/>
    <n v="43.842323649999997"/>
    <s v="C"/>
    <n v="-507900"/>
    <n v="0.43840000000000001"/>
  </r>
  <r>
    <x v="2"/>
    <x v="2"/>
    <n v="98083"/>
    <n v="98083"/>
    <n v="97181"/>
    <n v="893"/>
    <s v="July"/>
    <x v="9"/>
    <x v="0"/>
    <n v="110"/>
    <x v="1"/>
    <n v="0.99080000000000001"/>
    <n v="9.1000000000000004E-3"/>
    <n v="9"/>
    <n v="10689910"/>
    <x v="0"/>
    <x v="89"/>
    <s v="High"/>
    <d v="2015-07-01T00:00:00"/>
    <d v="2015-08-29T00:00:00"/>
    <n v="98.169917310000002"/>
    <s v="A"/>
    <n v="-99220"/>
    <n v="0.98170000000000002"/>
  </r>
  <r>
    <x v="3"/>
    <x v="6"/>
    <n v="40715"/>
    <n v="40715"/>
    <n v="40373"/>
    <n v="111"/>
    <s v="June"/>
    <x v="2"/>
    <x v="1"/>
    <n v="35"/>
    <x v="1"/>
    <n v="0.99160000000000004"/>
    <n v="2.7000000000000001E-3"/>
    <n v="231"/>
    <n v="1413055"/>
    <x v="3"/>
    <x v="52"/>
    <s v="Low"/>
    <d v="2023-06-01T00:00:00"/>
    <d v="2023-07-05T00:00:00"/>
    <n v="98.887387939999996"/>
    <s v="A"/>
    <n v="-11970"/>
    <n v="0.9889"/>
  </r>
  <r>
    <x v="4"/>
    <x v="1"/>
    <n v="85511"/>
    <n v="85511"/>
    <n v="46799"/>
    <n v="37845"/>
    <s v="September"/>
    <x v="4"/>
    <x v="4"/>
    <n v="80"/>
    <x v="0"/>
    <n v="0.54730000000000001"/>
    <n v="0.44259999999999999"/>
    <n v="867"/>
    <n v="3743920"/>
    <x v="0"/>
    <x v="106"/>
    <s v="Mid"/>
    <d v="2021-09-01T00:00:00"/>
    <d v="2021-11-19T00:00:00"/>
    <n v="10.471167449999999"/>
    <s v="D"/>
    <n v="-3096960"/>
    <n v="0.10470000000000002"/>
  </r>
  <r>
    <x v="5"/>
    <x v="0"/>
    <n v="78321"/>
    <n v="78321"/>
    <n v="33972"/>
    <n v="27103"/>
    <s v="May"/>
    <x v="8"/>
    <x v="4"/>
    <n v="65"/>
    <x v="0"/>
    <n v="0.43380000000000002"/>
    <n v="0.34610000000000002"/>
    <n v="17246"/>
    <n v="2208180"/>
    <x v="3"/>
    <x v="71"/>
    <s v="Mid"/>
    <d v="2018-05-01T00:00:00"/>
    <d v="2018-05-23T00:00:00"/>
    <n v="8.7703170289999992"/>
    <s v="D"/>
    <n v="-2882685"/>
    <n v="8.77E-2"/>
  </r>
  <r>
    <x v="6"/>
    <x v="0"/>
    <n v="98965"/>
    <n v="98965"/>
    <n v="60994"/>
    <n v="36428"/>
    <s v="July"/>
    <x v="7"/>
    <x v="1"/>
    <n v="60"/>
    <x v="1"/>
    <n v="0.61629999999999996"/>
    <n v="0.36809999999999998"/>
    <n v="1543"/>
    <n v="3659640"/>
    <x v="0"/>
    <x v="107"/>
    <s v="Mid"/>
    <d v="2020-07-01T00:00:00"/>
    <d v="2020-07-31T00:00:00"/>
    <n v="24.822917189999998"/>
    <s v="C"/>
    <n v="-2278260"/>
    <n v="0.24819999999999998"/>
  </r>
  <r>
    <x v="7"/>
    <x v="5"/>
    <n v="78742"/>
    <n v="78742"/>
    <n v="46777"/>
    <n v="22816"/>
    <s v="September"/>
    <x v="1"/>
    <x v="3"/>
    <n v="90"/>
    <x v="1"/>
    <n v="0.59409999999999996"/>
    <n v="0.2898"/>
    <n v="9149"/>
    <n v="4209930"/>
    <x v="0"/>
    <x v="1"/>
    <s v="Mid"/>
    <d v="2019-09-01T00:00:00"/>
    <d v="2019-09-29T00:00:00"/>
    <n v="30.429757939999998"/>
    <s v="C"/>
    <n v="-2876850"/>
    <n v="0.30429999999999996"/>
  </r>
  <r>
    <x v="8"/>
    <x v="1"/>
    <n v="80507"/>
    <n v="80507"/>
    <n v="67065"/>
    <n v="3948"/>
    <s v="July"/>
    <x v="5"/>
    <x v="0"/>
    <n v="85"/>
    <x v="0"/>
    <n v="0.83299999999999996"/>
    <n v="4.9000000000000002E-2"/>
    <n v="9494"/>
    <n v="5700525"/>
    <x v="0"/>
    <x v="97"/>
    <s v="Mid"/>
    <d v="2024-07-01T00:00:00"/>
    <d v="2024-09-29T00:00:00"/>
    <n v="78.399393840000002"/>
    <s v="A"/>
    <n v="-1142570"/>
    <n v="0.78399999999999992"/>
  </r>
  <r>
    <x v="9"/>
    <x v="5"/>
    <n v="70689"/>
    <n v="70689"/>
    <n v="12552"/>
    <n v="36856"/>
    <s v="August"/>
    <x v="1"/>
    <x v="3"/>
    <n v="75"/>
    <x v="0"/>
    <n v="0.17760000000000001"/>
    <n v="0.52139999999999997"/>
    <n v="21281"/>
    <n v="941400"/>
    <x v="0"/>
    <x v="50"/>
    <s v="Mid"/>
    <d v="2019-08-01T00:00:00"/>
    <d v="2019-08-30T00:00:00"/>
    <n v="-34.381586949999999"/>
    <s v="E"/>
    <n v="-4360275"/>
    <n v="-0.34379999999999999"/>
  </r>
  <r>
    <x v="10"/>
    <x v="6"/>
    <n v="41831"/>
    <n v="41831"/>
    <n v="21711"/>
    <n v="6662"/>
    <s v="September"/>
    <x v="8"/>
    <x v="1"/>
    <n v="70"/>
    <x v="1"/>
    <n v="0.51900000000000002"/>
    <n v="0.1593"/>
    <n v="13458"/>
    <n v="1519770"/>
    <x v="0"/>
    <x v="46"/>
    <s v="Mid"/>
    <d v="2018-09-01T00:00:00"/>
    <d v="2018-11-20T00:00:00"/>
    <n v="35.975711789999998"/>
    <s v="C"/>
    <n v="-1408400"/>
    <n v="0.35970000000000002"/>
  </r>
  <r>
    <x v="11"/>
    <x v="3"/>
    <n v="80206"/>
    <n v="80206"/>
    <n v="29966"/>
    <n v="3377"/>
    <s v="January"/>
    <x v="8"/>
    <x v="3"/>
    <n v="100"/>
    <x v="0"/>
    <n v="0.37359999999999999"/>
    <n v="4.2099999999999999E-2"/>
    <n v="46863"/>
    <n v="2996600"/>
    <x v="1"/>
    <x v="53"/>
    <s v="Mid"/>
    <d v="2018-01-01T00:00:00"/>
    <d v="2018-02-16T00:00:00"/>
    <n v="33.150886470000003"/>
    <s v="C"/>
    <n v="-5024000"/>
    <n v="0.33150000000000002"/>
  </r>
  <r>
    <x v="12"/>
    <x v="5"/>
    <n v="19539"/>
    <n v="19539"/>
    <n v="8082"/>
    <n v="9626"/>
    <s v="February"/>
    <x v="2"/>
    <x v="2"/>
    <n v="75"/>
    <x v="0"/>
    <n v="0.41360000000000002"/>
    <n v="0.49270000000000003"/>
    <n v="1831"/>
    <n v="606150"/>
    <x v="1"/>
    <x v="17"/>
    <s v="Mid"/>
    <d v="2023-02-01T00:00:00"/>
    <d v="2023-04-19T00:00:00"/>
    <n v="-7.9021444289999998"/>
    <s v="E"/>
    <n v="-859275"/>
    <n v="-7.9100000000000004E-2"/>
  </r>
  <r>
    <x v="13"/>
    <x v="5"/>
    <n v="53642"/>
    <n v="53642"/>
    <n v="24869"/>
    <n v="502"/>
    <s v="May"/>
    <x v="0"/>
    <x v="0"/>
    <n v="70"/>
    <x v="0"/>
    <n v="0.46360000000000001"/>
    <n v="9.4000000000000004E-3"/>
    <n v="28271"/>
    <n v="1740830"/>
    <x v="3"/>
    <x v="91"/>
    <s v="Mid"/>
    <d v="2017-05-01T00:00:00"/>
    <d v="2017-07-05T00:00:00"/>
    <n v="45.425226500000001"/>
    <s v="B"/>
    <n v="-2014110"/>
    <n v="0.45419999999999999"/>
  </r>
  <r>
    <x v="14"/>
    <x v="0"/>
    <n v="72773"/>
    <n v="72773"/>
    <n v="36797"/>
    <n v="13402"/>
    <s v="June"/>
    <x v="1"/>
    <x v="0"/>
    <n v="100"/>
    <x v="1"/>
    <n v="0.50560000000000005"/>
    <n v="0.1842"/>
    <n v="22574"/>
    <n v="3679700"/>
    <x v="3"/>
    <x v="21"/>
    <s v="Mid"/>
    <d v="2019-06-01T00:00:00"/>
    <d v="2019-07-10T00:00:00"/>
    <n v="32.147911999999998"/>
    <s v="C"/>
    <n v="-3597600"/>
    <n v="0.32140000000000002"/>
  </r>
  <r>
    <x v="15"/>
    <x v="6"/>
    <n v="71112"/>
    <n v="71112"/>
    <n v="52088"/>
    <n v="10106"/>
    <s v="December"/>
    <x v="0"/>
    <x v="4"/>
    <n v="95"/>
    <x v="1"/>
    <n v="0.73250000000000004"/>
    <n v="0.1421"/>
    <n v="8918"/>
    <n v="4948360"/>
    <x v="2"/>
    <x v="35"/>
    <s v="Mid"/>
    <d v="2017-12-01T00:00:00"/>
    <d v="2018-02-11T00:00:00"/>
    <n v="59.03644954"/>
    <s v="B"/>
    <n v="-1807280"/>
    <n v="0.59040000000000004"/>
  </r>
  <r>
    <x v="16"/>
    <x v="6"/>
    <n v="22924"/>
    <n v="22924"/>
    <n v="20384"/>
    <n v="1311"/>
    <s v="April"/>
    <x v="0"/>
    <x v="4"/>
    <n v="65"/>
    <x v="0"/>
    <n v="0.88919999999999999"/>
    <n v="5.7200000000000001E-2"/>
    <n v="1229"/>
    <n v="1324960"/>
    <x v="3"/>
    <x v="110"/>
    <s v="Mid"/>
    <d v="2017-04-01T00:00:00"/>
    <d v="2017-06-17T00:00:00"/>
    <n v="83.201012039999995"/>
    <s v="A"/>
    <n v="-165100"/>
    <n v="0.83199999999999996"/>
  </r>
  <r>
    <x v="17"/>
    <x v="2"/>
    <n v="39002"/>
    <n v="39002"/>
    <n v="14563"/>
    <n v="531"/>
    <s v="December"/>
    <x v="0"/>
    <x v="2"/>
    <n v="140"/>
    <x v="1"/>
    <n v="0.37340000000000001"/>
    <n v="1.3599999999999999E-2"/>
    <n v="23908"/>
    <n v="2038820"/>
    <x v="2"/>
    <x v="35"/>
    <s v="High"/>
    <d v="2017-12-01T00:00:00"/>
    <d v="2018-02-15T00:00:00"/>
    <n v="35.977642170000003"/>
    <s v="C"/>
    <n v="-3421460"/>
    <n v="0.35980000000000001"/>
  </r>
  <r>
    <x v="18"/>
    <x v="4"/>
    <n v="29976"/>
    <n v="29976"/>
    <n v="11428"/>
    <n v="10809"/>
    <s v="July"/>
    <x v="0"/>
    <x v="3"/>
    <n v="80"/>
    <x v="0"/>
    <n v="0.38119999999999998"/>
    <n v="0.36059999999999998"/>
    <n v="7739"/>
    <n v="914240"/>
    <x v="0"/>
    <x v="81"/>
    <s v="Mid"/>
    <d v="2017-07-01T00:00:00"/>
    <d v="2017-08-06T00:00:00"/>
    <n v="2.0649853220000001"/>
    <s v="D"/>
    <n v="-1483840"/>
    <n v="2.0600000000000007E-2"/>
  </r>
  <r>
    <x v="19"/>
    <x v="6"/>
    <n v="82173"/>
    <n v="82173"/>
    <n v="49245"/>
    <n v="16864"/>
    <s v="July"/>
    <x v="2"/>
    <x v="3"/>
    <n v="110"/>
    <x v="1"/>
    <n v="0.59930000000000005"/>
    <n v="0.20519999999999999"/>
    <n v="16064"/>
    <n v="5416950"/>
    <x v="0"/>
    <x v="111"/>
    <s v="High"/>
    <d v="2023-07-01T00:00:00"/>
    <d v="2023-09-11T00:00:00"/>
    <n v="39.405887579999998"/>
    <s v="C"/>
    <n v="-3622080"/>
    <n v="0.39410000000000006"/>
  </r>
  <r>
    <x v="0"/>
    <x v="6"/>
    <n v="32050"/>
    <n v="32050"/>
    <n v="29011"/>
    <n v="1442"/>
    <s v="November"/>
    <x v="6"/>
    <x v="0"/>
    <n v="115"/>
    <x v="1"/>
    <n v="0.9052"/>
    <n v="4.4999999999999998E-2"/>
    <n v="1597"/>
    <n v="3336265"/>
    <x v="2"/>
    <x v="70"/>
    <s v="High"/>
    <d v="2016-11-01T00:00:00"/>
    <d v="2017-01-12T00:00:00"/>
    <n v="86.01872075"/>
    <s v="A"/>
    <n v="-349485"/>
    <n v="0.86019999999999996"/>
  </r>
  <r>
    <x v="1"/>
    <x v="1"/>
    <n v="81058"/>
    <n v="81058"/>
    <n v="12698"/>
    <n v="4433"/>
    <s v="May"/>
    <x v="5"/>
    <x v="1"/>
    <n v="100"/>
    <x v="0"/>
    <n v="0.15670000000000001"/>
    <n v="5.4699999999999999E-2"/>
    <n v="63927"/>
    <n v="1269800"/>
    <x v="3"/>
    <x v="115"/>
    <s v="Mid"/>
    <d v="2024-05-01T00:00:00"/>
    <d v="2024-07-03T00:00:00"/>
    <n v="10.196402580000001"/>
    <s v="D"/>
    <n v="-6836000"/>
    <n v="0.10200000000000001"/>
  </r>
  <r>
    <x v="2"/>
    <x v="5"/>
    <n v="10836"/>
    <n v="10836"/>
    <n v="8378"/>
    <n v="563"/>
    <s v="June"/>
    <x v="5"/>
    <x v="0"/>
    <n v="110"/>
    <x v="0"/>
    <n v="0.7732"/>
    <n v="5.1999999999999998E-2"/>
    <n v="1895"/>
    <n v="921580"/>
    <x v="3"/>
    <x v="87"/>
    <s v="High"/>
    <d v="2024-06-01T00:00:00"/>
    <d v="2024-08-06T00:00:00"/>
    <n v="72.120708750000006"/>
    <s v="B"/>
    <n v="-270380"/>
    <n v="0.72119999999999995"/>
  </r>
  <r>
    <x v="3"/>
    <x v="3"/>
    <n v="38668"/>
    <n v="38668"/>
    <n v="38143"/>
    <n v="466"/>
    <s v="March"/>
    <x v="1"/>
    <x v="1"/>
    <n v="35"/>
    <x v="1"/>
    <n v="0.98640000000000005"/>
    <n v="1.21E-2"/>
    <n v="59"/>
    <n v="1335005"/>
    <x v="1"/>
    <x v="82"/>
    <s v="Low"/>
    <d v="2019-03-01T00:00:00"/>
    <d v="2019-04-26T00:00:00"/>
    <n v="97.437157339999999"/>
    <s v="A"/>
    <n v="-18375"/>
    <n v="0.97430000000000005"/>
  </r>
  <r>
    <x v="4"/>
    <x v="0"/>
    <n v="73944"/>
    <n v="73944"/>
    <n v="7061"/>
    <n v="866"/>
    <s v="December"/>
    <x v="7"/>
    <x v="2"/>
    <n v="80"/>
    <x v="0"/>
    <n v="9.5500000000000002E-2"/>
    <n v="1.17E-2"/>
    <n v="66017"/>
    <n v="564880"/>
    <x v="2"/>
    <x v="19"/>
    <s v="Mid"/>
    <d v="2020-12-01T00:00:00"/>
    <d v="2021-02-23T00:00:00"/>
    <n v="8.3779617010000003"/>
    <s v="D"/>
    <n v="-5350640"/>
    <n v="8.3799999999999999E-2"/>
  </r>
  <r>
    <x v="5"/>
    <x v="2"/>
    <n v="46010"/>
    <n v="46010"/>
    <n v="40110"/>
    <n v="2348"/>
    <s v="March"/>
    <x v="9"/>
    <x v="2"/>
    <n v="65"/>
    <x v="1"/>
    <n v="0.87180000000000002"/>
    <n v="5.0999999999999997E-2"/>
    <n v="3552"/>
    <n v="2607150"/>
    <x v="1"/>
    <x v="116"/>
    <s v="Mid"/>
    <d v="2015-03-01T00:00:00"/>
    <d v="2015-03-30T00:00:00"/>
    <n v="82.073462289999995"/>
    <s v="A"/>
    <n v="-383500"/>
    <n v="0.82079999999999997"/>
  </r>
  <r>
    <x v="6"/>
    <x v="5"/>
    <n v="33496"/>
    <n v="33496"/>
    <n v="8506"/>
    <n v="3156"/>
    <s v="November"/>
    <x v="7"/>
    <x v="0"/>
    <n v="60"/>
    <x v="1"/>
    <n v="0.25390000000000001"/>
    <n v="9.4200000000000006E-2"/>
    <n v="21834"/>
    <n v="510360"/>
    <x v="2"/>
    <x v="33"/>
    <s v="Mid"/>
    <d v="2020-11-01T00:00:00"/>
    <d v="2021-01-08T00:00:00"/>
    <n v="15.97205636"/>
    <s v="D"/>
    <n v="-1499400"/>
    <n v="0.15970000000000001"/>
  </r>
  <r>
    <x v="7"/>
    <x v="5"/>
    <n v="56457"/>
    <n v="56457"/>
    <n v="22519"/>
    <n v="26011"/>
    <s v="November"/>
    <x v="9"/>
    <x v="4"/>
    <n v="90"/>
    <x v="1"/>
    <n v="0.39889999999999998"/>
    <n v="0.4607"/>
    <n v="7927"/>
    <n v="2026710"/>
    <x v="2"/>
    <x v="86"/>
    <s v="Mid"/>
    <d v="2015-11-01T00:00:00"/>
    <d v="2016-01-14T00:00:00"/>
    <n v="-6.1852383230000001"/>
    <s v="E"/>
    <n v="-3054420"/>
    <n v="-6.1800000000000022E-2"/>
  </r>
  <r>
    <x v="8"/>
    <x v="2"/>
    <n v="41877"/>
    <n v="41877"/>
    <n v="19801"/>
    <n v="9829"/>
    <s v="September"/>
    <x v="3"/>
    <x v="1"/>
    <n v="85"/>
    <x v="0"/>
    <n v="0.4728"/>
    <n v="0.23469999999999999"/>
    <n v="12247"/>
    <n v="1683085"/>
    <x v="0"/>
    <x v="59"/>
    <s v="Mid"/>
    <d v="2022-09-01T00:00:00"/>
    <d v="2022-09-23T00:00:00"/>
    <n v="23.81259403"/>
    <s v="D"/>
    <n v="-1876460"/>
    <n v="0.23810000000000001"/>
  </r>
  <r>
    <x v="9"/>
    <x v="3"/>
    <n v="63120"/>
    <n v="63120"/>
    <n v="29855"/>
    <n v="24718"/>
    <s v="March"/>
    <x v="4"/>
    <x v="3"/>
    <n v="75"/>
    <x v="0"/>
    <n v="0.47299999999999998"/>
    <n v="0.3916"/>
    <n v="8547"/>
    <n v="2239125"/>
    <x v="1"/>
    <x v="63"/>
    <s v="Mid"/>
    <d v="2021-03-01T00:00:00"/>
    <d v="2021-05-07T00:00:00"/>
    <n v="8.1384664129999997"/>
    <s v="D"/>
    <n v="-2494875"/>
    <n v="8.1399999999999972E-2"/>
  </r>
  <r>
    <x v="10"/>
    <x v="0"/>
    <n v="32463"/>
    <n v="32463"/>
    <n v="7709"/>
    <n v="16379"/>
    <s v="June"/>
    <x v="5"/>
    <x v="3"/>
    <n v="70"/>
    <x v="1"/>
    <n v="0.23749999999999999"/>
    <n v="0.50449999999999995"/>
    <n v="8375"/>
    <n v="539630"/>
    <x v="3"/>
    <x v="87"/>
    <s v="Mid"/>
    <d v="2024-06-01T00:00:00"/>
    <d v="2024-08-14T00:00:00"/>
    <n v="-26.70732834"/>
    <s v="E"/>
    <n v="-1732780"/>
    <n v="-0.26699999999999996"/>
  </r>
  <r>
    <x v="11"/>
    <x v="2"/>
    <n v="22499"/>
    <n v="22499"/>
    <n v="22306"/>
    <n v="10"/>
    <s v="July"/>
    <x v="0"/>
    <x v="0"/>
    <n v="100"/>
    <x v="1"/>
    <n v="0.99139999999999995"/>
    <n v="4.0000000000000002E-4"/>
    <n v="183"/>
    <n v="2230600"/>
    <x v="0"/>
    <x v="81"/>
    <s v="Mid"/>
    <d v="2017-07-01T00:00:00"/>
    <d v="2017-07-20T00:00:00"/>
    <n v="99.097737679999994"/>
    <s v="A"/>
    <n v="-19300"/>
    <n v="0.99099999999999999"/>
  </r>
  <r>
    <x v="12"/>
    <x v="4"/>
    <n v="16102"/>
    <n v="16102"/>
    <n v="6218"/>
    <n v="4593"/>
    <s v="February"/>
    <x v="4"/>
    <x v="2"/>
    <n v="75"/>
    <x v="0"/>
    <n v="0.38619999999999999"/>
    <n v="0.28520000000000001"/>
    <n v="5291"/>
    <n v="466350"/>
    <x v="1"/>
    <x v="47"/>
    <s v="Mid"/>
    <d v="2021-02-01T00:00:00"/>
    <d v="2021-04-24T00:00:00"/>
    <n v="10.09191405"/>
    <s v="D"/>
    <n v="-741300"/>
    <n v="0.10099999999999998"/>
  </r>
  <r>
    <x v="13"/>
    <x v="5"/>
    <n v="51220"/>
    <n v="51220"/>
    <n v="6026"/>
    <n v="13576"/>
    <s v="August"/>
    <x v="4"/>
    <x v="0"/>
    <n v="70"/>
    <x v="1"/>
    <n v="0.1176"/>
    <n v="0.2651"/>
    <n v="31618"/>
    <n v="421820"/>
    <x v="0"/>
    <x v="73"/>
    <s v="Mid"/>
    <d v="2021-08-01T00:00:00"/>
    <d v="2021-08-21T00:00:00"/>
    <n v="-14.740335809999999"/>
    <s v="E"/>
    <n v="-3163580"/>
    <n v="-0.14750000000000002"/>
  </r>
  <r>
    <x v="14"/>
    <x v="3"/>
    <n v="49226"/>
    <n v="49226"/>
    <n v="15646"/>
    <n v="15759"/>
    <s v="May"/>
    <x v="4"/>
    <x v="3"/>
    <n v="100"/>
    <x v="1"/>
    <n v="0.31780000000000003"/>
    <n v="0.3201"/>
    <n v="17821"/>
    <n v="1564600"/>
    <x v="3"/>
    <x v="69"/>
    <s v="Mid"/>
    <d v="2021-05-01T00:00:00"/>
    <d v="2021-07-01T00:00:00"/>
    <n v="-0.229553488"/>
    <s v="D"/>
    <n v="-3358000"/>
    <n v="-2.2999999999999687E-3"/>
  </r>
  <r>
    <x v="15"/>
    <x v="6"/>
    <n v="28343"/>
    <n v="28343"/>
    <n v="27587"/>
    <n v="741"/>
    <s v="November"/>
    <x v="9"/>
    <x v="2"/>
    <n v="95"/>
    <x v="1"/>
    <n v="0.97330000000000005"/>
    <n v="2.6100000000000002E-2"/>
    <n v="15"/>
    <n v="2620765"/>
    <x v="2"/>
    <x v="86"/>
    <s v="Mid"/>
    <d v="2015-11-01T00:00:00"/>
    <d v="2016-01-09T00:00:00"/>
    <n v="94.718272589999998"/>
    <s v="A"/>
    <n v="-71820"/>
    <n v="0.94720000000000004"/>
  </r>
  <r>
    <x v="16"/>
    <x v="3"/>
    <n v="22803"/>
    <n v="22803"/>
    <n v="19322"/>
    <n v="950"/>
    <s v="May"/>
    <x v="5"/>
    <x v="1"/>
    <n v="65"/>
    <x v="1"/>
    <n v="0.84730000000000005"/>
    <n v="4.1700000000000001E-2"/>
    <n v="2531"/>
    <n v="1255930"/>
    <x v="3"/>
    <x v="115"/>
    <s v="Mid"/>
    <d v="2024-05-01T00:00:00"/>
    <d v="2024-06-24T00:00:00"/>
    <n v="80.568346270000006"/>
    <s v="A"/>
    <n v="-226265"/>
    <n v="0.80560000000000009"/>
  </r>
  <r>
    <x v="17"/>
    <x v="5"/>
    <n v="52778"/>
    <n v="52778"/>
    <n v="6941"/>
    <n v="41557"/>
    <s v="January"/>
    <x v="8"/>
    <x v="3"/>
    <n v="140"/>
    <x v="1"/>
    <n v="0.13150000000000001"/>
    <n v="0.78739999999999999"/>
    <n v="4280"/>
    <n v="971740"/>
    <x v="1"/>
    <x v="53"/>
    <s v="High"/>
    <d v="2018-01-01T00:00:00"/>
    <d v="2018-03-08T00:00:00"/>
    <n v="-65.587934369999999"/>
    <s v="E"/>
    <n v="-6417180"/>
    <n v="-0.65589999999999993"/>
  </r>
  <r>
    <x v="18"/>
    <x v="2"/>
    <n v="59207"/>
    <n v="59207"/>
    <n v="33301"/>
    <n v="6086"/>
    <s v="August"/>
    <x v="3"/>
    <x v="2"/>
    <n v="80"/>
    <x v="0"/>
    <n v="0.5625"/>
    <n v="0.1028"/>
    <n v="19820"/>
    <n v="2664080"/>
    <x v="0"/>
    <x v="100"/>
    <s v="Mid"/>
    <d v="2022-08-01T00:00:00"/>
    <d v="2022-08-31T00:00:00"/>
    <n v="45.965848630000004"/>
    <s v="B"/>
    <n v="-2072480"/>
    <n v="0.4597"/>
  </r>
  <r>
    <x v="19"/>
    <x v="5"/>
    <n v="91083"/>
    <n v="91083"/>
    <n v="43715"/>
    <n v="16151"/>
    <s v="December"/>
    <x v="3"/>
    <x v="1"/>
    <n v="110"/>
    <x v="0"/>
    <n v="0.47989999999999999"/>
    <n v="0.17730000000000001"/>
    <n v="31217"/>
    <n v="4808650"/>
    <x v="2"/>
    <x v="23"/>
    <s v="High"/>
    <d v="2022-12-01T00:00:00"/>
    <d v="2022-12-28T00:00:00"/>
    <n v="30.26250782"/>
    <s v="C"/>
    <n v="-5210480"/>
    <n v="0.30259999999999998"/>
  </r>
  <r>
    <x v="0"/>
    <x v="6"/>
    <n v="93086"/>
    <n v="93086"/>
    <n v="25221"/>
    <n v="51068"/>
    <s v="July"/>
    <x v="8"/>
    <x v="4"/>
    <n v="115"/>
    <x v="0"/>
    <n v="0.27089999999999997"/>
    <n v="0.54859999999999998"/>
    <n v="16797"/>
    <n v="2900415"/>
    <x v="0"/>
    <x v="80"/>
    <s v="High"/>
    <d v="2018-07-01T00:00:00"/>
    <d v="2018-08-14T00:00:00"/>
    <n v="-27.766796299999999"/>
    <s v="E"/>
    <n v="-7804475"/>
    <n v="-0.2777"/>
  </r>
  <r>
    <x v="1"/>
    <x v="4"/>
    <n v="68292"/>
    <n v="68292"/>
    <n v="28587"/>
    <n v="17679"/>
    <s v="February"/>
    <x v="6"/>
    <x v="0"/>
    <n v="100"/>
    <x v="1"/>
    <n v="0.41860000000000003"/>
    <n v="0.25890000000000002"/>
    <n v="22026"/>
    <n v="2858700"/>
    <x v="1"/>
    <x v="90"/>
    <s v="Mid"/>
    <d v="2016-02-01T00:00:00"/>
    <d v="2016-03-05T00:00:00"/>
    <n v="15.9725883"/>
    <s v="D"/>
    <n v="-3970500"/>
    <n v="0.15970000000000001"/>
  </r>
  <r>
    <x v="2"/>
    <x v="6"/>
    <n v="83005"/>
    <n v="83005"/>
    <n v="77710"/>
    <n v="4197"/>
    <s v="July"/>
    <x v="1"/>
    <x v="1"/>
    <n v="110"/>
    <x v="1"/>
    <n v="0.93620000000000003"/>
    <n v="5.0599999999999999E-2"/>
    <n v="1098"/>
    <n v="8548100"/>
    <x v="0"/>
    <x v="78"/>
    <s v="High"/>
    <d v="2019-07-01T00:00:00"/>
    <d v="2019-08-01T00:00:00"/>
    <n v="88.564544299999994"/>
    <s v="A"/>
    <n v="-582450"/>
    <n v="0.88560000000000005"/>
  </r>
  <r>
    <x v="3"/>
    <x v="2"/>
    <n v="22198"/>
    <n v="22198"/>
    <n v="15630"/>
    <n v="3155"/>
    <s v="February"/>
    <x v="9"/>
    <x v="4"/>
    <n v="35"/>
    <x v="0"/>
    <n v="0.70409999999999995"/>
    <n v="0.1421"/>
    <n v="3413"/>
    <n v="547050"/>
    <x v="1"/>
    <x v="66"/>
    <s v="Low"/>
    <d v="2015-02-01T00:00:00"/>
    <d v="2015-04-19T00:00:00"/>
    <n v="56.198756639999999"/>
    <s v="B"/>
    <n v="-229880"/>
    <n v="0.56199999999999994"/>
  </r>
  <r>
    <x v="4"/>
    <x v="0"/>
    <n v="83339"/>
    <n v="83339"/>
    <n v="36816"/>
    <n v="37483"/>
    <s v="November"/>
    <x v="7"/>
    <x v="0"/>
    <n v="80"/>
    <x v="0"/>
    <n v="0.44180000000000003"/>
    <n v="0.44979999999999998"/>
    <n v="9040"/>
    <n v="2945280"/>
    <x v="2"/>
    <x v="33"/>
    <s v="Mid"/>
    <d v="2020-11-01T00:00:00"/>
    <d v="2020-12-04T00:00:00"/>
    <n v="-0.80034557699999997"/>
    <s v="D"/>
    <n v="-3721840"/>
    <n v="-7.9999999999999516E-3"/>
  </r>
  <r>
    <x v="5"/>
    <x v="1"/>
    <n v="45247"/>
    <n v="45247"/>
    <n v="24734"/>
    <n v="8795"/>
    <s v="July"/>
    <x v="7"/>
    <x v="0"/>
    <n v="65"/>
    <x v="1"/>
    <n v="0.54659999999999997"/>
    <n v="0.19439999999999999"/>
    <n v="11718"/>
    <n v="1607710"/>
    <x v="0"/>
    <x v="107"/>
    <s v="Mid"/>
    <d v="2020-07-01T00:00:00"/>
    <d v="2020-09-11T00:00:00"/>
    <n v="35.22664486"/>
    <s v="C"/>
    <n v="-1333345"/>
    <n v="0.35219999999999996"/>
  </r>
  <r>
    <x v="6"/>
    <x v="4"/>
    <n v="65194"/>
    <n v="65194"/>
    <n v="24644"/>
    <n v="31734"/>
    <s v="October"/>
    <x v="2"/>
    <x v="1"/>
    <n v="60"/>
    <x v="0"/>
    <n v="0.378"/>
    <n v="0.48680000000000001"/>
    <n v="8816"/>
    <n v="1478640"/>
    <x v="2"/>
    <x v="29"/>
    <s v="Mid"/>
    <d v="2023-10-01T00:00:00"/>
    <d v="2023-12-09T00:00:00"/>
    <n v="-10.875233919999999"/>
    <s v="E"/>
    <n v="-2433000"/>
    <n v="-0.10880000000000001"/>
  </r>
  <r>
    <x v="7"/>
    <x v="0"/>
    <n v="91924"/>
    <n v="91924"/>
    <n v="69985"/>
    <n v="19457"/>
    <s v="November"/>
    <x v="4"/>
    <x v="0"/>
    <n v="90"/>
    <x v="0"/>
    <n v="0.76129999999999998"/>
    <n v="0.2117"/>
    <n v="2482"/>
    <n v="6298650"/>
    <x v="2"/>
    <x v="108"/>
    <s v="Mid"/>
    <d v="2021-11-01T00:00:00"/>
    <d v="2022-01-16T00:00:00"/>
    <n v="54.967146769999999"/>
    <s v="B"/>
    <n v="-1974510"/>
    <n v="0.54959999999999998"/>
  </r>
  <r>
    <x v="8"/>
    <x v="4"/>
    <n v="10887"/>
    <n v="10887"/>
    <n v="8241"/>
    <n v="1360"/>
    <s v="June"/>
    <x v="5"/>
    <x v="2"/>
    <n v="85"/>
    <x v="1"/>
    <n v="0.75700000000000001"/>
    <n v="0.1249"/>
    <n v="1286"/>
    <n v="700485"/>
    <x v="3"/>
    <x v="87"/>
    <s v="Mid"/>
    <d v="2024-06-01T00:00:00"/>
    <d v="2024-07-08T00:00:00"/>
    <n v="63.203821069999996"/>
    <s v="B"/>
    <n v="-224910"/>
    <n v="0.6321"/>
  </r>
  <r>
    <x v="9"/>
    <x v="6"/>
    <n v="53874"/>
    <n v="53874"/>
    <n v="33220"/>
    <n v="19477"/>
    <s v="July"/>
    <x v="6"/>
    <x v="4"/>
    <n v="75"/>
    <x v="0"/>
    <n v="0.61660000000000004"/>
    <n v="0.36149999999999999"/>
    <n v="1177"/>
    <n v="2491500"/>
    <x v="0"/>
    <x v="14"/>
    <s v="Mid"/>
    <d v="2016-07-01T00:00:00"/>
    <d v="2016-07-24T00:00:00"/>
    <n v="25.509522220000001"/>
    <s v="C"/>
    <n v="-1549050"/>
    <n v="0.25510000000000005"/>
  </r>
  <r>
    <x v="10"/>
    <x v="6"/>
    <n v="51180"/>
    <n v="51180"/>
    <n v="16641"/>
    <n v="26099"/>
    <s v="July"/>
    <x v="8"/>
    <x v="4"/>
    <n v="70"/>
    <x v="1"/>
    <n v="0.3251"/>
    <n v="0.50990000000000002"/>
    <n v="8440"/>
    <n v="1164870"/>
    <x v="0"/>
    <x v="80"/>
    <s v="Mid"/>
    <d v="2018-07-01T00:00:00"/>
    <d v="2018-07-27T00:00:00"/>
    <n v="-18.479874949999999"/>
    <s v="E"/>
    <n v="-2417730"/>
    <n v="-0.18480000000000002"/>
  </r>
  <r>
    <x v="11"/>
    <x v="2"/>
    <n v="41775"/>
    <n v="41775"/>
    <n v="26357"/>
    <n v="6161"/>
    <s v="February"/>
    <x v="8"/>
    <x v="3"/>
    <n v="100"/>
    <x v="0"/>
    <n v="0.63090000000000002"/>
    <n v="0.14749999999999999"/>
    <n v="9257"/>
    <n v="2635700"/>
    <x v="1"/>
    <x v="37"/>
    <s v="Mid"/>
    <d v="2018-02-01T00:00:00"/>
    <d v="2018-02-16T00:00:00"/>
    <n v="48.344703770000002"/>
    <s v="B"/>
    <n v="-1541800"/>
    <n v="0.48340000000000005"/>
  </r>
  <r>
    <x v="12"/>
    <x v="2"/>
    <n v="81516"/>
    <n v="81516"/>
    <n v="28583"/>
    <n v="44676"/>
    <s v="August"/>
    <x v="2"/>
    <x v="2"/>
    <n v="75"/>
    <x v="1"/>
    <n v="0.35060000000000002"/>
    <n v="0.54810000000000003"/>
    <n v="8257"/>
    <n v="2143725"/>
    <x v="0"/>
    <x v="16"/>
    <s v="Mid"/>
    <d v="2023-08-01T00:00:00"/>
    <d v="2023-10-12T00:00:00"/>
    <n v="-19.742136510000002"/>
    <s v="E"/>
    <n v="-3969975"/>
    <n v="-0.19750000000000001"/>
  </r>
  <r>
    <x v="13"/>
    <x v="0"/>
    <n v="37479"/>
    <n v="37479"/>
    <n v="19367"/>
    <n v="9546"/>
    <s v="April"/>
    <x v="5"/>
    <x v="1"/>
    <n v="70"/>
    <x v="1"/>
    <n v="0.51670000000000005"/>
    <n v="0.25469999999999998"/>
    <n v="8566"/>
    <n v="1355690"/>
    <x v="3"/>
    <x v="75"/>
    <s v="Mid"/>
    <d v="2024-04-01T00:00:00"/>
    <d v="2024-04-16T00:00:00"/>
    <n v="26.204007579999999"/>
    <s v="C"/>
    <n v="-1267840"/>
    <n v="0.26200000000000007"/>
  </r>
  <r>
    <x v="14"/>
    <x v="0"/>
    <n v="75444"/>
    <n v="75444"/>
    <n v="23242"/>
    <n v="41506"/>
    <s v="May"/>
    <x v="8"/>
    <x v="0"/>
    <n v="100"/>
    <x v="0"/>
    <n v="0.30809999999999998"/>
    <n v="0.55020000000000002"/>
    <n v="10696"/>
    <n v="2324200"/>
    <x v="3"/>
    <x v="71"/>
    <s v="Mid"/>
    <d v="2018-05-01T00:00:00"/>
    <d v="2018-06-18T00:00:00"/>
    <n v="-24.208684590000001"/>
    <s v="E"/>
    <n v="-5220200"/>
    <n v="-0.24210000000000004"/>
  </r>
  <r>
    <x v="15"/>
    <x v="0"/>
    <n v="65460"/>
    <n v="65460"/>
    <n v="56712"/>
    <n v="6176"/>
    <s v="October"/>
    <x v="9"/>
    <x v="3"/>
    <n v="95"/>
    <x v="1"/>
    <n v="0.86639999999999995"/>
    <n v="9.4299999999999995E-2"/>
    <n v="2572"/>
    <n v="5387640"/>
    <x v="2"/>
    <x v="61"/>
    <s v="Mid"/>
    <d v="2015-10-01T00:00:00"/>
    <d v="2015-12-02T00:00:00"/>
    <n v="77.201344329999998"/>
    <s v="A"/>
    <n v="-831060"/>
    <n v="0.77210000000000001"/>
  </r>
  <r>
    <x v="16"/>
    <x v="2"/>
    <n v="62534"/>
    <n v="62534"/>
    <n v="40020"/>
    <n v="16600"/>
    <s v="October"/>
    <x v="5"/>
    <x v="3"/>
    <n v="65"/>
    <x v="1"/>
    <n v="0.64"/>
    <n v="0.26550000000000001"/>
    <n v="5914"/>
    <n v="2601300"/>
    <x v="2"/>
    <x v="20"/>
    <s v="Mid"/>
    <d v="2024-10-01T00:00:00"/>
    <d v="2024-10-16T00:00:00"/>
    <n v="37.451626320000003"/>
    <s v="C"/>
    <n v="-1463410"/>
    <n v="0.3745"/>
  </r>
  <r>
    <x v="17"/>
    <x v="0"/>
    <n v="80373"/>
    <n v="80373"/>
    <n v="16138"/>
    <n v="7167"/>
    <s v="August"/>
    <x v="2"/>
    <x v="0"/>
    <n v="140"/>
    <x v="1"/>
    <n v="0.20080000000000001"/>
    <n v="8.9200000000000002E-2"/>
    <n v="57068"/>
    <n v="2259320"/>
    <x v="0"/>
    <x v="16"/>
    <s v="High"/>
    <d v="2023-08-01T00:00:00"/>
    <d v="2023-08-31T00:00:00"/>
    <n v="11.16170853"/>
    <s v="D"/>
    <n v="-8992900"/>
    <n v="0.1116"/>
  </r>
  <r>
    <x v="18"/>
    <x v="1"/>
    <n v="94803"/>
    <n v="94803"/>
    <n v="85304"/>
    <n v="725"/>
    <s v="April"/>
    <x v="4"/>
    <x v="3"/>
    <n v="80"/>
    <x v="1"/>
    <n v="0.89980000000000004"/>
    <n v="7.6E-3"/>
    <n v="8774"/>
    <n v="6824320"/>
    <x v="3"/>
    <x v="105"/>
    <s v="Mid"/>
    <d v="2021-04-01T00:00:00"/>
    <d v="2021-06-15T00:00:00"/>
    <n v="89.215531150000004"/>
    <s v="A"/>
    <n v="-759920"/>
    <n v="0.89219999999999999"/>
  </r>
  <r>
    <x v="19"/>
    <x v="5"/>
    <n v="66420"/>
    <n v="66420"/>
    <n v="11943"/>
    <n v="691"/>
    <s v="February"/>
    <x v="6"/>
    <x v="4"/>
    <n v="110"/>
    <x v="0"/>
    <n v="0.17979999999999999"/>
    <n v="1.04E-2"/>
    <n v="53786"/>
    <n v="1313730"/>
    <x v="1"/>
    <x v="90"/>
    <s v="High"/>
    <d v="2016-02-01T00:00:00"/>
    <d v="2016-04-19T00:00:00"/>
    <n v="16.940680520000001"/>
    <s v="D"/>
    <n v="-5992470"/>
    <n v="0.1694"/>
  </r>
  <r>
    <x v="0"/>
    <x v="6"/>
    <n v="59036"/>
    <n v="59036"/>
    <n v="30633"/>
    <n v="15173"/>
    <s v="August"/>
    <x v="2"/>
    <x v="2"/>
    <n v="115"/>
    <x v="0"/>
    <n v="0.51890000000000003"/>
    <n v="0.25700000000000001"/>
    <n v="13230"/>
    <n v="3522795"/>
    <x v="0"/>
    <x v="16"/>
    <s v="High"/>
    <d v="2023-08-01T00:00:00"/>
    <d v="2023-10-17T00:00:00"/>
    <n v="26.18741107"/>
    <s v="C"/>
    <n v="-3266345"/>
    <n v="0.26190000000000002"/>
  </r>
  <r>
    <x v="1"/>
    <x v="4"/>
    <n v="13219"/>
    <n v="13219"/>
    <n v="12909"/>
    <n v="53"/>
    <s v="April"/>
    <x v="8"/>
    <x v="3"/>
    <n v="100"/>
    <x v="0"/>
    <n v="0.97650000000000003"/>
    <n v="4.0000000000000001E-3"/>
    <n v="257"/>
    <n v="1290900"/>
    <x v="3"/>
    <x v="117"/>
    <s v="Mid"/>
    <d v="2018-04-01T00:00:00"/>
    <d v="2018-06-23T00:00:00"/>
    <n v="97.253952639999994"/>
    <s v="A"/>
    <n v="-31000"/>
    <n v="0.97250000000000003"/>
  </r>
  <r>
    <x v="2"/>
    <x v="3"/>
    <n v="28569"/>
    <n v="28569"/>
    <n v="16414"/>
    <n v="5110"/>
    <s v="November"/>
    <x v="8"/>
    <x v="3"/>
    <n v="110"/>
    <x v="1"/>
    <n v="0.57450000000000001"/>
    <n v="0.1789"/>
    <n v="7045"/>
    <n v="1805540"/>
    <x v="2"/>
    <x v="109"/>
    <s v="High"/>
    <d v="2018-11-01T00:00:00"/>
    <d v="2018-12-07T00:00:00"/>
    <n v="39.567363229999998"/>
    <s v="C"/>
    <n v="-1337050"/>
    <n v="0.39560000000000001"/>
  </r>
  <r>
    <x v="3"/>
    <x v="4"/>
    <n v="72411"/>
    <n v="72411"/>
    <n v="17795"/>
    <n v="28715"/>
    <s v="February"/>
    <x v="2"/>
    <x v="3"/>
    <n v="35"/>
    <x v="1"/>
    <n v="0.2457"/>
    <n v="0.39660000000000001"/>
    <n v="25901"/>
    <n v="622825"/>
    <x v="1"/>
    <x v="17"/>
    <s v="Low"/>
    <d v="2023-02-01T00:00:00"/>
    <d v="2023-04-23T00:00:00"/>
    <n v="-15.08058168"/>
    <s v="E"/>
    <n v="-1911560"/>
    <n v="-0.15090000000000001"/>
  </r>
  <r>
    <x v="4"/>
    <x v="3"/>
    <n v="25084"/>
    <n v="25084"/>
    <n v="5740"/>
    <n v="11241"/>
    <s v="April"/>
    <x v="3"/>
    <x v="1"/>
    <n v="80"/>
    <x v="0"/>
    <n v="0.2288"/>
    <n v="0.4481"/>
    <n v="8103"/>
    <n v="459200"/>
    <x v="3"/>
    <x v="57"/>
    <s v="Mid"/>
    <d v="2022-04-01T00:00:00"/>
    <d v="2022-06-30T00:00:00"/>
    <n v="-21.93031414"/>
    <s v="E"/>
    <n v="-1547520"/>
    <n v="-0.21929999999999999"/>
  </r>
  <r>
    <x v="5"/>
    <x v="0"/>
    <n v="41970"/>
    <n v="41970"/>
    <n v="38816"/>
    <n v="714"/>
    <s v="March"/>
    <x v="4"/>
    <x v="0"/>
    <n v="65"/>
    <x v="1"/>
    <n v="0.92490000000000006"/>
    <n v="1.7000000000000001E-2"/>
    <n v="2440"/>
    <n v="2523040"/>
    <x v="1"/>
    <x v="63"/>
    <s v="Mid"/>
    <d v="2021-03-01T00:00:00"/>
    <d v="2021-04-10T00:00:00"/>
    <n v="90.783893259999999"/>
    <s v="A"/>
    <n v="-205010"/>
    <n v="0.90790000000000004"/>
  </r>
  <r>
    <x v="6"/>
    <x v="6"/>
    <n v="40389"/>
    <n v="40389"/>
    <n v="31545"/>
    <n v="3022"/>
    <s v="February"/>
    <x v="0"/>
    <x v="3"/>
    <n v="60"/>
    <x v="0"/>
    <n v="0.78100000000000003"/>
    <n v="7.4800000000000005E-2"/>
    <n v="5822"/>
    <n v="1892700"/>
    <x v="1"/>
    <x v="113"/>
    <s v="Mid"/>
    <d v="2017-02-01T00:00:00"/>
    <d v="2017-03-03T00:00:00"/>
    <n v="70.620713559999999"/>
    <s v="B"/>
    <n v="-530640"/>
    <n v="0.70620000000000005"/>
  </r>
  <r>
    <x v="7"/>
    <x v="6"/>
    <n v="87621"/>
    <n v="87621"/>
    <n v="61302"/>
    <n v="12741"/>
    <s v="January"/>
    <x v="9"/>
    <x v="0"/>
    <n v="90"/>
    <x v="0"/>
    <n v="0.6996"/>
    <n v="0.1454"/>
    <n v="13578"/>
    <n v="5517180"/>
    <x v="1"/>
    <x v="54"/>
    <s v="Mid"/>
    <d v="2015-01-01T00:00:00"/>
    <d v="2015-03-07T00:00:00"/>
    <n v="55.421645499999997"/>
    <s v="B"/>
    <n v="-2368710"/>
    <n v="0.55420000000000003"/>
  </r>
  <r>
    <x v="8"/>
    <x v="2"/>
    <n v="23336"/>
    <n v="23336"/>
    <n v="22592"/>
    <n v="191"/>
    <s v="February"/>
    <x v="1"/>
    <x v="4"/>
    <n v="85"/>
    <x v="0"/>
    <n v="0.96809999999999996"/>
    <n v="8.2000000000000007E-3"/>
    <n v="553"/>
    <n v="1920320"/>
    <x v="1"/>
    <x v="85"/>
    <s v="Mid"/>
    <d v="2019-02-01T00:00:00"/>
    <d v="2019-04-13T00:00:00"/>
    <n v="95.993315050000007"/>
    <s v="A"/>
    <n v="-63240"/>
    <n v="0.95989999999999998"/>
  </r>
  <r>
    <x v="9"/>
    <x v="4"/>
    <n v="97910"/>
    <n v="97910"/>
    <n v="69157"/>
    <n v="17292"/>
    <s v="March"/>
    <x v="3"/>
    <x v="4"/>
    <n v="75"/>
    <x v="1"/>
    <n v="0.70630000000000004"/>
    <n v="0.17660000000000001"/>
    <n v="11461"/>
    <n v="5186775"/>
    <x v="1"/>
    <x v="10"/>
    <s v="Mid"/>
    <d v="2022-03-01T00:00:00"/>
    <d v="2022-04-13T00:00:00"/>
    <n v="52.972117249999997"/>
    <s v="B"/>
    <n v="-2156475"/>
    <n v="0.52970000000000006"/>
  </r>
  <r>
    <x v="10"/>
    <x v="2"/>
    <n v="24972"/>
    <n v="24972"/>
    <n v="16400"/>
    <n v="5766"/>
    <s v="June"/>
    <x v="5"/>
    <x v="3"/>
    <n v="70"/>
    <x v="1"/>
    <n v="0.65669999999999995"/>
    <n v="0.23089999999999999"/>
    <n v="2806"/>
    <n v="1148000"/>
    <x v="3"/>
    <x v="87"/>
    <s v="Mid"/>
    <d v="2024-06-01T00:00:00"/>
    <d v="2024-08-23T00:00:00"/>
    <n v="42.583693740000001"/>
    <s v="C"/>
    <n v="-600040"/>
    <n v="0.42579999999999996"/>
  </r>
  <r>
    <x v="11"/>
    <x v="2"/>
    <n v="87354"/>
    <n v="87354"/>
    <n v="16108"/>
    <n v="17556"/>
    <s v="July"/>
    <x v="8"/>
    <x v="1"/>
    <n v="100"/>
    <x v="0"/>
    <n v="0.18440000000000001"/>
    <n v="0.20100000000000001"/>
    <n v="53690"/>
    <n v="1610800"/>
    <x v="0"/>
    <x v="80"/>
    <s v="Mid"/>
    <d v="2018-07-01T00:00:00"/>
    <d v="2018-08-31T00:00:00"/>
    <n v="-1.657623005"/>
    <s v="D"/>
    <n v="-7124600"/>
    <n v="-1.6600000000000004E-2"/>
  </r>
  <r>
    <x v="12"/>
    <x v="1"/>
    <n v="58929"/>
    <n v="58929"/>
    <n v="50445"/>
    <n v="2316"/>
    <s v="September"/>
    <x v="7"/>
    <x v="3"/>
    <n v="75"/>
    <x v="0"/>
    <n v="0.85599999999999998"/>
    <n v="3.9300000000000002E-2"/>
    <n v="6168"/>
    <n v="3783375"/>
    <x v="0"/>
    <x v="102"/>
    <s v="Mid"/>
    <d v="2020-09-01T00:00:00"/>
    <d v="2020-11-16T00:00:00"/>
    <n v="81.672860560000004"/>
    <s v="A"/>
    <n v="-636300"/>
    <n v="0.81669999999999998"/>
  </r>
  <r>
    <x v="13"/>
    <x v="2"/>
    <n v="60293"/>
    <n v="60293"/>
    <n v="32724"/>
    <n v="6086"/>
    <s v="June"/>
    <x v="7"/>
    <x v="2"/>
    <n v="70"/>
    <x v="0"/>
    <n v="0.54269999999999996"/>
    <n v="0.1009"/>
    <n v="21483"/>
    <n v="2290680"/>
    <x v="3"/>
    <x v="18"/>
    <s v="Mid"/>
    <d v="2020-06-01T00:00:00"/>
    <d v="2020-08-23T00:00:00"/>
    <n v="44.180916519999997"/>
    <s v="C"/>
    <n v="-1929830"/>
    <n v="0.44179999999999997"/>
  </r>
  <r>
    <x v="14"/>
    <x v="2"/>
    <n v="31871"/>
    <n v="31871"/>
    <n v="21044"/>
    <n v="4732"/>
    <s v="July"/>
    <x v="6"/>
    <x v="0"/>
    <n v="100"/>
    <x v="1"/>
    <n v="0.6603"/>
    <n v="0.14849999999999999"/>
    <n v="6095"/>
    <n v="2104400"/>
    <x v="0"/>
    <x v="14"/>
    <s v="Mid"/>
    <d v="2016-07-01T00:00:00"/>
    <d v="2016-09-29T00:00:00"/>
    <n v="51.181324719999999"/>
    <s v="B"/>
    <n v="-1082700"/>
    <n v="0.51180000000000003"/>
  </r>
  <r>
    <x v="15"/>
    <x v="2"/>
    <n v="17026"/>
    <n v="17026"/>
    <n v="10882"/>
    <n v="78"/>
    <s v="June"/>
    <x v="7"/>
    <x v="0"/>
    <n v="95"/>
    <x v="1"/>
    <n v="0.6391"/>
    <n v="4.5999999999999999E-3"/>
    <n v="6066"/>
    <n v="1033790"/>
    <x v="3"/>
    <x v="18"/>
    <s v="Mid"/>
    <d v="2020-06-01T00:00:00"/>
    <d v="2020-07-01T00:00:00"/>
    <n v="63.45589099"/>
    <s v="B"/>
    <n v="-583680"/>
    <n v="0.63449999999999995"/>
  </r>
  <r>
    <x v="16"/>
    <x v="2"/>
    <n v="76248"/>
    <n v="76248"/>
    <n v="69876"/>
    <n v="3351"/>
    <s v="September"/>
    <x v="3"/>
    <x v="3"/>
    <n v="65"/>
    <x v="1"/>
    <n v="0.91639999999999999"/>
    <n v="4.3900000000000002E-2"/>
    <n v="3021"/>
    <n v="4541940"/>
    <x v="0"/>
    <x v="59"/>
    <s v="Mid"/>
    <d v="2022-09-01T00:00:00"/>
    <d v="2022-11-02T00:00:00"/>
    <n v="87.248190120000004"/>
    <s v="A"/>
    <n v="-414180"/>
    <n v="0.87249999999999994"/>
  </r>
  <r>
    <x v="17"/>
    <x v="6"/>
    <n v="31922"/>
    <n v="31922"/>
    <n v="7708"/>
    <n v="18526"/>
    <s v="May"/>
    <x v="9"/>
    <x v="0"/>
    <n v="140"/>
    <x v="1"/>
    <n v="0.24149999999999999"/>
    <n v="0.58040000000000003"/>
    <n v="5688"/>
    <n v="1079120"/>
    <x v="3"/>
    <x v="114"/>
    <s v="High"/>
    <d v="2015-05-01T00:00:00"/>
    <d v="2015-06-23T00:00:00"/>
    <n v="-33.888854080000002"/>
    <s v="E"/>
    <n v="-3389960"/>
    <n v="-0.33890000000000003"/>
  </r>
  <r>
    <x v="18"/>
    <x v="1"/>
    <n v="80465"/>
    <n v="80465"/>
    <n v="42836"/>
    <n v="11023"/>
    <s v="October"/>
    <x v="2"/>
    <x v="3"/>
    <n v="80"/>
    <x v="1"/>
    <n v="0.53239999999999998"/>
    <n v="0.13700000000000001"/>
    <n v="26606"/>
    <n v="3426880"/>
    <x v="2"/>
    <x v="29"/>
    <s v="Mid"/>
    <d v="2023-10-01T00:00:00"/>
    <d v="2023-11-17T00:00:00"/>
    <n v="39.536444420000002"/>
    <s v="C"/>
    <n v="-3010320"/>
    <n v="0.39539999999999997"/>
  </r>
  <r>
    <x v="19"/>
    <x v="2"/>
    <n v="76952"/>
    <n v="76952"/>
    <n v="19838"/>
    <n v="37533"/>
    <s v="April"/>
    <x v="6"/>
    <x v="4"/>
    <n v="110"/>
    <x v="1"/>
    <n v="0.25779999999999997"/>
    <n v="0.48770000000000002"/>
    <n v="19581"/>
    <n v="2182180"/>
    <x v="3"/>
    <x v="44"/>
    <s v="High"/>
    <d v="2016-04-01T00:00:00"/>
    <d v="2016-05-08T00:00:00"/>
    <n v="-22.994853930000001"/>
    <s v="E"/>
    <n v="-6282540"/>
    <n v="-0.22990000000000005"/>
  </r>
  <r>
    <x v="0"/>
    <x v="2"/>
    <n v="15453"/>
    <n v="15453"/>
    <n v="12231"/>
    <n v="2237"/>
    <s v="June"/>
    <x v="0"/>
    <x v="3"/>
    <n v="115"/>
    <x v="0"/>
    <n v="0.79149999999999998"/>
    <n v="0.14480000000000001"/>
    <n v="985"/>
    <n v="1406565"/>
    <x v="3"/>
    <x v="64"/>
    <s v="High"/>
    <d v="2017-06-01T00:00:00"/>
    <d v="2017-06-25T00:00:00"/>
    <n v="64.673526179999996"/>
    <s v="B"/>
    <n v="-370530"/>
    <n v="0.64669999999999994"/>
  </r>
  <r>
    <x v="1"/>
    <x v="4"/>
    <n v="14224"/>
    <n v="14224"/>
    <n v="12368"/>
    <n v="538"/>
    <s v="November"/>
    <x v="8"/>
    <x v="1"/>
    <n v="100"/>
    <x v="0"/>
    <n v="0.86950000000000005"/>
    <n v="3.78E-2"/>
    <n v="1318"/>
    <n v="1236800"/>
    <x v="2"/>
    <x v="109"/>
    <s v="Mid"/>
    <d v="2018-11-01T00:00:00"/>
    <d v="2019-01-23T00:00:00"/>
    <n v="83.169291340000001"/>
    <s v="A"/>
    <n v="-185600"/>
    <n v="0.83170000000000011"/>
  </r>
  <r>
    <x v="2"/>
    <x v="5"/>
    <n v="41056"/>
    <n v="41056"/>
    <n v="18754"/>
    <n v="19265"/>
    <s v="September"/>
    <x v="3"/>
    <x v="4"/>
    <n v="110"/>
    <x v="1"/>
    <n v="0.45679999999999998"/>
    <n v="0.46920000000000001"/>
    <n v="3037"/>
    <n v="2062940"/>
    <x v="0"/>
    <x v="59"/>
    <s v="High"/>
    <d v="2022-09-01T00:00:00"/>
    <d v="2022-10-19T00:00:00"/>
    <n v="-1.2446414649999999"/>
    <s v="D"/>
    <n v="-2453220"/>
    <n v="-1.2400000000000022E-2"/>
  </r>
  <r>
    <x v="3"/>
    <x v="1"/>
    <n v="90760"/>
    <n v="90760"/>
    <n v="23249"/>
    <n v="27082"/>
    <s v="February"/>
    <x v="5"/>
    <x v="0"/>
    <n v="35"/>
    <x v="1"/>
    <n v="0.25619999999999998"/>
    <n v="0.2984"/>
    <n v="40429"/>
    <n v="813715"/>
    <x v="1"/>
    <x v="79"/>
    <s v="Low"/>
    <d v="2024-02-01T00:00:00"/>
    <d v="2024-04-07T00:00:00"/>
    <n v="-4.2232260909999999"/>
    <s v="E"/>
    <n v="-2362885"/>
    <n v="-4.2200000000000015E-2"/>
  </r>
  <r>
    <x v="4"/>
    <x v="2"/>
    <n v="46842"/>
    <n v="46842"/>
    <n v="44115"/>
    <n v="2206"/>
    <s v="November"/>
    <x v="6"/>
    <x v="4"/>
    <n v="80"/>
    <x v="1"/>
    <n v="0.94179999999999997"/>
    <n v="4.7100000000000003E-2"/>
    <n v="521"/>
    <n v="3529200"/>
    <x v="2"/>
    <x v="70"/>
    <s v="Mid"/>
    <d v="2016-11-01T00:00:00"/>
    <d v="2016-11-25T00:00:00"/>
    <n v="89.468852740000003"/>
    <s v="A"/>
    <n v="-218160"/>
    <n v="0.89469999999999994"/>
  </r>
  <r>
    <x v="5"/>
    <x v="4"/>
    <n v="85069"/>
    <n v="85069"/>
    <n v="40041"/>
    <n v="33712"/>
    <s v="August"/>
    <x v="3"/>
    <x v="1"/>
    <n v="65"/>
    <x v="1"/>
    <n v="0.47070000000000001"/>
    <n v="0.39629999999999999"/>
    <n v="11316"/>
    <n v="2602665"/>
    <x v="0"/>
    <x v="100"/>
    <s v="Mid"/>
    <d v="2022-08-01T00:00:00"/>
    <d v="2022-09-03T00:00:00"/>
    <n v="7.4398429510000001"/>
    <s v="D"/>
    <n v="-2926820"/>
    <n v="7.4400000000000022E-2"/>
  </r>
  <r>
    <x v="6"/>
    <x v="3"/>
    <n v="46349"/>
    <n v="46349"/>
    <n v="13315"/>
    <n v="8696"/>
    <s v="October"/>
    <x v="0"/>
    <x v="0"/>
    <n v="60"/>
    <x v="0"/>
    <n v="0.2873"/>
    <n v="0.18759999999999999"/>
    <n v="24338"/>
    <n v="798900"/>
    <x v="2"/>
    <x v="15"/>
    <s v="Mid"/>
    <d v="2017-10-01T00:00:00"/>
    <d v="2017-12-12T00:00:00"/>
    <n v="9.9656950529999992"/>
    <s v="D"/>
    <n v="-1982040"/>
    <n v="9.9700000000000011E-2"/>
  </r>
  <r>
    <x v="7"/>
    <x v="5"/>
    <n v="98635"/>
    <n v="98635"/>
    <n v="56472"/>
    <n v="32077"/>
    <s v="August"/>
    <x v="6"/>
    <x v="2"/>
    <n v="90"/>
    <x v="1"/>
    <n v="0.57250000000000001"/>
    <n v="0.32519999999999999"/>
    <n v="10086"/>
    <n v="5082480"/>
    <x v="0"/>
    <x v="94"/>
    <s v="Mid"/>
    <d v="2016-08-01T00:00:00"/>
    <d v="2016-08-16T00:00:00"/>
    <n v="24.732599990000001"/>
    <s v="D"/>
    <n v="-3794670"/>
    <n v="0.24730000000000002"/>
  </r>
  <r>
    <x v="8"/>
    <x v="6"/>
    <n v="69243"/>
    <n v="69243"/>
    <n v="9949"/>
    <n v="41525"/>
    <s v="November"/>
    <x v="2"/>
    <x v="1"/>
    <n v="85"/>
    <x v="1"/>
    <n v="0.14369999999999999"/>
    <n v="0.59970000000000001"/>
    <n v="17769"/>
    <n v="845665"/>
    <x v="2"/>
    <x v="92"/>
    <s v="Mid"/>
    <d v="2023-11-01T00:00:00"/>
    <d v="2024-01-23T00:00:00"/>
    <n v="-45.601721470000001"/>
    <s v="E"/>
    <n v="-5039990"/>
    <n v="-0.45600000000000002"/>
  </r>
  <r>
    <x v="9"/>
    <x v="0"/>
    <n v="58374"/>
    <n v="58374"/>
    <n v="34798"/>
    <n v="15992"/>
    <s v="September"/>
    <x v="8"/>
    <x v="2"/>
    <n v="75"/>
    <x v="0"/>
    <n v="0.59609999999999996"/>
    <n v="0.27400000000000002"/>
    <n v="7584"/>
    <n v="2609850"/>
    <x v="0"/>
    <x v="46"/>
    <s v="Mid"/>
    <d v="2018-09-01T00:00:00"/>
    <d v="2018-09-19T00:00:00"/>
    <n v="32.216397710000003"/>
    <s v="C"/>
    <n v="-1768200"/>
    <n v="0.32209999999999994"/>
  </r>
  <r>
    <x v="10"/>
    <x v="0"/>
    <n v="70089"/>
    <n v="70089"/>
    <n v="46604"/>
    <n v="21762"/>
    <s v="October"/>
    <x v="3"/>
    <x v="4"/>
    <n v="70"/>
    <x v="1"/>
    <n v="0.66490000000000005"/>
    <n v="0.3105"/>
    <n v="1723"/>
    <n v="3262280"/>
    <x v="2"/>
    <x v="3"/>
    <s v="Mid"/>
    <d v="2022-10-01T00:00:00"/>
    <d v="2022-10-31T00:00:00"/>
    <n v="35.443507539999999"/>
    <s v="C"/>
    <n v="-1643950"/>
    <n v="0.35440000000000005"/>
  </r>
  <r>
    <x v="11"/>
    <x v="1"/>
    <n v="66314"/>
    <n v="66314"/>
    <n v="59057"/>
    <n v="1735"/>
    <s v="July"/>
    <x v="7"/>
    <x v="4"/>
    <n v="100"/>
    <x v="1"/>
    <n v="0.89059999999999995"/>
    <n v="2.6200000000000001E-2"/>
    <n v="5522"/>
    <n v="5905700"/>
    <x v="0"/>
    <x v="107"/>
    <s v="Mid"/>
    <d v="2020-07-01T00:00:00"/>
    <d v="2020-08-08T00:00:00"/>
    <n v="86.440269020000002"/>
    <s v="A"/>
    <n v="-725700"/>
    <n v="0.86439999999999995"/>
  </r>
  <r>
    <x v="12"/>
    <x v="4"/>
    <n v="81737"/>
    <n v="81737"/>
    <n v="80750"/>
    <n v="133"/>
    <s v="May"/>
    <x v="4"/>
    <x v="3"/>
    <n v="75"/>
    <x v="0"/>
    <n v="0.9879"/>
    <n v="1.6000000000000001E-3"/>
    <n v="854"/>
    <n v="6056250"/>
    <x v="3"/>
    <x v="69"/>
    <s v="Mid"/>
    <d v="2021-05-01T00:00:00"/>
    <d v="2021-05-17T00:00:00"/>
    <n v="98.629751519999999"/>
    <s v="A"/>
    <n v="-74025"/>
    <n v="0.98629999999999995"/>
  </r>
  <r>
    <x v="13"/>
    <x v="3"/>
    <n v="23051"/>
    <n v="23051"/>
    <n v="20059"/>
    <n v="66"/>
    <s v="May"/>
    <x v="6"/>
    <x v="0"/>
    <n v="70"/>
    <x v="0"/>
    <n v="0.87019999999999997"/>
    <n v="2.8999999999999998E-3"/>
    <n v="2926"/>
    <n v="1404130"/>
    <x v="3"/>
    <x v="60"/>
    <s v="Mid"/>
    <d v="2016-05-01T00:00:00"/>
    <d v="2016-06-16T00:00:00"/>
    <n v="86.733764260000001"/>
    <s v="A"/>
    <n v="-209440"/>
    <n v="0.86729999999999996"/>
  </r>
  <r>
    <x v="14"/>
    <x v="6"/>
    <n v="36518"/>
    <n v="36518"/>
    <n v="27563"/>
    <n v="2161"/>
    <s v="November"/>
    <x v="5"/>
    <x v="4"/>
    <n v="100"/>
    <x v="1"/>
    <n v="0.75480000000000003"/>
    <n v="5.9200000000000003E-2"/>
    <n v="6794"/>
    <n v="2756300"/>
    <x v="2"/>
    <x v="36"/>
    <s v="Mid"/>
    <d v="2024-11-01T00:00:00"/>
    <d v="2024-12-09T00:00:00"/>
    <n v="69.560216879999999"/>
    <s v="B"/>
    <n v="-895500"/>
    <n v="0.6956"/>
  </r>
  <r>
    <x v="15"/>
    <x v="3"/>
    <n v="95798"/>
    <n v="95798"/>
    <n v="52242"/>
    <n v="16409"/>
    <s v="December"/>
    <x v="9"/>
    <x v="4"/>
    <n v="95"/>
    <x v="0"/>
    <n v="0.54530000000000001"/>
    <n v="0.17130000000000001"/>
    <n v="27147"/>
    <n v="4962990"/>
    <x v="2"/>
    <x v="49"/>
    <s v="Mid"/>
    <d v="2015-12-01T00:00:00"/>
    <d v="2015-12-27T00:00:00"/>
    <n v="37.404747489999998"/>
    <s v="C"/>
    <n v="-4137820"/>
    <n v="0.374"/>
  </r>
  <r>
    <x v="16"/>
    <x v="3"/>
    <n v="61949"/>
    <n v="61949"/>
    <n v="45999"/>
    <n v="5005"/>
    <s v="February"/>
    <x v="2"/>
    <x v="0"/>
    <n v="65"/>
    <x v="0"/>
    <n v="0.74250000000000005"/>
    <n v="8.0799999999999997E-2"/>
    <n v="10945"/>
    <n v="2989935"/>
    <x v="1"/>
    <x v="17"/>
    <s v="Mid"/>
    <d v="2023-02-01T00:00:00"/>
    <d v="2023-04-06T00:00:00"/>
    <n v="66.173788119999998"/>
    <s v="B"/>
    <n v="-1036750"/>
    <n v="0.66170000000000007"/>
  </r>
  <r>
    <x v="17"/>
    <x v="0"/>
    <n v="22475"/>
    <n v="22475"/>
    <n v="5035"/>
    <n v="6993"/>
    <s v="May"/>
    <x v="7"/>
    <x v="1"/>
    <n v="140"/>
    <x v="0"/>
    <n v="0.224"/>
    <n v="0.31109999999999999"/>
    <n v="10447"/>
    <n v="704900"/>
    <x v="3"/>
    <x v="118"/>
    <s v="High"/>
    <d v="2020-05-01T00:00:00"/>
    <d v="2020-06-19T00:00:00"/>
    <n v="-8.7119021130000007"/>
    <s v="E"/>
    <n v="-2441600"/>
    <n v="-8.7099999999999983E-2"/>
  </r>
  <r>
    <x v="18"/>
    <x v="2"/>
    <n v="99126"/>
    <n v="99126"/>
    <n v="63335"/>
    <n v="608"/>
    <s v="February"/>
    <x v="9"/>
    <x v="4"/>
    <n v="80"/>
    <x v="1"/>
    <n v="0.63890000000000002"/>
    <n v="6.1000000000000004E-3"/>
    <n v="35183"/>
    <n v="5066800"/>
    <x v="1"/>
    <x v="66"/>
    <s v="Mid"/>
    <d v="2015-02-01T00:00:00"/>
    <d v="2015-03-20T00:00:00"/>
    <n v="63.280067789999997"/>
    <s v="B"/>
    <n v="-2863280"/>
    <n v="0.63280000000000003"/>
  </r>
  <r>
    <x v="19"/>
    <x v="0"/>
    <n v="27324"/>
    <n v="27324"/>
    <n v="20653"/>
    <n v="580"/>
    <s v="July"/>
    <x v="0"/>
    <x v="3"/>
    <n v="110"/>
    <x v="0"/>
    <n v="0.75590000000000002"/>
    <n v="2.12E-2"/>
    <n v="6091"/>
    <n v="2271830"/>
    <x v="0"/>
    <x v="81"/>
    <s v="High"/>
    <d v="2017-07-01T00:00:00"/>
    <d v="2017-08-17T00:00:00"/>
    <n v="73.462889770000004"/>
    <s v="B"/>
    <n v="-733810"/>
    <n v="0.73470000000000002"/>
  </r>
  <r>
    <x v="0"/>
    <x v="3"/>
    <n v="51071"/>
    <n v="51071"/>
    <n v="29088"/>
    <n v="9805"/>
    <s v="July"/>
    <x v="6"/>
    <x v="3"/>
    <n v="115"/>
    <x v="0"/>
    <n v="0.5696"/>
    <n v="0.192"/>
    <n v="12178"/>
    <n v="3345120"/>
    <x v="0"/>
    <x v="14"/>
    <s v="High"/>
    <d v="2016-07-01T00:00:00"/>
    <d v="2016-09-14T00:00:00"/>
    <n v="37.757239920000004"/>
    <s v="C"/>
    <n v="-2528045"/>
    <n v="0.37759999999999999"/>
  </r>
  <r>
    <x v="1"/>
    <x v="0"/>
    <n v="98753"/>
    <n v="98753"/>
    <n v="23724"/>
    <n v="8966"/>
    <s v="December"/>
    <x v="7"/>
    <x v="2"/>
    <n v="100"/>
    <x v="0"/>
    <n v="0.2402"/>
    <n v="9.0800000000000006E-2"/>
    <n v="66063"/>
    <n v="2372400"/>
    <x v="2"/>
    <x v="19"/>
    <s v="Mid"/>
    <d v="2020-12-01T00:00:00"/>
    <d v="2021-02-04T00:00:00"/>
    <n v="14.94435612"/>
    <s v="D"/>
    <n v="-7502900"/>
    <n v="0.14939999999999998"/>
  </r>
  <r>
    <x v="2"/>
    <x v="6"/>
    <n v="56030"/>
    <n v="56030"/>
    <n v="52345"/>
    <n v="872"/>
    <s v="January"/>
    <x v="3"/>
    <x v="0"/>
    <n v="110"/>
    <x v="1"/>
    <n v="0.93420000000000003"/>
    <n v="1.5599999999999999E-2"/>
    <n v="2813"/>
    <n v="5757950"/>
    <x v="1"/>
    <x v="77"/>
    <s v="High"/>
    <d v="2022-01-01T00:00:00"/>
    <d v="2022-02-27T00:00:00"/>
    <n v="91.866857039999999"/>
    <s v="A"/>
    <n v="-405350"/>
    <n v="0.91860000000000008"/>
  </r>
  <r>
    <x v="3"/>
    <x v="5"/>
    <n v="38474"/>
    <n v="38474"/>
    <n v="10681"/>
    <n v="3292"/>
    <s v="July"/>
    <x v="6"/>
    <x v="1"/>
    <n v="35"/>
    <x v="1"/>
    <n v="0.27760000000000001"/>
    <n v="8.5599999999999996E-2"/>
    <n v="24501"/>
    <n v="373835"/>
    <x v="0"/>
    <x v="14"/>
    <s v="Low"/>
    <d v="2016-07-01T00:00:00"/>
    <d v="2016-07-27T00:00:00"/>
    <n v="19.205177519999999"/>
    <s v="D"/>
    <n v="-972755"/>
    <n v="0.192"/>
  </r>
  <r>
    <x v="4"/>
    <x v="4"/>
    <n v="66280"/>
    <n v="66280"/>
    <n v="25611"/>
    <n v="9163"/>
    <s v="October"/>
    <x v="0"/>
    <x v="4"/>
    <n v="80"/>
    <x v="0"/>
    <n v="0.38640000000000002"/>
    <n v="0.13819999999999999"/>
    <n v="31506"/>
    <n v="2048880"/>
    <x v="2"/>
    <x v="15"/>
    <s v="Mid"/>
    <d v="2017-10-01T00:00:00"/>
    <d v="2017-12-21T00:00:00"/>
    <n v="24.815932409999998"/>
    <s v="C"/>
    <n v="-3253520"/>
    <n v="0.24820000000000003"/>
  </r>
  <r>
    <x v="5"/>
    <x v="2"/>
    <n v="88774"/>
    <n v="88774"/>
    <n v="83644"/>
    <n v="4977"/>
    <s v="March"/>
    <x v="8"/>
    <x v="1"/>
    <n v="65"/>
    <x v="1"/>
    <n v="0.94220000000000004"/>
    <n v="5.6099999999999997E-2"/>
    <n v="153"/>
    <n v="5436860"/>
    <x v="1"/>
    <x v="65"/>
    <s v="Mid"/>
    <d v="2018-03-01T00:00:00"/>
    <d v="2018-05-19T00:00:00"/>
    <n v="88.614909769999997"/>
    <s v="A"/>
    <n v="-333450"/>
    <n v="0.8861"/>
  </r>
  <r>
    <x v="6"/>
    <x v="1"/>
    <n v="77862"/>
    <n v="77862"/>
    <n v="71784"/>
    <n v="1545"/>
    <s v="May"/>
    <x v="2"/>
    <x v="3"/>
    <n v="60"/>
    <x v="0"/>
    <n v="0.92190000000000005"/>
    <n v="1.9800000000000002E-2"/>
    <n v="4533"/>
    <n v="4307040"/>
    <x v="3"/>
    <x v="13"/>
    <s v="Mid"/>
    <d v="2023-05-01T00:00:00"/>
    <d v="2023-06-17T00:00:00"/>
    <n v="90.209601599999999"/>
    <s v="A"/>
    <n v="-364680"/>
    <n v="0.90210000000000001"/>
  </r>
  <r>
    <x v="7"/>
    <x v="5"/>
    <n v="41370"/>
    <n v="41370"/>
    <n v="37432"/>
    <n v="1580"/>
    <s v="April"/>
    <x v="6"/>
    <x v="0"/>
    <n v="90"/>
    <x v="0"/>
    <n v="0.90480000000000005"/>
    <n v="3.8199999999999998E-2"/>
    <n v="2358"/>
    <n v="3368880"/>
    <x v="3"/>
    <x v="44"/>
    <s v="Mid"/>
    <d v="2016-04-01T00:00:00"/>
    <d v="2016-05-25T00:00:00"/>
    <n v="86.661832250000003"/>
    <s v="A"/>
    <n v="-354420"/>
    <n v="0.86660000000000004"/>
  </r>
  <r>
    <x v="8"/>
    <x v="2"/>
    <n v="11581"/>
    <n v="11581"/>
    <n v="7958"/>
    <n v="1296"/>
    <s v="June"/>
    <x v="6"/>
    <x v="3"/>
    <n v="85"/>
    <x v="1"/>
    <n v="0.68720000000000003"/>
    <n v="0.1119"/>
    <n v="2327"/>
    <n v="676430"/>
    <x v="3"/>
    <x v="40"/>
    <s v="Mid"/>
    <d v="2016-06-01T00:00:00"/>
    <d v="2016-08-28T00:00:00"/>
    <n v="57.525256890000001"/>
    <s v="B"/>
    <n v="-307955"/>
    <n v="0.57530000000000003"/>
  </r>
  <r>
    <x v="9"/>
    <x v="4"/>
    <n v="81612"/>
    <n v="81612"/>
    <n v="27645"/>
    <n v="49986"/>
    <s v="April"/>
    <x v="7"/>
    <x v="1"/>
    <n v="75"/>
    <x v="0"/>
    <n v="0.3387"/>
    <n v="0.61250000000000004"/>
    <n v="3981"/>
    <n v="2073375"/>
    <x v="3"/>
    <x v="24"/>
    <s v="Mid"/>
    <d v="2020-04-01T00:00:00"/>
    <d v="2020-05-28T00:00:00"/>
    <n v="-27.37465079"/>
    <s v="E"/>
    <n v="-4047525"/>
    <n v="-0.27380000000000004"/>
  </r>
  <r>
    <x v="10"/>
    <x v="3"/>
    <n v="44365"/>
    <n v="44365"/>
    <n v="19138"/>
    <n v="1305"/>
    <s v="September"/>
    <x v="9"/>
    <x v="3"/>
    <n v="70"/>
    <x v="1"/>
    <n v="0.43140000000000001"/>
    <n v="2.9399999999999999E-2"/>
    <n v="23922"/>
    <n v="1339660"/>
    <x v="0"/>
    <x v="26"/>
    <s v="Mid"/>
    <d v="2015-09-01T00:00:00"/>
    <d v="2015-10-29T00:00:00"/>
    <n v="40.196100530000002"/>
    <s v="C"/>
    <n v="-1765890"/>
    <n v="0.40200000000000002"/>
  </r>
  <r>
    <x v="11"/>
    <x v="6"/>
    <n v="62727"/>
    <n v="62727"/>
    <n v="10401"/>
    <n v="41978"/>
    <s v="January"/>
    <x v="4"/>
    <x v="2"/>
    <n v="100"/>
    <x v="1"/>
    <n v="0.1658"/>
    <n v="0.66920000000000002"/>
    <n v="10348"/>
    <n v="1040100"/>
    <x v="1"/>
    <x v="5"/>
    <s v="Mid"/>
    <d v="2021-01-01T00:00:00"/>
    <d v="2021-02-13T00:00:00"/>
    <n v="-50.340363799999999"/>
    <s v="E"/>
    <n v="-5232600"/>
    <n v="-0.50340000000000007"/>
  </r>
  <r>
    <x v="12"/>
    <x v="3"/>
    <n v="50620"/>
    <n v="50620"/>
    <n v="10178"/>
    <n v="33508"/>
    <s v="April"/>
    <x v="0"/>
    <x v="0"/>
    <n v="75"/>
    <x v="1"/>
    <n v="0.2011"/>
    <n v="0.66200000000000003"/>
    <n v="6934"/>
    <n v="763350"/>
    <x v="3"/>
    <x v="110"/>
    <s v="Mid"/>
    <d v="2017-04-01T00:00:00"/>
    <d v="2017-04-28T00:00:00"/>
    <n v="-46.088502570000003"/>
    <s v="E"/>
    <n v="-3033150"/>
    <n v="-0.46090000000000003"/>
  </r>
  <r>
    <x v="13"/>
    <x v="2"/>
    <n v="93138"/>
    <n v="93138"/>
    <n v="90175"/>
    <n v="2789"/>
    <s v="March"/>
    <x v="3"/>
    <x v="1"/>
    <n v="70"/>
    <x v="1"/>
    <n v="0.96819999999999995"/>
    <n v="2.9899999999999999E-2"/>
    <n v="174"/>
    <n v="6312250"/>
    <x v="1"/>
    <x v="10"/>
    <s v="Mid"/>
    <d v="2022-03-01T00:00:00"/>
    <d v="2022-03-27T00:00:00"/>
    <n v="93.824217829999995"/>
    <s v="A"/>
    <n v="-207410"/>
    <n v="0.93829999999999991"/>
  </r>
  <r>
    <x v="14"/>
    <x v="0"/>
    <n v="41278"/>
    <n v="41278"/>
    <n v="8794"/>
    <n v="8011"/>
    <s v="December"/>
    <x v="9"/>
    <x v="3"/>
    <n v="100"/>
    <x v="0"/>
    <n v="0.21299999999999999"/>
    <n v="0.19409999999999999"/>
    <n v="24473"/>
    <n v="879400"/>
    <x v="2"/>
    <x v="49"/>
    <s v="Mid"/>
    <d v="2015-12-01T00:00:00"/>
    <d v="2016-01-30T00:00:00"/>
    <n v="1.8968942289999999"/>
    <s v="D"/>
    <n v="-3248400"/>
    <n v="1.89E-2"/>
  </r>
  <r>
    <x v="15"/>
    <x v="4"/>
    <n v="97304"/>
    <n v="97304"/>
    <n v="91252"/>
    <n v="1438"/>
    <s v="May"/>
    <x v="6"/>
    <x v="1"/>
    <n v="95"/>
    <x v="0"/>
    <n v="0.93779999999999997"/>
    <n v="1.4800000000000001E-2"/>
    <n v="4614"/>
    <n v="8668940"/>
    <x v="3"/>
    <x v="60"/>
    <s v="Mid"/>
    <d v="2016-05-01T00:00:00"/>
    <d v="2016-05-17T00:00:00"/>
    <n v="92.302474720000006"/>
    <s v="A"/>
    <n v="-574940"/>
    <n v="0.92299999999999993"/>
  </r>
  <r>
    <x v="16"/>
    <x v="1"/>
    <n v="75065"/>
    <n v="75065"/>
    <n v="50443"/>
    <n v="17137"/>
    <s v="October"/>
    <x v="7"/>
    <x v="4"/>
    <n v="65"/>
    <x v="0"/>
    <n v="0.67200000000000004"/>
    <n v="0.2283"/>
    <n v="7485"/>
    <n v="3278795"/>
    <x v="2"/>
    <x v="45"/>
    <s v="Mid"/>
    <d v="2020-10-01T00:00:00"/>
    <d v="2020-11-19T00:00:00"/>
    <n v="44.369546389999996"/>
    <s v="C"/>
    <n v="-1600430"/>
    <n v="0.44370000000000004"/>
  </r>
  <r>
    <x v="17"/>
    <x v="0"/>
    <n v="45227"/>
    <n v="45227"/>
    <n v="12736"/>
    <n v="25278"/>
    <s v="May"/>
    <x v="9"/>
    <x v="4"/>
    <n v="140"/>
    <x v="1"/>
    <n v="0.28160000000000002"/>
    <n v="0.55889999999999995"/>
    <n v="7213"/>
    <n v="1783040"/>
    <x v="3"/>
    <x v="114"/>
    <s v="High"/>
    <d v="2015-05-01T00:00:00"/>
    <d v="2015-05-23T00:00:00"/>
    <n v="-27.731222500000001"/>
    <s v="E"/>
    <n v="-4548740"/>
    <n v="-0.27729999999999994"/>
  </r>
  <r>
    <x v="18"/>
    <x v="2"/>
    <n v="18371"/>
    <n v="18371"/>
    <n v="9308"/>
    <n v="1262"/>
    <s v="July"/>
    <x v="7"/>
    <x v="3"/>
    <n v="80"/>
    <x v="0"/>
    <n v="0.50670000000000004"/>
    <n v="6.8699999999999997E-2"/>
    <n v="7801"/>
    <n v="744640"/>
    <x v="0"/>
    <x v="107"/>
    <s v="Mid"/>
    <d v="2020-07-01T00:00:00"/>
    <d v="2020-08-10T00:00:00"/>
    <n v="43.797289210000002"/>
    <s v="C"/>
    <n v="-725040"/>
    <n v="0.43800000000000006"/>
  </r>
  <r>
    <x v="19"/>
    <x v="6"/>
    <n v="84302"/>
    <n v="84302"/>
    <n v="26873"/>
    <n v="24096"/>
    <s v="October"/>
    <x v="6"/>
    <x v="4"/>
    <n v="110"/>
    <x v="0"/>
    <n v="0.31879999999999997"/>
    <n v="0.2858"/>
    <n v="33333"/>
    <n v="2956030"/>
    <x v="2"/>
    <x v="8"/>
    <s v="High"/>
    <d v="2016-10-01T00:00:00"/>
    <d v="2016-12-28T00:00:00"/>
    <n v="3.2941092740000002"/>
    <s v="D"/>
    <n v="-6317190"/>
    <n v="3.2999999999999974E-2"/>
  </r>
  <r>
    <x v="0"/>
    <x v="1"/>
    <n v="76692"/>
    <n v="76692"/>
    <n v="5336"/>
    <n v="5772"/>
    <s v="August"/>
    <x v="5"/>
    <x v="1"/>
    <n v="115"/>
    <x v="1"/>
    <n v="6.9599999999999995E-2"/>
    <n v="7.5300000000000006E-2"/>
    <n v="65584"/>
    <n v="613640"/>
    <x v="0"/>
    <x v="7"/>
    <s v="High"/>
    <d v="2024-08-01T00:00:00"/>
    <d v="2024-09-18T00:00:00"/>
    <n v="-0.56850779699999998"/>
    <s v="D"/>
    <n v="-8205940"/>
    <n v="-5.7000000000000106E-3"/>
  </r>
  <r>
    <x v="1"/>
    <x v="4"/>
    <n v="60197"/>
    <n v="60197"/>
    <n v="14835"/>
    <n v="11728"/>
    <s v="August"/>
    <x v="5"/>
    <x v="1"/>
    <n v="100"/>
    <x v="1"/>
    <n v="0.24640000000000001"/>
    <n v="0.1948"/>
    <n v="33634"/>
    <n v="1483500"/>
    <x v="0"/>
    <x v="7"/>
    <s v="Mid"/>
    <d v="2024-08-01T00:00:00"/>
    <d v="2024-08-22T00:00:00"/>
    <n v="5.16138678"/>
    <s v="D"/>
    <n v="-4536200"/>
    <n v="5.1600000000000007E-2"/>
  </r>
  <r>
    <x v="2"/>
    <x v="1"/>
    <n v="52179"/>
    <n v="52179"/>
    <n v="21270"/>
    <n v="13639"/>
    <s v="January"/>
    <x v="2"/>
    <x v="4"/>
    <n v="110"/>
    <x v="0"/>
    <n v="0.40760000000000002"/>
    <n v="0.26140000000000002"/>
    <n v="17270"/>
    <n v="2339700"/>
    <x v="1"/>
    <x v="2"/>
    <s v="High"/>
    <d v="2023-01-01T00:00:00"/>
    <d v="2023-03-24T00:00:00"/>
    <n v="14.624657429999999"/>
    <s v="D"/>
    <n v="-3399990"/>
    <n v="0.1462"/>
  </r>
  <r>
    <x v="3"/>
    <x v="2"/>
    <n v="58864"/>
    <n v="58864"/>
    <n v="12825"/>
    <n v="32901"/>
    <s v="July"/>
    <x v="3"/>
    <x v="1"/>
    <n v="35"/>
    <x v="0"/>
    <n v="0.21790000000000001"/>
    <n v="0.55889999999999995"/>
    <n v="13138"/>
    <n v="448875"/>
    <x v="0"/>
    <x v="96"/>
    <s v="Low"/>
    <d v="2022-07-01T00:00:00"/>
    <d v="2022-09-11T00:00:00"/>
    <n v="-34.105735250000002"/>
    <s v="E"/>
    <n v="-1611365"/>
    <n v="-0.34099999999999997"/>
  </r>
  <r>
    <x v="4"/>
    <x v="6"/>
    <n v="19034"/>
    <n v="19034"/>
    <n v="12620"/>
    <n v="2312"/>
    <s v="September"/>
    <x v="2"/>
    <x v="4"/>
    <n v="80"/>
    <x v="1"/>
    <n v="0.66300000000000003"/>
    <n v="0.1215"/>
    <n v="4102"/>
    <n v="1009600"/>
    <x v="0"/>
    <x v="68"/>
    <s v="Mid"/>
    <d v="2023-09-01T00:00:00"/>
    <d v="2023-11-29T00:00:00"/>
    <n v="54.155721339999999"/>
    <s v="B"/>
    <n v="-513120"/>
    <n v="0.54150000000000009"/>
  </r>
  <r>
    <x v="5"/>
    <x v="3"/>
    <n v="58354"/>
    <n v="58354"/>
    <n v="18151"/>
    <n v="19109"/>
    <s v="April"/>
    <x v="4"/>
    <x v="4"/>
    <n v="65"/>
    <x v="0"/>
    <n v="0.311"/>
    <n v="0.32750000000000001"/>
    <n v="21094"/>
    <n v="1179815"/>
    <x v="3"/>
    <x v="105"/>
    <s v="Mid"/>
    <d v="2021-04-01T00:00:00"/>
    <d v="2021-05-14T00:00:00"/>
    <n v="-1.641704082"/>
    <s v="D"/>
    <n v="-2613195"/>
    <n v="-1.6500000000000015E-2"/>
  </r>
  <r>
    <x v="6"/>
    <x v="6"/>
    <n v="58270"/>
    <n v="58270"/>
    <n v="43777"/>
    <n v="8083"/>
    <s v="August"/>
    <x v="2"/>
    <x v="0"/>
    <n v="60"/>
    <x v="0"/>
    <n v="0.75129999999999997"/>
    <n v="0.13869999999999999"/>
    <n v="6410"/>
    <n v="2626620"/>
    <x v="0"/>
    <x v="16"/>
    <s v="Mid"/>
    <d v="2023-08-01T00:00:00"/>
    <d v="2023-09-20T00:00:00"/>
    <n v="61.25622104"/>
    <s v="B"/>
    <n v="-869580"/>
    <n v="0.61260000000000003"/>
  </r>
  <r>
    <x v="7"/>
    <x v="1"/>
    <n v="10835"/>
    <n v="10835"/>
    <n v="8359"/>
    <n v="97"/>
    <s v="August"/>
    <x v="0"/>
    <x v="2"/>
    <n v="90"/>
    <x v="0"/>
    <n v="0.77149999999999996"/>
    <n v="8.9999999999999993E-3"/>
    <n v="2379"/>
    <n v="752310"/>
    <x v="0"/>
    <x v="84"/>
    <s v="Mid"/>
    <d v="2017-08-01T00:00:00"/>
    <d v="2017-09-05T00:00:00"/>
    <n v="76.252884170000002"/>
    <s v="A"/>
    <n v="-222840"/>
    <n v="0.76249999999999996"/>
  </r>
  <r>
    <x v="8"/>
    <x v="4"/>
    <n v="10191"/>
    <n v="10191"/>
    <n v="8082"/>
    <n v="1259"/>
    <s v="March"/>
    <x v="6"/>
    <x v="0"/>
    <n v="85"/>
    <x v="0"/>
    <n v="0.79310000000000003"/>
    <n v="0.1235"/>
    <n v="850"/>
    <n v="686970"/>
    <x v="1"/>
    <x v="62"/>
    <s v="Mid"/>
    <d v="2016-03-01T00:00:00"/>
    <d v="2016-04-20T00:00:00"/>
    <n v="66.951231480000004"/>
    <s v="B"/>
    <n v="-179265"/>
    <n v="0.66959999999999997"/>
  </r>
  <r>
    <x v="9"/>
    <x v="6"/>
    <n v="74491"/>
    <n v="74491"/>
    <n v="12850"/>
    <n v="9330"/>
    <s v="December"/>
    <x v="3"/>
    <x v="4"/>
    <n v="75"/>
    <x v="0"/>
    <n v="0.17249999999999999"/>
    <n v="0.12529999999999999"/>
    <n v="52311"/>
    <n v="963750"/>
    <x v="2"/>
    <x v="23"/>
    <s v="Mid"/>
    <d v="2022-12-01T00:00:00"/>
    <d v="2022-12-25T00:00:00"/>
    <n v="4.7254030690000004"/>
    <s v="D"/>
    <n v="-4623075"/>
    <n v="4.7199999999999992E-2"/>
  </r>
  <r>
    <x v="10"/>
    <x v="5"/>
    <n v="78125"/>
    <n v="78125"/>
    <n v="59140"/>
    <n v="12205"/>
    <s v="February"/>
    <x v="7"/>
    <x v="1"/>
    <n v="70"/>
    <x v="0"/>
    <n v="0.75700000000000001"/>
    <n v="0.15620000000000001"/>
    <n v="6780"/>
    <n v="4139800"/>
    <x v="1"/>
    <x v="34"/>
    <s v="Mid"/>
    <d v="2020-02-01T00:00:00"/>
    <d v="2020-04-28T00:00:00"/>
    <n v="60.076799999999999"/>
    <s v="B"/>
    <n v="-1328950"/>
    <n v="0.6008"/>
  </r>
  <r>
    <x v="11"/>
    <x v="0"/>
    <n v="61688"/>
    <n v="61688"/>
    <n v="9904"/>
    <n v="38790"/>
    <s v="May"/>
    <x v="4"/>
    <x v="1"/>
    <n v="100"/>
    <x v="0"/>
    <n v="0.1605"/>
    <n v="0.62880000000000003"/>
    <n v="12994"/>
    <n v="990400"/>
    <x v="3"/>
    <x v="69"/>
    <s v="Mid"/>
    <d v="2021-05-01T00:00:00"/>
    <d v="2021-06-08T00:00:00"/>
    <n v="-46.825962910000001"/>
    <s v="E"/>
    <n v="-5178400"/>
    <n v="-0.46830000000000005"/>
  </r>
  <r>
    <x v="12"/>
    <x v="1"/>
    <n v="48230"/>
    <n v="48230"/>
    <n v="22104"/>
    <n v="10322"/>
    <s v="December"/>
    <x v="2"/>
    <x v="3"/>
    <n v="75"/>
    <x v="1"/>
    <n v="0.45829999999999999"/>
    <n v="0.214"/>
    <n v="15804"/>
    <n v="1657800"/>
    <x v="2"/>
    <x v="42"/>
    <s v="Mid"/>
    <d v="2023-12-01T00:00:00"/>
    <d v="2024-02-17T00:00:00"/>
    <n v="24.428778770000001"/>
    <s v="D"/>
    <n v="-1959450"/>
    <n v="0.24429999999999999"/>
  </r>
  <r>
    <x v="13"/>
    <x v="4"/>
    <n v="69343"/>
    <n v="69343"/>
    <n v="22822"/>
    <n v="15309"/>
    <s v="November"/>
    <x v="9"/>
    <x v="0"/>
    <n v="70"/>
    <x v="0"/>
    <n v="0.3291"/>
    <n v="0.2208"/>
    <n v="31212"/>
    <n v="1597540"/>
    <x v="2"/>
    <x v="86"/>
    <s v="Mid"/>
    <d v="2015-11-01T00:00:00"/>
    <d v="2016-01-03T00:00:00"/>
    <n v="10.834547110000001"/>
    <s v="D"/>
    <n v="-3256470"/>
    <n v="0.10830000000000001"/>
  </r>
  <r>
    <x v="14"/>
    <x v="1"/>
    <n v="23848"/>
    <n v="23848"/>
    <n v="10386"/>
    <n v="7365"/>
    <s v="March"/>
    <x v="7"/>
    <x v="4"/>
    <n v="100"/>
    <x v="1"/>
    <n v="0.4355"/>
    <n v="0.30880000000000002"/>
    <n v="6097"/>
    <n v="1038600"/>
    <x v="1"/>
    <x v="104"/>
    <s v="Mid"/>
    <d v="2020-03-01T00:00:00"/>
    <d v="2020-04-20T00:00:00"/>
    <n v="12.667728950000001"/>
    <s v="D"/>
    <n v="-1346200"/>
    <n v="0.12669999999999998"/>
  </r>
  <r>
    <x v="15"/>
    <x v="5"/>
    <n v="37215"/>
    <n v="37215"/>
    <n v="19808"/>
    <n v="10102"/>
    <s v="March"/>
    <x v="7"/>
    <x v="4"/>
    <n v="95"/>
    <x v="0"/>
    <n v="0.5323"/>
    <n v="0.27139999999999997"/>
    <n v="7305"/>
    <n v="1881760"/>
    <x v="1"/>
    <x v="104"/>
    <s v="Mid"/>
    <d v="2020-03-01T00:00:00"/>
    <d v="2020-04-08T00:00:00"/>
    <n v="26.08088137"/>
    <s v="C"/>
    <n v="-1653665"/>
    <n v="0.26090000000000002"/>
  </r>
  <r>
    <x v="16"/>
    <x v="1"/>
    <n v="99922"/>
    <n v="99922"/>
    <n v="44874"/>
    <n v="54158"/>
    <s v="November"/>
    <x v="3"/>
    <x v="2"/>
    <n v="65"/>
    <x v="1"/>
    <n v="0.4491"/>
    <n v="0.54200000000000004"/>
    <n v="890"/>
    <n v="2916810"/>
    <x v="2"/>
    <x v="101"/>
    <s v="Mid"/>
    <d v="2022-11-01T00:00:00"/>
    <d v="2022-12-08T00:00:00"/>
    <n v="-9.2912471730000004"/>
    <s v="E"/>
    <n v="-3578120"/>
    <n v="-9.2900000000000038E-2"/>
  </r>
  <r>
    <x v="17"/>
    <x v="1"/>
    <n v="21955"/>
    <n v="21955"/>
    <n v="13133"/>
    <n v="5828"/>
    <s v="June"/>
    <x v="1"/>
    <x v="2"/>
    <n v="140"/>
    <x v="1"/>
    <n v="0.59819999999999995"/>
    <n v="0.26550000000000001"/>
    <n v="2994"/>
    <n v="1838620"/>
    <x v="3"/>
    <x v="21"/>
    <s v="High"/>
    <d v="2019-06-01T00:00:00"/>
    <d v="2019-08-16T00:00:00"/>
    <n v="33.272603050000001"/>
    <s v="C"/>
    <n v="-1235080"/>
    <n v="0.33269999999999994"/>
  </r>
  <r>
    <x v="18"/>
    <x v="4"/>
    <n v="32789"/>
    <n v="32789"/>
    <n v="6018"/>
    <n v="13251"/>
    <s v="August"/>
    <x v="5"/>
    <x v="3"/>
    <n v="80"/>
    <x v="0"/>
    <n v="0.1835"/>
    <n v="0.40410000000000001"/>
    <n v="13520"/>
    <n v="481440"/>
    <x v="0"/>
    <x v="7"/>
    <s v="Mid"/>
    <d v="2024-08-01T00:00:00"/>
    <d v="2024-09-21T00:00:00"/>
    <n v="-22.059227180000001"/>
    <s v="E"/>
    <n v="-2141680"/>
    <n v="-0.22060000000000002"/>
  </r>
  <r>
    <x v="19"/>
    <x v="3"/>
    <n v="70560"/>
    <n v="70560"/>
    <n v="18357"/>
    <n v="52023"/>
    <s v="July"/>
    <x v="6"/>
    <x v="1"/>
    <n v="110"/>
    <x v="0"/>
    <n v="0.26019999999999999"/>
    <n v="0.73729999999999996"/>
    <n v="180"/>
    <n v="2019270"/>
    <x v="0"/>
    <x v="14"/>
    <s v="High"/>
    <d v="2016-07-01T00:00:00"/>
    <d v="2016-07-27T00:00:00"/>
    <n v="-47.71258503"/>
    <s v="E"/>
    <n v="-5742330"/>
    <n v="-0.47709999999999997"/>
  </r>
  <r>
    <x v="0"/>
    <x v="1"/>
    <n v="35969"/>
    <n v="35969"/>
    <n v="31990"/>
    <n v="1640"/>
    <s v="March"/>
    <x v="1"/>
    <x v="1"/>
    <n v="115"/>
    <x v="1"/>
    <n v="0.88939999999999997"/>
    <n v="4.5600000000000002E-2"/>
    <n v="2339"/>
    <n v="3678850"/>
    <x v="1"/>
    <x v="82"/>
    <s v="High"/>
    <d v="2019-03-01T00:00:00"/>
    <d v="2019-05-09T00:00:00"/>
    <n v="84.378214569999997"/>
    <s v="A"/>
    <n v="-457585"/>
    <n v="0.84379999999999999"/>
  </r>
  <r>
    <x v="1"/>
    <x v="5"/>
    <n v="19828"/>
    <n v="19828"/>
    <n v="5357"/>
    <n v="1056"/>
    <s v="March"/>
    <x v="0"/>
    <x v="3"/>
    <n v="100"/>
    <x v="0"/>
    <n v="0.2702"/>
    <n v="5.33E-2"/>
    <n v="13415"/>
    <n v="535700"/>
    <x v="1"/>
    <x v="43"/>
    <s v="Mid"/>
    <d v="2017-03-01T00:00:00"/>
    <d v="2017-03-28T00:00:00"/>
    <n v="21.691547310000001"/>
    <s v="D"/>
    <n v="-1447100"/>
    <n v="0.21689999999999998"/>
  </r>
  <r>
    <x v="2"/>
    <x v="5"/>
    <n v="53456"/>
    <n v="53456"/>
    <n v="13029"/>
    <n v="2798"/>
    <s v="March"/>
    <x v="7"/>
    <x v="1"/>
    <n v="110"/>
    <x v="1"/>
    <n v="0.2437"/>
    <n v="5.2299999999999999E-2"/>
    <n v="37629"/>
    <n v="1433190"/>
    <x v="1"/>
    <x v="104"/>
    <s v="High"/>
    <d v="2020-03-01T00:00:00"/>
    <d v="2020-04-07T00:00:00"/>
    <n v="19.139105059999999"/>
    <s v="D"/>
    <n v="-4446970"/>
    <n v="0.19140000000000001"/>
  </r>
  <r>
    <x v="3"/>
    <x v="5"/>
    <n v="61773"/>
    <n v="61773"/>
    <n v="37514"/>
    <n v="966"/>
    <s v="April"/>
    <x v="1"/>
    <x v="3"/>
    <n v="35"/>
    <x v="0"/>
    <n v="0.60729999999999995"/>
    <n v="1.5599999999999999E-2"/>
    <n v="23293"/>
    <n v="1312990"/>
    <x v="3"/>
    <x v="4"/>
    <s v="Low"/>
    <d v="2019-04-01T00:00:00"/>
    <d v="2019-05-15T00:00:00"/>
    <n v="59.165007369999998"/>
    <s v="B"/>
    <n v="-849065"/>
    <n v="0.5917"/>
  </r>
  <r>
    <x v="4"/>
    <x v="1"/>
    <n v="46042"/>
    <n v="46042"/>
    <n v="23340"/>
    <n v="14614"/>
    <s v="November"/>
    <x v="5"/>
    <x v="0"/>
    <n v="80"/>
    <x v="0"/>
    <n v="0.50690000000000002"/>
    <n v="0.31740000000000002"/>
    <n v="8088"/>
    <n v="1867200"/>
    <x v="2"/>
    <x v="36"/>
    <s v="Mid"/>
    <d v="2024-11-01T00:00:00"/>
    <d v="2024-12-02T00:00:00"/>
    <n v="18.952260979999998"/>
    <s v="D"/>
    <n v="-1816160"/>
    <n v="0.1895"/>
  </r>
  <r>
    <x v="5"/>
    <x v="0"/>
    <n v="48680"/>
    <n v="48680"/>
    <n v="37695"/>
    <n v="6750"/>
    <s v="November"/>
    <x v="5"/>
    <x v="2"/>
    <n v="65"/>
    <x v="0"/>
    <n v="0.77429999999999999"/>
    <n v="0.13869999999999999"/>
    <n v="4235"/>
    <n v="2450175"/>
    <x v="2"/>
    <x v="36"/>
    <s v="Mid"/>
    <d v="2024-11-01T00:00:00"/>
    <d v="2025-01-16T00:00:00"/>
    <n v="63.568200490000002"/>
    <s v="B"/>
    <n v="-714025"/>
    <n v="0.63559999999999994"/>
  </r>
  <r>
    <x v="6"/>
    <x v="4"/>
    <n v="60202"/>
    <n v="60202"/>
    <n v="13993"/>
    <n v="27474"/>
    <s v="March"/>
    <x v="0"/>
    <x v="2"/>
    <n v="60"/>
    <x v="0"/>
    <n v="0.2324"/>
    <n v="0.45639999999999997"/>
    <n v="18735"/>
    <n v="839580"/>
    <x v="1"/>
    <x v="43"/>
    <s v="Mid"/>
    <d v="2017-03-01T00:00:00"/>
    <d v="2017-03-28T00:00:00"/>
    <n v="-22.392943760000001"/>
    <s v="E"/>
    <n v="-2772540"/>
    <n v="-0.22399999999999998"/>
  </r>
  <r>
    <x v="7"/>
    <x v="6"/>
    <n v="57069"/>
    <n v="57069"/>
    <n v="36436"/>
    <n v="17842"/>
    <s v="October"/>
    <x v="2"/>
    <x v="3"/>
    <n v="90"/>
    <x v="1"/>
    <n v="0.63849999999999996"/>
    <n v="0.31259999999999999"/>
    <n v="2791"/>
    <n v="3279240"/>
    <x v="2"/>
    <x v="29"/>
    <s v="Mid"/>
    <d v="2023-10-01T00:00:00"/>
    <d v="2023-12-13T00:00:00"/>
    <n v="32.581611729999999"/>
    <s v="C"/>
    <n v="-1856970"/>
    <n v="0.32589999999999997"/>
  </r>
  <r>
    <x v="8"/>
    <x v="6"/>
    <n v="45446"/>
    <n v="45446"/>
    <n v="16784"/>
    <n v="854"/>
    <s v="July"/>
    <x v="8"/>
    <x v="2"/>
    <n v="85"/>
    <x v="1"/>
    <n v="0.36930000000000002"/>
    <n v="1.8800000000000001E-2"/>
    <n v="27808"/>
    <n v="1426640"/>
    <x v="0"/>
    <x v="80"/>
    <s v="Mid"/>
    <d v="2018-07-01T00:00:00"/>
    <d v="2018-08-03T00:00:00"/>
    <n v="35.05258989"/>
    <s v="C"/>
    <n v="-2436270"/>
    <n v="0.35050000000000003"/>
  </r>
  <r>
    <x v="9"/>
    <x v="3"/>
    <n v="71824"/>
    <n v="71824"/>
    <n v="51849"/>
    <n v="19136"/>
    <s v="August"/>
    <x v="0"/>
    <x v="0"/>
    <n v="75"/>
    <x v="0"/>
    <n v="0.72189999999999999"/>
    <n v="0.26640000000000003"/>
    <n v="839"/>
    <n v="3888675"/>
    <x v="0"/>
    <x v="84"/>
    <s v="Mid"/>
    <d v="2017-08-01T00:00:00"/>
    <d v="2017-10-03T00:00:00"/>
    <n v="45.54605703"/>
    <s v="B"/>
    <n v="-1498125"/>
    <n v="0.45549999999999996"/>
  </r>
  <r>
    <x v="10"/>
    <x v="4"/>
    <n v="79951"/>
    <n v="79951"/>
    <n v="12328"/>
    <n v="28758"/>
    <s v="June"/>
    <x v="4"/>
    <x v="3"/>
    <n v="70"/>
    <x v="0"/>
    <n v="0.1542"/>
    <n v="0.35970000000000002"/>
    <n v="38865"/>
    <n v="862960"/>
    <x v="3"/>
    <x v="6"/>
    <s v="Mid"/>
    <d v="2021-06-01T00:00:00"/>
    <d v="2021-06-27T00:00:00"/>
    <n v="-20.550086929999999"/>
    <s v="E"/>
    <n v="-4733610"/>
    <n v="-0.20550000000000002"/>
  </r>
  <r>
    <x v="11"/>
    <x v="1"/>
    <n v="41005"/>
    <n v="41005"/>
    <n v="25840"/>
    <n v="13208"/>
    <s v="April"/>
    <x v="2"/>
    <x v="4"/>
    <n v="100"/>
    <x v="0"/>
    <n v="0.63019999999999998"/>
    <n v="0.3221"/>
    <n v="1957"/>
    <n v="2584000"/>
    <x v="3"/>
    <x v="93"/>
    <s v="Mid"/>
    <d v="2023-04-01T00:00:00"/>
    <d v="2023-06-15T00:00:00"/>
    <n v="30.805999270000001"/>
    <s v="C"/>
    <n v="-1516500"/>
    <n v="0.30809999999999998"/>
  </r>
  <r>
    <x v="12"/>
    <x v="0"/>
    <n v="56095"/>
    <n v="56095"/>
    <n v="42201"/>
    <n v="9234"/>
    <s v="August"/>
    <x v="6"/>
    <x v="2"/>
    <n v="75"/>
    <x v="1"/>
    <n v="0.75229999999999997"/>
    <n v="0.1646"/>
    <n v="4660"/>
    <n v="3165075"/>
    <x v="0"/>
    <x v="94"/>
    <s v="Mid"/>
    <d v="2016-08-01T00:00:00"/>
    <d v="2016-09-03T00:00:00"/>
    <n v="58.769943849999997"/>
    <s v="B"/>
    <n v="-1042050"/>
    <n v="0.5877"/>
  </r>
  <r>
    <x v="13"/>
    <x v="2"/>
    <n v="50508"/>
    <n v="50508"/>
    <n v="16505"/>
    <n v="32141"/>
    <s v="June"/>
    <x v="9"/>
    <x v="1"/>
    <n v="70"/>
    <x v="0"/>
    <n v="0.32679999999999998"/>
    <n v="0.63639999999999997"/>
    <n v="1862"/>
    <n v="1155350"/>
    <x v="3"/>
    <x v="112"/>
    <s v="Mid"/>
    <d v="2015-06-01T00:00:00"/>
    <d v="2015-08-30T00:00:00"/>
    <n v="-30.957472079999999"/>
    <s v="E"/>
    <n v="-2380210"/>
    <n v="-0.30959999999999999"/>
  </r>
  <r>
    <x v="14"/>
    <x v="3"/>
    <n v="79002"/>
    <n v="79002"/>
    <n v="67650"/>
    <n v="11"/>
    <s v="September"/>
    <x v="8"/>
    <x v="2"/>
    <n v="100"/>
    <x v="0"/>
    <n v="0.85629999999999995"/>
    <n v="1E-4"/>
    <n v="11341"/>
    <n v="6765000"/>
    <x v="0"/>
    <x v="46"/>
    <s v="Mid"/>
    <d v="2018-09-01T00:00:00"/>
    <d v="2018-09-24T00:00:00"/>
    <n v="85.616819829999997"/>
    <s v="A"/>
    <n v="-1135200"/>
    <n v="0.85619999999999996"/>
  </r>
  <r>
    <x v="15"/>
    <x v="4"/>
    <n v="33260"/>
    <n v="33260"/>
    <n v="31293"/>
    <n v="1729"/>
    <s v="September"/>
    <x v="5"/>
    <x v="4"/>
    <n v="95"/>
    <x v="0"/>
    <n v="0.94089999999999996"/>
    <n v="5.1999999999999998E-2"/>
    <n v="238"/>
    <n v="2972835"/>
    <x v="0"/>
    <x v="95"/>
    <s v="Mid"/>
    <d v="2024-09-01T00:00:00"/>
    <d v="2024-11-25T00:00:00"/>
    <n v="88.887552619999994"/>
    <s v="A"/>
    <n v="-186865"/>
    <n v="0.88889999999999991"/>
  </r>
  <r>
    <x v="16"/>
    <x v="2"/>
    <n v="28566"/>
    <n v="28566"/>
    <n v="8634"/>
    <n v="17245"/>
    <s v="August"/>
    <x v="5"/>
    <x v="4"/>
    <n v="65"/>
    <x v="1"/>
    <n v="0.30220000000000002"/>
    <n v="0.60370000000000001"/>
    <n v="2687"/>
    <n v="561210"/>
    <x v="0"/>
    <x v="7"/>
    <s v="Mid"/>
    <d v="2024-08-01T00:00:00"/>
    <d v="2024-09-12T00:00:00"/>
    <n v="-30.144227399999998"/>
    <s v="E"/>
    <n v="-1295580"/>
    <n v="-0.30149999999999999"/>
  </r>
  <r>
    <x v="17"/>
    <x v="0"/>
    <n v="96787"/>
    <n v="96787"/>
    <n v="56851"/>
    <n v="38405"/>
    <s v="February"/>
    <x v="6"/>
    <x v="4"/>
    <n v="140"/>
    <x v="0"/>
    <n v="0.58740000000000003"/>
    <n v="0.39679999999999999"/>
    <n v="1531"/>
    <n v="7959140"/>
    <x v="1"/>
    <x v="90"/>
    <s v="High"/>
    <d v="2016-02-01T00:00:00"/>
    <d v="2016-04-07T00:00:00"/>
    <n v="19.058344609999999"/>
    <s v="D"/>
    <n v="-5591040"/>
    <n v="0.19060000000000005"/>
  </r>
  <r>
    <x v="18"/>
    <x v="1"/>
    <n v="67261"/>
    <n v="67261"/>
    <n v="56894"/>
    <n v="7982"/>
    <s v="April"/>
    <x v="3"/>
    <x v="4"/>
    <n v="80"/>
    <x v="1"/>
    <n v="0.84589999999999999"/>
    <n v="0.1187"/>
    <n v="2385"/>
    <n v="4551520"/>
    <x v="3"/>
    <x v="57"/>
    <s v="Mid"/>
    <d v="2022-04-01T00:00:00"/>
    <d v="2022-05-01T00:00:00"/>
    <n v="72.719703839999994"/>
    <s v="B"/>
    <n v="-829360"/>
    <n v="0.72719999999999996"/>
  </r>
  <r>
    <x v="19"/>
    <x v="1"/>
    <n v="97232"/>
    <n v="97232"/>
    <n v="82194"/>
    <n v="13344"/>
    <s v="December"/>
    <x v="6"/>
    <x v="3"/>
    <n v="110"/>
    <x v="1"/>
    <n v="0.84530000000000005"/>
    <n v="0.13719999999999999"/>
    <n v="1694"/>
    <n v="9041340"/>
    <x v="2"/>
    <x v="83"/>
    <s v="High"/>
    <d v="2016-12-01T00:00:00"/>
    <d v="2017-02-22T00:00:00"/>
    <n v="70.810021390000003"/>
    <s v="B"/>
    <n v="-1654180"/>
    <n v="0.70810000000000006"/>
  </r>
  <r>
    <x v="0"/>
    <x v="1"/>
    <n v="33292"/>
    <n v="33292"/>
    <n v="28882"/>
    <n v="14"/>
    <s v="November"/>
    <x v="3"/>
    <x v="2"/>
    <n v="115"/>
    <x v="0"/>
    <n v="0.86750000000000005"/>
    <n v="4.0000000000000002E-4"/>
    <n v="4396"/>
    <n v="3321430"/>
    <x v="2"/>
    <x v="101"/>
    <s v="High"/>
    <d v="2022-11-01T00:00:00"/>
    <d v="2022-11-27T00:00:00"/>
    <n v="86.711522290000005"/>
    <s v="A"/>
    <n v="-507150"/>
    <n v="0.86710000000000009"/>
  </r>
  <r>
    <x v="1"/>
    <x v="1"/>
    <n v="88956"/>
    <n v="88956"/>
    <n v="46709"/>
    <n v="40067"/>
    <s v="June"/>
    <x v="0"/>
    <x v="2"/>
    <n v="100"/>
    <x v="1"/>
    <n v="0.52510000000000001"/>
    <n v="0.45040000000000002"/>
    <n v="2180"/>
    <n v="4670900"/>
    <x v="3"/>
    <x v="64"/>
    <s v="Mid"/>
    <d v="2017-06-01T00:00:00"/>
    <d v="2017-07-10T00:00:00"/>
    <n v="7.4666127070000003"/>
    <s v="D"/>
    <n v="-4224700"/>
    <n v="7.4699999999999989E-2"/>
  </r>
  <r>
    <x v="2"/>
    <x v="1"/>
    <n v="53406"/>
    <n v="53406"/>
    <n v="10099"/>
    <n v="15597"/>
    <s v="November"/>
    <x v="8"/>
    <x v="4"/>
    <n v="110"/>
    <x v="0"/>
    <n v="0.18909999999999999"/>
    <n v="0.29199999999999998"/>
    <n v="27710"/>
    <n v="1110890"/>
    <x v="2"/>
    <x v="109"/>
    <s v="High"/>
    <d v="2018-11-01T00:00:00"/>
    <d v="2019-01-06T00:00:00"/>
    <n v="-10.29472344"/>
    <s v="E"/>
    <n v="-4763770"/>
    <n v="-0.10289999999999999"/>
  </r>
  <r>
    <x v="3"/>
    <x v="5"/>
    <n v="97821"/>
    <n v="97821"/>
    <n v="88768"/>
    <n v="5500"/>
    <s v="January"/>
    <x v="7"/>
    <x v="1"/>
    <n v="35"/>
    <x v="0"/>
    <n v="0.90749999999999997"/>
    <n v="5.62E-2"/>
    <n v="3553"/>
    <n v="3106880"/>
    <x v="1"/>
    <x v="27"/>
    <s v="Low"/>
    <d v="2020-01-01T00:00:00"/>
    <d v="2020-03-08T00:00:00"/>
    <n v="85.12282639"/>
    <s v="A"/>
    <n v="-316855"/>
    <n v="0.85129999999999995"/>
  </r>
  <r>
    <x v="4"/>
    <x v="0"/>
    <n v="18885"/>
    <n v="18885"/>
    <n v="10742"/>
    <n v="2102"/>
    <s v="October"/>
    <x v="2"/>
    <x v="1"/>
    <n v="80"/>
    <x v="0"/>
    <n v="0.56879999999999997"/>
    <n v="0.1113"/>
    <n v="6041"/>
    <n v="859360"/>
    <x v="2"/>
    <x v="29"/>
    <s v="Mid"/>
    <d v="2023-10-01T00:00:00"/>
    <d v="2023-11-07T00:00:00"/>
    <n v="45.750595709999999"/>
    <s v="B"/>
    <n v="-651440"/>
    <n v="0.45749999999999996"/>
  </r>
  <r>
    <x v="5"/>
    <x v="6"/>
    <n v="67438"/>
    <n v="67438"/>
    <n v="53010"/>
    <n v="6875"/>
    <s v="November"/>
    <x v="6"/>
    <x v="3"/>
    <n v="65"/>
    <x v="1"/>
    <n v="0.78610000000000002"/>
    <n v="0.1019"/>
    <n v="7553"/>
    <n v="3445650"/>
    <x v="2"/>
    <x v="70"/>
    <s v="Mid"/>
    <d v="2016-11-01T00:00:00"/>
    <d v="2016-12-01T00:00:00"/>
    <n v="68.410984900000003"/>
    <s v="B"/>
    <n v="-937820"/>
    <n v="0.68420000000000003"/>
  </r>
  <r>
    <x v="6"/>
    <x v="4"/>
    <n v="81568"/>
    <n v="81568"/>
    <n v="54197"/>
    <n v="3323"/>
    <s v="April"/>
    <x v="5"/>
    <x v="3"/>
    <n v="60"/>
    <x v="0"/>
    <n v="0.66439999999999999"/>
    <n v="4.07E-2"/>
    <n v="24048"/>
    <n v="3251820"/>
    <x v="3"/>
    <x v="75"/>
    <s v="Mid"/>
    <d v="2024-04-01T00:00:00"/>
    <d v="2024-06-11T00:00:00"/>
    <n v="62.370047079999999"/>
    <s v="B"/>
    <n v="-1642260"/>
    <n v="0.62370000000000003"/>
  </r>
  <r>
    <x v="7"/>
    <x v="1"/>
    <n v="69151"/>
    <n v="69151"/>
    <n v="9830"/>
    <n v="52376"/>
    <s v="June"/>
    <x v="5"/>
    <x v="1"/>
    <n v="90"/>
    <x v="1"/>
    <n v="0.14219999999999999"/>
    <n v="0.75739999999999996"/>
    <n v="6945"/>
    <n v="884700"/>
    <x v="3"/>
    <x v="87"/>
    <s v="Mid"/>
    <d v="2024-06-01T00:00:00"/>
    <d v="2024-07-24T00:00:00"/>
    <n v="-61.526225220000001"/>
    <s v="E"/>
    <n v="-5338890"/>
    <n v="-0.61519999999999997"/>
  </r>
  <r>
    <x v="8"/>
    <x v="4"/>
    <n v="23726"/>
    <n v="23726"/>
    <n v="7431"/>
    <n v="5600"/>
    <s v="November"/>
    <x v="6"/>
    <x v="3"/>
    <n v="85"/>
    <x v="0"/>
    <n v="0.31319999999999998"/>
    <n v="0.23599999999999999"/>
    <n v="10695"/>
    <n v="631635"/>
    <x v="2"/>
    <x v="70"/>
    <s v="Mid"/>
    <d v="2016-11-01T00:00:00"/>
    <d v="2017-01-07T00:00:00"/>
    <n v="7.7172721910000002"/>
    <s v="D"/>
    <n v="-1385075"/>
    <n v="7.7199999999999991E-2"/>
  </r>
  <r>
    <x v="9"/>
    <x v="2"/>
    <n v="22203"/>
    <n v="22203"/>
    <n v="16073"/>
    <n v="4866"/>
    <s v="November"/>
    <x v="4"/>
    <x v="3"/>
    <n v="75"/>
    <x v="1"/>
    <n v="0.72389999999999999"/>
    <n v="0.21920000000000001"/>
    <n v="1264"/>
    <n v="1205475"/>
    <x v="2"/>
    <x v="108"/>
    <s v="Mid"/>
    <d v="2021-11-01T00:00:00"/>
    <d v="2021-12-27T00:00:00"/>
    <n v="50.475161010000001"/>
    <s v="B"/>
    <n v="-459750"/>
    <n v="0.50469999999999993"/>
  </r>
  <r>
    <x v="10"/>
    <x v="0"/>
    <n v="31626"/>
    <n v="31626"/>
    <n v="24900"/>
    <n v="3556"/>
    <s v="October"/>
    <x v="6"/>
    <x v="1"/>
    <n v="70"/>
    <x v="0"/>
    <n v="0.7873"/>
    <n v="0.1124"/>
    <n v="3170"/>
    <n v="1743000"/>
    <x v="2"/>
    <x v="8"/>
    <s v="Mid"/>
    <d v="2016-10-01T00:00:00"/>
    <d v="2016-12-12T00:00:00"/>
    <n v="67.488775059999995"/>
    <s v="B"/>
    <n v="-470820"/>
    <n v="0.67490000000000006"/>
  </r>
  <r>
    <x v="11"/>
    <x v="1"/>
    <n v="63645"/>
    <n v="63645"/>
    <n v="50691"/>
    <n v="9078"/>
    <s v="February"/>
    <x v="2"/>
    <x v="2"/>
    <n v="100"/>
    <x v="1"/>
    <n v="0.79649999999999999"/>
    <n v="0.1426"/>
    <n v="3876"/>
    <n v="5069100"/>
    <x v="1"/>
    <x v="17"/>
    <s v="Mid"/>
    <d v="2023-02-01T00:00:00"/>
    <d v="2023-03-26T00:00:00"/>
    <n v="65.38298374"/>
    <s v="B"/>
    <n v="-1295400"/>
    <n v="0.65389999999999993"/>
  </r>
  <r>
    <x v="12"/>
    <x v="4"/>
    <n v="41135"/>
    <n v="41135"/>
    <n v="11285"/>
    <n v="1626"/>
    <s v="May"/>
    <x v="1"/>
    <x v="2"/>
    <n v="75"/>
    <x v="1"/>
    <n v="0.27429999999999999"/>
    <n v="3.95E-2"/>
    <n v="28224"/>
    <n v="846375"/>
    <x v="3"/>
    <x v="28"/>
    <s v="Mid"/>
    <d v="2019-05-01T00:00:00"/>
    <d v="2019-05-29T00:00:00"/>
    <n v="23.481220369999999"/>
    <s v="D"/>
    <n v="-2238750"/>
    <n v="0.23479999999999998"/>
  </r>
  <r>
    <x v="13"/>
    <x v="1"/>
    <n v="17144"/>
    <n v="17144"/>
    <n v="10911"/>
    <n v="31"/>
    <s v="October"/>
    <x v="1"/>
    <x v="1"/>
    <n v="70"/>
    <x v="1"/>
    <n v="0.63639999999999997"/>
    <n v="1.8E-3"/>
    <n v="6202"/>
    <n v="763770"/>
    <x v="2"/>
    <x v="51"/>
    <s v="Mid"/>
    <d v="2019-10-01T00:00:00"/>
    <d v="2019-10-20T00:00:00"/>
    <n v="63.462435839999998"/>
    <s v="B"/>
    <n v="-436310"/>
    <n v="0.63459999999999994"/>
  </r>
  <r>
    <x v="14"/>
    <x v="1"/>
    <n v="22712"/>
    <n v="22712"/>
    <n v="5843"/>
    <n v="6781"/>
    <s v="November"/>
    <x v="6"/>
    <x v="4"/>
    <n v="100"/>
    <x v="1"/>
    <n v="0.25729999999999997"/>
    <n v="0.29859999999999998"/>
    <n v="10088"/>
    <n v="584300"/>
    <x v="2"/>
    <x v="70"/>
    <s v="Mid"/>
    <d v="2016-11-01T00:00:00"/>
    <d v="2016-12-20T00:00:00"/>
    <n v="-4.1299753429999999"/>
    <s v="E"/>
    <n v="-1686900"/>
    <n v="-4.1300000000000003E-2"/>
  </r>
  <r>
    <x v="15"/>
    <x v="5"/>
    <n v="25139"/>
    <n v="25139"/>
    <n v="15104"/>
    <n v="6512"/>
    <s v="April"/>
    <x v="7"/>
    <x v="3"/>
    <n v="95"/>
    <x v="1"/>
    <n v="0.6008"/>
    <n v="0.25900000000000001"/>
    <n v="3523"/>
    <n v="1434880"/>
    <x v="3"/>
    <x v="24"/>
    <s v="Mid"/>
    <d v="2020-04-01T00:00:00"/>
    <d v="2020-06-29T00:00:00"/>
    <n v="34.177970479999999"/>
    <s v="C"/>
    <n v="-953325"/>
    <n v="0.34179999999999999"/>
  </r>
  <r>
    <x v="16"/>
    <x v="3"/>
    <n v="94130"/>
    <n v="94130"/>
    <n v="76319"/>
    <n v="12698"/>
    <s v="January"/>
    <x v="0"/>
    <x v="4"/>
    <n v="65"/>
    <x v="1"/>
    <n v="0.81079999999999997"/>
    <n v="0.13489999999999999"/>
    <n v="5113"/>
    <n v="4960735"/>
    <x v="1"/>
    <x v="32"/>
    <s v="Mid"/>
    <d v="2017-01-01T00:00:00"/>
    <d v="2017-02-02T00:00:00"/>
    <n v="67.588441520000003"/>
    <s v="B"/>
    <n v="-1157715"/>
    <n v="0.67589999999999995"/>
  </r>
  <r>
    <x v="17"/>
    <x v="1"/>
    <n v="68428"/>
    <n v="68428"/>
    <n v="7924"/>
    <n v="17255"/>
    <s v="December"/>
    <x v="1"/>
    <x v="3"/>
    <n v="140"/>
    <x v="1"/>
    <n v="0.1158"/>
    <n v="0.25219999999999998"/>
    <n v="43249"/>
    <n v="1109360"/>
    <x v="2"/>
    <x v="38"/>
    <s v="High"/>
    <d v="2019-12-01T00:00:00"/>
    <d v="2020-02-29T00:00:00"/>
    <n v="-13.63623078"/>
    <s v="E"/>
    <n v="-8470560"/>
    <n v="-0.13639999999999997"/>
  </r>
  <r>
    <x v="18"/>
    <x v="2"/>
    <n v="18079"/>
    <n v="18079"/>
    <n v="7476"/>
    <n v="1584"/>
    <s v="December"/>
    <x v="9"/>
    <x v="4"/>
    <n v="80"/>
    <x v="1"/>
    <n v="0.41349999999999998"/>
    <n v="8.7599999999999997E-2"/>
    <n v="9019"/>
    <n v="598080"/>
    <x v="2"/>
    <x v="49"/>
    <s v="Mid"/>
    <d v="2015-12-01T00:00:00"/>
    <d v="2015-12-24T00:00:00"/>
    <n v="32.590298140000002"/>
    <s v="C"/>
    <n v="-848240"/>
    <n v="0.32589999999999997"/>
  </r>
  <r>
    <x v="19"/>
    <x v="5"/>
    <n v="87296"/>
    <n v="87296"/>
    <n v="34820"/>
    <n v="36280"/>
    <s v="September"/>
    <x v="9"/>
    <x v="3"/>
    <n v="110"/>
    <x v="1"/>
    <n v="0.39889999999999998"/>
    <n v="0.41560000000000002"/>
    <n v="16196"/>
    <n v="3830200"/>
    <x v="0"/>
    <x v="26"/>
    <s v="High"/>
    <d v="2015-09-01T00:00:00"/>
    <d v="2015-11-28T00:00:00"/>
    <n v="-1.6724706739999999"/>
    <s v="D"/>
    <n v="-5772360"/>
    <n v="-1.6700000000000048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485F25-4FDF-46F4-99D0-B06EC009CB5C}" name="Revenue Trend By Yea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rowHeaderCaption="Year">
  <location ref="A3:B14" firstHeaderRow="1" firstDataRow="1" firstDataCol="1"/>
  <pivotFields count="27">
    <pivotField showAll="0"/>
    <pivotField showAll="0"/>
    <pivotField showAll="0"/>
    <pivotField showAll="0"/>
    <pivotField showAll="0"/>
    <pivotField showAll="0"/>
    <pivotField showAll="0"/>
    <pivotField axis="axisRow" showAll="0">
      <items count="12">
        <item x="9"/>
        <item x="6"/>
        <item x="0"/>
        <item x="8"/>
        <item x="1"/>
        <item x="7"/>
        <item x="4"/>
        <item x="3"/>
        <item x="2"/>
        <item x="5"/>
        <item m="1" x="10"/>
        <item t="default"/>
      </items>
    </pivotField>
    <pivotField showAll="0">
      <items count="7">
        <item x="3"/>
        <item x="4"/>
        <item x="0"/>
        <item x="2"/>
        <item x="1"/>
        <item m="1" x="5"/>
        <item t="default"/>
      </items>
    </pivotField>
    <pivotField showAll="0"/>
    <pivotField showAll="0">
      <items count="4">
        <item x="0"/>
        <item x="1"/>
        <item m="1" x="2"/>
        <item t="default"/>
      </items>
    </pivotField>
    <pivotField showAll="0"/>
    <pivotField showAll="0"/>
    <pivotField showAll="0"/>
    <pivotField dataField="1" showAll="0"/>
    <pivotField showAll="0"/>
    <pivotField numFmtId="22" showAll="0">
      <items count="120">
        <item x="54"/>
        <item x="66"/>
        <item x="116"/>
        <item x="98"/>
        <item x="114"/>
        <item x="112"/>
        <item x="89"/>
        <item x="30"/>
        <item x="26"/>
        <item x="61"/>
        <item x="86"/>
        <item x="49"/>
        <item x="74"/>
        <item x="90"/>
        <item x="62"/>
        <item x="44"/>
        <item x="60"/>
        <item x="40"/>
        <item x="14"/>
        <item x="94"/>
        <item x="39"/>
        <item x="8"/>
        <item x="70"/>
        <item x="83"/>
        <item x="32"/>
        <item x="113"/>
        <item x="43"/>
        <item x="110"/>
        <item x="91"/>
        <item x="64"/>
        <item x="81"/>
        <item x="84"/>
        <item x="0"/>
        <item x="15"/>
        <item x="58"/>
        <item x="35"/>
        <item x="53"/>
        <item x="37"/>
        <item x="65"/>
        <item x="117"/>
        <item x="71"/>
        <item x="99"/>
        <item x="80"/>
        <item x="48"/>
        <item x="46"/>
        <item x="22"/>
        <item x="109"/>
        <item x="103"/>
        <item x="76"/>
        <item x="85"/>
        <item x="82"/>
        <item x="4"/>
        <item x="28"/>
        <item x="21"/>
        <item x="78"/>
        <item x="50"/>
        <item x="1"/>
        <item x="51"/>
        <item x="25"/>
        <item x="38"/>
        <item x="27"/>
        <item x="34"/>
        <item x="104"/>
        <item x="24"/>
        <item x="118"/>
        <item x="18"/>
        <item x="107"/>
        <item x="102"/>
        <item x="45"/>
        <item x="33"/>
        <item x="19"/>
        <item x="5"/>
        <item x="47"/>
        <item x="63"/>
        <item x="105"/>
        <item x="69"/>
        <item x="6"/>
        <item x="31"/>
        <item x="73"/>
        <item x="106"/>
        <item x="9"/>
        <item x="108"/>
        <item x="56"/>
        <item x="77"/>
        <item x="67"/>
        <item x="10"/>
        <item x="57"/>
        <item x="12"/>
        <item x="41"/>
        <item x="96"/>
        <item x="100"/>
        <item x="59"/>
        <item x="3"/>
        <item x="101"/>
        <item x="23"/>
        <item x="2"/>
        <item x="17"/>
        <item x="55"/>
        <item x="93"/>
        <item x="13"/>
        <item x="52"/>
        <item x="111"/>
        <item x="16"/>
        <item x="68"/>
        <item x="29"/>
        <item x="92"/>
        <item x="42"/>
        <item x="11"/>
        <item x="79"/>
        <item x="88"/>
        <item x="75"/>
        <item x="115"/>
        <item x="87"/>
        <item x="97"/>
        <item x="7"/>
        <item x="95"/>
        <item x="20"/>
        <item x="36"/>
        <item x="72"/>
        <item t="default"/>
      </items>
    </pivotField>
    <pivotField showAll="0"/>
    <pivotField numFmtId="22" showAll="0"/>
    <pivotField numFmtId="22"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3">
        <item x="0"/>
        <item x="1"/>
        <item x="2"/>
        <item x="3"/>
        <item x="4"/>
        <item x="5"/>
        <item x="6"/>
        <item x="7"/>
        <item x="8"/>
        <item x="9"/>
        <item x="10"/>
        <item x="11"/>
        <item t="default"/>
      </items>
    </pivotField>
  </pivotFields>
  <rowFields count="1">
    <field x="7"/>
  </rowFields>
  <rowItems count="11">
    <i>
      <x/>
    </i>
    <i>
      <x v="1"/>
    </i>
    <i>
      <x v="2"/>
    </i>
    <i>
      <x v="3"/>
    </i>
    <i>
      <x v="4"/>
    </i>
    <i>
      <x v="5"/>
    </i>
    <i>
      <x v="6"/>
    </i>
    <i>
      <x v="7"/>
    </i>
    <i>
      <x v="8"/>
    </i>
    <i>
      <x v="9"/>
    </i>
    <i t="grand">
      <x/>
    </i>
  </rowItems>
  <colItems count="1">
    <i/>
  </colItems>
  <dataFields count="1">
    <dataField name="Sum of Estimated_Revenue" fld="14" baseField="0" baseItem="0"/>
  </dataFields>
  <formats count="11">
    <format dxfId="65">
      <pivotArea type="all" dataOnly="0" outline="0" fieldPosition="0"/>
    </format>
    <format dxfId="64">
      <pivotArea outline="0" collapsedLevelsAreSubtotals="1" fieldPosition="0"/>
    </format>
    <format dxfId="63">
      <pivotArea field="7" type="button" dataOnly="0" labelOnly="1" outline="0" axis="axisRow" fieldPosition="0"/>
    </format>
    <format dxfId="62">
      <pivotArea dataOnly="0" labelOnly="1" fieldPosition="0">
        <references count="1">
          <reference field="7" count="0"/>
        </references>
      </pivotArea>
    </format>
    <format dxfId="61">
      <pivotArea dataOnly="0" labelOnly="1" grandRow="1" outline="0" fieldPosition="0"/>
    </format>
    <format dxfId="60">
      <pivotArea dataOnly="0" labelOnly="1" outline="0" axis="axisValues" fieldPosition="0"/>
    </format>
    <format dxfId="59">
      <pivotArea collapsedLevelsAreSubtotals="1" fieldPosition="0">
        <references count="1">
          <reference field="7" count="0"/>
        </references>
      </pivotArea>
    </format>
    <format dxfId="58">
      <pivotArea collapsedLevelsAreSubtotals="1" fieldPosition="0">
        <references count="1">
          <reference field="7" count="6">
            <x v="4"/>
            <x v="5"/>
            <x v="6"/>
            <x v="7"/>
            <x v="8"/>
            <x v="9"/>
          </reference>
        </references>
      </pivotArea>
    </format>
    <format dxfId="57">
      <pivotArea grandRow="1" outline="0" collapsedLevelsAreSubtotals="1" fieldPosition="0"/>
    </format>
    <format dxfId="56">
      <pivotArea collapsedLevelsAreSubtotals="1" fieldPosition="0">
        <references count="1">
          <reference field="7" count="3">
            <x v="0"/>
            <x v="1"/>
            <x v="2"/>
          </reference>
        </references>
      </pivotArea>
    </format>
    <format dxfId="55">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7" count="1" selected="0">
            <x v="9"/>
          </reference>
        </references>
      </pivotArea>
    </chartFormat>
    <chartFormat chart="27" format="1"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33" format="4" series="1">
      <pivotArea type="data" outline="0" fieldPosition="0">
        <references count="1">
          <reference field="4294967294" count="1" selected="0">
            <x v="0"/>
          </reference>
        </references>
      </pivotArea>
    </chartFormat>
    <chartFormat chart="33" format="5">
      <pivotArea type="data" outline="0" fieldPosition="0">
        <references count="2">
          <reference field="4294967294" count="1" selected="0">
            <x v="0"/>
          </reference>
          <reference field="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6038806-A55F-4482-9825-4978A3A5C9E5}" name="Most Sold Product"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3:B4" firstHeaderRow="1" firstDataRow="1" firstDataCol="1"/>
  <pivotFields count="27">
    <pivotField axis="axisRow" showAll="0" measureFilter="1" sortType="descending">
      <items count="22">
        <item x="1"/>
        <item x="2"/>
        <item x="11"/>
        <item x="19"/>
        <item x="6"/>
        <item x="10"/>
        <item x="17"/>
        <item x="15"/>
        <item x="7"/>
        <item x="0"/>
        <item x="4"/>
        <item x="14"/>
        <item x="5"/>
        <item x="3"/>
        <item x="8"/>
        <item x="18"/>
        <item x="12"/>
        <item x="16"/>
        <item x="9"/>
        <item x="13"/>
        <item m="1" x="20"/>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items count="12">
        <item x="9"/>
        <item x="6"/>
        <item x="0"/>
        <item x="8"/>
        <item x="1"/>
        <item x="7"/>
        <item x="4"/>
        <item x="3"/>
        <item x="2"/>
        <item x="5"/>
        <item m="1" x="10"/>
        <item t="default"/>
      </items>
    </pivotField>
    <pivotField showAll="0">
      <items count="7">
        <item x="3"/>
        <item x="4"/>
        <item x="0"/>
        <item x="2"/>
        <item x="1"/>
        <item m="1" x="5"/>
        <item t="default"/>
      </items>
    </pivotField>
    <pivotField showAll="0"/>
    <pivotField showAll="0">
      <items count="4">
        <item x="0"/>
        <item x="1"/>
        <item m="1" x="2"/>
        <item t="default"/>
      </items>
    </pivotField>
    <pivotField showAll="0"/>
    <pivotField showAll="0"/>
    <pivotField showAll="0"/>
    <pivotField showAll="0"/>
    <pivotField showAll="0"/>
    <pivotField numFmtId="22" showAll="0">
      <items count="120">
        <item x="54"/>
        <item x="66"/>
        <item x="116"/>
        <item x="98"/>
        <item x="114"/>
        <item x="112"/>
        <item x="89"/>
        <item x="30"/>
        <item x="26"/>
        <item x="61"/>
        <item x="86"/>
        <item x="49"/>
        <item x="74"/>
        <item x="90"/>
        <item x="62"/>
        <item x="44"/>
        <item x="60"/>
        <item x="40"/>
        <item x="14"/>
        <item x="94"/>
        <item x="39"/>
        <item x="8"/>
        <item x="70"/>
        <item x="83"/>
        <item x="32"/>
        <item x="113"/>
        <item x="43"/>
        <item x="110"/>
        <item x="91"/>
        <item x="64"/>
        <item x="81"/>
        <item x="84"/>
        <item x="0"/>
        <item x="15"/>
        <item x="58"/>
        <item x="35"/>
        <item x="53"/>
        <item x="37"/>
        <item x="65"/>
        <item x="117"/>
        <item x="71"/>
        <item x="99"/>
        <item x="80"/>
        <item x="48"/>
        <item x="46"/>
        <item x="22"/>
        <item x="109"/>
        <item x="103"/>
        <item x="76"/>
        <item x="85"/>
        <item x="82"/>
        <item x="4"/>
        <item x="28"/>
        <item x="21"/>
        <item x="78"/>
        <item x="50"/>
        <item x="1"/>
        <item x="51"/>
        <item x="25"/>
        <item x="38"/>
        <item x="27"/>
        <item x="34"/>
        <item x="104"/>
        <item x="24"/>
        <item x="118"/>
        <item x="18"/>
        <item x="107"/>
        <item x="102"/>
        <item x="45"/>
        <item x="33"/>
        <item x="19"/>
        <item x="5"/>
        <item x="47"/>
        <item x="63"/>
        <item x="105"/>
        <item x="69"/>
        <item x="6"/>
        <item x="31"/>
        <item x="73"/>
        <item x="106"/>
        <item x="9"/>
        <item x="108"/>
        <item x="56"/>
        <item x="77"/>
        <item x="67"/>
        <item x="10"/>
        <item x="57"/>
        <item x="12"/>
        <item x="41"/>
        <item x="96"/>
        <item x="100"/>
        <item x="59"/>
        <item x="3"/>
        <item x="101"/>
        <item x="23"/>
        <item x="2"/>
        <item x="17"/>
        <item x="55"/>
        <item x="93"/>
        <item x="13"/>
        <item x="52"/>
        <item x="111"/>
        <item x="16"/>
        <item x="68"/>
        <item x="29"/>
        <item x="92"/>
        <item x="42"/>
        <item x="11"/>
        <item x="79"/>
        <item x="88"/>
        <item x="75"/>
        <item x="115"/>
        <item x="87"/>
        <item x="97"/>
        <item x="7"/>
        <item x="95"/>
        <item x="20"/>
        <item x="36"/>
        <item x="72"/>
        <item t="default"/>
      </items>
    </pivotField>
    <pivotField showAll="0"/>
    <pivotField numFmtId="22" showAll="0"/>
    <pivotField numFmtId="22"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3">
        <item x="0"/>
        <item x="1"/>
        <item x="2"/>
        <item x="3"/>
        <item x="4"/>
        <item x="5"/>
        <item x="6"/>
        <item x="7"/>
        <item x="8"/>
        <item x="9"/>
        <item x="10"/>
        <item x="11"/>
        <item t="default"/>
      </items>
    </pivotField>
  </pivotFields>
  <rowFields count="1">
    <field x="0"/>
  </rowFields>
  <rowItems count="1">
    <i>
      <x v="17"/>
    </i>
  </rowItems>
  <colItems count="1">
    <i/>
  </colItems>
  <dataFields count="1">
    <dataField name="Sum of Total_Sold" fld="4"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DBEF4F1-A7BF-48CF-BEEA-C215DE424733}" name="Average Price By Edi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27">
    <pivotField showAll="0"/>
    <pivotField showAll="0"/>
    <pivotField showAll="0"/>
    <pivotField showAll="0"/>
    <pivotField showAll="0"/>
    <pivotField showAll="0"/>
    <pivotField showAll="0"/>
    <pivotField showAll="0">
      <items count="12">
        <item x="9"/>
        <item x="6"/>
        <item x="0"/>
        <item x="8"/>
        <item x="1"/>
        <item x="7"/>
        <item x="4"/>
        <item x="3"/>
        <item x="2"/>
        <item x="5"/>
        <item m="1" x="10"/>
        <item t="default"/>
      </items>
    </pivotField>
    <pivotField axis="axisRow" showAll="0" sortType="descending">
      <items count="7">
        <item x="1"/>
        <item x="2"/>
        <item x="0"/>
        <item x="4"/>
        <item x="3"/>
        <item m="1" x="5"/>
        <item t="default"/>
      </items>
      <autoSortScope>
        <pivotArea dataOnly="0" outline="0" fieldPosition="0">
          <references count="1">
            <reference field="4294967294" count="1" selected="0">
              <x v="0"/>
            </reference>
          </references>
        </pivotArea>
      </autoSortScope>
    </pivotField>
    <pivotField dataField="1" showAll="0"/>
    <pivotField showAll="0">
      <items count="4">
        <item x="0"/>
        <item x="1"/>
        <item m="1" x="2"/>
        <item t="default"/>
      </items>
    </pivotField>
    <pivotField showAll="0"/>
    <pivotField showAll="0"/>
    <pivotField showAll="0"/>
    <pivotField showAll="0"/>
    <pivotField showAll="0"/>
    <pivotField numFmtId="22" showAll="0">
      <items count="120">
        <item x="54"/>
        <item x="66"/>
        <item x="116"/>
        <item x="98"/>
        <item x="114"/>
        <item x="112"/>
        <item x="89"/>
        <item x="30"/>
        <item x="26"/>
        <item x="61"/>
        <item x="86"/>
        <item x="49"/>
        <item x="74"/>
        <item x="90"/>
        <item x="62"/>
        <item x="44"/>
        <item x="60"/>
        <item x="40"/>
        <item x="14"/>
        <item x="94"/>
        <item x="39"/>
        <item x="8"/>
        <item x="70"/>
        <item x="83"/>
        <item x="32"/>
        <item x="113"/>
        <item x="43"/>
        <item x="110"/>
        <item x="91"/>
        <item x="64"/>
        <item x="81"/>
        <item x="84"/>
        <item x="0"/>
        <item x="15"/>
        <item x="58"/>
        <item x="35"/>
        <item x="53"/>
        <item x="37"/>
        <item x="65"/>
        <item x="117"/>
        <item x="71"/>
        <item x="99"/>
        <item x="80"/>
        <item x="48"/>
        <item x="46"/>
        <item x="22"/>
        <item x="109"/>
        <item x="103"/>
        <item x="76"/>
        <item x="85"/>
        <item x="82"/>
        <item x="4"/>
        <item x="28"/>
        <item x="21"/>
        <item x="78"/>
        <item x="50"/>
        <item x="1"/>
        <item x="51"/>
        <item x="25"/>
        <item x="38"/>
        <item x="27"/>
        <item x="34"/>
        <item x="104"/>
        <item x="24"/>
        <item x="118"/>
        <item x="18"/>
        <item x="107"/>
        <item x="102"/>
        <item x="45"/>
        <item x="33"/>
        <item x="19"/>
        <item x="5"/>
        <item x="47"/>
        <item x="63"/>
        <item x="105"/>
        <item x="69"/>
        <item x="6"/>
        <item x="31"/>
        <item x="73"/>
        <item x="106"/>
        <item x="9"/>
        <item x="108"/>
        <item x="56"/>
        <item x="77"/>
        <item x="67"/>
        <item x="10"/>
        <item x="57"/>
        <item x="12"/>
        <item x="41"/>
        <item x="96"/>
        <item x="100"/>
        <item x="59"/>
        <item x="3"/>
        <item x="101"/>
        <item x="23"/>
        <item x="2"/>
        <item x="17"/>
        <item x="55"/>
        <item x="93"/>
        <item x="13"/>
        <item x="52"/>
        <item x="111"/>
        <item x="16"/>
        <item x="68"/>
        <item x="29"/>
        <item x="92"/>
        <item x="42"/>
        <item x="11"/>
        <item x="79"/>
        <item x="88"/>
        <item x="75"/>
        <item x="115"/>
        <item x="87"/>
        <item x="97"/>
        <item x="7"/>
        <item x="95"/>
        <item x="20"/>
        <item x="36"/>
        <item x="72"/>
        <item t="default"/>
      </items>
    </pivotField>
    <pivotField showAll="0"/>
    <pivotField numFmtId="22" showAll="0"/>
    <pivotField numFmtId="22"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3">
        <item x="0"/>
        <item x="1"/>
        <item x="2"/>
        <item x="3"/>
        <item x="4"/>
        <item x="5"/>
        <item x="6"/>
        <item x="7"/>
        <item x="8"/>
        <item x="9"/>
        <item x="10"/>
        <item x="11"/>
        <item t="default"/>
      </items>
    </pivotField>
  </pivotFields>
  <rowFields count="1">
    <field x="8"/>
  </rowFields>
  <rowItems count="6">
    <i>
      <x v="3"/>
    </i>
    <i>
      <x v="4"/>
    </i>
    <i>
      <x v="1"/>
    </i>
    <i>
      <x v="2"/>
    </i>
    <i>
      <x/>
    </i>
    <i t="grand">
      <x/>
    </i>
  </rowItems>
  <colItems count="1">
    <i/>
  </colItems>
  <dataFields count="1">
    <dataField name="Average of Unit_Price" fld="9" subtotal="average" baseField="0" baseItem="0" numFmtId="164"/>
  </dataFields>
  <formats count="8">
    <format dxfId="13">
      <pivotArea type="all" dataOnly="0" outline="0" fieldPosition="0"/>
    </format>
    <format dxfId="12">
      <pivotArea outline="0" collapsedLevelsAreSubtotals="1" fieldPosition="0"/>
    </format>
    <format dxfId="11">
      <pivotArea field="8" type="button" dataOnly="0" labelOnly="1" outline="0" axis="axisRow" fieldPosition="0"/>
    </format>
    <format dxfId="10">
      <pivotArea dataOnly="0" labelOnly="1" fieldPosition="0">
        <references count="1">
          <reference field="8" count="0"/>
        </references>
      </pivotArea>
    </format>
    <format dxfId="9">
      <pivotArea dataOnly="0" labelOnly="1" grandRow="1" outline="0" fieldPosition="0"/>
    </format>
    <format dxfId="8">
      <pivotArea dataOnly="0" labelOnly="1" outline="0" axis="axisValues" fieldPosition="0"/>
    </format>
    <format dxfId="7">
      <pivotArea outline="0" collapsedLevelsAreSubtotals="1" fieldPosition="0"/>
    </format>
    <format dxfId="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66ED0B5-51A8-4D20-B6B2-3C3EEE276056}" name="Total Damage Units By Quart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27">
    <pivotField showAll="0"/>
    <pivotField showAll="0"/>
    <pivotField showAll="0"/>
    <pivotField showAll="0"/>
    <pivotField showAll="0"/>
    <pivotField dataField="1" showAll="0"/>
    <pivotField showAll="0"/>
    <pivotField showAll="0">
      <items count="12">
        <item x="9"/>
        <item x="6"/>
        <item x="0"/>
        <item x="8"/>
        <item x="1"/>
        <item x="7"/>
        <item x="4"/>
        <item x="3"/>
        <item x="2"/>
        <item x="5"/>
        <item m="1" x="10"/>
        <item t="default"/>
      </items>
    </pivotField>
    <pivotField showAll="0">
      <items count="7">
        <item x="3"/>
        <item x="4"/>
        <item x="0"/>
        <item x="2"/>
        <item x="1"/>
        <item m="1" x="5"/>
        <item t="default"/>
      </items>
    </pivotField>
    <pivotField showAll="0"/>
    <pivotField showAll="0">
      <items count="4">
        <item x="0"/>
        <item x="1"/>
        <item m="1" x="2"/>
        <item t="default"/>
      </items>
    </pivotField>
    <pivotField showAll="0"/>
    <pivotField showAll="0"/>
    <pivotField showAll="0"/>
    <pivotField showAll="0"/>
    <pivotField axis="axisRow" showAll="0" sortType="descending">
      <items count="6">
        <item x="1"/>
        <item x="3"/>
        <item x="0"/>
        <item x="2"/>
        <item m="1" x="4"/>
        <item t="default"/>
      </items>
      <autoSortScope>
        <pivotArea dataOnly="0" outline="0" fieldPosition="0">
          <references count="1">
            <reference field="4294967294" count="1" selected="0">
              <x v="0"/>
            </reference>
          </references>
        </pivotArea>
      </autoSortScope>
    </pivotField>
    <pivotField numFmtId="22" showAll="0">
      <items count="120">
        <item x="54"/>
        <item x="66"/>
        <item x="116"/>
        <item x="98"/>
        <item x="114"/>
        <item x="112"/>
        <item x="89"/>
        <item x="30"/>
        <item x="26"/>
        <item x="61"/>
        <item x="86"/>
        <item x="49"/>
        <item x="74"/>
        <item x="90"/>
        <item x="62"/>
        <item x="44"/>
        <item x="60"/>
        <item x="40"/>
        <item x="14"/>
        <item x="94"/>
        <item x="39"/>
        <item x="8"/>
        <item x="70"/>
        <item x="83"/>
        <item x="32"/>
        <item x="113"/>
        <item x="43"/>
        <item x="110"/>
        <item x="91"/>
        <item x="64"/>
        <item x="81"/>
        <item x="84"/>
        <item x="0"/>
        <item x="15"/>
        <item x="58"/>
        <item x="35"/>
        <item x="53"/>
        <item x="37"/>
        <item x="65"/>
        <item x="117"/>
        <item x="71"/>
        <item x="99"/>
        <item x="80"/>
        <item x="48"/>
        <item x="46"/>
        <item x="22"/>
        <item x="109"/>
        <item x="103"/>
        <item x="76"/>
        <item x="85"/>
        <item x="82"/>
        <item x="4"/>
        <item x="28"/>
        <item x="21"/>
        <item x="78"/>
        <item x="50"/>
        <item x="1"/>
        <item x="51"/>
        <item x="25"/>
        <item x="38"/>
        <item x="27"/>
        <item x="34"/>
        <item x="104"/>
        <item x="24"/>
        <item x="118"/>
        <item x="18"/>
        <item x="107"/>
        <item x="102"/>
        <item x="45"/>
        <item x="33"/>
        <item x="19"/>
        <item x="5"/>
        <item x="47"/>
        <item x="63"/>
        <item x="105"/>
        <item x="69"/>
        <item x="6"/>
        <item x="31"/>
        <item x="73"/>
        <item x="106"/>
        <item x="9"/>
        <item x="108"/>
        <item x="56"/>
        <item x="77"/>
        <item x="67"/>
        <item x="10"/>
        <item x="57"/>
        <item x="12"/>
        <item x="41"/>
        <item x="96"/>
        <item x="100"/>
        <item x="59"/>
        <item x="3"/>
        <item x="101"/>
        <item x="23"/>
        <item x="2"/>
        <item x="17"/>
        <item x="55"/>
        <item x="93"/>
        <item x="13"/>
        <item x="52"/>
        <item x="111"/>
        <item x="16"/>
        <item x="68"/>
        <item x="29"/>
        <item x="92"/>
        <item x="42"/>
        <item x="11"/>
        <item x="79"/>
        <item x="88"/>
        <item x="75"/>
        <item x="115"/>
        <item x="87"/>
        <item x="97"/>
        <item x="7"/>
        <item x="95"/>
        <item x="20"/>
        <item x="36"/>
        <item x="72"/>
        <item t="default"/>
      </items>
    </pivotField>
    <pivotField showAll="0"/>
    <pivotField numFmtId="22" showAll="0"/>
    <pivotField numFmtId="22"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3">
        <item x="0"/>
        <item x="1"/>
        <item x="2"/>
        <item x="3"/>
        <item x="4"/>
        <item x="5"/>
        <item x="6"/>
        <item x="7"/>
        <item x="8"/>
        <item x="9"/>
        <item x="10"/>
        <item x="11"/>
        <item t="default"/>
      </items>
    </pivotField>
  </pivotFields>
  <rowFields count="1">
    <field x="15"/>
  </rowFields>
  <rowItems count="5">
    <i>
      <x v="3"/>
    </i>
    <i>
      <x v="2"/>
    </i>
    <i>
      <x v="1"/>
    </i>
    <i>
      <x/>
    </i>
    <i t="grand">
      <x/>
    </i>
  </rowItems>
  <colItems count="1">
    <i/>
  </colItems>
  <dataFields count="1">
    <dataField name="Sum of Damaged_Units" fld="5" baseField="0" baseItem="0"/>
  </dataFields>
  <formats count="6">
    <format dxfId="5">
      <pivotArea type="all" dataOnly="0" outline="0" fieldPosition="0"/>
    </format>
    <format dxfId="4">
      <pivotArea outline="0" collapsedLevelsAreSubtotals="1" fieldPosition="0"/>
    </format>
    <format dxfId="3">
      <pivotArea field="15" type="button" dataOnly="0" labelOnly="1" outline="0" axis="axisRow" fieldPosition="0"/>
    </format>
    <format dxfId="2">
      <pivotArea dataOnly="0" labelOnly="1" fieldPosition="0">
        <references count="1">
          <reference field="15" count="0"/>
        </references>
      </pivotArea>
    </format>
    <format dxfId="1">
      <pivotArea dataOnly="0" labelOnly="1" grandRow="1" outline="0"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931D67-1292-4D29-9E64-2096E03E4BC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27">
    <pivotField showAll="0"/>
    <pivotField showAll="0"/>
    <pivotField showAll="0"/>
    <pivotField showAll="0"/>
    <pivotField showAll="0"/>
    <pivotField showAll="0"/>
    <pivotField showAll="0"/>
    <pivotField showAll="0">
      <items count="12">
        <item x="9"/>
        <item x="6"/>
        <item x="0"/>
        <item x="8"/>
        <item x="1"/>
        <item x="7"/>
        <item x="4"/>
        <item x="3"/>
        <item x="2"/>
        <item x="5"/>
        <item m="1" x="10"/>
        <item t="default"/>
      </items>
    </pivotField>
    <pivotField showAll="0">
      <items count="7">
        <item x="3"/>
        <item x="4"/>
        <item x="0"/>
        <item x="2"/>
        <item x="1"/>
        <item m="1" x="5"/>
        <item t="default"/>
      </items>
    </pivotField>
    <pivotField dataField="1" showAll="0"/>
    <pivotField showAll="0">
      <items count="4">
        <item x="0"/>
        <item x="1"/>
        <item m="1" x="2"/>
        <item t="default"/>
      </items>
    </pivotField>
    <pivotField showAll="0"/>
    <pivotField showAll="0"/>
    <pivotField showAll="0"/>
    <pivotField showAll="0"/>
    <pivotField showAll="0"/>
    <pivotField numFmtId="22" showAll="0">
      <items count="120">
        <item x="54"/>
        <item x="66"/>
        <item x="116"/>
        <item x="98"/>
        <item x="114"/>
        <item x="112"/>
        <item x="89"/>
        <item x="30"/>
        <item x="26"/>
        <item x="61"/>
        <item x="86"/>
        <item x="49"/>
        <item x="74"/>
        <item x="90"/>
        <item x="62"/>
        <item x="44"/>
        <item x="60"/>
        <item x="40"/>
        <item x="14"/>
        <item x="94"/>
        <item x="39"/>
        <item x="8"/>
        <item x="70"/>
        <item x="83"/>
        <item x="32"/>
        <item x="113"/>
        <item x="43"/>
        <item x="110"/>
        <item x="91"/>
        <item x="64"/>
        <item x="81"/>
        <item x="84"/>
        <item x="0"/>
        <item x="15"/>
        <item x="58"/>
        <item x="35"/>
        <item x="53"/>
        <item x="37"/>
        <item x="65"/>
        <item x="117"/>
        <item x="71"/>
        <item x="99"/>
        <item x="80"/>
        <item x="48"/>
        <item x="46"/>
        <item x="22"/>
        <item x="109"/>
        <item x="103"/>
        <item x="76"/>
        <item x="85"/>
        <item x="82"/>
        <item x="4"/>
        <item x="28"/>
        <item x="21"/>
        <item x="78"/>
        <item x="50"/>
        <item x="1"/>
        <item x="51"/>
        <item x="25"/>
        <item x="38"/>
        <item x="27"/>
        <item x="34"/>
        <item x="104"/>
        <item x="24"/>
        <item x="118"/>
        <item x="18"/>
        <item x="107"/>
        <item x="102"/>
        <item x="45"/>
        <item x="33"/>
        <item x="19"/>
        <item x="5"/>
        <item x="47"/>
        <item x="63"/>
        <item x="105"/>
        <item x="69"/>
        <item x="6"/>
        <item x="31"/>
        <item x="73"/>
        <item x="106"/>
        <item x="9"/>
        <item x="108"/>
        <item x="56"/>
        <item x="77"/>
        <item x="67"/>
        <item x="10"/>
        <item x="57"/>
        <item x="12"/>
        <item x="41"/>
        <item x="96"/>
        <item x="100"/>
        <item x="59"/>
        <item x="3"/>
        <item x="101"/>
        <item x="23"/>
        <item x="2"/>
        <item x="17"/>
        <item x="55"/>
        <item x="93"/>
        <item x="13"/>
        <item x="52"/>
        <item x="111"/>
        <item x="16"/>
        <item x="68"/>
        <item x="29"/>
        <item x="92"/>
        <item x="42"/>
        <item x="11"/>
        <item x="79"/>
        <item x="88"/>
        <item x="75"/>
        <item x="115"/>
        <item x="87"/>
        <item x="97"/>
        <item x="7"/>
        <item x="95"/>
        <item x="20"/>
        <item x="36"/>
        <item x="72"/>
        <item t="default"/>
      </items>
    </pivotField>
    <pivotField showAll="0"/>
    <pivotField numFmtId="22" showAll="0"/>
    <pivotField numFmtId="22"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3">
        <item x="0"/>
        <item x="1"/>
        <item x="2"/>
        <item x="3"/>
        <item x="4"/>
        <item x="5"/>
        <item x="6"/>
        <item x="7"/>
        <item x="8"/>
        <item x="9"/>
        <item x="10"/>
        <item x="11"/>
        <item t="default"/>
      </items>
    </pivotField>
  </pivotFields>
  <rowItems count="1">
    <i/>
  </rowItems>
  <colItems count="1">
    <i/>
  </colItems>
  <dataFields count="1">
    <dataField name="Average of Unit_Price" fld="9"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644A22-7527-4BF4-BAD8-00E4DE9EEC95}" name="Top 10 Most Profitable Sneakers" cacheId="0"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multipleFieldFilters="0">
  <location ref="A2:B13" firstHeaderRow="1" firstDataRow="1" firstDataCol="1"/>
  <pivotFields count="27">
    <pivotField axis="axisRow" compact="0" outline="0" showAll="0" measureFilter="1" sortType="descending">
      <items count="22">
        <item x="1"/>
        <item x="2"/>
        <item x="11"/>
        <item x="19"/>
        <item x="6"/>
        <item x="10"/>
        <item x="17"/>
        <item x="15"/>
        <item x="7"/>
        <item x="0"/>
        <item x="4"/>
        <item x="14"/>
        <item x="5"/>
        <item x="3"/>
        <item x="8"/>
        <item x="18"/>
        <item x="12"/>
        <item x="16"/>
        <item x="9"/>
        <item x="13"/>
        <item m="1" x="2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9"/>
        <item x="6"/>
        <item x="0"/>
        <item x="8"/>
        <item x="1"/>
        <item x="7"/>
        <item x="4"/>
        <item x="3"/>
        <item x="2"/>
        <item x="5"/>
        <item m="1" x="10"/>
        <item t="default"/>
      </items>
    </pivotField>
    <pivotField compact="0" outline="0" showAll="0">
      <items count="7">
        <item x="3"/>
        <item x="4"/>
        <item x="0"/>
        <item x="2"/>
        <item x="1"/>
        <item m="1" x="5"/>
        <item t="default"/>
      </items>
    </pivotField>
    <pivotField compact="0" outline="0" showAll="0"/>
    <pivotField compact="0" outline="0" showAll="0">
      <items count="4">
        <item x="0"/>
        <item x="1"/>
        <item m="1" x="2"/>
        <item t="default"/>
      </items>
    </pivotField>
    <pivotField compact="0" outline="0" showAll="0"/>
    <pivotField compact="0" outline="0" showAll="0"/>
    <pivotField compact="0" outline="0" showAll="0"/>
    <pivotField dataField="1" compact="0" outline="0" showAll="0"/>
    <pivotField compact="0" outline="0" showAll="0"/>
    <pivotField compact="0" numFmtId="22" outline="0" showAll="0">
      <items count="120">
        <item x="54"/>
        <item x="66"/>
        <item x="116"/>
        <item x="98"/>
        <item x="114"/>
        <item x="112"/>
        <item x="89"/>
        <item x="30"/>
        <item x="26"/>
        <item x="61"/>
        <item x="86"/>
        <item x="49"/>
        <item x="74"/>
        <item x="90"/>
        <item x="62"/>
        <item x="44"/>
        <item x="60"/>
        <item x="40"/>
        <item x="14"/>
        <item x="94"/>
        <item x="39"/>
        <item x="8"/>
        <item x="70"/>
        <item x="83"/>
        <item x="32"/>
        <item x="113"/>
        <item x="43"/>
        <item x="110"/>
        <item x="91"/>
        <item x="64"/>
        <item x="81"/>
        <item x="84"/>
        <item x="0"/>
        <item x="15"/>
        <item x="58"/>
        <item x="35"/>
        <item x="53"/>
        <item x="37"/>
        <item x="65"/>
        <item x="117"/>
        <item x="71"/>
        <item x="99"/>
        <item x="80"/>
        <item x="48"/>
        <item x="46"/>
        <item x="22"/>
        <item x="109"/>
        <item x="103"/>
        <item x="76"/>
        <item x="85"/>
        <item x="82"/>
        <item x="4"/>
        <item x="28"/>
        <item x="21"/>
        <item x="78"/>
        <item x="50"/>
        <item x="1"/>
        <item x="51"/>
        <item x="25"/>
        <item x="38"/>
        <item x="27"/>
        <item x="34"/>
        <item x="104"/>
        <item x="24"/>
        <item x="118"/>
        <item x="18"/>
        <item x="107"/>
        <item x="102"/>
        <item x="45"/>
        <item x="33"/>
        <item x="19"/>
        <item x="5"/>
        <item x="47"/>
        <item x="63"/>
        <item x="105"/>
        <item x="69"/>
        <item x="6"/>
        <item x="31"/>
        <item x="73"/>
        <item x="106"/>
        <item x="9"/>
        <item x="108"/>
        <item x="56"/>
        <item x="77"/>
        <item x="67"/>
        <item x="10"/>
        <item x="57"/>
        <item x="12"/>
        <item x="41"/>
        <item x="96"/>
        <item x="100"/>
        <item x="59"/>
        <item x="3"/>
        <item x="101"/>
        <item x="23"/>
        <item x="2"/>
        <item x="17"/>
        <item x="55"/>
        <item x="93"/>
        <item x="13"/>
        <item x="52"/>
        <item x="111"/>
        <item x="16"/>
        <item x="68"/>
        <item x="29"/>
        <item x="92"/>
        <item x="42"/>
        <item x="11"/>
        <item x="79"/>
        <item x="88"/>
        <item x="75"/>
        <item x="115"/>
        <item x="87"/>
        <item x="97"/>
        <item x="7"/>
        <item x="95"/>
        <item x="20"/>
        <item x="36"/>
        <item x="72"/>
        <item t="default"/>
      </items>
    </pivotField>
    <pivotField compact="0" outline="0" showAll="0"/>
    <pivotField compact="0" numFmtId="22" outline="0" showAll="0"/>
    <pivotField compact="0" numFmtId="22"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3">
        <item x="0"/>
        <item x="1"/>
        <item x="2"/>
        <item x="3"/>
        <item x="4"/>
        <item x="5"/>
        <item x="6"/>
        <item x="7"/>
        <item x="8"/>
        <item x="9"/>
        <item x="10"/>
        <item x="11"/>
        <item t="default"/>
      </items>
    </pivotField>
  </pivotFields>
  <rowFields count="1">
    <field x="0"/>
  </rowFields>
  <rowItems count="11">
    <i>
      <x v="1"/>
    </i>
    <i>
      <x v="9"/>
    </i>
    <i>
      <x v="11"/>
    </i>
    <i>
      <x v="3"/>
    </i>
    <i>
      <x v="6"/>
    </i>
    <i>
      <x v="7"/>
    </i>
    <i>
      <x v="8"/>
    </i>
    <i>
      <x v="15"/>
    </i>
    <i>
      <x v="18"/>
    </i>
    <i>
      <x v="2"/>
    </i>
    <i t="grand">
      <x/>
    </i>
  </rowItems>
  <colItems count="1">
    <i/>
  </colItems>
  <dataFields count="1">
    <dataField name="Total Revenue" fld="14" baseField="0" baseItem="0" numFmtId="165"/>
  </dataFields>
  <formats count="15">
    <format dxfId="54">
      <pivotArea type="all" dataOnly="0" outline="0" fieldPosition="0"/>
    </format>
    <format dxfId="53">
      <pivotArea outline="0" collapsedLevelsAreSubtotals="1" fieldPosition="0"/>
    </format>
    <format dxfId="52">
      <pivotArea field="0" type="button" dataOnly="0" labelOnly="1" outline="0" axis="axisRow" fieldPosition="0"/>
    </format>
    <format dxfId="51">
      <pivotArea dataOnly="0" labelOnly="1" fieldPosition="0">
        <references count="1">
          <reference field="0" count="10">
            <x v="1"/>
            <x v="2"/>
            <x v="3"/>
            <x v="6"/>
            <x v="7"/>
            <x v="8"/>
            <x v="9"/>
            <x v="11"/>
            <x v="15"/>
            <x v="18"/>
          </reference>
        </references>
      </pivotArea>
    </format>
    <format dxfId="50">
      <pivotArea dataOnly="0" labelOnly="1" grandRow="1" outline="0" fieldPosition="0"/>
    </format>
    <format dxfId="49">
      <pivotArea dataOnly="0" labelOnly="1" outline="0" axis="axisValues" fieldPosition="0"/>
    </format>
    <format dxfId="48">
      <pivotArea outline="0" collapsedLevelsAreSubtotals="1" fieldPosition="0"/>
    </format>
    <format dxfId="47">
      <pivotArea dataOnly="0" labelOnly="1" outline="0" axis="axisValues" fieldPosition="0"/>
    </format>
    <format dxfId="46">
      <pivotArea type="all" dataOnly="0" outline="0" fieldPosition="0"/>
    </format>
    <format dxfId="45">
      <pivotArea outline="0" collapsedLevelsAreSubtotals="1" fieldPosition="0"/>
    </format>
    <format dxfId="44">
      <pivotArea field="0" type="button" dataOnly="0" labelOnly="1" outline="0" axis="axisRow" fieldPosition="0"/>
    </format>
    <format dxfId="43">
      <pivotArea dataOnly="0" labelOnly="1" outline="0" fieldPosition="0">
        <references count="1">
          <reference field="0" count="10">
            <x v="1"/>
            <x v="2"/>
            <x v="3"/>
            <x v="6"/>
            <x v="7"/>
            <x v="8"/>
            <x v="9"/>
            <x v="11"/>
            <x v="15"/>
            <x v="18"/>
          </reference>
        </references>
      </pivotArea>
    </format>
    <format dxfId="42">
      <pivotArea dataOnly="0" labelOnly="1" grandRow="1" outline="0" fieldPosition="0"/>
    </format>
    <format dxfId="41">
      <pivotArea dataOnly="0" labelOnly="1" outline="0" axis="axisValues" fieldPosition="0"/>
    </format>
    <format dxfId="40">
      <pivotArea dataOnly="0" labelOnly="1" outline="0" axis="axisValues" fieldPosition="0"/>
    </format>
  </formats>
  <pivotTableStyleInfo name="PivotStyleDark12" showRowHeaders="1" showColHeaders="1" showRowStripes="0" showColStripes="0" showLastColumn="1"/>
  <filters count="1">
    <filter fld="0" type="count" evalOrder="-1" id="6"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C846DD-F649-4EE8-A1F1-DC8AFBAA158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14" firstHeaderRow="0" firstDataRow="1" firstDataCol="1"/>
  <pivotFields count="27">
    <pivotField showAll="0"/>
    <pivotField showAll="0"/>
    <pivotField dataField="1" showAll="0"/>
    <pivotField showAll="0"/>
    <pivotField dataField="1" showAll="0"/>
    <pivotField dataField="1" showAll="0"/>
    <pivotField showAll="0"/>
    <pivotField showAll="0">
      <items count="12">
        <item x="9"/>
        <item x="6"/>
        <item x="0"/>
        <item x="8"/>
        <item x="1"/>
        <item x="7"/>
        <item x="4"/>
        <item x="3"/>
        <item x="2"/>
        <item x="5"/>
        <item m="1" x="10"/>
        <item t="default"/>
      </items>
    </pivotField>
    <pivotField showAll="0">
      <items count="7">
        <item x="3"/>
        <item x="4"/>
        <item x="0"/>
        <item x="2"/>
        <item x="1"/>
        <item m="1" x="5"/>
        <item t="default"/>
      </items>
    </pivotField>
    <pivotField showAll="0"/>
    <pivotField showAll="0">
      <items count="4">
        <item x="0"/>
        <item x="1"/>
        <item m="1" x="2"/>
        <item t="default"/>
      </items>
    </pivotField>
    <pivotField showAll="0"/>
    <pivotField showAll="0"/>
    <pivotField showAll="0"/>
    <pivotField showAll="0"/>
    <pivotField showAll="0"/>
    <pivotField axis="axisRow" numFmtId="22" showAll="0">
      <items count="120">
        <item x="54"/>
        <item x="66"/>
        <item x="116"/>
        <item x="98"/>
        <item x="114"/>
        <item x="112"/>
        <item x="89"/>
        <item x="30"/>
        <item x="26"/>
        <item x="61"/>
        <item x="86"/>
        <item x="49"/>
        <item x="74"/>
        <item x="90"/>
        <item x="62"/>
        <item x="44"/>
        <item x="60"/>
        <item x="40"/>
        <item x="14"/>
        <item x="94"/>
        <item x="39"/>
        <item x="8"/>
        <item x="70"/>
        <item x="83"/>
        <item x="32"/>
        <item x="113"/>
        <item x="43"/>
        <item x="110"/>
        <item x="91"/>
        <item x="64"/>
        <item x="81"/>
        <item x="84"/>
        <item x="0"/>
        <item x="15"/>
        <item x="58"/>
        <item x="35"/>
        <item x="53"/>
        <item x="37"/>
        <item x="65"/>
        <item x="117"/>
        <item x="71"/>
        <item x="99"/>
        <item x="80"/>
        <item x="48"/>
        <item x="46"/>
        <item x="22"/>
        <item x="109"/>
        <item x="103"/>
        <item x="76"/>
        <item x="85"/>
        <item x="82"/>
        <item x="4"/>
        <item x="28"/>
        <item x="21"/>
        <item x="78"/>
        <item x="50"/>
        <item x="1"/>
        <item x="51"/>
        <item x="25"/>
        <item x="38"/>
        <item x="27"/>
        <item x="34"/>
        <item x="104"/>
        <item x="24"/>
        <item x="118"/>
        <item x="18"/>
        <item x="107"/>
        <item x="102"/>
        <item x="45"/>
        <item x="33"/>
        <item x="19"/>
        <item x="5"/>
        <item x="47"/>
        <item x="63"/>
        <item x="105"/>
        <item x="69"/>
        <item x="6"/>
        <item x="31"/>
        <item x="73"/>
        <item x="106"/>
        <item x="9"/>
        <item x="108"/>
        <item x="56"/>
        <item x="77"/>
        <item x="67"/>
        <item x="10"/>
        <item x="57"/>
        <item x="12"/>
        <item x="41"/>
        <item x="96"/>
        <item x="100"/>
        <item x="59"/>
        <item x="3"/>
        <item x="101"/>
        <item x="23"/>
        <item x="2"/>
        <item x="17"/>
        <item x="55"/>
        <item x="93"/>
        <item x="13"/>
        <item x="52"/>
        <item x="111"/>
        <item x="16"/>
        <item x="68"/>
        <item x="29"/>
        <item x="92"/>
        <item x="42"/>
        <item x="11"/>
        <item x="79"/>
        <item x="88"/>
        <item x="75"/>
        <item x="115"/>
        <item x="87"/>
        <item x="97"/>
        <item x="7"/>
        <item x="95"/>
        <item x="20"/>
        <item x="36"/>
        <item x="72"/>
        <item t="default"/>
      </items>
    </pivotField>
    <pivotField showAll="0"/>
    <pivotField numFmtId="22" showAll="0"/>
    <pivotField numFmtId="22"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13">
        <item sd="0" x="0"/>
        <item sd="0" x="1"/>
        <item sd="0" x="2"/>
        <item sd="0" x="3"/>
        <item sd="0" x="4"/>
        <item sd="0" x="5"/>
        <item sd="0" x="6"/>
        <item sd="0" x="7"/>
        <item sd="0" x="8"/>
        <item sd="0" x="9"/>
        <item sd="0" x="10"/>
        <item sd="0" x="11"/>
        <item t="default"/>
      </items>
    </pivotField>
  </pivotFields>
  <rowFields count="4">
    <field x="26"/>
    <field x="25"/>
    <field x="24"/>
    <field x="16"/>
  </rowFields>
  <rowItems count="11">
    <i>
      <x v="1"/>
    </i>
    <i>
      <x v="2"/>
    </i>
    <i>
      <x v="3"/>
    </i>
    <i>
      <x v="4"/>
    </i>
    <i>
      <x v="5"/>
    </i>
    <i>
      <x v="6"/>
    </i>
    <i>
      <x v="7"/>
    </i>
    <i>
      <x v="8"/>
    </i>
    <i>
      <x v="9"/>
    </i>
    <i>
      <x v="10"/>
    </i>
    <i t="grand">
      <x/>
    </i>
  </rowItems>
  <colFields count="1">
    <field x="-2"/>
  </colFields>
  <colItems count="3">
    <i>
      <x/>
    </i>
    <i i="1">
      <x v="1"/>
    </i>
    <i i="2">
      <x v="2"/>
    </i>
  </colItems>
  <dataFields count="3">
    <dataField name="Sum of Total_Produced" fld="2" baseField="0" baseItem="0"/>
    <dataField name="Sum of Total_Sold" fld="4" baseField="0" baseItem="0"/>
    <dataField name="Sum of Damaged_Units" fld="5" baseField="0" baseItem="0"/>
  </dataFields>
  <chartFormats count="12">
    <chartFormat chart="0" format="5"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1"/>
          </reference>
        </references>
      </pivotArea>
    </chartFormat>
    <chartFormat chart="0" format="8" series="1">
      <pivotArea type="data" outline="0" fieldPosition="0">
        <references count="1">
          <reference field="4294967294" count="1" selected="0">
            <x v="2"/>
          </reference>
        </references>
      </pivotArea>
    </chartFormat>
    <chartFormat chart="3" format="11" series="1">
      <pivotArea type="data" outline="0" fieldPosition="0">
        <references count="1">
          <reference field="4294967294" count="1" selected="0">
            <x v="0"/>
          </reference>
        </references>
      </pivotArea>
    </chartFormat>
    <chartFormat chart="3" format="12" series="1">
      <pivotArea type="data" outline="0" fieldPosition="0">
        <references count="1">
          <reference field="4294967294" count="1" selected="0">
            <x v="1"/>
          </reference>
        </references>
      </pivotArea>
    </chartFormat>
    <chartFormat chart="3" format="13" series="1">
      <pivotArea type="data" outline="0" fieldPosition="0">
        <references count="1">
          <reference field="4294967294" count="1" selected="0">
            <x v="2"/>
          </reference>
        </references>
      </pivotArea>
    </chartFormat>
    <chartFormat chart="4" format="14" series="1">
      <pivotArea type="data" outline="0" fieldPosition="0">
        <references count="1">
          <reference field="4294967294" count="1" selected="0">
            <x v="0"/>
          </reference>
        </references>
      </pivotArea>
    </chartFormat>
    <chartFormat chart="4" format="15" series="1">
      <pivotArea type="data" outline="0" fieldPosition="0">
        <references count="1">
          <reference field="4294967294" count="1" selected="0">
            <x v="1"/>
          </reference>
        </references>
      </pivotArea>
    </chartFormat>
    <chartFormat chart="4" format="16" series="1">
      <pivotArea type="data" outline="0" fieldPosition="0">
        <references count="1">
          <reference field="4294967294" count="1" selected="0">
            <x v="2"/>
          </reference>
        </references>
      </pivotArea>
    </chartFormat>
    <chartFormat chart="5" format="14" series="1">
      <pivotArea type="data" outline="0" fieldPosition="0">
        <references count="1">
          <reference field="4294967294" count="1" selected="0">
            <x v="0"/>
          </reference>
        </references>
      </pivotArea>
    </chartFormat>
    <chartFormat chart="5" format="15" series="1">
      <pivotArea type="data" outline="0" fieldPosition="0">
        <references count="1">
          <reference field="4294967294" count="1" selected="0">
            <x v="1"/>
          </reference>
        </references>
      </pivotArea>
    </chartFormat>
    <chartFormat chart="5" format="16"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A38F641-BAF1-4207-90D0-428C6A84F025}" name="Top Selling Sneakers Typ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B10" firstHeaderRow="1" firstDataRow="1" firstDataCol="1"/>
  <pivotFields count="27">
    <pivotField showAll="0"/>
    <pivotField axis="axisRow" showAll="0" sortType="descending">
      <items count="9">
        <item x="4"/>
        <item x="2"/>
        <item x="3"/>
        <item x="0"/>
        <item x="6"/>
        <item x="1"/>
        <item x="5"/>
        <item m="1" x="7"/>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items count="12">
        <item x="9"/>
        <item x="6"/>
        <item x="0"/>
        <item x="8"/>
        <item x="1"/>
        <item x="7"/>
        <item x="4"/>
        <item x="3"/>
        <item x="2"/>
        <item x="5"/>
        <item m="1" x="10"/>
        <item t="default"/>
      </items>
    </pivotField>
    <pivotField showAll="0">
      <items count="7">
        <item x="3"/>
        <item x="4"/>
        <item x="0"/>
        <item x="2"/>
        <item x="1"/>
        <item m="1" x="5"/>
        <item t="default"/>
      </items>
    </pivotField>
    <pivotField showAll="0"/>
    <pivotField showAll="0">
      <items count="4">
        <item x="0"/>
        <item x="1"/>
        <item m="1" x="2"/>
        <item t="default"/>
      </items>
    </pivotField>
    <pivotField showAll="0"/>
    <pivotField showAll="0"/>
    <pivotField showAll="0"/>
    <pivotField showAll="0"/>
    <pivotField showAll="0"/>
    <pivotField numFmtId="22" showAll="0">
      <items count="120">
        <item x="54"/>
        <item x="66"/>
        <item x="116"/>
        <item x="98"/>
        <item x="114"/>
        <item x="112"/>
        <item x="89"/>
        <item x="30"/>
        <item x="26"/>
        <item x="61"/>
        <item x="86"/>
        <item x="49"/>
        <item x="74"/>
        <item x="90"/>
        <item x="62"/>
        <item x="44"/>
        <item x="60"/>
        <item x="40"/>
        <item x="14"/>
        <item x="94"/>
        <item x="39"/>
        <item x="8"/>
        <item x="70"/>
        <item x="83"/>
        <item x="32"/>
        <item x="113"/>
        <item x="43"/>
        <item x="110"/>
        <item x="91"/>
        <item x="64"/>
        <item x="81"/>
        <item x="84"/>
        <item x="0"/>
        <item x="15"/>
        <item x="58"/>
        <item x="35"/>
        <item x="53"/>
        <item x="37"/>
        <item x="65"/>
        <item x="117"/>
        <item x="71"/>
        <item x="99"/>
        <item x="80"/>
        <item x="48"/>
        <item x="46"/>
        <item x="22"/>
        <item x="109"/>
        <item x="103"/>
        <item x="76"/>
        <item x="85"/>
        <item x="82"/>
        <item x="4"/>
        <item x="28"/>
        <item x="21"/>
        <item x="78"/>
        <item x="50"/>
        <item x="1"/>
        <item x="51"/>
        <item x="25"/>
        <item x="38"/>
        <item x="27"/>
        <item x="34"/>
        <item x="104"/>
        <item x="24"/>
        <item x="118"/>
        <item x="18"/>
        <item x="107"/>
        <item x="102"/>
        <item x="45"/>
        <item x="33"/>
        <item x="19"/>
        <item x="5"/>
        <item x="47"/>
        <item x="63"/>
        <item x="105"/>
        <item x="69"/>
        <item x="6"/>
        <item x="31"/>
        <item x="73"/>
        <item x="106"/>
        <item x="9"/>
        <item x="108"/>
        <item x="56"/>
        <item x="77"/>
        <item x="67"/>
        <item x="10"/>
        <item x="57"/>
        <item x="12"/>
        <item x="41"/>
        <item x="96"/>
        <item x="100"/>
        <item x="59"/>
        <item x="3"/>
        <item x="101"/>
        <item x="23"/>
        <item x="2"/>
        <item x="17"/>
        <item x="55"/>
        <item x="93"/>
        <item x="13"/>
        <item x="52"/>
        <item x="111"/>
        <item x="16"/>
        <item x="68"/>
        <item x="29"/>
        <item x="92"/>
        <item x="42"/>
        <item x="11"/>
        <item x="79"/>
        <item x="88"/>
        <item x="75"/>
        <item x="115"/>
        <item x="87"/>
        <item x="97"/>
        <item x="7"/>
        <item x="95"/>
        <item x="20"/>
        <item x="36"/>
        <item x="72"/>
        <item t="default"/>
      </items>
    </pivotField>
    <pivotField showAll="0"/>
    <pivotField numFmtId="22" showAll="0"/>
    <pivotField numFmtId="22"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3">
        <item x="0"/>
        <item x="1"/>
        <item x="2"/>
        <item x="3"/>
        <item x="4"/>
        <item x="5"/>
        <item x="6"/>
        <item x="7"/>
        <item x="8"/>
        <item x="9"/>
        <item x="10"/>
        <item x="11"/>
        <item t="default"/>
      </items>
    </pivotField>
  </pivotFields>
  <rowFields count="1">
    <field x="1"/>
  </rowFields>
  <rowItems count="8">
    <i>
      <x v="1"/>
    </i>
    <i>
      <x v="5"/>
    </i>
    <i>
      <x v="6"/>
    </i>
    <i>
      <x v="4"/>
    </i>
    <i>
      <x v="3"/>
    </i>
    <i>
      <x v="2"/>
    </i>
    <i>
      <x/>
    </i>
    <i t="grand">
      <x/>
    </i>
  </rowItems>
  <colItems count="1">
    <i/>
  </colItems>
  <dataFields count="1">
    <dataField name="Total Sold" fld="4" baseField="1" baseItem="0" numFmtId="165"/>
  </dataFields>
  <formats count="15">
    <format dxfId="39">
      <pivotArea type="all" dataOnly="0" outline="0" fieldPosition="0"/>
    </format>
    <format dxfId="38">
      <pivotArea outline="0" collapsedLevelsAreSubtotals="1" fieldPosition="0"/>
    </format>
    <format dxfId="37">
      <pivotArea field="1" type="button" dataOnly="0" labelOnly="1" outline="0" axis="axisRow" fieldPosition="0"/>
    </format>
    <format dxfId="36">
      <pivotArea dataOnly="0" labelOnly="1" fieldPosition="0">
        <references count="1">
          <reference field="1" count="0"/>
        </references>
      </pivotArea>
    </format>
    <format dxfId="35">
      <pivotArea dataOnly="0" labelOnly="1" grandRow="1" outline="0" fieldPosition="0"/>
    </format>
    <format dxfId="34">
      <pivotArea dataOnly="0" labelOnly="1" outline="0" axis="axisValues" fieldPosition="0"/>
    </format>
    <format dxfId="33">
      <pivotArea outline="0" collapsedLevelsAreSubtotals="1" fieldPosition="0"/>
    </format>
    <format dxfId="32">
      <pivotArea dataOnly="0" labelOnly="1" outline="0" axis="axisValues" fieldPosition="0"/>
    </format>
    <format dxfId="31">
      <pivotArea type="all" dataOnly="0" outline="0" fieldPosition="0"/>
    </format>
    <format dxfId="30">
      <pivotArea outline="0" collapsedLevelsAreSubtotals="1" fieldPosition="0"/>
    </format>
    <format dxfId="29">
      <pivotArea field="1" type="button" dataOnly="0" labelOnly="1" outline="0" axis="axisRow" fieldPosition="0"/>
    </format>
    <format dxfId="28">
      <pivotArea dataOnly="0" labelOnly="1" fieldPosition="0">
        <references count="1">
          <reference field="1" count="0"/>
        </references>
      </pivotArea>
    </format>
    <format dxfId="27">
      <pivotArea dataOnly="0" labelOnly="1" grandRow="1" outline="0" fieldPosition="0"/>
    </format>
    <format dxfId="26">
      <pivotArea dataOnly="0" labelOnly="1" outline="0" axis="axisValues" fieldPosition="0"/>
    </format>
    <format dxfId="25">
      <pivotArea dataOnly="0" labelOnly="1" outline="0" axis="axisValues" fieldPosition="0"/>
    </format>
  </format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99A19E9-A6A3-4E09-9985-AF40CCBE7F71}" name="Distribution By Gen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6" firstHeaderRow="1" firstDataRow="1" firstDataCol="1"/>
  <pivotFields count="27">
    <pivotField dataField="1" showAll="0"/>
    <pivotField showAll="0"/>
    <pivotField showAll="0"/>
    <pivotField showAll="0"/>
    <pivotField showAll="0"/>
    <pivotField showAll="0"/>
    <pivotField showAll="0"/>
    <pivotField showAll="0">
      <items count="12">
        <item x="9"/>
        <item x="6"/>
        <item x="0"/>
        <item x="8"/>
        <item x="1"/>
        <item x="7"/>
        <item x="4"/>
        <item x="3"/>
        <item x="2"/>
        <item x="5"/>
        <item m="1" x="10"/>
        <item t="default"/>
      </items>
    </pivotField>
    <pivotField showAll="0">
      <items count="7">
        <item x="3"/>
        <item x="4"/>
        <item x="0"/>
        <item x="2"/>
        <item x="1"/>
        <item m="1" x="5"/>
        <item t="default"/>
      </items>
    </pivotField>
    <pivotField showAll="0"/>
    <pivotField axis="axisRow" showAll="0">
      <items count="4">
        <item x="0"/>
        <item x="1"/>
        <item m="1" x="2"/>
        <item t="default"/>
      </items>
    </pivotField>
    <pivotField showAll="0"/>
    <pivotField showAll="0"/>
    <pivotField showAll="0"/>
    <pivotField showAll="0"/>
    <pivotField showAll="0"/>
    <pivotField numFmtId="22" showAll="0">
      <items count="120">
        <item x="54"/>
        <item x="66"/>
        <item x="116"/>
        <item x="98"/>
        <item x="114"/>
        <item x="112"/>
        <item x="89"/>
        <item x="30"/>
        <item x="26"/>
        <item x="61"/>
        <item x="86"/>
        <item x="49"/>
        <item x="74"/>
        <item x="90"/>
        <item x="62"/>
        <item x="44"/>
        <item x="60"/>
        <item x="40"/>
        <item x="14"/>
        <item x="94"/>
        <item x="39"/>
        <item x="8"/>
        <item x="70"/>
        <item x="83"/>
        <item x="32"/>
        <item x="113"/>
        <item x="43"/>
        <item x="110"/>
        <item x="91"/>
        <item x="64"/>
        <item x="81"/>
        <item x="84"/>
        <item x="0"/>
        <item x="15"/>
        <item x="58"/>
        <item x="35"/>
        <item x="53"/>
        <item x="37"/>
        <item x="65"/>
        <item x="117"/>
        <item x="71"/>
        <item x="99"/>
        <item x="80"/>
        <item x="48"/>
        <item x="46"/>
        <item x="22"/>
        <item x="109"/>
        <item x="103"/>
        <item x="76"/>
        <item x="85"/>
        <item x="82"/>
        <item x="4"/>
        <item x="28"/>
        <item x="21"/>
        <item x="78"/>
        <item x="50"/>
        <item x="1"/>
        <item x="51"/>
        <item x="25"/>
        <item x="38"/>
        <item x="27"/>
        <item x="34"/>
        <item x="104"/>
        <item x="24"/>
        <item x="118"/>
        <item x="18"/>
        <item x="107"/>
        <item x="102"/>
        <item x="45"/>
        <item x="33"/>
        <item x="19"/>
        <item x="5"/>
        <item x="47"/>
        <item x="63"/>
        <item x="105"/>
        <item x="69"/>
        <item x="6"/>
        <item x="31"/>
        <item x="73"/>
        <item x="106"/>
        <item x="9"/>
        <item x="108"/>
        <item x="56"/>
        <item x="77"/>
        <item x="67"/>
        <item x="10"/>
        <item x="57"/>
        <item x="12"/>
        <item x="41"/>
        <item x="96"/>
        <item x="100"/>
        <item x="59"/>
        <item x="3"/>
        <item x="101"/>
        <item x="23"/>
        <item x="2"/>
        <item x="17"/>
        <item x="55"/>
        <item x="93"/>
        <item x="13"/>
        <item x="52"/>
        <item x="111"/>
        <item x="16"/>
        <item x="68"/>
        <item x="29"/>
        <item x="92"/>
        <item x="42"/>
        <item x="11"/>
        <item x="79"/>
        <item x="88"/>
        <item x="75"/>
        <item x="115"/>
        <item x="87"/>
        <item x="97"/>
        <item x="7"/>
        <item x="95"/>
        <item x="20"/>
        <item x="36"/>
        <item x="72"/>
        <item t="default"/>
      </items>
    </pivotField>
    <pivotField showAll="0"/>
    <pivotField numFmtId="22" showAll="0"/>
    <pivotField numFmtId="22"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3">
        <item x="0"/>
        <item x="1"/>
        <item x="2"/>
        <item x="3"/>
        <item x="4"/>
        <item x="5"/>
        <item x="6"/>
        <item x="7"/>
        <item x="8"/>
        <item x="9"/>
        <item x="10"/>
        <item x="11"/>
        <item t="default"/>
      </items>
    </pivotField>
  </pivotFields>
  <rowFields count="1">
    <field x="10"/>
  </rowFields>
  <rowItems count="3">
    <i>
      <x/>
    </i>
    <i>
      <x v="1"/>
    </i>
    <i t="grand">
      <x/>
    </i>
  </rowItems>
  <colItems count="1">
    <i/>
  </colItems>
  <dataFields count="1">
    <dataField name="Count of Product_Name" fld="0" subtotal="count" baseField="10" baseItem="0"/>
  </dataFields>
  <formats count="6">
    <format dxfId="24">
      <pivotArea type="all" dataOnly="0" outline="0" fieldPosition="0"/>
    </format>
    <format dxfId="23">
      <pivotArea outline="0" collapsedLevelsAreSubtotals="1" fieldPosition="0"/>
    </format>
    <format dxfId="22">
      <pivotArea field="10" type="button" dataOnly="0" labelOnly="1" outline="0" axis="axisRow" fieldPosition="0"/>
    </format>
    <format dxfId="21">
      <pivotArea dataOnly="0" labelOnly="1" fieldPosition="0">
        <references count="1">
          <reference field="10" count="0"/>
        </references>
      </pivotArea>
    </format>
    <format dxfId="20">
      <pivotArea dataOnly="0" labelOnly="1" grandRow="1" outline="0" fieldPosition="0"/>
    </format>
    <format dxfId="19">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14" format="10" series="1">
      <pivotArea type="data" outline="0" fieldPosition="0">
        <references count="1">
          <reference field="4294967294" count="1" selected="0">
            <x v="0"/>
          </reference>
        </references>
      </pivotArea>
    </chartFormat>
    <chartFormat chart="14" format="11">
      <pivotArea type="data" outline="0" fieldPosition="0">
        <references count="2">
          <reference field="4294967294" count="1" selected="0">
            <x v="0"/>
          </reference>
          <reference field="10" count="1" selected="0">
            <x v="0"/>
          </reference>
        </references>
      </pivotArea>
    </chartFormat>
    <chartFormat chart="14" format="12">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B8129E8-8128-4AD9-895C-CC80316BCAD6}" name="Total Sold by Year or Quart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B8" firstHeaderRow="1" firstDataRow="1" firstDataCol="1"/>
  <pivotFields count="27">
    <pivotField showAll="0"/>
    <pivotField showAll="0"/>
    <pivotField showAll="0"/>
    <pivotField showAll="0"/>
    <pivotField dataField="1" showAll="0"/>
    <pivotField showAll="0"/>
    <pivotField showAll="0"/>
    <pivotField showAll="0">
      <items count="12">
        <item x="9"/>
        <item x="6"/>
        <item x="0"/>
        <item x="8"/>
        <item x="1"/>
        <item x="7"/>
        <item x="4"/>
        <item x="3"/>
        <item x="2"/>
        <item x="5"/>
        <item m="1" x="10"/>
        <item t="default"/>
      </items>
    </pivotField>
    <pivotField showAll="0">
      <items count="7">
        <item x="3"/>
        <item x="4"/>
        <item x="0"/>
        <item x="2"/>
        <item x="1"/>
        <item m="1" x="5"/>
        <item t="default"/>
      </items>
    </pivotField>
    <pivotField showAll="0"/>
    <pivotField showAll="0">
      <items count="4">
        <item x="0"/>
        <item x="1"/>
        <item m="1" x="2"/>
        <item t="default"/>
      </items>
    </pivotField>
    <pivotField showAll="0"/>
    <pivotField showAll="0"/>
    <pivotField showAll="0"/>
    <pivotField showAll="0"/>
    <pivotField axis="axisRow" showAll="0">
      <items count="6">
        <item x="1"/>
        <item x="3"/>
        <item x="0"/>
        <item x="2"/>
        <item m="1" x="4"/>
        <item t="default"/>
      </items>
    </pivotField>
    <pivotField numFmtId="22" showAll="0">
      <items count="120">
        <item x="54"/>
        <item x="66"/>
        <item x="116"/>
        <item x="98"/>
        <item x="114"/>
        <item x="112"/>
        <item x="89"/>
        <item x="30"/>
        <item x="26"/>
        <item x="61"/>
        <item x="86"/>
        <item x="49"/>
        <item x="74"/>
        <item x="90"/>
        <item x="62"/>
        <item x="44"/>
        <item x="60"/>
        <item x="40"/>
        <item x="14"/>
        <item x="94"/>
        <item x="39"/>
        <item x="8"/>
        <item x="70"/>
        <item x="83"/>
        <item x="32"/>
        <item x="113"/>
        <item x="43"/>
        <item x="110"/>
        <item x="91"/>
        <item x="64"/>
        <item x="81"/>
        <item x="84"/>
        <item x="0"/>
        <item x="15"/>
        <item x="58"/>
        <item x="35"/>
        <item x="53"/>
        <item x="37"/>
        <item x="65"/>
        <item x="117"/>
        <item x="71"/>
        <item x="99"/>
        <item x="80"/>
        <item x="48"/>
        <item x="46"/>
        <item x="22"/>
        <item x="109"/>
        <item x="103"/>
        <item x="76"/>
        <item x="85"/>
        <item x="82"/>
        <item x="4"/>
        <item x="28"/>
        <item x="21"/>
        <item x="78"/>
        <item x="50"/>
        <item x="1"/>
        <item x="51"/>
        <item x="25"/>
        <item x="38"/>
        <item x="27"/>
        <item x="34"/>
        <item x="104"/>
        <item x="24"/>
        <item x="118"/>
        <item x="18"/>
        <item x="107"/>
        <item x="102"/>
        <item x="45"/>
        <item x="33"/>
        <item x="19"/>
        <item x="5"/>
        <item x="47"/>
        <item x="63"/>
        <item x="105"/>
        <item x="69"/>
        <item x="6"/>
        <item x="31"/>
        <item x="73"/>
        <item x="106"/>
        <item x="9"/>
        <item x="108"/>
        <item x="56"/>
        <item x="77"/>
        <item x="67"/>
        <item x="10"/>
        <item x="57"/>
        <item x="12"/>
        <item x="41"/>
        <item x="96"/>
        <item x="100"/>
        <item x="59"/>
        <item x="3"/>
        <item x="101"/>
        <item x="23"/>
        <item x="2"/>
        <item x="17"/>
        <item x="55"/>
        <item x="93"/>
        <item x="13"/>
        <item x="52"/>
        <item x="111"/>
        <item x="16"/>
        <item x="68"/>
        <item x="29"/>
        <item x="92"/>
        <item x="42"/>
        <item x="11"/>
        <item x="79"/>
        <item x="88"/>
        <item x="75"/>
        <item x="115"/>
        <item x="87"/>
        <item x="97"/>
        <item x="7"/>
        <item x="95"/>
        <item x="20"/>
        <item x="36"/>
        <item x="72"/>
        <item t="default"/>
      </items>
    </pivotField>
    <pivotField showAll="0"/>
    <pivotField numFmtId="22" showAll="0"/>
    <pivotField numFmtId="22"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3">
        <item x="0"/>
        <item x="1"/>
        <item x="2"/>
        <item x="3"/>
        <item x="4"/>
        <item x="5"/>
        <item x="6"/>
        <item x="7"/>
        <item x="8"/>
        <item x="9"/>
        <item x="10"/>
        <item x="11"/>
        <item t="default"/>
      </items>
    </pivotField>
  </pivotFields>
  <rowFields count="1">
    <field x="15"/>
  </rowFields>
  <rowItems count="5">
    <i>
      <x/>
    </i>
    <i>
      <x v="1"/>
    </i>
    <i>
      <x v="2"/>
    </i>
    <i>
      <x v="3"/>
    </i>
    <i t="grand">
      <x/>
    </i>
  </rowItems>
  <colItems count="1">
    <i/>
  </colItems>
  <dataFields count="1">
    <dataField name="Sum of Total_Sold" fld="4" baseField="0" baseItem="0" numFmtId="165"/>
  </dataFields>
  <formats count="3">
    <format dxfId="18">
      <pivotArea outline="0" collapsedLevelsAreSubtotals="1" fieldPosition="0"/>
    </format>
    <format dxfId="17">
      <pivotArea dataOnly="0" labelOnly="1" outline="0" axis="axisValues" fieldPosition="0"/>
    </format>
    <format dxfId="16">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22" format="7" series="1">
      <pivotArea type="data" outline="0" fieldPosition="0">
        <references count="1">
          <reference field="4294967294" count="1" selected="0">
            <x v="0"/>
          </reference>
        </references>
      </pivotArea>
    </chartFormat>
    <chartFormat chart="22" format="8">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14C1032-434E-46C1-9DDD-3A94ADEC6129}" name="Revenue By Produc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2:B10" firstHeaderRow="1" firstDataRow="1" firstDataCol="1"/>
  <pivotFields count="27">
    <pivotField showAll="0"/>
    <pivotField axis="axisRow" showAll="0" sortType="ascending">
      <items count="9">
        <item x="4"/>
        <item x="2"/>
        <item x="3"/>
        <item x="0"/>
        <item x="6"/>
        <item x="1"/>
        <item x="5"/>
        <item m="1"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12">
        <item x="9"/>
        <item x="6"/>
        <item x="0"/>
        <item x="8"/>
        <item x="1"/>
        <item x="7"/>
        <item x="4"/>
        <item x="3"/>
        <item x="2"/>
        <item x="5"/>
        <item m="1" x="10"/>
        <item t="default"/>
      </items>
    </pivotField>
    <pivotField showAll="0">
      <items count="7">
        <item x="3"/>
        <item x="4"/>
        <item x="0"/>
        <item x="2"/>
        <item x="1"/>
        <item m="1" x="5"/>
        <item t="default"/>
      </items>
    </pivotField>
    <pivotField showAll="0"/>
    <pivotField showAll="0">
      <items count="4">
        <item x="0"/>
        <item x="1"/>
        <item m="1" x="2"/>
        <item t="default"/>
      </items>
    </pivotField>
    <pivotField showAll="0"/>
    <pivotField showAll="0"/>
    <pivotField showAll="0"/>
    <pivotField dataField="1" showAll="0"/>
    <pivotField showAll="0"/>
    <pivotField numFmtId="22" showAll="0">
      <items count="120">
        <item x="54"/>
        <item x="66"/>
        <item x="116"/>
        <item x="98"/>
        <item x="114"/>
        <item x="112"/>
        <item x="89"/>
        <item x="30"/>
        <item x="26"/>
        <item x="61"/>
        <item x="86"/>
        <item x="49"/>
        <item x="74"/>
        <item x="90"/>
        <item x="62"/>
        <item x="44"/>
        <item x="60"/>
        <item x="40"/>
        <item x="14"/>
        <item x="94"/>
        <item x="39"/>
        <item x="8"/>
        <item x="70"/>
        <item x="83"/>
        <item x="32"/>
        <item x="113"/>
        <item x="43"/>
        <item x="110"/>
        <item x="91"/>
        <item x="64"/>
        <item x="81"/>
        <item x="84"/>
        <item x="0"/>
        <item x="15"/>
        <item x="58"/>
        <item x="35"/>
        <item x="53"/>
        <item x="37"/>
        <item x="65"/>
        <item x="117"/>
        <item x="71"/>
        <item x="99"/>
        <item x="80"/>
        <item x="48"/>
        <item x="46"/>
        <item x="22"/>
        <item x="109"/>
        <item x="103"/>
        <item x="76"/>
        <item x="85"/>
        <item x="82"/>
        <item x="4"/>
        <item x="28"/>
        <item x="21"/>
        <item x="78"/>
        <item x="50"/>
        <item x="1"/>
        <item x="51"/>
        <item x="25"/>
        <item x="38"/>
        <item x="27"/>
        <item x="34"/>
        <item x="104"/>
        <item x="24"/>
        <item x="118"/>
        <item x="18"/>
        <item x="107"/>
        <item x="102"/>
        <item x="45"/>
        <item x="33"/>
        <item x="19"/>
        <item x="5"/>
        <item x="47"/>
        <item x="63"/>
        <item x="105"/>
        <item x="69"/>
        <item x="6"/>
        <item x="31"/>
        <item x="73"/>
        <item x="106"/>
        <item x="9"/>
        <item x="108"/>
        <item x="56"/>
        <item x="77"/>
        <item x="67"/>
        <item x="10"/>
        <item x="57"/>
        <item x="12"/>
        <item x="41"/>
        <item x="96"/>
        <item x="100"/>
        <item x="59"/>
        <item x="3"/>
        <item x="101"/>
        <item x="23"/>
        <item x="2"/>
        <item x="17"/>
        <item x="55"/>
        <item x="93"/>
        <item x="13"/>
        <item x="52"/>
        <item x="111"/>
        <item x="16"/>
        <item x="68"/>
        <item x="29"/>
        <item x="92"/>
        <item x="42"/>
        <item x="11"/>
        <item x="79"/>
        <item x="88"/>
        <item x="75"/>
        <item x="115"/>
        <item x="87"/>
        <item x="97"/>
        <item x="7"/>
        <item x="95"/>
        <item x="20"/>
        <item x="36"/>
        <item x="72"/>
        <item t="default"/>
      </items>
    </pivotField>
    <pivotField showAll="0"/>
    <pivotField numFmtId="22" showAll="0"/>
    <pivotField numFmtId="22"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3">
        <item x="0"/>
        <item x="1"/>
        <item x="2"/>
        <item x="3"/>
        <item x="4"/>
        <item x="5"/>
        <item x="6"/>
        <item x="7"/>
        <item x="8"/>
        <item x="9"/>
        <item x="10"/>
        <item x="11"/>
        <item t="default"/>
      </items>
    </pivotField>
  </pivotFields>
  <rowFields count="1">
    <field x="1"/>
  </rowFields>
  <rowItems count="8">
    <i>
      <x v="2"/>
    </i>
    <i>
      <x/>
    </i>
    <i>
      <x v="3"/>
    </i>
    <i>
      <x v="6"/>
    </i>
    <i>
      <x v="4"/>
    </i>
    <i>
      <x v="1"/>
    </i>
    <i>
      <x v="5"/>
    </i>
    <i t="grand">
      <x/>
    </i>
  </rowItems>
  <colItems count="1">
    <i/>
  </colItems>
  <dataFields count="1">
    <dataField name="Sum of Estimated_Revenue" fld="14" baseField="0" baseItem="0" numFmtId="165"/>
  </dataFields>
  <formats count="2">
    <format dxfId="15">
      <pivotArea outline="0" collapsedLevelsAreSubtotals="1" fieldPosition="0"/>
    </format>
    <format dxfId="14">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E0F3F44-8E1D-4FA8-9C54-70AECCAD9567}" name="Highest-Selling Edition"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3:B8" firstHeaderRow="1" firstDataRow="1" firstDataCol="1"/>
  <pivotFields count="27">
    <pivotField showAll="0"/>
    <pivotField showAll="0"/>
    <pivotField showAll="0"/>
    <pivotField showAll="0"/>
    <pivotField dataField="1" showAll="0"/>
    <pivotField showAll="0"/>
    <pivotField showAll="0"/>
    <pivotField showAll="0">
      <items count="12">
        <item x="9"/>
        <item x="6"/>
        <item x="0"/>
        <item x="8"/>
        <item x="1"/>
        <item x="7"/>
        <item x="4"/>
        <item x="3"/>
        <item x="2"/>
        <item x="5"/>
        <item m="1" x="10"/>
        <item t="default"/>
      </items>
    </pivotField>
    <pivotField axis="axisRow" showAll="0" sortType="descending">
      <items count="7">
        <item x="3"/>
        <item x="4"/>
        <item x="0"/>
        <item x="2"/>
        <item x="1"/>
        <item m="1" x="5"/>
        <item t="default"/>
      </items>
      <autoSortScope>
        <pivotArea dataOnly="0" outline="0" fieldPosition="0">
          <references count="1">
            <reference field="4294967294" count="1" selected="0">
              <x v="0"/>
            </reference>
          </references>
        </pivotArea>
      </autoSortScope>
    </pivotField>
    <pivotField showAll="0"/>
    <pivotField showAll="0">
      <items count="4">
        <item x="0"/>
        <item x="1"/>
        <item m="1" x="2"/>
        <item t="default"/>
      </items>
    </pivotField>
    <pivotField showAll="0"/>
    <pivotField showAll="0"/>
    <pivotField showAll="0"/>
    <pivotField showAll="0"/>
    <pivotField showAll="0"/>
    <pivotField numFmtId="22" showAll="0">
      <items count="120">
        <item x="54"/>
        <item x="66"/>
        <item x="116"/>
        <item x="98"/>
        <item x="114"/>
        <item x="112"/>
        <item x="89"/>
        <item x="30"/>
        <item x="26"/>
        <item x="61"/>
        <item x="86"/>
        <item x="49"/>
        <item x="74"/>
        <item x="90"/>
        <item x="62"/>
        <item x="44"/>
        <item x="60"/>
        <item x="40"/>
        <item x="14"/>
        <item x="94"/>
        <item x="39"/>
        <item x="8"/>
        <item x="70"/>
        <item x="83"/>
        <item x="32"/>
        <item x="113"/>
        <item x="43"/>
        <item x="110"/>
        <item x="91"/>
        <item x="64"/>
        <item x="81"/>
        <item x="84"/>
        <item x="0"/>
        <item x="15"/>
        <item x="58"/>
        <item x="35"/>
        <item x="53"/>
        <item x="37"/>
        <item x="65"/>
        <item x="117"/>
        <item x="71"/>
        <item x="99"/>
        <item x="80"/>
        <item x="48"/>
        <item x="46"/>
        <item x="22"/>
        <item x="109"/>
        <item x="103"/>
        <item x="76"/>
        <item x="85"/>
        <item x="82"/>
        <item x="4"/>
        <item x="28"/>
        <item x="21"/>
        <item x="78"/>
        <item x="50"/>
        <item x="1"/>
        <item x="51"/>
        <item x="25"/>
        <item x="38"/>
        <item x="27"/>
        <item x="34"/>
        <item x="104"/>
        <item x="24"/>
        <item x="118"/>
        <item x="18"/>
        <item x="107"/>
        <item x="102"/>
        <item x="45"/>
        <item x="33"/>
        <item x="19"/>
        <item x="5"/>
        <item x="47"/>
        <item x="63"/>
        <item x="105"/>
        <item x="69"/>
        <item x="6"/>
        <item x="31"/>
        <item x="73"/>
        <item x="106"/>
        <item x="9"/>
        <item x="108"/>
        <item x="56"/>
        <item x="77"/>
        <item x="67"/>
        <item x="10"/>
        <item x="57"/>
        <item x="12"/>
        <item x="41"/>
        <item x="96"/>
        <item x="100"/>
        <item x="59"/>
        <item x="3"/>
        <item x="101"/>
        <item x="23"/>
        <item x="2"/>
        <item x="17"/>
        <item x="55"/>
        <item x="93"/>
        <item x="13"/>
        <item x="52"/>
        <item x="111"/>
        <item x="16"/>
        <item x="68"/>
        <item x="29"/>
        <item x="92"/>
        <item x="42"/>
        <item x="11"/>
        <item x="79"/>
        <item x="88"/>
        <item x="75"/>
        <item x="115"/>
        <item x="87"/>
        <item x="97"/>
        <item x="7"/>
        <item x="95"/>
        <item x="20"/>
        <item x="36"/>
        <item x="72"/>
        <item t="default"/>
      </items>
    </pivotField>
    <pivotField showAll="0"/>
    <pivotField numFmtId="22" showAll="0"/>
    <pivotField numFmtId="22"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3">
        <item x="0"/>
        <item x="1"/>
        <item x="2"/>
        <item x="3"/>
        <item x="4"/>
        <item x="5"/>
        <item x="6"/>
        <item x="7"/>
        <item x="8"/>
        <item x="9"/>
        <item x="10"/>
        <item x="11"/>
        <item t="default"/>
      </items>
    </pivotField>
  </pivotFields>
  <rowFields count="1">
    <field x="8"/>
  </rowFields>
  <rowItems count="5">
    <i>
      <x/>
    </i>
    <i>
      <x v="3"/>
    </i>
    <i>
      <x v="4"/>
    </i>
    <i>
      <x v="1"/>
    </i>
    <i>
      <x v="2"/>
    </i>
  </rowItems>
  <colItems count="1">
    <i/>
  </colItems>
  <dataFields count="1">
    <dataField name="Sum of Total_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054587C-F63F-4562-AF80-4D7AD8C7F454}" autoFormatId="16" applyNumberFormats="0" applyBorderFormats="0" applyFontFormats="0" applyPatternFormats="0" applyAlignmentFormats="0" applyWidthHeightFormats="0">
  <queryTableRefresh nextId="25">
    <queryTableFields count="24">
      <queryTableField id="1" name="Product_Name" tableColumnId="1"/>
      <queryTableField id="2" name="Product_Type" tableColumnId="2"/>
      <queryTableField id="3" name="Total_Produced" tableColumnId="3"/>
      <queryTableField id="4" name="Units_Received" tableColumnId="4"/>
      <queryTableField id="5" name="Total_Sold" tableColumnId="5"/>
      <queryTableField id="6" name="Damaged_Units" tableColumnId="6"/>
      <queryTableField id="7" name="Month" tableColumnId="7"/>
      <queryTableField id="8" name="Year" tableColumnId="8"/>
      <queryTableField id="9" name="Edition_Type" tableColumnId="9"/>
      <queryTableField id="10" name="Unit_Price" tableColumnId="10"/>
      <queryTableField id="11" name="Target_Gender" tableColumnId="11"/>
      <queryTableField id="12" name="Sell_Through_Rate" tableColumnId="12"/>
      <queryTableField id="13" name="Damage_Rate" tableColumnId="13"/>
      <queryTableField id="14" name="Unsold_Inventory" tableColumnId="14"/>
      <queryTableField id="15" name="Estimated_Revenue" tableColumnId="15"/>
      <queryTableField id="16" name="Quarter" tableColumnId="16"/>
      <queryTableField id="17" name="Snapshot_Date" tableColumnId="17"/>
      <queryTableField id="18" name="Price_Bucket" tableColumnId="18"/>
      <queryTableField id="19" name="Manufacturing_Date" tableColumnId="19"/>
      <queryTableField id="20" name="Selling_Date" tableColumnId="20"/>
      <queryTableField id="21" name="Performance_Score" tableColumnId="21"/>
      <queryTableField id="22" name="Sneaker_Grade" tableColumnId="22"/>
      <queryTableField id="23" name="Profit Estimated" tableColumnId="23"/>
      <queryTableField id="24" name="Net_Sell_Through_Rate" tableColumnId="2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ition_Type" xr10:uid="{0A7D206D-D512-4C3D-AE52-1D8CFE498E56}" sourceName="Edition_Type">
  <pivotTables>
    <pivotTable tabId="8" name="Revenue Trend By Year"/>
    <pivotTable tabId="9" name="Distribution By Gender"/>
    <pivotTable tabId="15" name="Revenue By Product"/>
    <pivotTable tabId="16" name="Total Sold by Year or Quarter"/>
    <pivotTable tabId="10" name="Top 10 Most Profitable Sneakers"/>
    <pivotTable tabId="4" name="Top Selling Sneakers Type"/>
    <pivotTable tabId="18" name="PivotTable2"/>
    <pivotTable tabId="5" name="Average Price By Edition"/>
    <pivotTable tabId="14" name="Highest-Selling Edition"/>
    <pivotTable tabId="13" name="Most Sold Product"/>
    <pivotTable tabId="7" name="Total Damage Units By Quarter"/>
    <pivotTable tabId="19" name="PivotTable1"/>
  </pivotTables>
  <data>
    <tabular pivotCacheId="411127995">
      <items count="6">
        <i x="3" s="1"/>
        <i x="4" s="1"/>
        <i x="0" s="1"/>
        <i x="2" s="1"/>
        <i x="1"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2467915-77B7-44D7-A2A4-17F353154E24}" sourceName="Year">
  <pivotTables>
    <pivotTable tabId="8" name="Revenue Trend By Year"/>
    <pivotTable tabId="9" name="Distribution By Gender"/>
    <pivotTable tabId="15" name="Revenue By Product"/>
    <pivotTable tabId="10" name="Top 10 Most Profitable Sneakers"/>
    <pivotTable tabId="16" name="Total Sold by Year or Quarter"/>
    <pivotTable tabId="4" name="Top Selling Sneakers Type"/>
    <pivotTable tabId="18" name="PivotTable2"/>
    <pivotTable tabId="13" name="Most Sold Product"/>
    <pivotTable tabId="5" name="Average Price By Edition"/>
    <pivotTable tabId="14" name="Highest-Selling Edition"/>
    <pivotTable tabId="7" name="Total Damage Units By Quarter"/>
    <pivotTable tabId="19" name="PivotTable1"/>
  </pivotTables>
  <data>
    <tabular pivotCacheId="411127995">
      <items count="11">
        <i x="9" s="1"/>
        <i x="6" s="1"/>
        <i x="0" s="1"/>
        <i x="8" s="1"/>
        <i x="1" s="1"/>
        <i x="7" s="1"/>
        <i x="4" s="1"/>
        <i x="3" s="1"/>
        <i x="2" s="1"/>
        <i x="5" s="1"/>
        <i x="1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rget_Gender" xr10:uid="{1A5B7D61-4A8E-4880-9030-B0FE3E93BEEE}" sourceName="Target_Gender">
  <pivotTables>
    <pivotTable tabId="8" name="Revenue Trend By Year"/>
    <pivotTable tabId="15" name="Revenue By Product"/>
    <pivotTable tabId="10" name="Top 10 Most Profitable Sneakers"/>
    <pivotTable tabId="16" name="Total Sold by Year or Quarter"/>
    <pivotTable tabId="4" name="Top Selling Sneakers Type"/>
    <pivotTable tabId="18" name="PivotTable2"/>
    <pivotTable tabId="14" name="Highest-Selling Edition"/>
    <pivotTable tabId="13" name="Most Sold Product"/>
    <pivotTable tabId="7" name="Total Damage Units By Quarter"/>
    <pivotTable tabId="5" name="Average Price By Edition"/>
    <pivotTable tabId="19" name="PivotTable1"/>
  </pivotTables>
  <data>
    <tabular pivotCacheId="411127995">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ition_Type 1" xr10:uid="{9F82557E-DFC7-48A9-B379-F76FC8710EC9}" cache="Slicer_Edition_Type" caption="Edition_Type" style="SlicerStyleLight2" rowHeight="274320"/>
  <slicer name="Year 1" xr10:uid="{B8AA99A9-5A71-4CA4-AEAA-44EAD023AB5A}" cache="Slicer_Year" caption="Year" style="SlicerStyleLight4" rowHeight="274320"/>
  <slicer name="Target_Gender 1" xr10:uid="{EFCED19A-D727-49FB-A709-E3D4630B0305}" cache="Slicer_Target_Gender" caption="Target_Gender" style="SlicerStyleLight6" rowHeight="27432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A6E4855-6FC5-45F5-BC2F-11340791C5DC}" name="Sneakers" displayName="Sneakers" ref="A1:V501" totalsRowShown="0">
  <autoFilter ref="A1:V501" xr:uid="{AC3D5723-297D-4298-87BB-9477BAE492CC}"/>
  <tableColumns count="22">
    <tableColumn id="1" xr3:uid="{D46EAE63-88B8-4792-8D24-54645B8B0CAD}" name="Product_Name"/>
    <tableColumn id="2" xr3:uid="{91575377-147E-42F3-BB54-45B53C2E28AF}" name="Product_Type"/>
    <tableColumn id="3" xr3:uid="{0DEA0F6B-7373-49B7-A542-DF80F77CED27}" name="Total_Produced"/>
    <tableColumn id="4" xr3:uid="{82BF3C43-CEF5-4CBB-9ED7-C93018075AA2}" name="Total_Sold"/>
    <tableColumn id="5" xr3:uid="{BC9E49CF-DEEB-4D28-8D49-9C8687B2178F}" name="Damaged_Units"/>
    <tableColumn id="6" xr3:uid="{9D324A52-0A9F-4656-9518-9FA3072B0D69}" name="Month"/>
    <tableColumn id="7" xr3:uid="{B640B459-B3DA-41F1-9106-784C512987C3}" name="Year"/>
    <tableColumn id="8" xr3:uid="{475923DA-18BB-4987-87A1-76004E641824}" name="Edition_Type"/>
    <tableColumn id="9" xr3:uid="{11B69FC2-F295-4A58-92C9-AA3ABF03488E}" name="Unit_Price"/>
    <tableColumn id="10" xr3:uid="{D9DCC0CD-188D-4337-9DD8-2BBD2CE01E9D}" name="Target_Gender"/>
    <tableColumn id="11" xr3:uid="{D31A025F-E814-4961-9960-31072CDBE884}" name="Sell_Through_Rate" dataDxfId="82"/>
    <tableColumn id="12" xr3:uid="{946D6F00-B786-45B5-B118-E7DA7A247DCD}" name="Damage_Rate" dataDxfId="81"/>
    <tableColumn id="13" xr3:uid="{CB46FA77-C4F7-406E-B332-81D30AC26293}" name="Unsold_Inventory"/>
    <tableColumn id="14" xr3:uid="{CEC0ABFA-2801-420A-B3BB-447145EB6DCB}" name="Estimated_Revenue"/>
    <tableColumn id="15" xr3:uid="{7B41F888-0BC0-4B7A-856C-6BFA94494753}" name="Quarter"/>
    <tableColumn id="16" xr3:uid="{4172AF62-666F-4A1D-B1E4-27EBC200B867}" name="Snapshot_Date" dataDxfId="80"/>
    <tableColumn id="17" xr3:uid="{F82C1314-6E81-4D74-BE9D-094E6DB54BF9}" name="Price_Bucket"/>
    <tableColumn id="18" xr3:uid="{96D60AE5-D6C0-4997-BC8B-A2BE8C824BBB}" name="Manufacturing_Date" dataDxfId="79"/>
    <tableColumn id="19" xr3:uid="{9AB0D39E-95BA-439C-8653-24D5E13F35B0}" name="Selling_Date" dataDxfId="78"/>
    <tableColumn id="20" xr3:uid="{9C892584-E330-45F4-9D2A-B7374F24F120}" name="Performance_Score"/>
    <tableColumn id="21" xr3:uid="{AB63D98E-EFC4-48E4-A43B-22B374619C58}" name="Sneaker_Grade"/>
    <tableColumn id="22" xr3:uid="{D4303148-1F0F-433E-ACE4-D05B26A74164}" name="Units_Receive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F44BCE8-8FA1-4DCB-A051-CE7776B93A0F}" name="Clean_Data" displayName="Clean_Data" ref="A1:X501" tableType="queryTable" totalsRowShown="0">
  <autoFilter ref="A1:X501" xr:uid="{2F44BCE8-8FA1-4DCB-A051-CE7776B93A0F}"/>
  <tableColumns count="24">
    <tableColumn id="1" xr3:uid="{ED5ACAEB-6982-4331-B558-7EC7D11B94D3}" uniqueName="1" name="Product_Name" queryTableFieldId="1" dataDxfId="77"/>
    <tableColumn id="2" xr3:uid="{7D5BE762-A79A-4C2C-85BE-029A4F7EBBDF}" uniqueName="2" name="Product_Type" queryTableFieldId="2" dataDxfId="76"/>
    <tableColumn id="3" xr3:uid="{8E5D79BA-E41F-4896-9F37-77F96B724B73}" uniqueName="3" name="Total_Produced" queryTableFieldId="3"/>
    <tableColumn id="4" xr3:uid="{686D340F-BBC3-4C96-8FF6-B759DE1E2BEA}" uniqueName="4" name="Units_Received" queryTableFieldId="4"/>
    <tableColumn id="5" xr3:uid="{3C0F3A23-18D6-4E5C-876A-9EC60CEB0174}" uniqueName="5" name="Total_Sold" queryTableFieldId="5"/>
    <tableColumn id="6" xr3:uid="{69795D64-3D0E-45C4-84EF-CDEED119C053}" uniqueName="6" name="Damaged_Units" queryTableFieldId="6"/>
    <tableColumn id="7" xr3:uid="{E95A1E53-21DF-4139-BE6F-747B8A26F052}" uniqueName="7" name="Month" queryTableFieldId="7" dataDxfId="75"/>
    <tableColumn id="8" xr3:uid="{BC861138-5BDE-4264-BF3B-41639A417B1C}" uniqueName="8" name="Year" queryTableFieldId="8" dataDxfId="74"/>
    <tableColumn id="9" xr3:uid="{C2665C39-9AF6-4FDE-8971-79FE207DD78B}" uniqueName="9" name="Edition_Type" queryTableFieldId="9" dataDxfId="73"/>
    <tableColumn id="10" xr3:uid="{76260D77-EF76-4163-A5CB-F388B73FA55F}" uniqueName="10" name="Unit_Price" queryTableFieldId="10"/>
    <tableColumn id="11" xr3:uid="{4FC5F180-3A0C-446A-A1CF-994D93D5621A}" uniqueName="11" name="Target_Gender" queryTableFieldId="11" dataDxfId="72"/>
    <tableColumn id="12" xr3:uid="{AC904F2C-4179-403E-AC29-8CBFFC0D496D}" uniqueName="12" name="Sell_Through_Rate" queryTableFieldId="12"/>
    <tableColumn id="13" xr3:uid="{C7262742-1B74-4B77-AF0B-06A22CBD8773}" uniqueName="13" name="Damage_Rate" queryTableFieldId="13"/>
    <tableColumn id="14" xr3:uid="{5087D043-C7B4-4811-B818-96CB55DF7330}" uniqueName="14" name="Unsold_Inventory" queryTableFieldId="14"/>
    <tableColumn id="15" xr3:uid="{A12A06C4-7542-4ABA-8FA4-1051DD85D829}" uniqueName="15" name="Estimated_Revenue" queryTableFieldId="15"/>
    <tableColumn id="16" xr3:uid="{F4BCB6F4-6465-4F78-92B1-0AB74A8CAF51}" uniqueName="16" name="Quarter" queryTableFieldId="16" dataDxfId="71"/>
    <tableColumn id="17" xr3:uid="{367EEB02-5D10-4DEB-8925-3FCE6D2EE002}" uniqueName="17" name="Snapshot_Date" queryTableFieldId="17" dataDxfId="70"/>
    <tableColumn id="18" xr3:uid="{4A4A96B2-4360-49E5-92A5-817D9CCDC69E}" uniqueName="18" name="Price_Bucket" queryTableFieldId="18" dataDxfId="69"/>
    <tableColumn id="19" xr3:uid="{07CA315E-DB36-4868-970C-40625941140B}" uniqueName="19" name="Manufacturing_Date" queryTableFieldId="19" dataDxfId="68"/>
    <tableColumn id="20" xr3:uid="{2B012519-FA31-47E3-A7D1-F42AD437DC03}" uniqueName="20" name="Selling_Date" queryTableFieldId="20" dataDxfId="67"/>
    <tableColumn id="21" xr3:uid="{1F1AC827-B1F7-470A-B217-B1CB3E452893}" uniqueName="21" name="Performance_Score" queryTableFieldId="21"/>
    <tableColumn id="22" xr3:uid="{E23E30F4-303D-4ABE-98A6-9829F598EB8C}" uniqueName="22" name="Sneaker_Grade" queryTableFieldId="22" dataDxfId="66"/>
    <tableColumn id="23" xr3:uid="{21D5614E-4AEC-4067-831A-FCF21B2D2A95}" uniqueName="23" name="Profit Estimated" queryTableFieldId="23"/>
    <tableColumn id="24" xr3:uid="{F41D780B-12AC-4720-A428-2382F071CD56}" uniqueName="24" name="Net_Sell_Through_Rate" queryTableFieldId="2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4BCD4-5A5D-493D-A234-92A3329A4B25}">
  <dimension ref="B1:E61"/>
  <sheetViews>
    <sheetView showGridLines="0" tabSelected="1" topLeftCell="A7" zoomScale="80" zoomScaleNormal="80" workbookViewId="0">
      <selection activeCell="F40" sqref="F40"/>
    </sheetView>
  </sheetViews>
  <sheetFormatPr defaultColWidth="37" defaultRowHeight="15" x14ac:dyDescent="0.25"/>
  <cols>
    <col min="1" max="1" width="3.140625" style="18" customWidth="1"/>
    <col min="2" max="2" width="51.5703125" style="18" customWidth="1"/>
    <col min="3" max="3" width="49.85546875" style="18" customWidth="1"/>
    <col min="4" max="4" width="46.7109375" style="18" customWidth="1"/>
    <col min="5" max="5" width="52.85546875" style="18" customWidth="1"/>
    <col min="6" max="6" width="2" style="18" customWidth="1"/>
    <col min="7" max="16384" width="37" style="18"/>
  </cols>
  <sheetData>
    <row r="1" spans="2:5" s="17" customFormat="1" ht="54" customHeight="1" x14ac:dyDescent="0.25">
      <c r="B1" s="38" t="s">
        <v>110</v>
      </c>
      <c r="C1" s="38"/>
      <c r="D1" s="38"/>
      <c r="E1" s="38"/>
    </row>
    <row r="2" spans="2:5" ht="26.25" customHeight="1" x14ac:dyDescent="0.25">
      <c r="B2" s="22">
        <f ca="1">TODAY()</f>
        <v>45859</v>
      </c>
    </row>
    <row r="3" spans="2:5" ht="12.75" customHeight="1" x14ac:dyDescent="0.25"/>
    <row r="4" spans="2:5" ht="26.25" customHeight="1" x14ac:dyDescent="0.25">
      <c r="B4" s="27" t="s">
        <v>108</v>
      </c>
      <c r="C4" s="27" t="s">
        <v>109</v>
      </c>
      <c r="D4" s="27" t="s">
        <v>111</v>
      </c>
      <c r="E4" s="27" t="s">
        <v>105</v>
      </c>
    </row>
    <row r="5" spans="2:5" ht="66" customHeight="1" x14ac:dyDescent="0.25">
      <c r="B5" s="36">
        <f>GETPIVOTDATA("Estimated_Revenue",'Revenue Trend By Year'!$A$3)</f>
        <v>1247436445</v>
      </c>
      <c r="C5" s="37">
        <f>GETPIVOTDATA("Unit_Price",'Average Unit Price'!$A$3)</f>
        <v>86</v>
      </c>
      <c r="D5" s="36" t="str">
        <f>'Highest-Selling Edition'!A4</f>
        <v>Anniversary</v>
      </c>
      <c r="E5" s="36" t="str">
        <f>'Most Sold Product'!A4</f>
        <v>Superga 2750 Cotu Classic</v>
      </c>
    </row>
    <row r="6" spans="2:5" ht="19.5" customHeight="1" x14ac:dyDescent="0.25"/>
    <row r="36" spans="2:3" ht="21.75" customHeight="1" x14ac:dyDescent="0.25">
      <c r="B36" s="19"/>
    </row>
    <row r="37" spans="2:3" ht="16.5" customHeight="1" x14ac:dyDescent="0.25">
      <c r="B37" s="20"/>
      <c r="C37" s="20"/>
    </row>
    <row r="38" spans="2:3" ht="16.5" customHeight="1" x14ac:dyDescent="0.25">
      <c r="B38" s="21"/>
      <c r="C38" s="21"/>
    </row>
    <row r="39" spans="2:3" ht="16.5" customHeight="1" x14ac:dyDescent="0.25">
      <c r="B39" s="21"/>
      <c r="C39" s="21"/>
    </row>
    <row r="40" spans="2:3" ht="16.5" customHeight="1" x14ac:dyDescent="0.25">
      <c r="B40" s="21"/>
      <c r="C40" s="21"/>
    </row>
    <row r="41" spans="2:3" ht="16.5" customHeight="1" x14ac:dyDescent="0.25">
      <c r="B41" s="21"/>
      <c r="C41" s="21"/>
    </row>
    <row r="42" spans="2:3" ht="16.5" customHeight="1" x14ac:dyDescent="0.25">
      <c r="B42" s="21"/>
      <c r="C42" s="21"/>
    </row>
    <row r="43" spans="2:3" ht="16.5" customHeight="1" x14ac:dyDescent="0.25">
      <c r="B43" s="21"/>
      <c r="C43" s="21"/>
    </row>
    <row r="44" spans="2:3" ht="16.5" customHeight="1" x14ac:dyDescent="0.25">
      <c r="B44" s="21"/>
      <c r="C44" s="21"/>
    </row>
    <row r="45" spans="2:3" ht="16.5" customHeight="1" x14ac:dyDescent="0.25">
      <c r="B45" s="21"/>
      <c r="C45" s="21"/>
    </row>
    <row r="46" spans="2:3" ht="16.5" customHeight="1" x14ac:dyDescent="0.25">
      <c r="B46" s="21"/>
      <c r="C46" s="21"/>
    </row>
    <row r="47" spans="2:3" ht="16.5" customHeight="1" x14ac:dyDescent="0.25">
      <c r="B47" s="21"/>
      <c r="C47" s="21"/>
    </row>
    <row r="61" ht="18" customHeight="1" x14ac:dyDescent="0.25"/>
  </sheetData>
  <mergeCells count="1">
    <mergeCell ref="B1:E1"/>
  </mergeCells>
  <pageMargins left="0.7" right="0.7" top="0.75" bottom="0.75" header="0.3" footer="0.3"/>
  <pageSetup scale="50" orientation="landscape" r:id="rId1"/>
  <drawing r:id="rId2"/>
  <legacyDrawing r:id="rId3"/>
  <extLst>
    <ext xmlns:x14="http://schemas.microsoft.com/office/spreadsheetml/2009/9/main" uri="{A8765BA9-456A-4dab-B4F3-ACF838C121DE}">
      <x14:slicerList>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71BE4-47EB-4EC0-8ABA-56F334B8EED5}">
  <dimension ref="A1:B9"/>
  <sheetViews>
    <sheetView workbookViewId="0">
      <selection activeCell="G24" sqref="G24"/>
    </sheetView>
  </sheetViews>
  <sheetFormatPr defaultRowHeight="15" x14ac:dyDescent="0.25"/>
  <cols>
    <col min="1" max="1" width="13.42578125" bestFit="1" customWidth="1"/>
    <col min="2" max="2" width="17.28515625" style="23" bestFit="1" customWidth="1"/>
  </cols>
  <sheetData>
    <row r="1" spans="1:2" x14ac:dyDescent="0.25">
      <c r="A1" t="s">
        <v>107</v>
      </c>
    </row>
    <row r="3" spans="1:2" x14ac:dyDescent="0.25">
      <c r="A3" s="14" t="s">
        <v>92</v>
      </c>
      <c r="B3" s="23" t="s">
        <v>94</v>
      </c>
    </row>
    <row r="4" spans="1:2" x14ac:dyDescent="0.25">
      <c r="A4" s="15" t="s">
        <v>38</v>
      </c>
      <c r="B4" s="23">
        <v>3797691</v>
      </c>
    </row>
    <row r="5" spans="1:2" x14ac:dyDescent="0.25">
      <c r="A5" s="15" t="s">
        <v>47</v>
      </c>
      <c r="B5" s="23">
        <v>3285365</v>
      </c>
    </row>
    <row r="6" spans="1:2" x14ac:dyDescent="0.25">
      <c r="A6" s="15" t="s">
        <v>27</v>
      </c>
      <c r="B6" s="23">
        <v>3609673</v>
      </c>
    </row>
    <row r="7" spans="1:2" x14ac:dyDescent="0.25">
      <c r="A7" s="15" t="s">
        <v>43</v>
      </c>
      <c r="B7" s="23">
        <v>3951521</v>
      </c>
    </row>
    <row r="8" spans="1:2" x14ac:dyDescent="0.25">
      <c r="A8" s="15" t="s">
        <v>93</v>
      </c>
      <c r="B8" s="23">
        <v>14644250</v>
      </c>
    </row>
    <row r="9" spans="1:2" x14ac:dyDescent="0.25">
      <c r="B9"/>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68080-5478-4585-BE36-4392E157C3CE}">
  <dimension ref="A1:B11"/>
  <sheetViews>
    <sheetView workbookViewId="0">
      <selection activeCell="B6" sqref="B6"/>
    </sheetView>
  </sheetViews>
  <sheetFormatPr defaultRowHeight="15" x14ac:dyDescent="0.25"/>
  <cols>
    <col min="1" max="1" width="15.42578125" bestFit="1" customWidth="1"/>
    <col min="2" max="2" width="26.28515625" style="23" bestFit="1" customWidth="1"/>
  </cols>
  <sheetData>
    <row r="1" spans="1:2" x14ac:dyDescent="0.25">
      <c r="A1" t="s">
        <v>112</v>
      </c>
    </row>
    <row r="2" spans="1:2" x14ac:dyDescent="0.25">
      <c r="A2" s="14" t="s">
        <v>92</v>
      </c>
      <c r="B2" s="23" t="s">
        <v>96</v>
      </c>
    </row>
    <row r="3" spans="1:2" x14ac:dyDescent="0.25">
      <c r="A3" s="15" t="s">
        <v>51</v>
      </c>
      <c r="B3" s="23">
        <v>149157740</v>
      </c>
    </row>
    <row r="4" spans="1:2" x14ac:dyDescent="0.25">
      <c r="A4" s="15" t="s">
        <v>57</v>
      </c>
      <c r="B4" s="23">
        <v>151457800</v>
      </c>
    </row>
    <row r="5" spans="1:2" x14ac:dyDescent="0.25">
      <c r="A5" s="15" t="s">
        <v>23</v>
      </c>
      <c r="B5" s="23">
        <v>168003930</v>
      </c>
    </row>
    <row r="6" spans="1:2" x14ac:dyDescent="0.25">
      <c r="A6" s="15" t="s">
        <v>64</v>
      </c>
      <c r="B6" s="23">
        <v>188579180</v>
      </c>
    </row>
    <row r="7" spans="1:2" x14ac:dyDescent="0.25">
      <c r="A7" s="15" t="s">
        <v>73</v>
      </c>
      <c r="B7" s="23">
        <v>189513595</v>
      </c>
    </row>
    <row r="8" spans="1:2" x14ac:dyDescent="0.25">
      <c r="A8" s="15" t="s">
        <v>40</v>
      </c>
      <c r="B8" s="23">
        <v>200130815</v>
      </c>
    </row>
    <row r="9" spans="1:2" x14ac:dyDescent="0.25">
      <c r="A9" s="15" t="s">
        <v>34</v>
      </c>
      <c r="B9" s="23">
        <v>200593385</v>
      </c>
    </row>
    <row r="10" spans="1:2" x14ac:dyDescent="0.25">
      <c r="A10" s="15" t="s">
        <v>93</v>
      </c>
      <c r="B10" s="23">
        <v>1247436445</v>
      </c>
    </row>
    <row r="11" spans="1:2" x14ac:dyDescent="0.25">
      <c r="B11"/>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DF8FF-99F5-4715-9A90-7DCFA728440E}">
  <dimension ref="A1:B8"/>
  <sheetViews>
    <sheetView workbookViewId="0">
      <selection activeCell="B4" sqref="B4"/>
    </sheetView>
  </sheetViews>
  <sheetFormatPr defaultRowHeight="15" x14ac:dyDescent="0.25"/>
  <cols>
    <col min="1" max="1" width="14.85546875" bestFit="1" customWidth="1"/>
    <col min="2" max="2" width="17.28515625" bestFit="1" customWidth="1"/>
  </cols>
  <sheetData>
    <row r="1" spans="1:2" x14ac:dyDescent="0.25">
      <c r="A1" t="s">
        <v>106</v>
      </c>
    </row>
    <row r="3" spans="1:2" x14ac:dyDescent="0.25">
      <c r="A3" s="14" t="s">
        <v>92</v>
      </c>
      <c r="B3" t="s">
        <v>94</v>
      </c>
    </row>
    <row r="4" spans="1:2" x14ac:dyDescent="0.25">
      <c r="A4" s="15" t="s">
        <v>42</v>
      </c>
      <c r="B4" s="3">
        <v>3345090</v>
      </c>
    </row>
    <row r="5" spans="1:2" x14ac:dyDescent="0.25">
      <c r="A5" s="15" t="s">
        <v>36</v>
      </c>
      <c r="B5" s="3">
        <v>3129132</v>
      </c>
    </row>
    <row r="6" spans="1:2" x14ac:dyDescent="0.25">
      <c r="A6" s="15" t="s">
        <v>31</v>
      </c>
      <c r="B6" s="3">
        <v>2842505</v>
      </c>
    </row>
    <row r="7" spans="1:2" x14ac:dyDescent="0.25">
      <c r="A7" s="15" t="s">
        <v>58</v>
      </c>
      <c r="B7" s="3">
        <v>2755861</v>
      </c>
    </row>
    <row r="8" spans="1:2" x14ac:dyDescent="0.25">
      <c r="A8" s="15" t="s">
        <v>25</v>
      </c>
      <c r="B8" s="3">
        <v>2571662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5C113-D322-4CB3-90FF-3DC58B9C156E}">
  <dimension ref="A1:B4"/>
  <sheetViews>
    <sheetView workbookViewId="0">
      <selection activeCell="B4" sqref="B4"/>
    </sheetView>
  </sheetViews>
  <sheetFormatPr defaultRowHeight="15" x14ac:dyDescent="0.25"/>
  <cols>
    <col min="1" max="1" width="24.28515625" bestFit="1" customWidth="1"/>
    <col min="2" max="2" width="17.28515625" bestFit="1" customWidth="1"/>
  </cols>
  <sheetData>
    <row r="1" spans="1:2" x14ac:dyDescent="0.25">
      <c r="A1" t="s">
        <v>105</v>
      </c>
    </row>
    <row r="3" spans="1:2" x14ac:dyDescent="0.25">
      <c r="A3" s="14" t="s">
        <v>92</v>
      </c>
      <c r="B3" t="s">
        <v>94</v>
      </c>
    </row>
    <row r="4" spans="1:2" x14ac:dyDescent="0.25">
      <c r="A4" s="15" t="s">
        <v>72</v>
      </c>
      <c r="B4" s="3">
        <v>881326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87D11-6FFD-4A0E-8330-B17DC7149BDE}">
  <dimension ref="A1:B10"/>
  <sheetViews>
    <sheetView workbookViewId="0">
      <selection activeCell="B7" sqref="B7"/>
    </sheetView>
  </sheetViews>
  <sheetFormatPr defaultRowHeight="15" x14ac:dyDescent="0.25"/>
  <cols>
    <col min="1" max="1" width="15.85546875" bestFit="1" customWidth="1"/>
    <col min="2" max="2" width="21" style="25" bestFit="1" customWidth="1"/>
  </cols>
  <sheetData>
    <row r="1" spans="1:2" ht="21" x14ac:dyDescent="0.35">
      <c r="A1" s="12" t="s">
        <v>98</v>
      </c>
    </row>
    <row r="3" spans="1:2" ht="15.75" x14ac:dyDescent="0.25">
      <c r="A3" s="6" t="s">
        <v>92</v>
      </c>
      <c r="B3" s="26" t="s">
        <v>97</v>
      </c>
    </row>
    <row r="4" spans="1:2" ht="15.75" x14ac:dyDescent="0.25">
      <c r="A4" s="7" t="s">
        <v>58</v>
      </c>
      <c r="B4" s="26">
        <v>88.181818181818187</v>
      </c>
    </row>
    <row r="5" spans="1:2" ht="15.75" x14ac:dyDescent="0.25">
      <c r="A5" s="7" t="s">
        <v>42</v>
      </c>
      <c r="B5" s="26">
        <v>87.727272727272734</v>
      </c>
    </row>
    <row r="6" spans="1:2" ht="15.75" x14ac:dyDescent="0.25">
      <c r="A6" s="7" t="s">
        <v>36</v>
      </c>
      <c r="B6" s="26">
        <v>87.25</v>
      </c>
    </row>
    <row r="7" spans="1:2" ht="15.75" x14ac:dyDescent="0.25">
      <c r="A7" s="7" t="s">
        <v>25</v>
      </c>
      <c r="B7" s="26">
        <v>83.611111111111114</v>
      </c>
    </row>
    <row r="8" spans="1:2" ht="15.75" x14ac:dyDescent="0.25">
      <c r="A8" s="7" t="s">
        <v>31</v>
      </c>
      <c r="B8" s="26">
        <v>82.871287128712865</v>
      </c>
    </row>
    <row r="9" spans="1:2" ht="15.75" x14ac:dyDescent="0.25">
      <c r="A9" s="7" t="s">
        <v>93</v>
      </c>
      <c r="B9" s="26">
        <v>86</v>
      </c>
    </row>
    <row r="10" spans="1:2" x14ac:dyDescent="0.25">
      <c r="B10"/>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2C07A-2181-49BF-AAB5-5D9977F4455B}">
  <dimension ref="A1:B9"/>
  <sheetViews>
    <sheetView workbookViewId="0">
      <selection activeCell="B7" sqref="B7"/>
    </sheetView>
  </sheetViews>
  <sheetFormatPr defaultRowHeight="18.75" x14ac:dyDescent="0.3"/>
  <cols>
    <col min="1" max="1" width="16.42578125" style="8" bestFit="1" customWidth="1"/>
    <col min="2" max="2" width="27.7109375" style="8" bestFit="1" customWidth="1"/>
    <col min="3" max="16384" width="9.140625" style="8"/>
  </cols>
  <sheetData>
    <row r="1" spans="1:2" ht="24" x14ac:dyDescent="0.4">
      <c r="A1" s="13" t="s">
        <v>100</v>
      </c>
    </row>
    <row r="3" spans="1:2" x14ac:dyDescent="0.3">
      <c r="A3" s="9" t="s">
        <v>92</v>
      </c>
      <c r="B3" s="8" t="s">
        <v>99</v>
      </c>
    </row>
    <row r="4" spans="1:2" x14ac:dyDescent="0.3">
      <c r="A4" s="10" t="s">
        <v>43</v>
      </c>
      <c r="B4" s="11">
        <v>1750851</v>
      </c>
    </row>
    <row r="5" spans="1:2" x14ac:dyDescent="0.3">
      <c r="A5" s="10" t="s">
        <v>27</v>
      </c>
      <c r="B5" s="11">
        <v>1681866</v>
      </c>
    </row>
    <row r="6" spans="1:2" x14ac:dyDescent="0.3">
      <c r="A6" s="10" t="s">
        <v>47</v>
      </c>
      <c r="B6" s="11">
        <v>1507477</v>
      </c>
    </row>
    <row r="7" spans="1:2" x14ac:dyDescent="0.3">
      <c r="A7" s="10" t="s">
        <v>38</v>
      </c>
      <c r="B7" s="11">
        <v>1375470</v>
      </c>
    </row>
    <row r="8" spans="1:2" x14ac:dyDescent="0.3">
      <c r="A8" s="10" t="s">
        <v>93</v>
      </c>
      <c r="B8" s="11">
        <v>6315664</v>
      </c>
    </row>
    <row r="9" spans="1:2" x14ac:dyDescent="0.3">
      <c r="A9"/>
      <c r="B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D5723-297D-4298-87BB-9477BAE492CC}">
  <dimension ref="A1:V501"/>
  <sheetViews>
    <sheetView topLeftCell="B1" workbookViewId="0">
      <selection activeCell="I504" sqref="I504"/>
    </sheetView>
  </sheetViews>
  <sheetFormatPr defaultRowHeight="15" x14ac:dyDescent="0.25"/>
  <cols>
    <col min="1" max="1" width="31.85546875" bestFit="1" customWidth="1"/>
    <col min="2" max="2" width="15.5703125" bestFit="1" customWidth="1"/>
    <col min="3" max="3" width="17.28515625" bestFit="1" customWidth="1"/>
    <col min="4" max="4" width="12.5703125" bestFit="1" customWidth="1"/>
    <col min="5" max="5" width="17.42578125" bestFit="1" customWidth="1"/>
    <col min="6" max="6" width="10.28515625" bestFit="1" customWidth="1"/>
    <col min="7" max="7" width="7.28515625" bestFit="1" customWidth="1"/>
    <col min="8" max="8" width="14.85546875" bestFit="1" customWidth="1"/>
    <col min="9" max="9" width="12.42578125" bestFit="1" customWidth="1"/>
    <col min="10" max="10" width="16.5703125" bestFit="1" customWidth="1"/>
    <col min="11" max="11" width="20.140625" bestFit="1" customWidth="1"/>
    <col min="12" max="12" width="15.7109375" bestFit="1" customWidth="1"/>
    <col min="13" max="13" width="19.140625" bestFit="1" customWidth="1"/>
    <col min="14" max="14" width="21.5703125" bestFit="1" customWidth="1"/>
    <col min="15" max="15" width="10.140625" bestFit="1" customWidth="1"/>
    <col min="16" max="16" width="17" bestFit="1" customWidth="1"/>
    <col min="17" max="17" width="14.85546875" bestFit="1" customWidth="1"/>
    <col min="18" max="18" width="21.5703125" bestFit="1" customWidth="1"/>
    <col min="19" max="19" width="14.5703125" bestFit="1" customWidth="1"/>
    <col min="20" max="20" width="21.140625" bestFit="1" customWidth="1"/>
    <col min="21" max="21" width="17" bestFit="1" customWidth="1"/>
    <col min="22" max="22" width="17.42578125" bestFit="1" customWidth="1"/>
  </cols>
  <sheetData>
    <row r="1" spans="1:2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spans="1:22" x14ac:dyDescent="0.25">
      <c r="A2" t="s">
        <v>22</v>
      </c>
      <c r="B2" t="s">
        <v>23</v>
      </c>
      <c r="C2">
        <v>24592</v>
      </c>
      <c r="D2">
        <v>5819</v>
      </c>
      <c r="E2">
        <v>9012</v>
      </c>
      <c r="F2" t="s">
        <v>24</v>
      </c>
      <c r="G2">
        <v>2017</v>
      </c>
      <c r="H2" t="s">
        <v>25</v>
      </c>
      <c r="I2">
        <v>115</v>
      </c>
      <c r="J2" t="s">
        <v>26</v>
      </c>
      <c r="K2" s="1">
        <v>0.2366</v>
      </c>
      <c r="L2" s="1">
        <v>0.36649999999999999</v>
      </c>
      <c r="M2">
        <v>9761</v>
      </c>
      <c r="N2">
        <v>669185</v>
      </c>
      <c r="O2" t="s">
        <v>27</v>
      </c>
      <c r="P2" s="2">
        <v>42979</v>
      </c>
      <c r="Q2" t="s">
        <v>28</v>
      </c>
      <c r="R2" s="2">
        <v>42979</v>
      </c>
      <c r="S2" s="2">
        <v>43045</v>
      </c>
      <c r="T2">
        <v>-12.983897199999999</v>
      </c>
      <c r="U2" t="s">
        <v>29</v>
      </c>
      <c r="V2">
        <v>24592</v>
      </c>
    </row>
    <row r="3" spans="1:22" x14ac:dyDescent="0.25">
      <c r="A3" t="s">
        <v>30</v>
      </c>
      <c r="B3" t="s">
        <v>23</v>
      </c>
      <c r="C3">
        <v>81482</v>
      </c>
      <c r="D3">
        <v>16395</v>
      </c>
      <c r="E3">
        <v>38698</v>
      </c>
      <c r="F3" t="s">
        <v>24</v>
      </c>
      <c r="G3">
        <v>2019</v>
      </c>
      <c r="H3" t="s">
        <v>31</v>
      </c>
      <c r="I3">
        <v>100</v>
      </c>
      <c r="J3" t="s">
        <v>26</v>
      </c>
      <c r="K3" s="1">
        <v>0.20119999999999999</v>
      </c>
      <c r="L3" s="1">
        <v>0.47489999999999999</v>
      </c>
      <c r="M3">
        <v>26389</v>
      </c>
      <c r="N3">
        <v>1639500</v>
      </c>
      <c r="O3" t="s">
        <v>27</v>
      </c>
      <c r="P3" s="2">
        <v>43709</v>
      </c>
      <c r="Q3" t="s">
        <v>32</v>
      </c>
      <c r="R3" s="2">
        <v>43709</v>
      </c>
      <c r="S3" s="2">
        <v>43738</v>
      </c>
      <c r="T3">
        <v>-27.371689450000002</v>
      </c>
      <c r="U3" t="s">
        <v>29</v>
      </c>
      <c r="V3">
        <v>81482</v>
      </c>
    </row>
    <row r="4" spans="1:22" x14ac:dyDescent="0.25">
      <c r="A4" t="s">
        <v>33</v>
      </c>
      <c r="B4" t="s">
        <v>34</v>
      </c>
      <c r="C4">
        <v>76237</v>
      </c>
      <c r="D4">
        <v>8478</v>
      </c>
      <c r="E4">
        <v>26062</v>
      </c>
      <c r="F4" t="s">
        <v>35</v>
      </c>
      <c r="G4">
        <v>2023</v>
      </c>
      <c r="H4" t="s">
        <v>36</v>
      </c>
      <c r="I4">
        <v>110</v>
      </c>
      <c r="J4" t="s">
        <v>37</v>
      </c>
      <c r="K4" s="1">
        <v>0.11119999999999999</v>
      </c>
      <c r="L4" s="1">
        <v>0.34189999999999998</v>
      </c>
      <c r="M4">
        <v>41697</v>
      </c>
      <c r="N4">
        <v>932580</v>
      </c>
      <c r="O4" t="s">
        <v>38</v>
      </c>
      <c r="P4" s="2">
        <v>44927</v>
      </c>
      <c r="Q4" t="s">
        <v>28</v>
      </c>
      <c r="R4" s="2">
        <v>44927</v>
      </c>
      <c r="S4" s="2">
        <v>45013</v>
      </c>
      <c r="T4">
        <v>-23.064915989999999</v>
      </c>
      <c r="U4" t="s">
        <v>29</v>
      </c>
      <c r="V4">
        <v>76237</v>
      </c>
    </row>
    <row r="5" spans="1:22" x14ac:dyDescent="0.25">
      <c r="A5" t="s">
        <v>39</v>
      </c>
      <c r="B5" t="s">
        <v>40</v>
      </c>
      <c r="C5">
        <v>46463</v>
      </c>
      <c r="D5">
        <v>5425</v>
      </c>
      <c r="E5">
        <v>10463</v>
      </c>
      <c r="F5" t="s">
        <v>41</v>
      </c>
      <c r="G5">
        <v>2022</v>
      </c>
      <c r="H5" t="s">
        <v>42</v>
      </c>
      <c r="I5">
        <v>35</v>
      </c>
      <c r="J5" t="s">
        <v>26</v>
      </c>
      <c r="K5" s="1">
        <v>0.1168</v>
      </c>
      <c r="L5" s="1">
        <v>0.22520000000000001</v>
      </c>
      <c r="M5">
        <v>30575</v>
      </c>
      <c r="N5">
        <v>189875</v>
      </c>
      <c r="O5" t="s">
        <v>43</v>
      </c>
      <c r="P5" s="2">
        <v>44835</v>
      </c>
      <c r="Q5" t="s">
        <v>44</v>
      </c>
      <c r="R5" s="2">
        <v>44835</v>
      </c>
      <c r="S5" s="2">
        <v>44910</v>
      </c>
      <c r="T5">
        <v>-10.84303639</v>
      </c>
      <c r="U5" t="s">
        <v>29</v>
      </c>
      <c r="V5">
        <v>46463</v>
      </c>
    </row>
    <row r="6" spans="1:22" x14ac:dyDescent="0.25">
      <c r="A6" t="s">
        <v>45</v>
      </c>
      <c r="B6" t="s">
        <v>34</v>
      </c>
      <c r="C6">
        <v>54118</v>
      </c>
      <c r="D6">
        <v>11698</v>
      </c>
      <c r="E6">
        <v>6078</v>
      </c>
      <c r="F6" t="s">
        <v>46</v>
      </c>
      <c r="G6">
        <v>2019</v>
      </c>
      <c r="H6" t="s">
        <v>31</v>
      </c>
      <c r="I6">
        <v>80</v>
      </c>
      <c r="J6" t="s">
        <v>37</v>
      </c>
      <c r="K6" s="1">
        <v>0.2162</v>
      </c>
      <c r="L6" s="1">
        <v>0.1123</v>
      </c>
      <c r="M6">
        <v>36342</v>
      </c>
      <c r="N6">
        <v>935840</v>
      </c>
      <c r="O6" t="s">
        <v>47</v>
      </c>
      <c r="P6" s="2">
        <v>43556</v>
      </c>
      <c r="Q6" t="s">
        <v>32</v>
      </c>
      <c r="R6" s="2">
        <v>43556</v>
      </c>
      <c r="S6" s="2">
        <v>43591</v>
      </c>
      <c r="T6">
        <v>10.384714880000001</v>
      </c>
      <c r="U6" t="s">
        <v>48</v>
      </c>
      <c r="V6">
        <v>54118</v>
      </c>
    </row>
    <row r="7" spans="1:22" x14ac:dyDescent="0.25">
      <c r="A7" t="s">
        <v>49</v>
      </c>
      <c r="B7" t="s">
        <v>40</v>
      </c>
      <c r="C7">
        <v>44671</v>
      </c>
      <c r="D7">
        <v>7847</v>
      </c>
      <c r="E7">
        <v>30108</v>
      </c>
      <c r="F7" t="s">
        <v>35</v>
      </c>
      <c r="G7">
        <v>2021</v>
      </c>
      <c r="H7" t="s">
        <v>31</v>
      </c>
      <c r="I7">
        <v>65</v>
      </c>
      <c r="J7" t="s">
        <v>37</v>
      </c>
      <c r="K7" s="1">
        <v>0.1757</v>
      </c>
      <c r="L7" s="1">
        <v>0.67400000000000004</v>
      </c>
      <c r="M7">
        <v>6716</v>
      </c>
      <c r="N7">
        <v>510055</v>
      </c>
      <c r="O7" t="s">
        <v>38</v>
      </c>
      <c r="P7" s="2">
        <v>44197</v>
      </c>
      <c r="Q7" t="s">
        <v>32</v>
      </c>
      <c r="R7" s="2">
        <v>44197</v>
      </c>
      <c r="S7" s="2">
        <v>44286</v>
      </c>
      <c r="T7">
        <v>-49.833225130000002</v>
      </c>
      <c r="U7" t="s">
        <v>29</v>
      </c>
      <c r="V7">
        <v>44671</v>
      </c>
    </row>
    <row r="8" spans="1:22" x14ac:dyDescent="0.25">
      <c r="A8" t="s">
        <v>50</v>
      </c>
      <c r="B8" t="s">
        <v>51</v>
      </c>
      <c r="C8">
        <v>82357</v>
      </c>
      <c r="D8">
        <v>43427</v>
      </c>
      <c r="E8">
        <v>23700</v>
      </c>
      <c r="F8" t="s">
        <v>52</v>
      </c>
      <c r="G8">
        <v>2021</v>
      </c>
      <c r="H8" t="s">
        <v>25</v>
      </c>
      <c r="I8">
        <v>60</v>
      </c>
      <c r="J8" t="s">
        <v>26</v>
      </c>
      <c r="K8" s="1">
        <v>0.52729999999999999</v>
      </c>
      <c r="L8" s="1">
        <v>0.2878</v>
      </c>
      <c r="M8">
        <v>15230</v>
      </c>
      <c r="N8">
        <v>2605620</v>
      </c>
      <c r="O8" t="s">
        <v>47</v>
      </c>
      <c r="P8" s="2">
        <v>44348</v>
      </c>
      <c r="Q8" t="s">
        <v>32</v>
      </c>
      <c r="R8" s="2">
        <v>44348</v>
      </c>
      <c r="S8" s="2">
        <v>44437</v>
      </c>
      <c r="T8">
        <v>23.953033739999999</v>
      </c>
      <c r="U8" t="s">
        <v>48</v>
      </c>
      <c r="V8">
        <v>82357</v>
      </c>
    </row>
    <row r="9" spans="1:22" x14ac:dyDescent="0.25">
      <c r="A9" t="s">
        <v>53</v>
      </c>
      <c r="B9" t="s">
        <v>23</v>
      </c>
      <c r="C9">
        <v>39871</v>
      </c>
      <c r="D9">
        <v>23965</v>
      </c>
      <c r="E9">
        <v>1307</v>
      </c>
      <c r="F9" t="s">
        <v>54</v>
      </c>
      <c r="G9">
        <v>2024</v>
      </c>
      <c r="H9" t="s">
        <v>25</v>
      </c>
      <c r="I9">
        <v>90</v>
      </c>
      <c r="J9" t="s">
        <v>37</v>
      </c>
      <c r="K9" s="1">
        <v>0.60109999999999997</v>
      </c>
      <c r="L9" s="1">
        <v>3.2800000000000003E-2</v>
      </c>
      <c r="M9">
        <v>14599</v>
      </c>
      <c r="N9">
        <v>2156850</v>
      </c>
      <c r="O9" t="s">
        <v>27</v>
      </c>
      <c r="P9" s="2">
        <v>45505</v>
      </c>
      <c r="Q9" t="s">
        <v>32</v>
      </c>
      <c r="R9" s="2">
        <v>45505</v>
      </c>
      <c r="S9" s="2">
        <v>45543</v>
      </c>
      <c r="T9">
        <v>56.828271170000001</v>
      </c>
      <c r="U9" t="s">
        <v>55</v>
      </c>
      <c r="V9">
        <v>39871</v>
      </c>
    </row>
    <row r="10" spans="1:22" x14ac:dyDescent="0.25">
      <c r="A10" t="s">
        <v>56</v>
      </c>
      <c r="B10" t="s">
        <v>57</v>
      </c>
      <c r="C10">
        <v>69429</v>
      </c>
      <c r="D10">
        <v>46660</v>
      </c>
      <c r="E10">
        <v>11954</v>
      </c>
      <c r="F10" t="s">
        <v>41</v>
      </c>
      <c r="G10">
        <v>2016</v>
      </c>
      <c r="H10" t="s">
        <v>58</v>
      </c>
      <c r="I10">
        <v>85</v>
      </c>
      <c r="J10" t="s">
        <v>37</v>
      </c>
      <c r="K10" s="1">
        <v>0.67210000000000003</v>
      </c>
      <c r="L10" s="1">
        <v>0.17219999999999999</v>
      </c>
      <c r="M10">
        <v>10815</v>
      </c>
      <c r="N10">
        <v>3966100</v>
      </c>
      <c r="O10" t="s">
        <v>43</v>
      </c>
      <c r="P10" s="2">
        <v>42644</v>
      </c>
      <c r="Q10" t="s">
        <v>32</v>
      </c>
      <c r="R10" s="2">
        <v>42644</v>
      </c>
      <c r="S10" s="2">
        <v>42661</v>
      </c>
      <c r="T10">
        <v>49.987757279999997</v>
      </c>
      <c r="U10" t="s">
        <v>55</v>
      </c>
      <c r="V10">
        <v>69429</v>
      </c>
    </row>
    <row r="11" spans="1:22" x14ac:dyDescent="0.25">
      <c r="A11" t="s">
        <v>59</v>
      </c>
      <c r="B11" t="s">
        <v>23</v>
      </c>
      <c r="C11">
        <v>99593</v>
      </c>
      <c r="D11">
        <v>89939</v>
      </c>
      <c r="E11">
        <v>1169</v>
      </c>
      <c r="F11" t="s">
        <v>41</v>
      </c>
      <c r="G11">
        <v>2021</v>
      </c>
      <c r="H11" t="s">
        <v>25</v>
      </c>
      <c r="I11">
        <v>75</v>
      </c>
      <c r="J11" t="s">
        <v>26</v>
      </c>
      <c r="K11" s="1">
        <v>0.90310000000000001</v>
      </c>
      <c r="L11" s="1">
        <v>1.17E-2</v>
      </c>
      <c r="M11">
        <v>8485</v>
      </c>
      <c r="N11">
        <v>6745425</v>
      </c>
      <c r="O11" t="s">
        <v>43</v>
      </c>
      <c r="P11" s="2">
        <v>44470</v>
      </c>
      <c r="Q11" t="s">
        <v>32</v>
      </c>
      <c r="R11" s="2">
        <v>44470</v>
      </c>
      <c r="S11" s="2">
        <v>44506</v>
      </c>
      <c r="T11">
        <v>89.132770379999997</v>
      </c>
      <c r="U11" t="s">
        <v>60</v>
      </c>
      <c r="V11">
        <v>99593</v>
      </c>
    </row>
    <row r="12" spans="1:22" x14ac:dyDescent="0.25">
      <c r="A12" t="s">
        <v>61</v>
      </c>
      <c r="B12" t="s">
        <v>34</v>
      </c>
      <c r="C12">
        <v>70589</v>
      </c>
      <c r="D12">
        <v>54735</v>
      </c>
      <c r="E12">
        <v>4422</v>
      </c>
      <c r="F12" t="s">
        <v>62</v>
      </c>
      <c r="G12">
        <v>2022</v>
      </c>
      <c r="H12" t="s">
        <v>36</v>
      </c>
      <c r="I12">
        <v>70</v>
      </c>
      <c r="J12" t="s">
        <v>37</v>
      </c>
      <c r="K12" s="1">
        <v>0.77539999999999998</v>
      </c>
      <c r="L12" s="1">
        <v>6.2600000000000003E-2</v>
      </c>
      <c r="M12">
        <v>11432</v>
      </c>
      <c r="N12">
        <v>3831450</v>
      </c>
      <c r="O12" t="s">
        <v>38</v>
      </c>
      <c r="P12" s="2">
        <v>44621</v>
      </c>
      <c r="Q12" t="s">
        <v>32</v>
      </c>
      <c r="R12" s="2">
        <v>44621</v>
      </c>
      <c r="S12" s="2">
        <v>44688</v>
      </c>
      <c r="T12">
        <v>71.275977839999996</v>
      </c>
      <c r="U12" t="s">
        <v>55</v>
      </c>
      <c r="V12">
        <v>70589</v>
      </c>
    </row>
    <row r="13" spans="1:22" x14ac:dyDescent="0.25">
      <c r="A13" t="s">
        <v>63</v>
      </c>
      <c r="B13" t="s">
        <v>64</v>
      </c>
      <c r="C13">
        <v>17331</v>
      </c>
      <c r="D13">
        <v>8752</v>
      </c>
      <c r="E13">
        <v>525</v>
      </c>
      <c r="F13" t="s">
        <v>35</v>
      </c>
      <c r="G13">
        <v>2024</v>
      </c>
      <c r="H13" t="s">
        <v>58</v>
      </c>
      <c r="I13">
        <v>100</v>
      </c>
      <c r="J13" t="s">
        <v>26</v>
      </c>
      <c r="K13" s="1">
        <v>0.505</v>
      </c>
      <c r="L13" s="1">
        <v>3.0300000000000001E-2</v>
      </c>
      <c r="M13">
        <v>8054</v>
      </c>
      <c r="N13">
        <v>875200</v>
      </c>
      <c r="O13" t="s">
        <v>38</v>
      </c>
      <c r="P13" s="2">
        <v>45292</v>
      </c>
      <c r="Q13" t="s">
        <v>32</v>
      </c>
      <c r="R13" s="2">
        <v>45292</v>
      </c>
      <c r="S13" s="2">
        <v>45308</v>
      </c>
      <c r="T13">
        <v>47.46985171</v>
      </c>
      <c r="U13" t="s">
        <v>55</v>
      </c>
      <c r="V13">
        <v>17331</v>
      </c>
    </row>
    <row r="14" spans="1:22" x14ac:dyDescent="0.25">
      <c r="A14" t="s">
        <v>65</v>
      </c>
      <c r="B14" t="s">
        <v>34</v>
      </c>
      <c r="C14">
        <v>84341</v>
      </c>
      <c r="D14">
        <v>46245</v>
      </c>
      <c r="E14">
        <v>13934</v>
      </c>
      <c r="F14" t="s">
        <v>66</v>
      </c>
      <c r="G14">
        <v>2022</v>
      </c>
      <c r="H14" t="s">
        <v>42</v>
      </c>
      <c r="I14">
        <v>75</v>
      </c>
      <c r="J14" t="s">
        <v>37</v>
      </c>
      <c r="K14" s="1">
        <v>0.54830000000000001</v>
      </c>
      <c r="L14" s="1">
        <v>0.16520000000000001</v>
      </c>
      <c r="M14">
        <v>24162</v>
      </c>
      <c r="N14">
        <v>3468375</v>
      </c>
      <c r="O14" t="s">
        <v>47</v>
      </c>
      <c r="P14" s="2">
        <v>44682</v>
      </c>
      <c r="Q14" t="s">
        <v>32</v>
      </c>
      <c r="R14" s="2">
        <v>44682</v>
      </c>
      <c r="S14" s="2">
        <v>44726</v>
      </c>
      <c r="T14">
        <v>38.309956010000001</v>
      </c>
      <c r="U14" t="s">
        <v>67</v>
      </c>
      <c r="V14">
        <v>84341</v>
      </c>
    </row>
    <row r="15" spans="1:22" x14ac:dyDescent="0.25">
      <c r="A15" t="s">
        <v>68</v>
      </c>
      <c r="B15" t="s">
        <v>34</v>
      </c>
      <c r="C15">
        <v>44718</v>
      </c>
      <c r="D15">
        <v>14150</v>
      </c>
      <c r="E15">
        <v>8081</v>
      </c>
      <c r="F15" t="s">
        <v>66</v>
      </c>
      <c r="G15">
        <v>2023</v>
      </c>
      <c r="H15" t="s">
        <v>36</v>
      </c>
      <c r="I15">
        <v>70</v>
      </c>
      <c r="J15" t="s">
        <v>37</v>
      </c>
      <c r="K15" s="1">
        <v>0.31640000000000001</v>
      </c>
      <c r="L15" s="1">
        <v>0.1807</v>
      </c>
      <c r="M15">
        <v>22487</v>
      </c>
      <c r="N15">
        <v>990500</v>
      </c>
      <c r="O15" t="s">
        <v>47</v>
      </c>
      <c r="P15" s="2">
        <v>45047</v>
      </c>
      <c r="Q15" t="s">
        <v>32</v>
      </c>
      <c r="R15" s="2">
        <v>45047</v>
      </c>
      <c r="S15" s="2">
        <v>45099</v>
      </c>
      <c r="T15">
        <v>13.571716090000001</v>
      </c>
      <c r="U15" t="s">
        <v>48</v>
      </c>
      <c r="V15">
        <v>44718</v>
      </c>
    </row>
    <row r="16" spans="1:22" x14ac:dyDescent="0.25">
      <c r="A16" t="s">
        <v>69</v>
      </c>
      <c r="B16" t="s">
        <v>40</v>
      </c>
      <c r="C16">
        <v>62350</v>
      </c>
      <c r="D16">
        <v>28723</v>
      </c>
      <c r="E16">
        <v>14373</v>
      </c>
      <c r="F16" t="s">
        <v>70</v>
      </c>
      <c r="G16">
        <v>2016</v>
      </c>
      <c r="H16" t="s">
        <v>36</v>
      </c>
      <c r="I16">
        <v>100</v>
      </c>
      <c r="J16" t="s">
        <v>26</v>
      </c>
      <c r="K16" s="1">
        <v>0.4607</v>
      </c>
      <c r="L16" s="1">
        <v>0.23050000000000001</v>
      </c>
      <c r="M16">
        <v>19254</v>
      </c>
      <c r="N16">
        <v>2872300</v>
      </c>
      <c r="O16" t="s">
        <v>27</v>
      </c>
      <c r="P16" s="2">
        <v>42552</v>
      </c>
      <c r="Q16" t="s">
        <v>32</v>
      </c>
      <c r="R16" s="2">
        <v>42552</v>
      </c>
      <c r="S16" s="2">
        <v>42568</v>
      </c>
      <c r="T16">
        <v>23.015236569999999</v>
      </c>
      <c r="U16" t="s">
        <v>48</v>
      </c>
      <c r="V16">
        <v>62350</v>
      </c>
    </row>
    <row r="17" spans="1:22" x14ac:dyDescent="0.25">
      <c r="A17" t="s">
        <v>71</v>
      </c>
      <c r="B17" t="s">
        <v>64</v>
      </c>
      <c r="C17">
        <v>24371</v>
      </c>
      <c r="D17">
        <v>10008</v>
      </c>
      <c r="E17">
        <v>10280</v>
      </c>
      <c r="F17" t="s">
        <v>41</v>
      </c>
      <c r="G17">
        <v>2016</v>
      </c>
      <c r="H17" t="s">
        <v>42</v>
      </c>
      <c r="I17">
        <v>95</v>
      </c>
      <c r="J17" t="s">
        <v>37</v>
      </c>
      <c r="K17" s="1">
        <v>0.41070000000000001</v>
      </c>
      <c r="L17" s="1">
        <v>0.42180000000000001</v>
      </c>
      <c r="M17">
        <v>4083</v>
      </c>
      <c r="N17">
        <v>950760</v>
      </c>
      <c r="O17" t="s">
        <v>43</v>
      </c>
      <c r="P17" s="2">
        <v>42644</v>
      </c>
      <c r="Q17" t="s">
        <v>32</v>
      </c>
      <c r="R17" s="2">
        <v>42644</v>
      </c>
      <c r="S17" s="2">
        <v>42722</v>
      </c>
      <c r="T17">
        <v>-1.116080588</v>
      </c>
      <c r="U17" t="s">
        <v>48</v>
      </c>
      <c r="V17">
        <v>24371</v>
      </c>
    </row>
    <row r="18" spans="1:22" x14ac:dyDescent="0.25">
      <c r="A18" t="s">
        <v>72</v>
      </c>
      <c r="B18" t="s">
        <v>73</v>
      </c>
      <c r="C18">
        <v>88104</v>
      </c>
      <c r="D18">
        <v>66348</v>
      </c>
      <c r="E18">
        <v>17338</v>
      </c>
      <c r="F18" t="s">
        <v>41</v>
      </c>
      <c r="G18">
        <v>2017</v>
      </c>
      <c r="H18" t="s">
        <v>36</v>
      </c>
      <c r="I18">
        <v>65</v>
      </c>
      <c r="J18" t="s">
        <v>26</v>
      </c>
      <c r="K18" s="1">
        <v>0.75309999999999999</v>
      </c>
      <c r="L18" s="1">
        <v>0.1968</v>
      </c>
      <c r="M18">
        <v>4418</v>
      </c>
      <c r="N18">
        <v>4312620</v>
      </c>
      <c r="O18" t="s">
        <v>43</v>
      </c>
      <c r="P18" s="2">
        <v>43009</v>
      </c>
      <c r="Q18" t="s">
        <v>32</v>
      </c>
      <c r="R18" s="2">
        <v>43009</v>
      </c>
      <c r="S18" s="2">
        <v>43083</v>
      </c>
      <c r="T18">
        <v>55.627440300000004</v>
      </c>
      <c r="U18" t="s">
        <v>55</v>
      </c>
      <c r="V18">
        <v>88104</v>
      </c>
    </row>
    <row r="19" spans="1:22" x14ac:dyDescent="0.25">
      <c r="A19" t="s">
        <v>74</v>
      </c>
      <c r="B19" t="s">
        <v>23</v>
      </c>
      <c r="C19">
        <v>25014</v>
      </c>
      <c r="D19">
        <v>22595</v>
      </c>
      <c r="E19">
        <v>1092</v>
      </c>
      <c r="F19" t="s">
        <v>54</v>
      </c>
      <c r="G19">
        <v>2023</v>
      </c>
      <c r="H19" t="s">
        <v>58</v>
      </c>
      <c r="I19">
        <v>140</v>
      </c>
      <c r="J19" t="s">
        <v>37</v>
      </c>
      <c r="K19" s="1">
        <v>0.90329999999999999</v>
      </c>
      <c r="L19" s="1">
        <v>4.3700000000000003E-2</v>
      </c>
      <c r="M19">
        <v>1327</v>
      </c>
      <c r="N19">
        <v>3163300</v>
      </c>
      <c r="O19" t="s">
        <v>27</v>
      </c>
      <c r="P19" s="2">
        <v>45139</v>
      </c>
      <c r="Q19" t="s">
        <v>28</v>
      </c>
      <c r="R19" s="2">
        <v>45139</v>
      </c>
      <c r="S19" s="2">
        <v>45174</v>
      </c>
      <c r="T19">
        <v>85.963860240000002</v>
      </c>
      <c r="U19" t="s">
        <v>60</v>
      </c>
      <c r="V19">
        <v>25014</v>
      </c>
    </row>
    <row r="20" spans="1:22" x14ac:dyDescent="0.25">
      <c r="A20" t="s">
        <v>75</v>
      </c>
      <c r="B20" t="s">
        <v>34</v>
      </c>
      <c r="C20">
        <v>69470</v>
      </c>
      <c r="D20">
        <v>5212</v>
      </c>
      <c r="E20">
        <v>62509</v>
      </c>
      <c r="F20" t="s">
        <v>76</v>
      </c>
      <c r="G20">
        <v>2023</v>
      </c>
      <c r="H20" t="s">
        <v>58</v>
      </c>
      <c r="I20">
        <v>80</v>
      </c>
      <c r="J20" t="s">
        <v>26</v>
      </c>
      <c r="K20" s="1">
        <v>7.4999999999999997E-2</v>
      </c>
      <c r="L20" s="1">
        <v>0.89980000000000004</v>
      </c>
      <c r="M20">
        <v>1749</v>
      </c>
      <c r="N20">
        <v>416960</v>
      </c>
      <c r="O20" t="s">
        <v>38</v>
      </c>
      <c r="P20" s="2">
        <v>44958</v>
      </c>
      <c r="Q20" t="s">
        <v>32</v>
      </c>
      <c r="R20" s="2">
        <v>44958</v>
      </c>
      <c r="S20" s="2">
        <v>45005</v>
      </c>
      <c r="T20">
        <v>-82.47732834</v>
      </c>
      <c r="U20" t="s">
        <v>29</v>
      </c>
      <c r="V20">
        <v>69470</v>
      </c>
    </row>
    <row r="21" spans="1:22" x14ac:dyDescent="0.25">
      <c r="A21" t="s">
        <v>77</v>
      </c>
      <c r="B21" t="s">
        <v>40</v>
      </c>
      <c r="C21">
        <v>23947</v>
      </c>
      <c r="D21">
        <v>14779</v>
      </c>
      <c r="E21">
        <v>8317</v>
      </c>
      <c r="F21" t="s">
        <v>41</v>
      </c>
      <c r="G21">
        <v>2021</v>
      </c>
      <c r="H21" t="s">
        <v>25</v>
      </c>
      <c r="I21">
        <v>110</v>
      </c>
      <c r="J21" t="s">
        <v>26</v>
      </c>
      <c r="K21" s="1">
        <v>0.61719999999999997</v>
      </c>
      <c r="L21" s="1">
        <v>0.3473</v>
      </c>
      <c r="M21">
        <v>851</v>
      </c>
      <c r="N21">
        <v>1625690</v>
      </c>
      <c r="O21" t="s">
        <v>43</v>
      </c>
      <c r="P21" s="2">
        <v>44470</v>
      </c>
      <c r="Q21" t="s">
        <v>28</v>
      </c>
      <c r="R21" s="2">
        <v>44470</v>
      </c>
      <c r="S21" s="2">
        <v>44560</v>
      </c>
      <c r="T21">
        <v>26.984590969999999</v>
      </c>
      <c r="U21" t="s">
        <v>67</v>
      </c>
      <c r="V21">
        <v>23947</v>
      </c>
    </row>
    <row r="22" spans="1:22" x14ac:dyDescent="0.25">
      <c r="A22" t="s">
        <v>22</v>
      </c>
      <c r="B22" t="s">
        <v>40</v>
      </c>
      <c r="C22">
        <v>79514</v>
      </c>
      <c r="D22">
        <v>5074</v>
      </c>
      <c r="E22">
        <v>42487</v>
      </c>
      <c r="F22" t="s">
        <v>52</v>
      </c>
      <c r="G22">
        <v>2020</v>
      </c>
      <c r="H22" t="s">
        <v>31</v>
      </c>
      <c r="I22">
        <v>115</v>
      </c>
      <c r="J22" t="s">
        <v>37</v>
      </c>
      <c r="K22" s="1">
        <v>6.3799999999999996E-2</v>
      </c>
      <c r="L22" s="1">
        <v>0.5343</v>
      </c>
      <c r="M22">
        <v>31953</v>
      </c>
      <c r="N22">
        <v>583510</v>
      </c>
      <c r="O22" t="s">
        <v>47</v>
      </c>
      <c r="P22" s="2">
        <v>43983</v>
      </c>
      <c r="Q22" t="s">
        <v>28</v>
      </c>
      <c r="R22" s="2">
        <v>43983</v>
      </c>
      <c r="S22" s="2">
        <v>44055</v>
      </c>
      <c r="T22">
        <v>-47.05209146</v>
      </c>
      <c r="U22" t="s">
        <v>29</v>
      </c>
      <c r="V22">
        <v>79514</v>
      </c>
    </row>
    <row r="23" spans="1:22" x14ac:dyDescent="0.25">
      <c r="A23" t="s">
        <v>30</v>
      </c>
      <c r="B23" t="s">
        <v>64</v>
      </c>
      <c r="C23">
        <v>50306</v>
      </c>
      <c r="D23">
        <v>20692</v>
      </c>
      <c r="E23">
        <v>1898</v>
      </c>
      <c r="F23" t="s">
        <v>24</v>
      </c>
      <c r="G23">
        <v>2017</v>
      </c>
      <c r="H23" t="s">
        <v>36</v>
      </c>
      <c r="I23">
        <v>100</v>
      </c>
      <c r="J23" t="s">
        <v>26</v>
      </c>
      <c r="K23" s="1">
        <v>0.4113</v>
      </c>
      <c r="L23" s="1">
        <v>3.7699999999999997E-2</v>
      </c>
      <c r="M23">
        <v>27716</v>
      </c>
      <c r="N23">
        <v>2069200</v>
      </c>
      <c r="O23" t="s">
        <v>27</v>
      </c>
      <c r="P23" s="2">
        <v>42979</v>
      </c>
      <c r="Q23" t="s">
        <v>32</v>
      </c>
      <c r="R23" s="2">
        <v>42979</v>
      </c>
      <c r="S23" s="2">
        <v>43015</v>
      </c>
      <c r="T23">
        <v>37.359360709999997</v>
      </c>
      <c r="U23" t="s">
        <v>67</v>
      </c>
      <c r="V23">
        <v>50306</v>
      </c>
    </row>
    <row r="24" spans="1:22" x14ac:dyDescent="0.25">
      <c r="A24" t="s">
        <v>33</v>
      </c>
      <c r="B24" t="s">
        <v>23</v>
      </c>
      <c r="C24">
        <v>73699</v>
      </c>
      <c r="D24">
        <v>14071</v>
      </c>
      <c r="E24">
        <v>49846</v>
      </c>
      <c r="F24" t="s">
        <v>78</v>
      </c>
      <c r="G24">
        <v>2020</v>
      </c>
      <c r="H24" t="s">
        <v>25</v>
      </c>
      <c r="I24">
        <v>110</v>
      </c>
      <c r="J24" t="s">
        <v>37</v>
      </c>
      <c r="K24" s="1">
        <v>0.19089999999999999</v>
      </c>
      <c r="L24" s="1">
        <v>0.67630000000000001</v>
      </c>
      <c r="M24">
        <v>9782</v>
      </c>
      <c r="N24">
        <v>1547810</v>
      </c>
      <c r="O24" t="s">
        <v>43</v>
      </c>
      <c r="P24" s="2">
        <v>44166</v>
      </c>
      <c r="Q24" t="s">
        <v>28</v>
      </c>
      <c r="R24" s="2">
        <v>44166</v>
      </c>
      <c r="S24" s="2">
        <v>44229</v>
      </c>
      <c r="T24">
        <v>-48.542042629999997</v>
      </c>
      <c r="U24" t="s">
        <v>29</v>
      </c>
      <c r="V24">
        <v>73699</v>
      </c>
    </row>
    <row r="25" spans="1:22" x14ac:dyDescent="0.25">
      <c r="A25" t="s">
        <v>39</v>
      </c>
      <c r="B25" t="s">
        <v>40</v>
      </c>
      <c r="C25">
        <v>31643</v>
      </c>
      <c r="D25">
        <v>13685</v>
      </c>
      <c r="E25">
        <v>17290</v>
      </c>
      <c r="F25" t="s">
        <v>41</v>
      </c>
      <c r="G25">
        <v>2024</v>
      </c>
      <c r="H25" t="s">
        <v>36</v>
      </c>
      <c r="I25">
        <v>35</v>
      </c>
      <c r="J25" t="s">
        <v>26</v>
      </c>
      <c r="K25" s="1">
        <v>0.4325</v>
      </c>
      <c r="L25" s="1">
        <v>0.5464</v>
      </c>
      <c r="M25">
        <v>668</v>
      </c>
      <c r="N25">
        <v>478975</v>
      </c>
      <c r="O25" t="s">
        <v>43</v>
      </c>
      <c r="P25" s="2">
        <v>45566</v>
      </c>
      <c r="Q25" t="s">
        <v>44</v>
      </c>
      <c r="R25" s="2">
        <v>45566</v>
      </c>
      <c r="S25" s="2">
        <v>45639</v>
      </c>
      <c r="T25">
        <v>-11.392725090000001</v>
      </c>
      <c r="U25" t="s">
        <v>29</v>
      </c>
      <c r="V25">
        <v>31643</v>
      </c>
    </row>
    <row r="26" spans="1:22" x14ac:dyDescent="0.25">
      <c r="A26" t="s">
        <v>45</v>
      </c>
      <c r="B26" t="s">
        <v>40</v>
      </c>
      <c r="C26">
        <v>36365</v>
      </c>
      <c r="D26">
        <v>28361</v>
      </c>
      <c r="E26">
        <v>2553</v>
      </c>
      <c r="F26" t="s">
        <v>52</v>
      </c>
      <c r="G26">
        <v>2019</v>
      </c>
      <c r="H26" t="s">
        <v>58</v>
      </c>
      <c r="I26">
        <v>80</v>
      </c>
      <c r="J26" t="s">
        <v>37</v>
      </c>
      <c r="K26" s="1">
        <v>0.77990000000000004</v>
      </c>
      <c r="L26" s="1">
        <v>7.0199999999999999E-2</v>
      </c>
      <c r="M26">
        <v>5451</v>
      </c>
      <c r="N26">
        <v>2268880</v>
      </c>
      <c r="O26" t="s">
        <v>47</v>
      </c>
      <c r="P26" s="2">
        <v>43617</v>
      </c>
      <c r="Q26" t="s">
        <v>32</v>
      </c>
      <c r="R26" s="2">
        <v>43617</v>
      </c>
      <c r="S26" s="2">
        <v>43673</v>
      </c>
      <c r="T26">
        <v>70.969338649999997</v>
      </c>
      <c r="U26" t="s">
        <v>55</v>
      </c>
      <c r="V26">
        <v>36365</v>
      </c>
    </row>
    <row r="27" spans="1:22" x14ac:dyDescent="0.25">
      <c r="A27" t="s">
        <v>49</v>
      </c>
      <c r="B27" t="s">
        <v>51</v>
      </c>
      <c r="C27">
        <v>42493</v>
      </c>
      <c r="D27">
        <v>19725</v>
      </c>
      <c r="E27">
        <v>2098</v>
      </c>
      <c r="F27" t="s">
        <v>41</v>
      </c>
      <c r="G27">
        <v>2018</v>
      </c>
      <c r="H27" t="s">
        <v>31</v>
      </c>
      <c r="I27">
        <v>65</v>
      </c>
      <c r="J27" t="s">
        <v>26</v>
      </c>
      <c r="K27" s="1">
        <v>0.4642</v>
      </c>
      <c r="L27" s="1">
        <v>4.9399999999999999E-2</v>
      </c>
      <c r="M27">
        <v>20670</v>
      </c>
      <c r="N27">
        <v>1282125</v>
      </c>
      <c r="O27" t="s">
        <v>43</v>
      </c>
      <c r="P27" s="2">
        <v>43374</v>
      </c>
      <c r="Q27" t="s">
        <v>32</v>
      </c>
      <c r="R27" s="2">
        <v>43374</v>
      </c>
      <c r="S27" s="2">
        <v>43448</v>
      </c>
      <c r="T27">
        <v>41.482126469999997</v>
      </c>
      <c r="U27" t="s">
        <v>67</v>
      </c>
      <c r="V27">
        <v>42493</v>
      </c>
    </row>
    <row r="28" spans="1:22" x14ac:dyDescent="0.25">
      <c r="A28" t="s">
        <v>50</v>
      </c>
      <c r="B28" t="s">
        <v>40</v>
      </c>
      <c r="C28">
        <v>38864</v>
      </c>
      <c r="D28">
        <v>5471</v>
      </c>
      <c r="E28">
        <v>4652</v>
      </c>
      <c r="F28" t="s">
        <v>78</v>
      </c>
      <c r="G28">
        <v>2022</v>
      </c>
      <c r="H28" t="s">
        <v>31</v>
      </c>
      <c r="I28">
        <v>60</v>
      </c>
      <c r="J28" t="s">
        <v>26</v>
      </c>
      <c r="K28" s="1">
        <v>0.14080000000000001</v>
      </c>
      <c r="L28" s="1">
        <v>0.1197</v>
      </c>
      <c r="M28">
        <v>28741</v>
      </c>
      <c r="N28">
        <v>328260</v>
      </c>
      <c r="O28" t="s">
        <v>43</v>
      </c>
      <c r="P28" s="2">
        <v>44896</v>
      </c>
      <c r="Q28" t="s">
        <v>32</v>
      </c>
      <c r="R28" s="2">
        <v>44896</v>
      </c>
      <c r="S28" s="2">
        <v>44925</v>
      </c>
      <c r="T28">
        <v>2.107348703</v>
      </c>
      <c r="U28" t="s">
        <v>48</v>
      </c>
      <c r="V28">
        <v>38864</v>
      </c>
    </row>
    <row r="29" spans="1:22" x14ac:dyDescent="0.25">
      <c r="A29" t="s">
        <v>53</v>
      </c>
      <c r="B29" t="s">
        <v>64</v>
      </c>
      <c r="C29">
        <v>53309</v>
      </c>
      <c r="D29">
        <v>9643</v>
      </c>
      <c r="E29">
        <v>33695</v>
      </c>
      <c r="F29" t="s">
        <v>24</v>
      </c>
      <c r="G29">
        <v>2017</v>
      </c>
      <c r="H29" t="s">
        <v>58</v>
      </c>
      <c r="I29">
        <v>90</v>
      </c>
      <c r="J29" t="s">
        <v>26</v>
      </c>
      <c r="K29" s="1">
        <v>0.18090000000000001</v>
      </c>
      <c r="L29" s="1">
        <v>0.6321</v>
      </c>
      <c r="M29">
        <v>9971</v>
      </c>
      <c r="N29">
        <v>867870</v>
      </c>
      <c r="O29" t="s">
        <v>27</v>
      </c>
      <c r="P29" s="2">
        <v>42979</v>
      </c>
      <c r="Q29" t="s">
        <v>32</v>
      </c>
      <c r="R29" s="2">
        <v>42979</v>
      </c>
      <c r="S29" s="2">
        <v>43055</v>
      </c>
      <c r="T29">
        <v>-45.118085129999997</v>
      </c>
      <c r="U29" t="s">
        <v>29</v>
      </c>
      <c r="V29">
        <v>53309</v>
      </c>
    </row>
    <row r="30" spans="1:22" x14ac:dyDescent="0.25">
      <c r="A30" t="s">
        <v>56</v>
      </c>
      <c r="B30" t="s">
        <v>40</v>
      </c>
      <c r="C30">
        <v>27342</v>
      </c>
      <c r="D30">
        <v>23711</v>
      </c>
      <c r="E30">
        <v>2360</v>
      </c>
      <c r="F30" t="s">
        <v>46</v>
      </c>
      <c r="G30">
        <v>2020</v>
      </c>
      <c r="H30" t="s">
        <v>25</v>
      </c>
      <c r="I30">
        <v>85</v>
      </c>
      <c r="J30" t="s">
        <v>37</v>
      </c>
      <c r="K30" s="1">
        <v>0.86719999999999997</v>
      </c>
      <c r="L30" s="1">
        <v>8.6300000000000002E-2</v>
      </c>
      <c r="M30">
        <v>1271</v>
      </c>
      <c r="N30">
        <v>2015435</v>
      </c>
      <c r="O30" t="s">
        <v>47</v>
      </c>
      <c r="P30" s="2">
        <v>43922</v>
      </c>
      <c r="Q30" t="s">
        <v>32</v>
      </c>
      <c r="R30" s="2">
        <v>43922</v>
      </c>
      <c r="S30" s="2">
        <v>43998</v>
      </c>
      <c r="T30">
        <v>78.088654820000002</v>
      </c>
      <c r="U30" t="s">
        <v>60</v>
      </c>
      <c r="V30">
        <v>27342</v>
      </c>
    </row>
    <row r="31" spans="1:22" x14ac:dyDescent="0.25">
      <c r="A31" t="s">
        <v>59</v>
      </c>
      <c r="B31" t="s">
        <v>34</v>
      </c>
      <c r="C31">
        <v>22363</v>
      </c>
      <c r="D31">
        <v>8176</v>
      </c>
      <c r="E31">
        <v>10796</v>
      </c>
      <c r="F31" t="s">
        <v>79</v>
      </c>
      <c r="G31">
        <v>2019</v>
      </c>
      <c r="H31" t="s">
        <v>58</v>
      </c>
      <c r="I31">
        <v>75</v>
      </c>
      <c r="J31" t="s">
        <v>37</v>
      </c>
      <c r="K31" s="1">
        <v>0.36559999999999998</v>
      </c>
      <c r="L31" s="1">
        <v>0.48280000000000001</v>
      </c>
      <c r="M31">
        <v>3391</v>
      </c>
      <c r="N31">
        <v>613200</v>
      </c>
      <c r="O31" t="s">
        <v>43</v>
      </c>
      <c r="P31" s="2">
        <v>43770</v>
      </c>
      <c r="Q31" t="s">
        <v>32</v>
      </c>
      <c r="R31" s="2">
        <v>43770</v>
      </c>
      <c r="S31" s="2">
        <v>43831</v>
      </c>
      <c r="T31">
        <v>-11.71578053</v>
      </c>
      <c r="U31" t="s">
        <v>29</v>
      </c>
      <c r="V31">
        <v>22363</v>
      </c>
    </row>
    <row r="32" spans="1:22" x14ac:dyDescent="0.25">
      <c r="A32" t="s">
        <v>61</v>
      </c>
      <c r="B32" t="s">
        <v>64</v>
      </c>
      <c r="C32">
        <v>17100</v>
      </c>
      <c r="D32">
        <v>16032</v>
      </c>
      <c r="E32">
        <v>201</v>
      </c>
      <c r="F32" t="s">
        <v>24</v>
      </c>
      <c r="G32">
        <v>2015</v>
      </c>
      <c r="H32" t="s">
        <v>42</v>
      </c>
      <c r="I32">
        <v>70</v>
      </c>
      <c r="J32" t="s">
        <v>26</v>
      </c>
      <c r="K32" s="1">
        <v>0.9375</v>
      </c>
      <c r="L32" s="1">
        <v>1.18E-2</v>
      </c>
      <c r="M32">
        <v>867</v>
      </c>
      <c r="N32">
        <v>1122240</v>
      </c>
      <c r="O32" t="s">
        <v>27</v>
      </c>
      <c r="P32" s="2">
        <v>42248</v>
      </c>
      <c r="Q32" t="s">
        <v>32</v>
      </c>
      <c r="R32" s="2">
        <v>42248</v>
      </c>
      <c r="S32" s="2">
        <v>42324</v>
      </c>
      <c r="T32">
        <v>92.578947369999995</v>
      </c>
      <c r="U32" t="s">
        <v>60</v>
      </c>
      <c r="V32">
        <v>17100</v>
      </c>
    </row>
    <row r="33" spans="1:22" x14ac:dyDescent="0.25">
      <c r="A33" t="s">
        <v>63</v>
      </c>
      <c r="B33" t="s">
        <v>34</v>
      </c>
      <c r="C33">
        <v>35112</v>
      </c>
      <c r="D33">
        <v>11232</v>
      </c>
      <c r="E33">
        <v>17573</v>
      </c>
      <c r="F33" t="s">
        <v>35</v>
      </c>
      <c r="G33">
        <v>2020</v>
      </c>
      <c r="H33" t="s">
        <v>25</v>
      </c>
      <c r="I33">
        <v>100</v>
      </c>
      <c r="J33" t="s">
        <v>37</v>
      </c>
      <c r="K33" s="1">
        <v>0.31990000000000002</v>
      </c>
      <c r="L33" s="1">
        <v>0.50049999999999994</v>
      </c>
      <c r="M33">
        <v>6307</v>
      </c>
      <c r="N33">
        <v>1123200</v>
      </c>
      <c r="O33" t="s">
        <v>38</v>
      </c>
      <c r="P33" s="2">
        <v>43831</v>
      </c>
      <c r="Q33" t="s">
        <v>32</v>
      </c>
      <c r="R33" s="2">
        <v>43831</v>
      </c>
      <c r="S33" s="2">
        <v>43896</v>
      </c>
      <c r="T33">
        <v>-18.059352929999999</v>
      </c>
      <c r="U33" t="s">
        <v>29</v>
      </c>
      <c r="V33">
        <v>35112</v>
      </c>
    </row>
    <row r="34" spans="1:22" x14ac:dyDescent="0.25">
      <c r="A34" t="s">
        <v>65</v>
      </c>
      <c r="B34" t="s">
        <v>73</v>
      </c>
      <c r="C34">
        <v>42742</v>
      </c>
      <c r="D34">
        <v>9940</v>
      </c>
      <c r="E34">
        <v>29041</v>
      </c>
      <c r="F34" t="s">
        <v>35</v>
      </c>
      <c r="G34">
        <v>2024</v>
      </c>
      <c r="H34" t="s">
        <v>36</v>
      </c>
      <c r="I34">
        <v>75</v>
      </c>
      <c r="J34" t="s">
        <v>26</v>
      </c>
      <c r="K34" s="1">
        <v>0.2326</v>
      </c>
      <c r="L34" s="1">
        <v>0.6794</v>
      </c>
      <c r="M34">
        <v>3761</v>
      </c>
      <c r="N34">
        <v>745500</v>
      </c>
      <c r="O34" t="s">
        <v>38</v>
      </c>
      <c r="P34" s="2">
        <v>45292</v>
      </c>
      <c r="Q34" t="s">
        <v>32</v>
      </c>
      <c r="R34" s="2">
        <v>45292</v>
      </c>
      <c r="S34" s="2">
        <v>45361</v>
      </c>
      <c r="T34">
        <v>-44.689064620000003</v>
      </c>
      <c r="U34" t="s">
        <v>29</v>
      </c>
      <c r="V34">
        <v>42742</v>
      </c>
    </row>
    <row r="35" spans="1:22" x14ac:dyDescent="0.25">
      <c r="A35" t="s">
        <v>68</v>
      </c>
      <c r="B35" t="s">
        <v>51</v>
      </c>
      <c r="C35">
        <v>40982</v>
      </c>
      <c r="D35">
        <v>15899</v>
      </c>
      <c r="E35">
        <v>13317</v>
      </c>
      <c r="F35" t="s">
        <v>52</v>
      </c>
      <c r="G35">
        <v>2020</v>
      </c>
      <c r="H35" t="s">
        <v>42</v>
      </c>
      <c r="I35">
        <v>70</v>
      </c>
      <c r="J35" t="s">
        <v>37</v>
      </c>
      <c r="K35" s="1">
        <v>0.38800000000000001</v>
      </c>
      <c r="L35" s="1">
        <v>0.32490000000000002</v>
      </c>
      <c r="M35">
        <v>11766</v>
      </c>
      <c r="N35">
        <v>1112930</v>
      </c>
      <c r="O35" t="s">
        <v>47</v>
      </c>
      <c r="P35" s="2">
        <v>43983</v>
      </c>
      <c r="Q35" t="s">
        <v>32</v>
      </c>
      <c r="R35" s="2">
        <v>43983</v>
      </c>
      <c r="S35" s="2">
        <v>44061</v>
      </c>
      <c r="T35">
        <v>6.3003269729999998</v>
      </c>
      <c r="U35" t="s">
        <v>48</v>
      </c>
      <c r="V35">
        <v>40982</v>
      </c>
    </row>
    <row r="36" spans="1:22" x14ac:dyDescent="0.25">
      <c r="A36" t="s">
        <v>69</v>
      </c>
      <c r="B36" t="s">
        <v>51</v>
      </c>
      <c r="C36">
        <v>31579</v>
      </c>
      <c r="D36">
        <v>17418</v>
      </c>
      <c r="E36">
        <v>35</v>
      </c>
      <c r="F36" t="s">
        <v>66</v>
      </c>
      <c r="G36">
        <v>2019</v>
      </c>
      <c r="H36" t="s">
        <v>58</v>
      </c>
      <c r="I36">
        <v>100</v>
      </c>
      <c r="J36" t="s">
        <v>37</v>
      </c>
      <c r="K36" s="1">
        <v>0.55159999999999998</v>
      </c>
      <c r="L36" s="1">
        <v>1.1000000000000001E-3</v>
      </c>
      <c r="M36">
        <v>14126</v>
      </c>
      <c r="N36">
        <v>1741800</v>
      </c>
      <c r="O36" t="s">
        <v>47</v>
      </c>
      <c r="P36" s="2">
        <v>43586</v>
      </c>
      <c r="Q36" t="s">
        <v>32</v>
      </c>
      <c r="R36" s="2">
        <v>43586</v>
      </c>
      <c r="S36" s="2">
        <v>43603</v>
      </c>
      <c r="T36">
        <v>55.046074920000002</v>
      </c>
      <c r="U36" t="s">
        <v>55</v>
      </c>
      <c r="V36">
        <v>31579</v>
      </c>
    </row>
    <row r="37" spans="1:22" x14ac:dyDescent="0.25">
      <c r="A37" t="s">
        <v>71</v>
      </c>
      <c r="B37" t="s">
        <v>57</v>
      </c>
      <c r="C37">
        <v>65444</v>
      </c>
      <c r="D37">
        <v>50651</v>
      </c>
      <c r="E37">
        <v>11968</v>
      </c>
      <c r="F37" t="s">
        <v>41</v>
      </c>
      <c r="G37">
        <v>2023</v>
      </c>
      <c r="H37" t="s">
        <v>36</v>
      </c>
      <c r="I37">
        <v>95</v>
      </c>
      <c r="J37" t="s">
        <v>37</v>
      </c>
      <c r="K37" s="1">
        <v>0.77400000000000002</v>
      </c>
      <c r="L37" s="1">
        <v>0.18290000000000001</v>
      </c>
      <c r="M37">
        <v>2825</v>
      </c>
      <c r="N37">
        <v>4811845</v>
      </c>
      <c r="O37" t="s">
        <v>43</v>
      </c>
      <c r="P37" s="2">
        <v>45200</v>
      </c>
      <c r="Q37" t="s">
        <v>32</v>
      </c>
      <c r="R37" s="2">
        <v>45200</v>
      </c>
      <c r="S37" s="2">
        <v>45265</v>
      </c>
      <c r="T37">
        <v>59.108550819999998</v>
      </c>
      <c r="U37" t="s">
        <v>55</v>
      </c>
      <c r="V37">
        <v>65444</v>
      </c>
    </row>
    <row r="38" spans="1:22" x14ac:dyDescent="0.25">
      <c r="A38" t="s">
        <v>72</v>
      </c>
      <c r="B38" t="s">
        <v>34</v>
      </c>
      <c r="C38">
        <v>34890</v>
      </c>
      <c r="D38">
        <v>14722</v>
      </c>
      <c r="E38">
        <v>7133</v>
      </c>
      <c r="F38" t="s">
        <v>54</v>
      </c>
      <c r="G38">
        <v>2015</v>
      </c>
      <c r="H38" t="s">
        <v>36</v>
      </c>
      <c r="I38">
        <v>65</v>
      </c>
      <c r="J38" t="s">
        <v>26</v>
      </c>
      <c r="K38" s="1">
        <v>0.42199999999999999</v>
      </c>
      <c r="L38" s="1">
        <v>0.2044</v>
      </c>
      <c r="M38">
        <v>13035</v>
      </c>
      <c r="N38">
        <v>956930</v>
      </c>
      <c r="O38" t="s">
        <v>27</v>
      </c>
      <c r="P38" s="2">
        <v>42217</v>
      </c>
      <c r="Q38" t="s">
        <v>32</v>
      </c>
      <c r="R38" s="2">
        <v>42217</v>
      </c>
      <c r="S38" s="2">
        <v>42238</v>
      </c>
      <c r="T38">
        <v>21.75121811</v>
      </c>
      <c r="U38" t="s">
        <v>48</v>
      </c>
      <c r="V38">
        <v>34890</v>
      </c>
    </row>
    <row r="39" spans="1:22" x14ac:dyDescent="0.25">
      <c r="A39" t="s">
        <v>74</v>
      </c>
      <c r="B39" t="s">
        <v>23</v>
      </c>
      <c r="C39">
        <v>51104</v>
      </c>
      <c r="D39">
        <v>8746</v>
      </c>
      <c r="E39">
        <v>3286</v>
      </c>
      <c r="F39" t="s">
        <v>70</v>
      </c>
      <c r="G39">
        <v>2021</v>
      </c>
      <c r="H39" t="s">
        <v>42</v>
      </c>
      <c r="I39">
        <v>140</v>
      </c>
      <c r="J39" t="s">
        <v>26</v>
      </c>
      <c r="K39" s="1">
        <v>0.1711</v>
      </c>
      <c r="L39" s="1">
        <v>6.4299999999999996E-2</v>
      </c>
      <c r="M39">
        <v>39072</v>
      </c>
      <c r="N39">
        <v>1224440</v>
      </c>
      <c r="O39" t="s">
        <v>27</v>
      </c>
      <c r="P39" s="2">
        <v>44378</v>
      </c>
      <c r="Q39" t="s">
        <v>28</v>
      </c>
      <c r="R39" s="2">
        <v>44378</v>
      </c>
      <c r="S39" s="2">
        <v>44413</v>
      </c>
      <c r="T39">
        <v>10.68409518</v>
      </c>
      <c r="U39" t="s">
        <v>48</v>
      </c>
      <c r="V39">
        <v>51104</v>
      </c>
    </row>
    <row r="40" spans="1:22" x14ac:dyDescent="0.25">
      <c r="A40" t="s">
        <v>75</v>
      </c>
      <c r="B40" t="s">
        <v>51</v>
      </c>
      <c r="C40">
        <v>76562</v>
      </c>
      <c r="D40">
        <v>15500</v>
      </c>
      <c r="E40">
        <v>55793</v>
      </c>
      <c r="F40" t="s">
        <v>35</v>
      </c>
      <c r="G40">
        <v>2017</v>
      </c>
      <c r="H40" t="s">
        <v>31</v>
      </c>
      <c r="I40">
        <v>80</v>
      </c>
      <c r="J40" t="s">
        <v>26</v>
      </c>
      <c r="K40" s="1">
        <v>0.20250000000000001</v>
      </c>
      <c r="L40" s="1">
        <v>0.72870000000000001</v>
      </c>
      <c r="M40">
        <v>5269</v>
      </c>
      <c r="N40">
        <v>1240000</v>
      </c>
      <c r="O40" t="s">
        <v>38</v>
      </c>
      <c r="P40" s="2">
        <v>42736</v>
      </c>
      <c r="Q40" t="s">
        <v>32</v>
      </c>
      <c r="R40" s="2">
        <v>42736</v>
      </c>
      <c r="S40" s="2">
        <v>42823</v>
      </c>
      <c r="T40">
        <v>-52.627935530000002</v>
      </c>
      <c r="U40" t="s">
        <v>29</v>
      </c>
      <c r="V40">
        <v>76562</v>
      </c>
    </row>
    <row r="41" spans="1:22" x14ac:dyDescent="0.25">
      <c r="A41" t="s">
        <v>77</v>
      </c>
      <c r="B41" t="s">
        <v>73</v>
      </c>
      <c r="C41">
        <v>25713</v>
      </c>
      <c r="D41">
        <v>23667</v>
      </c>
      <c r="E41">
        <v>504</v>
      </c>
      <c r="F41" t="s">
        <v>52</v>
      </c>
      <c r="G41">
        <v>2021</v>
      </c>
      <c r="H41" t="s">
        <v>36</v>
      </c>
      <c r="I41">
        <v>110</v>
      </c>
      <c r="J41" t="s">
        <v>26</v>
      </c>
      <c r="K41" s="1">
        <v>0.9204</v>
      </c>
      <c r="L41" s="1">
        <v>1.9599999999999999E-2</v>
      </c>
      <c r="M41">
        <v>1542</v>
      </c>
      <c r="N41">
        <v>2603370</v>
      </c>
      <c r="O41" t="s">
        <v>47</v>
      </c>
      <c r="P41" s="2">
        <v>44348</v>
      </c>
      <c r="Q41" t="s">
        <v>28</v>
      </c>
      <c r="R41" s="2">
        <v>44348</v>
      </c>
      <c r="S41" s="2">
        <v>44401</v>
      </c>
      <c r="T41">
        <v>90.082837479999995</v>
      </c>
      <c r="U41" t="s">
        <v>60</v>
      </c>
      <c r="V41">
        <v>25713</v>
      </c>
    </row>
    <row r="42" spans="1:22" x14ac:dyDescent="0.25">
      <c r="A42" t="s">
        <v>22</v>
      </c>
      <c r="B42" t="s">
        <v>73</v>
      </c>
      <c r="C42">
        <v>96163</v>
      </c>
      <c r="D42">
        <v>81503</v>
      </c>
      <c r="E42">
        <v>9260</v>
      </c>
      <c r="F42" t="s">
        <v>79</v>
      </c>
      <c r="G42">
        <v>2020</v>
      </c>
      <c r="H42" t="s">
        <v>58</v>
      </c>
      <c r="I42">
        <v>115</v>
      </c>
      <c r="J42" t="s">
        <v>26</v>
      </c>
      <c r="K42" s="1">
        <v>0.84760000000000002</v>
      </c>
      <c r="L42" s="1">
        <v>9.6299999999999997E-2</v>
      </c>
      <c r="M42">
        <v>5400</v>
      </c>
      <c r="N42">
        <v>9372845</v>
      </c>
      <c r="O42" t="s">
        <v>43</v>
      </c>
      <c r="P42" s="2">
        <v>44136</v>
      </c>
      <c r="Q42" t="s">
        <v>28</v>
      </c>
      <c r="R42" s="2">
        <v>44136</v>
      </c>
      <c r="S42" s="2">
        <v>44168</v>
      </c>
      <c r="T42">
        <v>75.125568049999998</v>
      </c>
      <c r="U42" t="s">
        <v>60</v>
      </c>
      <c r="V42">
        <v>96163</v>
      </c>
    </row>
    <row r="43" spans="1:22" x14ac:dyDescent="0.25">
      <c r="A43" t="s">
        <v>30</v>
      </c>
      <c r="B43" t="s">
        <v>23</v>
      </c>
      <c r="C43">
        <v>51180</v>
      </c>
      <c r="D43">
        <v>20642</v>
      </c>
      <c r="E43">
        <v>8703</v>
      </c>
      <c r="F43" t="s">
        <v>52</v>
      </c>
      <c r="G43">
        <v>2019</v>
      </c>
      <c r="H43" t="s">
        <v>25</v>
      </c>
      <c r="I43">
        <v>100</v>
      </c>
      <c r="J43" t="s">
        <v>37</v>
      </c>
      <c r="K43" s="1">
        <v>0.40329999999999999</v>
      </c>
      <c r="L43" s="1">
        <v>0.17</v>
      </c>
      <c r="M43">
        <v>21835</v>
      </c>
      <c r="N43">
        <v>2064200</v>
      </c>
      <c r="O43" t="s">
        <v>47</v>
      </c>
      <c r="P43" s="2">
        <v>43617</v>
      </c>
      <c r="Q43" t="s">
        <v>32</v>
      </c>
      <c r="R43" s="2">
        <v>43617</v>
      </c>
      <c r="S43" s="2">
        <v>43635</v>
      </c>
      <c r="T43">
        <v>23.327471670000001</v>
      </c>
      <c r="U43" t="s">
        <v>48</v>
      </c>
      <c r="V43">
        <v>51180</v>
      </c>
    </row>
    <row r="44" spans="1:22" x14ac:dyDescent="0.25">
      <c r="A44" t="s">
        <v>33</v>
      </c>
      <c r="B44" t="s">
        <v>73</v>
      </c>
      <c r="C44">
        <v>51441</v>
      </c>
      <c r="D44">
        <v>9754</v>
      </c>
      <c r="E44">
        <v>610</v>
      </c>
      <c r="F44" t="s">
        <v>76</v>
      </c>
      <c r="G44">
        <v>2020</v>
      </c>
      <c r="H44" t="s">
        <v>36</v>
      </c>
      <c r="I44">
        <v>110</v>
      </c>
      <c r="J44" t="s">
        <v>26</v>
      </c>
      <c r="K44" s="1">
        <v>0.18959999999999999</v>
      </c>
      <c r="L44" s="1">
        <v>1.1900000000000001E-2</v>
      </c>
      <c r="M44">
        <v>41077</v>
      </c>
      <c r="N44">
        <v>1072940</v>
      </c>
      <c r="O44" t="s">
        <v>38</v>
      </c>
      <c r="P44" s="2">
        <v>43862</v>
      </c>
      <c r="Q44" t="s">
        <v>28</v>
      </c>
      <c r="R44" s="2">
        <v>43862</v>
      </c>
      <c r="S44" s="2">
        <v>43936</v>
      </c>
      <c r="T44">
        <v>17.7757042</v>
      </c>
      <c r="U44" t="s">
        <v>48</v>
      </c>
      <c r="V44">
        <v>51441</v>
      </c>
    </row>
    <row r="45" spans="1:22" x14ac:dyDescent="0.25">
      <c r="A45" t="s">
        <v>39</v>
      </c>
      <c r="B45" t="s">
        <v>51</v>
      </c>
      <c r="C45">
        <v>80468</v>
      </c>
      <c r="D45">
        <v>32938</v>
      </c>
      <c r="E45">
        <v>33153</v>
      </c>
      <c r="F45" t="s">
        <v>78</v>
      </c>
      <c r="G45">
        <v>2017</v>
      </c>
      <c r="H45" t="s">
        <v>25</v>
      </c>
      <c r="I45">
        <v>35</v>
      </c>
      <c r="J45" t="s">
        <v>26</v>
      </c>
      <c r="K45" s="1">
        <v>0.4093</v>
      </c>
      <c r="L45" s="1">
        <v>0.41199999999999998</v>
      </c>
      <c r="M45">
        <v>14377</v>
      </c>
      <c r="N45">
        <v>1152830</v>
      </c>
      <c r="O45" t="s">
        <v>43</v>
      </c>
      <c r="P45" s="2">
        <v>43070</v>
      </c>
      <c r="Q45" t="s">
        <v>44</v>
      </c>
      <c r="R45" s="2">
        <v>43070</v>
      </c>
      <c r="S45" s="2">
        <v>43098</v>
      </c>
      <c r="T45">
        <v>-0.26718695599999998</v>
      </c>
      <c r="U45" t="s">
        <v>48</v>
      </c>
      <c r="V45">
        <v>80468</v>
      </c>
    </row>
    <row r="46" spans="1:22" x14ac:dyDescent="0.25">
      <c r="A46" t="s">
        <v>45</v>
      </c>
      <c r="B46" t="s">
        <v>34</v>
      </c>
      <c r="C46">
        <v>58434</v>
      </c>
      <c r="D46">
        <v>23676</v>
      </c>
      <c r="E46">
        <v>10338</v>
      </c>
      <c r="F46" t="s">
        <v>79</v>
      </c>
      <c r="G46">
        <v>2019</v>
      </c>
      <c r="H46" t="s">
        <v>36</v>
      </c>
      <c r="I46">
        <v>80</v>
      </c>
      <c r="J46" t="s">
        <v>26</v>
      </c>
      <c r="K46" s="1">
        <v>0.4052</v>
      </c>
      <c r="L46" s="1">
        <v>0.1769</v>
      </c>
      <c r="M46">
        <v>24420</v>
      </c>
      <c r="N46">
        <v>1894080</v>
      </c>
      <c r="O46" t="s">
        <v>43</v>
      </c>
      <c r="P46" s="2">
        <v>43770</v>
      </c>
      <c r="Q46" t="s">
        <v>32</v>
      </c>
      <c r="R46" s="2">
        <v>43770</v>
      </c>
      <c r="S46" s="2">
        <v>43793</v>
      </c>
      <c r="T46">
        <v>22.825752130000001</v>
      </c>
      <c r="U46" t="s">
        <v>48</v>
      </c>
      <c r="V46">
        <v>58434</v>
      </c>
    </row>
    <row r="47" spans="1:22" x14ac:dyDescent="0.25">
      <c r="A47" t="s">
        <v>49</v>
      </c>
      <c r="B47" t="s">
        <v>23</v>
      </c>
      <c r="C47">
        <v>82692</v>
      </c>
      <c r="D47">
        <v>44240</v>
      </c>
      <c r="E47">
        <v>6788</v>
      </c>
      <c r="F47" t="s">
        <v>79</v>
      </c>
      <c r="G47">
        <v>2024</v>
      </c>
      <c r="H47" t="s">
        <v>25</v>
      </c>
      <c r="I47">
        <v>65</v>
      </c>
      <c r="J47" t="s">
        <v>26</v>
      </c>
      <c r="K47" s="1">
        <v>0.53500000000000003</v>
      </c>
      <c r="L47" s="1">
        <v>8.2100000000000006E-2</v>
      </c>
      <c r="M47">
        <v>31664</v>
      </c>
      <c r="N47">
        <v>2875600</v>
      </c>
      <c r="O47" t="s">
        <v>43</v>
      </c>
      <c r="P47" s="2">
        <v>45597</v>
      </c>
      <c r="Q47" t="s">
        <v>32</v>
      </c>
      <c r="R47" s="2">
        <v>45597</v>
      </c>
      <c r="S47" s="2">
        <v>45664</v>
      </c>
      <c r="T47">
        <v>45.290959219999998</v>
      </c>
      <c r="U47" t="s">
        <v>55</v>
      </c>
      <c r="V47">
        <v>82692</v>
      </c>
    </row>
    <row r="48" spans="1:22" x14ac:dyDescent="0.25">
      <c r="A48" t="s">
        <v>50</v>
      </c>
      <c r="B48" t="s">
        <v>23</v>
      </c>
      <c r="C48">
        <v>82512</v>
      </c>
      <c r="D48">
        <v>25374</v>
      </c>
      <c r="E48">
        <v>17848</v>
      </c>
      <c r="F48" t="s">
        <v>76</v>
      </c>
      <c r="G48">
        <v>2018</v>
      </c>
      <c r="H48" t="s">
        <v>36</v>
      </c>
      <c r="I48">
        <v>60</v>
      </c>
      <c r="J48" t="s">
        <v>37</v>
      </c>
      <c r="K48" s="1">
        <v>0.3075</v>
      </c>
      <c r="L48" s="1">
        <v>0.21629999999999999</v>
      </c>
      <c r="M48">
        <v>39290</v>
      </c>
      <c r="N48">
        <v>1522440</v>
      </c>
      <c r="O48" t="s">
        <v>38</v>
      </c>
      <c r="P48" s="2">
        <v>43132</v>
      </c>
      <c r="Q48" t="s">
        <v>32</v>
      </c>
      <c r="R48" s="2">
        <v>43132</v>
      </c>
      <c r="S48" s="2">
        <v>43148</v>
      </c>
      <c r="T48">
        <v>9.1210975370000007</v>
      </c>
      <c r="U48" t="s">
        <v>48</v>
      </c>
      <c r="V48">
        <v>82512</v>
      </c>
    </row>
    <row r="49" spans="1:22" x14ac:dyDescent="0.25">
      <c r="A49" t="s">
        <v>53</v>
      </c>
      <c r="B49" t="s">
        <v>34</v>
      </c>
      <c r="C49">
        <v>93130</v>
      </c>
      <c r="D49">
        <v>39600</v>
      </c>
      <c r="E49">
        <v>33122</v>
      </c>
      <c r="F49" t="s">
        <v>52</v>
      </c>
      <c r="G49">
        <v>2020</v>
      </c>
      <c r="H49" t="s">
        <v>58</v>
      </c>
      <c r="I49">
        <v>90</v>
      </c>
      <c r="J49" t="s">
        <v>26</v>
      </c>
      <c r="K49" s="1">
        <v>0.42520000000000002</v>
      </c>
      <c r="L49" s="1">
        <v>0.35570000000000002</v>
      </c>
      <c r="M49">
        <v>20408</v>
      </c>
      <c r="N49">
        <v>3564000</v>
      </c>
      <c r="O49" t="s">
        <v>47</v>
      </c>
      <c r="P49" s="2">
        <v>43983</v>
      </c>
      <c r="Q49" t="s">
        <v>32</v>
      </c>
      <c r="R49" s="2">
        <v>43983</v>
      </c>
      <c r="S49" s="2">
        <v>44057</v>
      </c>
      <c r="T49">
        <v>6.9558681409999998</v>
      </c>
      <c r="U49" t="s">
        <v>48</v>
      </c>
      <c r="V49">
        <v>93130</v>
      </c>
    </row>
    <row r="50" spans="1:22" x14ac:dyDescent="0.25">
      <c r="A50" t="s">
        <v>56</v>
      </c>
      <c r="B50" t="s">
        <v>51</v>
      </c>
      <c r="C50">
        <v>93136</v>
      </c>
      <c r="D50">
        <v>60518</v>
      </c>
      <c r="E50">
        <v>27176</v>
      </c>
      <c r="F50" t="s">
        <v>76</v>
      </c>
      <c r="G50">
        <v>2018</v>
      </c>
      <c r="H50" t="s">
        <v>31</v>
      </c>
      <c r="I50">
        <v>85</v>
      </c>
      <c r="J50" t="s">
        <v>26</v>
      </c>
      <c r="K50" s="1">
        <v>0.64980000000000004</v>
      </c>
      <c r="L50" s="1">
        <v>0.2918</v>
      </c>
      <c r="M50">
        <v>5442</v>
      </c>
      <c r="N50">
        <v>5144030</v>
      </c>
      <c r="O50" t="s">
        <v>38</v>
      </c>
      <c r="P50" s="2">
        <v>43132</v>
      </c>
      <c r="Q50" t="s">
        <v>32</v>
      </c>
      <c r="R50" s="2">
        <v>43132</v>
      </c>
      <c r="S50" s="2">
        <v>43217</v>
      </c>
      <c r="T50">
        <v>35.799261299999998</v>
      </c>
      <c r="U50" t="s">
        <v>67</v>
      </c>
      <c r="V50">
        <v>93136</v>
      </c>
    </row>
    <row r="51" spans="1:22" x14ac:dyDescent="0.25">
      <c r="A51" t="s">
        <v>59</v>
      </c>
      <c r="B51" t="s">
        <v>23</v>
      </c>
      <c r="C51">
        <v>44335</v>
      </c>
      <c r="D51">
        <v>15589</v>
      </c>
      <c r="E51">
        <v>24288</v>
      </c>
      <c r="F51" t="s">
        <v>78</v>
      </c>
      <c r="G51">
        <v>2019</v>
      </c>
      <c r="H51" t="s">
        <v>36</v>
      </c>
      <c r="I51">
        <v>75</v>
      </c>
      <c r="J51" t="s">
        <v>26</v>
      </c>
      <c r="K51" s="1">
        <v>0.35160000000000002</v>
      </c>
      <c r="L51" s="1">
        <v>0.54779999999999995</v>
      </c>
      <c r="M51">
        <v>4458</v>
      </c>
      <c r="N51">
        <v>1169175</v>
      </c>
      <c r="O51" t="s">
        <v>43</v>
      </c>
      <c r="P51" s="2">
        <v>43800</v>
      </c>
      <c r="Q51" t="s">
        <v>32</v>
      </c>
      <c r="R51" s="2">
        <v>43800</v>
      </c>
      <c r="S51" s="2">
        <v>43858</v>
      </c>
      <c r="T51">
        <v>-19.621066880000001</v>
      </c>
      <c r="U51" t="s">
        <v>29</v>
      </c>
      <c r="V51">
        <v>44335</v>
      </c>
    </row>
    <row r="52" spans="1:22" x14ac:dyDescent="0.25">
      <c r="A52" t="s">
        <v>61</v>
      </c>
      <c r="B52" t="s">
        <v>51</v>
      </c>
      <c r="C52">
        <v>19862</v>
      </c>
      <c r="D52">
        <v>19468</v>
      </c>
      <c r="E52">
        <v>353</v>
      </c>
      <c r="F52" t="s">
        <v>24</v>
      </c>
      <c r="G52">
        <v>2016</v>
      </c>
      <c r="H52" t="s">
        <v>36</v>
      </c>
      <c r="I52">
        <v>70</v>
      </c>
      <c r="J52" t="s">
        <v>37</v>
      </c>
      <c r="K52" s="1">
        <v>0.98019999999999996</v>
      </c>
      <c r="L52" s="1">
        <v>1.78E-2</v>
      </c>
      <c r="M52">
        <v>41</v>
      </c>
      <c r="N52">
        <v>1362760</v>
      </c>
      <c r="O52" t="s">
        <v>27</v>
      </c>
      <c r="P52" s="2">
        <v>42614</v>
      </c>
      <c r="Q52" t="s">
        <v>32</v>
      </c>
      <c r="R52" s="2">
        <v>42614</v>
      </c>
      <c r="S52" s="2">
        <v>42636</v>
      </c>
      <c r="T52">
        <v>96.239049440000002</v>
      </c>
      <c r="U52" t="s">
        <v>60</v>
      </c>
      <c r="V52">
        <v>19862</v>
      </c>
    </row>
    <row r="53" spans="1:22" x14ac:dyDescent="0.25">
      <c r="A53" t="s">
        <v>63</v>
      </c>
      <c r="B53" t="s">
        <v>40</v>
      </c>
      <c r="C53">
        <v>82420</v>
      </c>
      <c r="D53">
        <v>24410</v>
      </c>
      <c r="E53">
        <v>28166</v>
      </c>
      <c r="F53" t="s">
        <v>52</v>
      </c>
      <c r="G53">
        <v>2016</v>
      </c>
      <c r="H53" t="s">
        <v>31</v>
      </c>
      <c r="I53">
        <v>100</v>
      </c>
      <c r="J53" t="s">
        <v>26</v>
      </c>
      <c r="K53" s="1">
        <v>0.29620000000000002</v>
      </c>
      <c r="L53" s="1">
        <v>0.3417</v>
      </c>
      <c r="M53">
        <v>29844</v>
      </c>
      <c r="N53">
        <v>2441000</v>
      </c>
      <c r="O53" t="s">
        <v>47</v>
      </c>
      <c r="P53" s="2">
        <v>42522</v>
      </c>
      <c r="Q53" t="s">
        <v>32</v>
      </c>
      <c r="R53" s="2">
        <v>42522</v>
      </c>
      <c r="S53" s="2">
        <v>42583</v>
      </c>
      <c r="T53">
        <v>-4.5571463239999996</v>
      </c>
      <c r="U53" t="s">
        <v>29</v>
      </c>
      <c r="V53">
        <v>82420</v>
      </c>
    </row>
    <row r="54" spans="1:22" x14ac:dyDescent="0.25">
      <c r="A54" t="s">
        <v>65</v>
      </c>
      <c r="B54" t="s">
        <v>57</v>
      </c>
      <c r="C54">
        <v>37535</v>
      </c>
      <c r="D54">
        <v>27349</v>
      </c>
      <c r="E54">
        <v>4088</v>
      </c>
      <c r="F54" t="s">
        <v>52</v>
      </c>
      <c r="G54">
        <v>2022</v>
      </c>
      <c r="H54" t="s">
        <v>31</v>
      </c>
      <c r="I54">
        <v>75</v>
      </c>
      <c r="J54" t="s">
        <v>37</v>
      </c>
      <c r="K54" s="1">
        <v>0.72860000000000003</v>
      </c>
      <c r="L54" s="1">
        <v>0.1089</v>
      </c>
      <c r="M54">
        <v>6098</v>
      </c>
      <c r="N54">
        <v>2051175</v>
      </c>
      <c r="O54" t="s">
        <v>47</v>
      </c>
      <c r="P54" s="2">
        <v>44713</v>
      </c>
      <c r="Q54" t="s">
        <v>32</v>
      </c>
      <c r="R54" s="2">
        <v>44713</v>
      </c>
      <c r="S54" s="2">
        <v>44762</v>
      </c>
      <c r="T54">
        <v>61.971493270000003</v>
      </c>
      <c r="U54" t="s">
        <v>55</v>
      </c>
      <c r="V54">
        <v>37535</v>
      </c>
    </row>
    <row r="55" spans="1:22" x14ac:dyDescent="0.25">
      <c r="A55" t="s">
        <v>68</v>
      </c>
      <c r="B55" t="s">
        <v>40</v>
      </c>
      <c r="C55">
        <v>30257</v>
      </c>
      <c r="D55">
        <v>12757</v>
      </c>
      <c r="E55">
        <v>5324</v>
      </c>
      <c r="F55" t="s">
        <v>78</v>
      </c>
      <c r="G55">
        <v>2023</v>
      </c>
      <c r="H55" t="s">
        <v>25</v>
      </c>
      <c r="I55">
        <v>70</v>
      </c>
      <c r="J55" t="s">
        <v>26</v>
      </c>
      <c r="K55" s="1">
        <v>0.42159999999999997</v>
      </c>
      <c r="L55" s="1">
        <v>0.17599999999999999</v>
      </c>
      <c r="M55">
        <v>12176</v>
      </c>
      <c r="N55">
        <v>892990</v>
      </c>
      <c r="O55" t="s">
        <v>43</v>
      </c>
      <c r="P55" s="2">
        <v>45261</v>
      </c>
      <c r="Q55" t="s">
        <v>32</v>
      </c>
      <c r="R55" s="2">
        <v>45261</v>
      </c>
      <c r="S55" s="2">
        <v>45311</v>
      </c>
      <c r="T55">
        <v>24.56621608</v>
      </c>
      <c r="U55" t="s">
        <v>48</v>
      </c>
      <c r="V55">
        <v>30257</v>
      </c>
    </row>
    <row r="56" spans="1:22" x14ac:dyDescent="0.25">
      <c r="A56" t="s">
        <v>69</v>
      </c>
      <c r="B56" t="s">
        <v>34</v>
      </c>
      <c r="C56">
        <v>53540</v>
      </c>
      <c r="D56">
        <v>31982</v>
      </c>
      <c r="E56">
        <v>8131</v>
      </c>
      <c r="F56" t="s">
        <v>78</v>
      </c>
      <c r="G56">
        <v>2017</v>
      </c>
      <c r="H56" t="s">
        <v>25</v>
      </c>
      <c r="I56">
        <v>100</v>
      </c>
      <c r="J56" t="s">
        <v>26</v>
      </c>
      <c r="K56" s="1">
        <v>0.59730000000000005</v>
      </c>
      <c r="L56" s="1">
        <v>0.15190000000000001</v>
      </c>
      <c r="M56">
        <v>13427</v>
      </c>
      <c r="N56">
        <v>3198200</v>
      </c>
      <c r="O56" t="s">
        <v>43</v>
      </c>
      <c r="P56" s="2">
        <v>43070</v>
      </c>
      <c r="Q56" t="s">
        <v>32</v>
      </c>
      <c r="R56" s="2">
        <v>43070</v>
      </c>
      <c r="S56" s="2">
        <v>43134</v>
      </c>
      <c r="T56">
        <v>44.548001489999997</v>
      </c>
      <c r="U56" t="s">
        <v>55</v>
      </c>
      <c r="V56">
        <v>53540</v>
      </c>
    </row>
    <row r="57" spans="1:22" x14ac:dyDescent="0.25">
      <c r="A57" t="s">
        <v>71</v>
      </c>
      <c r="B57" t="s">
        <v>73</v>
      </c>
      <c r="C57">
        <v>15075</v>
      </c>
      <c r="D57">
        <v>12711</v>
      </c>
      <c r="E57">
        <v>911</v>
      </c>
      <c r="F57" t="s">
        <v>62</v>
      </c>
      <c r="G57">
        <v>2017</v>
      </c>
      <c r="H57" t="s">
        <v>42</v>
      </c>
      <c r="I57">
        <v>95</v>
      </c>
      <c r="J57" t="s">
        <v>26</v>
      </c>
      <c r="K57" s="1">
        <v>0.84319999999999995</v>
      </c>
      <c r="L57" s="1">
        <v>6.0400000000000002E-2</v>
      </c>
      <c r="M57">
        <v>1453</v>
      </c>
      <c r="N57">
        <v>1207545</v>
      </c>
      <c r="O57" t="s">
        <v>38</v>
      </c>
      <c r="P57" s="2">
        <v>42795</v>
      </c>
      <c r="Q57" t="s">
        <v>32</v>
      </c>
      <c r="R57" s="2">
        <v>42795</v>
      </c>
      <c r="S57" s="2">
        <v>42813</v>
      </c>
      <c r="T57">
        <v>78.275290220000002</v>
      </c>
      <c r="U57" t="s">
        <v>60</v>
      </c>
      <c r="V57">
        <v>15075</v>
      </c>
    </row>
    <row r="58" spans="1:22" x14ac:dyDescent="0.25">
      <c r="A58" t="s">
        <v>72</v>
      </c>
      <c r="B58" t="s">
        <v>34</v>
      </c>
      <c r="C58">
        <v>13101</v>
      </c>
      <c r="D58">
        <v>10406</v>
      </c>
      <c r="E58">
        <v>791</v>
      </c>
      <c r="F58" t="s">
        <v>52</v>
      </c>
      <c r="G58">
        <v>2019</v>
      </c>
      <c r="H58" t="s">
        <v>58</v>
      </c>
      <c r="I58">
        <v>65</v>
      </c>
      <c r="J58" t="s">
        <v>26</v>
      </c>
      <c r="K58" s="1">
        <v>0.79430000000000001</v>
      </c>
      <c r="L58" s="1">
        <v>6.0400000000000002E-2</v>
      </c>
      <c r="M58">
        <v>1904</v>
      </c>
      <c r="N58">
        <v>676390</v>
      </c>
      <c r="O58" t="s">
        <v>47</v>
      </c>
      <c r="P58" s="2">
        <v>43617</v>
      </c>
      <c r="Q58" t="s">
        <v>32</v>
      </c>
      <c r="R58" s="2">
        <v>43617</v>
      </c>
      <c r="S58" s="2">
        <v>43633</v>
      </c>
      <c r="T58">
        <v>73.391344169999996</v>
      </c>
      <c r="U58" t="s">
        <v>55</v>
      </c>
      <c r="V58">
        <v>13101</v>
      </c>
    </row>
    <row r="59" spans="1:22" x14ac:dyDescent="0.25">
      <c r="A59" t="s">
        <v>74</v>
      </c>
      <c r="B59" t="s">
        <v>64</v>
      </c>
      <c r="C59">
        <v>46585</v>
      </c>
      <c r="D59">
        <v>28012</v>
      </c>
      <c r="E59">
        <v>16692</v>
      </c>
      <c r="F59" t="s">
        <v>52</v>
      </c>
      <c r="G59">
        <v>2019</v>
      </c>
      <c r="H59" t="s">
        <v>36</v>
      </c>
      <c r="I59">
        <v>140</v>
      </c>
      <c r="J59" t="s">
        <v>26</v>
      </c>
      <c r="K59" s="1">
        <v>0.60129999999999995</v>
      </c>
      <c r="L59" s="1">
        <v>0.35830000000000001</v>
      </c>
      <c r="M59">
        <v>1881</v>
      </c>
      <c r="N59">
        <v>3921680</v>
      </c>
      <c r="O59" t="s">
        <v>47</v>
      </c>
      <c r="P59" s="2">
        <v>43617</v>
      </c>
      <c r="Q59" t="s">
        <v>28</v>
      </c>
      <c r="R59" s="2">
        <v>43617</v>
      </c>
      <c r="S59" s="2">
        <v>43637</v>
      </c>
      <c r="T59">
        <v>24.29966727</v>
      </c>
      <c r="U59" t="s">
        <v>48</v>
      </c>
      <c r="V59">
        <v>46585</v>
      </c>
    </row>
    <row r="60" spans="1:22" x14ac:dyDescent="0.25">
      <c r="A60" t="s">
        <v>75</v>
      </c>
      <c r="B60" t="s">
        <v>51</v>
      </c>
      <c r="C60">
        <v>44237</v>
      </c>
      <c r="D60">
        <v>16702</v>
      </c>
      <c r="E60">
        <v>19024</v>
      </c>
      <c r="F60" t="s">
        <v>78</v>
      </c>
      <c r="G60">
        <v>2017</v>
      </c>
      <c r="H60" t="s">
        <v>31</v>
      </c>
      <c r="I60">
        <v>80</v>
      </c>
      <c r="J60" t="s">
        <v>37</v>
      </c>
      <c r="K60" s="1">
        <v>0.37759999999999999</v>
      </c>
      <c r="L60" s="1">
        <v>0.43</v>
      </c>
      <c r="M60">
        <v>8511</v>
      </c>
      <c r="N60">
        <v>1336160</v>
      </c>
      <c r="O60" t="s">
        <v>43</v>
      </c>
      <c r="P60" s="2">
        <v>43070</v>
      </c>
      <c r="Q60" t="s">
        <v>32</v>
      </c>
      <c r="R60" s="2">
        <v>43070</v>
      </c>
      <c r="S60" s="2">
        <v>43138</v>
      </c>
      <c r="T60">
        <v>-5.2489997060000002</v>
      </c>
      <c r="U60" t="s">
        <v>29</v>
      </c>
      <c r="V60">
        <v>44237</v>
      </c>
    </row>
    <row r="61" spans="1:22" x14ac:dyDescent="0.25">
      <c r="A61" t="s">
        <v>77</v>
      </c>
      <c r="B61" t="s">
        <v>57</v>
      </c>
      <c r="C61">
        <v>51114</v>
      </c>
      <c r="D61">
        <v>33599</v>
      </c>
      <c r="E61">
        <v>16758</v>
      </c>
      <c r="F61" t="s">
        <v>46</v>
      </c>
      <c r="G61">
        <v>2016</v>
      </c>
      <c r="H61" t="s">
        <v>42</v>
      </c>
      <c r="I61">
        <v>110</v>
      </c>
      <c r="J61" t="s">
        <v>26</v>
      </c>
      <c r="K61" s="1">
        <v>0.6573</v>
      </c>
      <c r="L61" s="1">
        <v>0.32790000000000002</v>
      </c>
      <c r="M61">
        <v>757</v>
      </c>
      <c r="N61">
        <v>3695890</v>
      </c>
      <c r="O61" t="s">
        <v>47</v>
      </c>
      <c r="P61" s="2">
        <v>42461</v>
      </c>
      <c r="Q61" t="s">
        <v>28</v>
      </c>
      <c r="R61" s="2">
        <v>42461</v>
      </c>
      <c r="S61" s="2">
        <v>42479</v>
      </c>
      <c r="T61">
        <v>32.947920330000002</v>
      </c>
      <c r="U61" t="s">
        <v>67</v>
      </c>
      <c r="V61">
        <v>51114</v>
      </c>
    </row>
    <row r="62" spans="1:22" x14ac:dyDescent="0.25">
      <c r="A62" t="s">
        <v>22</v>
      </c>
      <c r="B62" t="s">
        <v>57</v>
      </c>
      <c r="C62">
        <v>15817</v>
      </c>
      <c r="D62">
        <v>12144</v>
      </c>
      <c r="E62">
        <v>6</v>
      </c>
      <c r="F62" t="s">
        <v>41</v>
      </c>
      <c r="G62">
        <v>2020</v>
      </c>
      <c r="H62" t="s">
        <v>36</v>
      </c>
      <c r="I62">
        <v>115</v>
      </c>
      <c r="J62" t="s">
        <v>26</v>
      </c>
      <c r="K62" s="1">
        <v>0.76780000000000004</v>
      </c>
      <c r="L62" s="1">
        <v>4.0000000000000002E-4</v>
      </c>
      <c r="M62">
        <v>3667</v>
      </c>
      <c r="N62">
        <v>1396560</v>
      </c>
      <c r="O62" t="s">
        <v>43</v>
      </c>
      <c r="P62" s="2">
        <v>44105</v>
      </c>
      <c r="Q62" t="s">
        <v>28</v>
      </c>
      <c r="R62" s="2">
        <v>44105</v>
      </c>
      <c r="S62" s="2">
        <v>44173</v>
      </c>
      <c r="T62">
        <v>76.740216219999994</v>
      </c>
      <c r="U62" t="s">
        <v>60</v>
      </c>
      <c r="V62">
        <v>15817</v>
      </c>
    </row>
    <row r="63" spans="1:22" x14ac:dyDescent="0.25">
      <c r="A63" t="s">
        <v>30</v>
      </c>
      <c r="B63" t="s">
        <v>57</v>
      </c>
      <c r="C63">
        <v>66531</v>
      </c>
      <c r="D63">
        <v>9585</v>
      </c>
      <c r="E63">
        <v>43531</v>
      </c>
      <c r="F63" t="s">
        <v>24</v>
      </c>
      <c r="G63">
        <v>2018</v>
      </c>
      <c r="H63" t="s">
        <v>36</v>
      </c>
      <c r="I63">
        <v>100</v>
      </c>
      <c r="J63" t="s">
        <v>26</v>
      </c>
      <c r="K63" s="1">
        <v>0.14410000000000001</v>
      </c>
      <c r="L63" s="1">
        <v>0.65429999999999999</v>
      </c>
      <c r="M63">
        <v>13415</v>
      </c>
      <c r="N63">
        <v>958500</v>
      </c>
      <c r="O63" t="s">
        <v>27</v>
      </c>
      <c r="P63" s="2">
        <v>43344</v>
      </c>
      <c r="Q63" t="s">
        <v>32</v>
      </c>
      <c r="R63" s="2">
        <v>43344</v>
      </c>
      <c r="S63" s="2">
        <v>43421</v>
      </c>
      <c r="T63">
        <v>-51.022831459999999</v>
      </c>
      <c r="U63" t="s">
        <v>29</v>
      </c>
      <c r="V63">
        <v>66531</v>
      </c>
    </row>
    <row r="64" spans="1:22" x14ac:dyDescent="0.25">
      <c r="A64" t="s">
        <v>33</v>
      </c>
      <c r="B64" t="s">
        <v>23</v>
      </c>
      <c r="C64">
        <v>49363</v>
      </c>
      <c r="D64">
        <v>38234</v>
      </c>
      <c r="E64">
        <v>5067</v>
      </c>
      <c r="F64" t="s">
        <v>52</v>
      </c>
      <c r="G64">
        <v>2022</v>
      </c>
      <c r="H64" t="s">
        <v>42</v>
      </c>
      <c r="I64">
        <v>110</v>
      </c>
      <c r="J64" t="s">
        <v>37</v>
      </c>
      <c r="K64" s="1">
        <v>0.77449999999999997</v>
      </c>
      <c r="L64" s="1">
        <v>0.1026</v>
      </c>
      <c r="M64">
        <v>6062</v>
      </c>
      <c r="N64">
        <v>4205740</v>
      </c>
      <c r="O64" t="s">
        <v>47</v>
      </c>
      <c r="P64" s="2">
        <v>44713</v>
      </c>
      <c r="Q64" t="s">
        <v>28</v>
      </c>
      <c r="R64" s="2">
        <v>44713</v>
      </c>
      <c r="S64" s="2">
        <v>44745</v>
      </c>
      <c r="T64">
        <v>67.190000609999998</v>
      </c>
      <c r="U64" t="s">
        <v>55</v>
      </c>
      <c r="V64">
        <v>49363</v>
      </c>
    </row>
    <row r="65" spans="1:22" x14ac:dyDescent="0.25">
      <c r="A65" t="s">
        <v>39</v>
      </c>
      <c r="B65" t="s">
        <v>40</v>
      </c>
      <c r="C65">
        <v>26683</v>
      </c>
      <c r="D65">
        <v>11286</v>
      </c>
      <c r="E65">
        <v>6888</v>
      </c>
      <c r="F65" t="s">
        <v>52</v>
      </c>
      <c r="G65">
        <v>2022</v>
      </c>
      <c r="H65" t="s">
        <v>42</v>
      </c>
      <c r="I65">
        <v>35</v>
      </c>
      <c r="J65" t="s">
        <v>26</v>
      </c>
      <c r="K65" s="1">
        <v>0.42299999999999999</v>
      </c>
      <c r="L65" s="1">
        <v>0.2581</v>
      </c>
      <c r="M65">
        <v>8509</v>
      </c>
      <c r="N65">
        <v>395010</v>
      </c>
      <c r="O65" t="s">
        <v>47</v>
      </c>
      <c r="P65" s="2">
        <v>44713</v>
      </c>
      <c r="Q65" t="s">
        <v>44</v>
      </c>
      <c r="R65" s="2">
        <v>44713</v>
      </c>
      <c r="S65" s="2">
        <v>44771</v>
      </c>
      <c r="T65">
        <v>16.48240453</v>
      </c>
      <c r="U65" t="s">
        <v>48</v>
      </c>
      <c r="V65">
        <v>26683</v>
      </c>
    </row>
    <row r="66" spans="1:22" x14ac:dyDescent="0.25">
      <c r="A66" t="s">
        <v>45</v>
      </c>
      <c r="B66" t="s">
        <v>40</v>
      </c>
      <c r="C66">
        <v>84593</v>
      </c>
      <c r="D66">
        <v>44446</v>
      </c>
      <c r="E66">
        <v>26612</v>
      </c>
      <c r="F66" t="s">
        <v>76</v>
      </c>
      <c r="G66">
        <v>2021</v>
      </c>
      <c r="H66" t="s">
        <v>31</v>
      </c>
      <c r="I66">
        <v>80</v>
      </c>
      <c r="J66" t="s">
        <v>26</v>
      </c>
      <c r="K66" s="1">
        <v>0.52539999999999998</v>
      </c>
      <c r="L66" s="1">
        <v>0.31459999999999999</v>
      </c>
      <c r="M66">
        <v>13535</v>
      </c>
      <c r="N66">
        <v>3555680</v>
      </c>
      <c r="O66" t="s">
        <v>38</v>
      </c>
      <c r="P66" s="2">
        <v>44228</v>
      </c>
      <c r="Q66" t="s">
        <v>32</v>
      </c>
      <c r="R66" s="2">
        <v>44228</v>
      </c>
      <c r="S66" s="2">
        <v>44276</v>
      </c>
      <c r="T66">
        <v>21.082122630000001</v>
      </c>
      <c r="U66" t="s">
        <v>48</v>
      </c>
      <c r="V66">
        <v>84593</v>
      </c>
    </row>
    <row r="67" spans="1:22" x14ac:dyDescent="0.25">
      <c r="A67" t="s">
        <v>49</v>
      </c>
      <c r="B67" t="s">
        <v>73</v>
      </c>
      <c r="C67">
        <v>86019</v>
      </c>
      <c r="D67">
        <v>84516</v>
      </c>
      <c r="E67">
        <v>1340</v>
      </c>
      <c r="F67" t="s">
        <v>54</v>
      </c>
      <c r="G67">
        <v>2018</v>
      </c>
      <c r="H67" t="s">
        <v>42</v>
      </c>
      <c r="I67">
        <v>65</v>
      </c>
      <c r="J67" t="s">
        <v>26</v>
      </c>
      <c r="K67" s="1">
        <v>0.98250000000000004</v>
      </c>
      <c r="L67" s="1">
        <v>1.5599999999999999E-2</v>
      </c>
      <c r="M67">
        <v>163</v>
      </c>
      <c r="N67">
        <v>5493540</v>
      </c>
      <c r="O67" t="s">
        <v>27</v>
      </c>
      <c r="P67" s="2">
        <v>43313</v>
      </c>
      <c r="Q67" t="s">
        <v>32</v>
      </c>
      <c r="R67" s="2">
        <v>43313</v>
      </c>
      <c r="S67" s="2">
        <v>43401</v>
      </c>
      <c r="T67">
        <v>96.694916239999998</v>
      </c>
      <c r="U67" t="s">
        <v>60</v>
      </c>
      <c r="V67">
        <v>86019</v>
      </c>
    </row>
    <row r="68" spans="1:22" x14ac:dyDescent="0.25">
      <c r="A68" t="s">
        <v>50</v>
      </c>
      <c r="B68" t="s">
        <v>40</v>
      </c>
      <c r="C68">
        <v>72021</v>
      </c>
      <c r="D68">
        <v>27241</v>
      </c>
      <c r="E68">
        <v>43178</v>
      </c>
      <c r="F68" t="s">
        <v>78</v>
      </c>
      <c r="G68">
        <v>2015</v>
      </c>
      <c r="H68" t="s">
        <v>58</v>
      </c>
      <c r="I68">
        <v>60</v>
      </c>
      <c r="J68" t="s">
        <v>37</v>
      </c>
      <c r="K68" s="1">
        <v>0.37819999999999998</v>
      </c>
      <c r="L68" s="1">
        <v>0.59950000000000003</v>
      </c>
      <c r="M68">
        <v>1602</v>
      </c>
      <c r="N68">
        <v>1634460</v>
      </c>
      <c r="O68" t="s">
        <v>43</v>
      </c>
      <c r="P68" s="2">
        <v>42339</v>
      </c>
      <c r="Q68" t="s">
        <v>32</v>
      </c>
      <c r="R68" s="2">
        <v>42339</v>
      </c>
      <c r="S68" s="2">
        <v>42415</v>
      </c>
      <c r="T68">
        <v>-22.128268139999999</v>
      </c>
      <c r="U68" t="s">
        <v>29</v>
      </c>
      <c r="V68">
        <v>72021</v>
      </c>
    </row>
    <row r="69" spans="1:22" x14ac:dyDescent="0.25">
      <c r="A69" t="s">
        <v>53</v>
      </c>
      <c r="B69" t="s">
        <v>51</v>
      </c>
      <c r="C69">
        <v>40784</v>
      </c>
      <c r="D69">
        <v>25343</v>
      </c>
      <c r="E69">
        <v>3680</v>
      </c>
      <c r="F69" t="s">
        <v>35</v>
      </c>
      <c r="G69">
        <v>2024</v>
      </c>
      <c r="H69" t="s">
        <v>25</v>
      </c>
      <c r="I69">
        <v>90</v>
      </c>
      <c r="J69" t="s">
        <v>26</v>
      </c>
      <c r="K69" s="1">
        <v>0.62139999999999995</v>
      </c>
      <c r="L69" s="1">
        <v>9.0200000000000002E-2</v>
      </c>
      <c r="M69">
        <v>11761</v>
      </c>
      <c r="N69">
        <v>2280870</v>
      </c>
      <c r="O69" t="s">
        <v>38</v>
      </c>
      <c r="P69" s="2">
        <v>45292</v>
      </c>
      <c r="Q69" t="s">
        <v>32</v>
      </c>
      <c r="R69" s="2">
        <v>45292</v>
      </c>
      <c r="S69" s="2">
        <v>45320</v>
      </c>
      <c r="T69">
        <v>53.116418199999998</v>
      </c>
      <c r="U69" t="s">
        <v>55</v>
      </c>
      <c r="V69">
        <v>40784</v>
      </c>
    </row>
    <row r="70" spans="1:22" x14ac:dyDescent="0.25">
      <c r="A70" t="s">
        <v>56</v>
      </c>
      <c r="B70" t="s">
        <v>34</v>
      </c>
      <c r="C70">
        <v>72277</v>
      </c>
      <c r="D70">
        <v>14545</v>
      </c>
      <c r="E70">
        <v>29846</v>
      </c>
      <c r="F70" t="s">
        <v>54</v>
      </c>
      <c r="G70">
        <v>2019</v>
      </c>
      <c r="H70" t="s">
        <v>36</v>
      </c>
      <c r="I70">
        <v>85</v>
      </c>
      <c r="J70" t="s">
        <v>37</v>
      </c>
      <c r="K70" s="1">
        <v>0.20119999999999999</v>
      </c>
      <c r="L70" s="1">
        <v>0.41289999999999999</v>
      </c>
      <c r="M70">
        <v>27886</v>
      </c>
      <c r="N70">
        <v>1236325</v>
      </c>
      <c r="O70" t="s">
        <v>27</v>
      </c>
      <c r="P70" s="2">
        <v>43678</v>
      </c>
      <c r="Q70" t="s">
        <v>32</v>
      </c>
      <c r="R70" s="2">
        <v>43678</v>
      </c>
      <c r="S70" s="2">
        <v>43740</v>
      </c>
      <c r="T70">
        <v>-21.169943409999998</v>
      </c>
      <c r="U70" t="s">
        <v>29</v>
      </c>
      <c r="V70">
        <v>72277</v>
      </c>
    </row>
    <row r="71" spans="1:22" x14ac:dyDescent="0.25">
      <c r="A71" t="s">
        <v>59</v>
      </c>
      <c r="B71" t="s">
        <v>73</v>
      </c>
      <c r="C71">
        <v>62383</v>
      </c>
      <c r="D71">
        <v>20989</v>
      </c>
      <c r="E71">
        <v>9671</v>
      </c>
      <c r="F71" t="s">
        <v>66</v>
      </c>
      <c r="G71">
        <v>2022</v>
      </c>
      <c r="H71" t="s">
        <v>31</v>
      </c>
      <c r="I71">
        <v>75</v>
      </c>
      <c r="J71" t="s">
        <v>26</v>
      </c>
      <c r="K71" s="1">
        <v>0.33650000000000002</v>
      </c>
      <c r="L71" s="1">
        <v>0.155</v>
      </c>
      <c r="M71">
        <v>31723</v>
      </c>
      <c r="N71">
        <v>1574175</v>
      </c>
      <c r="O71" t="s">
        <v>47</v>
      </c>
      <c r="P71" s="2">
        <v>44682</v>
      </c>
      <c r="Q71" t="s">
        <v>32</v>
      </c>
      <c r="R71" s="2">
        <v>44682</v>
      </c>
      <c r="S71" s="2">
        <v>44711</v>
      </c>
      <c r="T71">
        <v>18.142763250000002</v>
      </c>
      <c r="U71" t="s">
        <v>48</v>
      </c>
      <c r="V71">
        <v>62383</v>
      </c>
    </row>
    <row r="72" spans="1:22" x14ac:dyDescent="0.25">
      <c r="A72" t="s">
        <v>61</v>
      </c>
      <c r="B72" t="s">
        <v>64</v>
      </c>
      <c r="C72">
        <v>65724</v>
      </c>
      <c r="D72">
        <v>19341</v>
      </c>
      <c r="E72">
        <v>11526</v>
      </c>
      <c r="F72" t="s">
        <v>35</v>
      </c>
      <c r="G72">
        <v>2024</v>
      </c>
      <c r="H72" t="s">
        <v>36</v>
      </c>
      <c r="I72">
        <v>70</v>
      </c>
      <c r="J72" t="s">
        <v>26</v>
      </c>
      <c r="K72" s="1">
        <v>0.29430000000000001</v>
      </c>
      <c r="L72" s="1">
        <v>0.1754</v>
      </c>
      <c r="M72">
        <v>34857</v>
      </c>
      <c r="N72">
        <v>1353870</v>
      </c>
      <c r="O72" t="s">
        <v>38</v>
      </c>
      <c r="P72" s="2">
        <v>45292</v>
      </c>
      <c r="Q72" t="s">
        <v>32</v>
      </c>
      <c r="R72" s="2">
        <v>45292</v>
      </c>
      <c r="S72" s="2">
        <v>45378</v>
      </c>
      <c r="T72">
        <v>11.890633559999999</v>
      </c>
      <c r="U72" t="s">
        <v>48</v>
      </c>
      <c r="V72">
        <v>65724</v>
      </c>
    </row>
    <row r="73" spans="1:22" x14ac:dyDescent="0.25">
      <c r="A73" t="s">
        <v>63</v>
      </c>
      <c r="B73" t="s">
        <v>64</v>
      </c>
      <c r="C73">
        <v>25906</v>
      </c>
      <c r="D73">
        <v>19957</v>
      </c>
      <c r="E73">
        <v>1092</v>
      </c>
      <c r="F73" t="s">
        <v>78</v>
      </c>
      <c r="G73">
        <v>2023</v>
      </c>
      <c r="H73" t="s">
        <v>42</v>
      </c>
      <c r="I73">
        <v>100</v>
      </c>
      <c r="J73" t="s">
        <v>37</v>
      </c>
      <c r="K73" s="1">
        <v>0.77039999999999997</v>
      </c>
      <c r="L73" s="1">
        <v>4.2200000000000001E-2</v>
      </c>
      <c r="M73">
        <v>4857</v>
      </c>
      <c r="N73">
        <v>1995700</v>
      </c>
      <c r="O73" t="s">
        <v>43</v>
      </c>
      <c r="P73" s="2">
        <v>45261</v>
      </c>
      <c r="Q73" t="s">
        <v>32</v>
      </c>
      <c r="R73" s="2">
        <v>45261</v>
      </c>
      <c r="S73" s="2">
        <v>45337</v>
      </c>
      <c r="T73">
        <v>72.820968120000003</v>
      </c>
      <c r="U73" t="s">
        <v>55</v>
      </c>
      <c r="V73">
        <v>25906</v>
      </c>
    </row>
    <row r="74" spans="1:22" x14ac:dyDescent="0.25">
      <c r="A74" t="s">
        <v>65</v>
      </c>
      <c r="B74" t="s">
        <v>64</v>
      </c>
      <c r="C74">
        <v>68008</v>
      </c>
      <c r="D74">
        <v>45150</v>
      </c>
      <c r="E74">
        <v>16540</v>
      </c>
      <c r="F74" t="s">
        <v>41</v>
      </c>
      <c r="G74">
        <v>2019</v>
      </c>
      <c r="H74" t="s">
        <v>36</v>
      </c>
      <c r="I74">
        <v>75</v>
      </c>
      <c r="J74" t="s">
        <v>26</v>
      </c>
      <c r="K74" s="1">
        <v>0.66390000000000005</v>
      </c>
      <c r="L74" s="1">
        <v>0.2432</v>
      </c>
      <c r="M74">
        <v>6318</v>
      </c>
      <c r="N74">
        <v>3386250</v>
      </c>
      <c r="O74" t="s">
        <v>43</v>
      </c>
      <c r="P74" s="2">
        <v>43739</v>
      </c>
      <c r="Q74" t="s">
        <v>32</v>
      </c>
      <c r="R74" s="2">
        <v>43739</v>
      </c>
      <c r="S74" s="2">
        <v>43793</v>
      </c>
      <c r="T74">
        <v>42.068580169999997</v>
      </c>
      <c r="U74" t="s">
        <v>67</v>
      </c>
      <c r="V74">
        <v>68008</v>
      </c>
    </row>
    <row r="75" spans="1:22" x14ac:dyDescent="0.25">
      <c r="A75" t="s">
        <v>68</v>
      </c>
      <c r="B75" t="s">
        <v>23</v>
      </c>
      <c r="C75">
        <v>72216</v>
      </c>
      <c r="D75">
        <v>63991</v>
      </c>
      <c r="E75">
        <v>4246</v>
      </c>
      <c r="F75" t="s">
        <v>52</v>
      </c>
      <c r="G75">
        <v>2023</v>
      </c>
      <c r="H75" t="s">
        <v>25</v>
      </c>
      <c r="I75">
        <v>70</v>
      </c>
      <c r="J75" t="s">
        <v>37</v>
      </c>
      <c r="K75" s="1">
        <v>0.8861</v>
      </c>
      <c r="L75" s="1">
        <v>5.8799999999999998E-2</v>
      </c>
      <c r="M75">
        <v>3979</v>
      </c>
      <c r="N75">
        <v>4479370</v>
      </c>
      <c r="O75" t="s">
        <v>47</v>
      </c>
      <c r="P75" s="2">
        <v>45078</v>
      </c>
      <c r="Q75" t="s">
        <v>32</v>
      </c>
      <c r="R75" s="2">
        <v>45078</v>
      </c>
      <c r="S75" s="2">
        <v>45145</v>
      </c>
      <c r="T75">
        <v>82.730973750000004</v>
      </c>
      <c r="U75" t="s">
        <v>60</v>
      </c>
      <c r="V75">
        <v>72216</v>
      </c>
    </row>
    <row r="76" spans="1:22" x14ac:dyDescent="0.25">
      <c r="A76" t="s">
        <v>69</v>
      </c>
      <c r="B76" t="s">
        <v>64</v>
      </c>
      <c r="C76">
        <v>78327</v>
      </c>
      <c r="D76">
        <v>68517</v>
      </c>
      <c r="E76">
        <v>3919</v>
      </c>
      <c r="F76" t="s">
        <v>35</v>
      </c>
      <c r="G76">
        <v>2018</v>
      </c>
      <c r="H76" t="s">
        <v>42</v>
      </c>
      <c r="I76">
        <v>100</v>
      </c>
      <c r="J76" t="s">
        <v>37</v>
      </c>
      <c r="K76" s="1">
        <v>0.87480000000000002</v>
      </c>
      <c r="L76" s="1">
        <v>0.05</v>
      </c>
      <c r="M76">
        <v>5891</v>
      </c>
      <c r="N76">
        <v>6851700</v>
      </c>
      <c r="O76" t="s">
        <v>38</v>
      </c>
      <c r="P76" s="2">
        <v>43101</v>
      </c>
      <c r="Q76" t="s">
        <v>32</v>
      </c>
      <c r="R76" s="2">
        <v>43101</v>
      </c>
      <c r="S76" s="2">
        <v>43139</v>
      </c>
      <c r="T76">
        <v>82.472199880000005</v>
      </c>
      <c r="U76" t="s">
        <v>60</v>
      </c>
      <c r="V76">
        <v>78327</v>
      </c>
    </row>
    <row r="77" spans="1:22" x14ac:dyDescent="0.25">
      <c r="A77" t="s">
        <v>71</v>
      </c>
      <c r="B77" t="s">
        <v>34</v>
      </c>
      <c r="C77">
        <v>45614</v>
      </c>
      <c r="D77">
        <v>27010</v>
      </c>
      <c r="E77">
        <v>10476</v>
      </c>
      <c r="F77" t="s">
        <v>35</v>
      </c>
      <c r="G77">
        <v>2021</v>
      </c>
      <c r="H77" t="s">
        <v>31</v>
      </c>
      <c r="I77">
        <v>95</v>
      </c>
      <c r="J77" t="s">
        <v>26</v>
      </c>
      <c r="K77" s="1">
        <v>0.59209999999999996</v>
      </c>
      <c r="L77" s="1">
        <v>0.22969999999999999</v>
      </c>
      <c r="M77">
        <v>8128</v>
      </c>
      <c r="N77">
        <v>2565950</v>
      </c>
      <c r="O77" t="s">
        <v>38</v>
      </c>
      <c r="P77" s="2">
        <v>44197</v>
      </c>
      <c r="Q77" t="s">
        <v>32</v>
      </c>
      <c r="R77" s="2">
        <v>44197</v>
      </c>
      <c r="S77" s="2">
        <v>44237</v>
      </c>
      <c r="T77">
        <v>36.247643269999998</v>
      </c>
      <c r="U77" t="s">
        <v>67</v>
      </c>
      <c r="V77">
        <v>45614</v>
      </c>
    </row>
    <row r="78" spans="1:22" x14ac:dyDescent="0.25">
      <c r="A78" t="s">
        <v>72</v>
      </c>
      <c r="B78" t="s">
        <v>73</v>
      </c>
      <c r="C78">
        <v>30028</v>
      </c>
      <c r="D78">
        <v>28147</v>
      </c>
      <c r="E78">
        <v>438</v>
      </c>
      <c r="F78" t="s">
        <v>24</v>
      </c>
      <c r="G78">
        <v>2015</v>
      </c>
      <c r="H78" t="s">
        <v>42</v>
      </c>
      <c r="I78">
        <v>65</v>
      </c>
      <c r="J78" t="s">
        <v>37</v>
      </c>
      <c r="K78" s="1">
        <v>0.93740000000000001</v>
      </c>
      <c r="L78" s="1">
        <v>1.46E-2</v>
      </c>
      <c r="M78">
        <v>1443</v>
      </c>
      <c r="N78">
        <v>1829555</v>
      </c>
      <c r="O78" t="s">
        <v>27</v>
      </c>
      <c r="P78" s="2">
        <v>42248</v>
      </c>
      <c r="Q78" t="s">
        <v>32</v>
      </c>
      <c r="R78" s="2">
        <v>42248</v>
      </c>
      <c r="S78" s="2">
        <v>42322</v>
      </c>
      <c r="T78">
        <v>92.277207939999997</v>
      </c>
      <c r="U78" t="s">
        <v>60</v>
      </c>
      <c r="V78">
        <v>30028</v>
      </c>
    </row>
    <row r="79" spans="1:22" x14ac:dyDescent="0.25">
      <c r="A79" t="s">
        <v>74</v>
      </c>
      <c r="B79" t="s">
        <v>73</v>
      </c>
      <c r="C79">
        <v>18161</v>
      </c>
      <c r="D79">
        <v>8388</v>
      </c>
      <c r="E79">
        <v>6883</v>
      </c>
      <c r="F79" t="s">
        <v>66</v>
      </c>
      <c r="G79">
        <v>2019</v>
      </c>
      <c r="H79" t="s">
        <v>36</v>
      </c>
      <c r="I79">
        <v>140</v>
      </c>
      <c r="J79" t="s">
        <v>26</v>
      </c>
      <c r="K79" s="1">
        <v>0.46189999999999998</v>
      </c>
      <c r="L79" s="1">
        <v>0.379</v>
      </c>
      <c r="M79">
        <v>2890</v>
      </c>
      <c r="N79">
        <v>1174320</v>
      </c>
      <c r="O79" t="s">
        <v>47</v>
      </c>
      <c r="P79" s="2">
        <v>43586</v>
      </c>
      <c r="Q79" t="s">
        <v>28</v>
      </c>
      <c r="R79" s="2">
        <v>43586</v>
      </c>
      <c r="S79" s="2">
        <v>43641</v>
      </c>
      <c r="T79">
        <v>8.2869886019999992</v>
      </c>
      <c r="U79" t="s">
        <v>48</v>
      </c>
      <c r="V79">
        <v>18161</v>
      </c>
    </row>
    <row r="80" spans="1:22" x14ac:dyDescent="0.25">
      <c r="A80" t="s">
        <v>75</v>
      </c>
      <c r="B80" t="s">
        <v>64</v>
      </c>
      <c r="C80">
        <v>85456</v>
      </c>
      <c r="D80">
        <v>54857</v>
      </c>
      <c r="E80">
        <v>15629</v>
      </c>
      <c r="F80" t="s">
        <v>35</v>
      </c>
      <c r="G80">
        <v>2015</v>
      </c>
      <c r="H80" t="s">
        <v>58</v>
      </c>
      <c r="I80">
        <v>80</v>
      </c>
      <c r="J80" t="s">
        <v>37</v>
      </c>
      <c r="K80" s="1">
        <v>0.64190000000000003</v>
      </c>
      <c r="L80" s="1">
        <v>0.18290000000000001</v>
      </c>
      <c r="M80">
        <v>14970</v>
      </c>
      <c r="N80">
        <v>4388560</v>
      </c>
      <c r="O80" t="s">
        <v>38</v>
      </c>
      <c r="P80" s="2">
        <v>42005</v>
      </c>
      <c r="Q80" t="s">
        <v>32</v>
      </c>
      <c r="R80" s="2">
        <v>42005</v>
      </c>
      <c r="S80" s="2">
        <v>42048</v>
      </c>
      <c r="T80">
        <v>45.904325030000003</v>
      </c>
      <c r="U80" t="s">
        <v>55</v>
      </c>
      <c r="V80">
        <v>85456</v>
      </c>
    </row>
    <row r="81" spans="1:22" x14ac:dyDescent="0.25">
      <c r="A81" t="s">
        <v>77</v>
      </c>
      <c r="B81" t="s">
        <v>64</v>
      </c>
      <c r="C81">
        <v>64921</v>
      </c>
      <c r="D81">
        <v>40272</v>
      </c>
      <c r="E81">
        <v>24494</v>
      </c>
      <c r="F81" t="s">
        <v>62</v>
      </c>
      <c r="G81">
        <v>2023</v>
      </c>
      <c r="H81" t="s">
        <v>36</v>
      </c>
      <c r="I81">
        <v>110</v>
      </c>
      <c r="J81" t="s">
        <v>26</v>
      </c>
      <c r="K81" s="1">
        <v>0.62029999999999996</v>
      </c>
      <c r="L81" s="1">
        <v>0.37730000000000002</v>
      </c>
      <c r="M81">
        <v>155</v>
      </c>
      <c r="N81">
        <v>4429920</v>
      </c>
      <c r="O81" t="s">
        <v>38</v>
      </c>
      <c r="P81" s="2">
        <v>44986</v>
      </c>
      <c r="Q81" t="s">
        <v>28</v>
      </c>
      <c r="R81" s="2">
        <v>44986</v>
      </c>
      <c r="S81" s="2">
        <v>45015</v>
      </c>
      <c r="T81">
        <v>24.30338411</v>
      </c>
      <c r="U81" t="s">
        <v>48</v>
      </c>
      <c r="V81">
        <v>64921</v>
      </c>
    </row>
    <row r="82" spans="1:22" x14ac:dyDescent="0.25">
      <c r="A82" t="s">
        <v>22</v>
      </c>
      <c r="B82" t="s">
        <v>73</v>
      </c>
      <c r="C82">
        <v>38760</v>
      </c>
      <c r="D82">
        <v>22887</v>
      </c>
      <c r="E82">
        <v>7140</v>
      </c>
      <c r="F82" t="s">
        <v>52</v>
      </c>
      <c r="G82">
        <v>2020</v>
      </c>
      <c r="H82" t="s">
        <v>31</v>
      </c>
      <c r="I82">
        <v>115</v>
      </c>
      <c r="J82" t="s">
        <v>37</v>
      </c>
      <c r="K82" s="1">
        <v>0.59050000000000002</v>
      </c>
      <c r="L82" s="1">
        <v>0.1842</v>
      </c>
      <c r="M82">
        <v>8733</v>
      </c>
      <c r="N82">
        <v>2632005</v>
      </c>
      <c r="O82" t="s">
        <v>47</v>
      </c>
      <c r="P82" s="2">
        <v>43983</v>
      </c>
      <c r="Q82" t="s">
        <v>28</v>
      </c>
      <c r="R82" s="2">
        <v>43983</v>
      </c>
      <c r="S82" s="2">
        <v>44042</v>
      </c>
      <c r="T82">
        <v>40.626934980000001</v>
      </c>
      <c r="U82" t="s">
        <v>67</v>
      </c>
      <c r="V82">
        <v>38760</v>
      </c>
    </row>
    <row r="83" spans="1:22" x14ac:dyDescent="0.25">
      <c r="A83" t="s">
        <v>30</v>
      </c>
      <c r="B83" t="s">
        <v>23</v>
      </c>
      <c r="C83">
        <v>31632</v>
      </c>
      <c r="D83">
        <v>20315</v>
      </c>
      <c r="E83">
        <v>2091</v>
      </c>
      <c r="F83" t="s">
        <v>78</v>
      </c>
      <c r="G83">
        <v>2021</v>
      </c>
      <c r="H83" t="s">
        <v>36</v>
      </c>
      <c r="I83">
        <v>100</v>
      </c>
      <c r="J83" t="s">
        <v>37</v>
      </c>
      <c r="K83" s="1">
        <v>0.64219999999999999</v>
      </c>
      <c r="L83" s="1">
        <v>6.6100000000000006E-2</v>
      </c>
      <c r="M83">
        <v>9226</v>
      </c>
      <c r="N83">
        <v>2031500</v>
      </c>
      <c r="O83" t="s">
        <v>43</v>
      </c>
      <c r="P83" s="2">
        <v>44531</v>
      </c>
      <c r="Q83" t="s">
        <v>32</v>
      </c>
      <c r="R83" s="2">
        <v>44531</v>
      </c>
      <c r="S83" s="2">
        <v>44610</v>
      </c>
      <c r="T83">
        <v>57.61254426</v>
      </c>
      <c r="U83" t="s">
        <v>55</v>
      </c>
      <c r="V83">
        <v>31632</v>
      </c>
    </row>
    <row r="84" spans="1:22" x14ac:dyDescent="0.25">
      <c r="A84" t="s">
        <v>33</v>
      </c>
      <c r="B84" t="s">
        <v>40</v>
      </c>
      <c r="C84">
        <v>83975</v>
      </c>
      <c r="D84">
        <v>8552</v>
      </c>
      <c r="E84">
        <v>11003</v>
      </c>
      <c r="F84" t="s">
        <v>62</v>
      </c>
      <c r="G84">
        <v>2022</v>
      </c>
      <c r="H84" t="s">
        <v>42</v>
      </c>
      <c r="I84">
        <v>110</v>
      </c>
      <c r="J84" t="s">
        <v>37</v>
      </c>
      <c r="K84" s="1">
        <v>0.1018</v>
      </c>
      <c r="L84" s="1">
        <v>0.13100000000000001</v>
      </c>
      <c r="M84">
        <v>64420</v>
      </c>
      <c r="N84">
        <v>940720</v>
      </c>
      <c r="O84" t="s">
        <v>38</v>
      </c>
      <c r="P84" s="2">
        <v>44621</v>
      </c>
      <c r="Q84" t="s">
        <v>28</v>
      </c>
      <c r="R84" s="2">
        <v>44621</v>
      </c>
      <c r="S84" s="2">
        <v>44706</v>
      </c>
      <c r="T84">
        <v>-2.9187258109999998</v>
      </c>
      <c r="U84" t="s">
        <v>29</v>
      </c>
      <c r="V84">
        <v>83975</v>
      </c>
    </row>
    <row r="85" spans="1:22" x14ac:dyDescent="0.25">
      <c r="A85" t="s">
        <v>39</v>
      </c>
      <c r="B85" t="s">
        <v>34</v>
      </c>
      <c r="C85">
        <v>16590</v>
      </c>
      <c r="D85">
        <v>9262</v>
      </c>
      <c r="E85">
        <v>3105</v>
      </c>
      <c r="F85" t="s">
        <v>24</v>
      </c>
      <c r="G85">
        <v>2018</v>
      </c>
      <c r="H85" t="s">
        <v>25</v>
      </c>
      <c r="I85">
        <v>35</v>
      </c>
      <c r="J85" t="s">
        <v>37</v>
      </c>
      <c r="K85" s="1">
        <v>0.55830000000000002</v>
      </c>
      <c r="L85" s="1">
        <v>0.18720000000000001</v>
      </c>
      <c r="M85">
        <v>4223</v>
      </c>
      <c r="N85">
        <v>324170</v>
      </c>
      <c r="O85" t="s">
        <v>27</v>
      </c>
      <c r="P85" s="2">
        <v>43344</v>
      </c>
      <c r="Q85" t="s">
        <v>44</v>
      </c>
      <c r="R85" s="2">
        <v>43344</v>
      </c>
      <c r="S85" s="2">
        <v>43367</v>
      </c>
      <c r="T85">
        <v>37.112718510000001</v>
      </c>
      <c r="U85" t="s">
        <v>67</v>
      </c>
      <c r="V85">
        <v>16590</v>
      </c>
    </row>
    <row r="86" spans="1:22" x14ac:dyDescent="0.25">
      <c r="A86" t="s">
        <v>45</v>
      </c>
      <c r="B86" t="s">
        <v>64</v>
      </c>
      <c r="C86">
        <v>59692</v>
      </c>
      <c r="D86">
        <v>23235</v>
      </c>
      <c r="E86">
        <v>27627</v>
      </c>
      <c r="F86" t="s">
        <v>41</v>
      </c>
      <c r="G86">
        <v>2017</v>
      </c>
      <c r="H86" t="s">
        <v>31</v>
      </c>
      <c r="I86">
        <v>80</v>
      </c>
      <c r="J86" t="s">
        <v>26</v>
      </c>
      <c r="K86" s="1">
        <v>0.38919999999999999</v>
      </c>
      <c r="L86" s="1">
        <v>0.46279999999999999</v>
      </c>
      <c r="M86">
        <v>8830</v>
      </c>
      <c r="N86">
        <v>1858800</v>
      </c>
      <c r="O86" t="s">
        <v>43</v>
      </c>
      <c r="P86" s="2">
        <v>43009</v>
      </c>
      <c r="Q86" t="s">
        <v>32</v>
      </c>
      <c r="R86" s="2">
        <v>43009</v>
      </c>
      <c r="S86" s="2">
        <v>43024</v>
      </c>
      <c r="T86">
        <v>-7.3577698849999997</v>
      </c>
      <c r="U86" t="s">
        <v>29</v>
      </c>
      <c r="V86">
        <v>59692</v>
      </c>
    </row>
    <row r="87" spans="1:22" x14ac:dyDescent="0.25">
      <c r="A87" t="s">
        <v>49</v>
      </c>
      <c r="B87" t="s">
        <v>57</v>
      </c>
      <c r="C87">
        <v>39389</v>
      </c>
      <c r="D87">
        <v>9496</v>
      </c>
      <c r="E87">
        <v>25599</v>
      </c>
      <c r="F87" t="s">
        <v>46</v>
      </c>
      <c r="G87">
        <v>2022</v>
      </c>
      <c r="H87" t="s">
        <v>31</v>
      </c>
      <c r="I87">
        <v>65</v>
      </c>
      <c r="J87" t="s">
        <v>26</v>
      </c>
      <c r="K87" s="1">
        <v>0.24110000000000001</v>
      </c>
      <c r="L87" s="1">
        <v>0.64990000000000003</v>
      </c>
      <c r="M87">
        <v>4294</v>
      </c>
      <c r="N87">
        <v>617240</v>
      </c>
      <c r="O87" t="s">
        <v>47</v>
      </c>
      <c r="P87" s="2">
        <v>44652</v>
      </c>
      <c r="Q87" t="s">
        <v>32</v>
      </c>
      <c r="R87" s="2">
        <v>44652</v>
      </c>
      <c r="S87" s="2">
        <v>44674</v>
      </c>
      <c r="T87">
        <v>-40.88197212</v>
      </c>
      <c r="U87" t="s">
        <v>29</v>
      </c>
      <c r="V87">
        <v>39389</v>
      </c>
    </row>
    <row r="88" spans="1:22" x14ac:dyDescent="0.25">
      <c r="A88" t="s">
        <v>50</v>
      </c>
      <c r="B88" t="s">
        <v>34</v>
      </c>
      <c r="C88">
        <v>12671</v>
      </c>
      <c r="D88">
        <v>10089</v>
      </c>
      <c r="E88">
        <v>624</v>
      </c>
      <c r="F88" t="s">
        <v>24</v>
      </c>
      <c r="G88">
        <v>2017</v>
      </c>
      <c r="H88" t="s">
        <v>25</v>
      </c>
      <c r="I88">
        <v>60</v>
      </c>
      <c r="J88" t="s">
        <v>26</v>
      </c>
      <c r="K88" s="1">
        <v>0.79620000000000002</v>
      </c>
      <c r="L88" s="1">
        <v>4.9200000000000001E-2</v>
      </c>
      <c r="M88">
        <v>1958</v>
      </c>
      <c r="N88">
        <v>605340</v>
      </c>
      <c r="O88" t="s">
        <v>27</v>
      </c>
      <c r="P88" s="2">
        <v>42979</v>
      </c>
      <c r="Q88" t="s">
        <v>32</v>
      </c>
      <c r="R88" s="2">
        <v>42979</v>
      </c>
      <c r="S88" s="2">
        <v>43056</v>
      </c>
      <c r="T88">
        <v>74.698129589999994</v>
      </c>
      <c r="U88" t="s">
        <v>60</v>
      </c>
      <c r="V88">
        <v>12671</v>
      </c>
    </row>
    <row r="89" spans="1:22" x14ac:dyDescent="0.25">
      <c r="A89" t="s">
        <v>53</v>
      </c>
      <c r="B89" t="s">
        <v>40</v>
      </c>
      <c r="C89">
        <v>38569</v>
      </c>
      <c r="D89">
        <v>35476</v>
      </c>
      <c r="E89">
        <v>2865</v>
      </c>
      <c r="F89" t="s">
        <v>79</v>
      </c>
      <c r="G89">
        <v>2017</v>
      </c>
      <c r="H89" t="s">
        <v>58</v>
      </c>
      <c r="I89">
        <v>90</v>
      </c>
      <c r="J89" t="s">
        <v>26</v>
      </c>
      <c r="K89" s="1">
        <v>0.91979999999999995</v>
      </c>
      <c r="L89" s="1">
        <v>7.4300000000000005E-2</v>
      </c>
      <c r="M89">
        <v>228</v>
      </c>
      <c r="N89">
        <v>3192840</v>
      </c>
      <c r="O89" t="s">
        <v>43</v>
      </c>
      <c r="P89" s="2">
        <v>43040</v>
      </c>
      <c r="Q89" t="s">
        <v>32</v>
      </c>
      <c r="R89" s="2">
        <v>43040</v>
      </c>
      <c r="S89" s="2">
        <v>43065</v>
      </c>
      <c r="T89">
        <v>84.552360699999994</v>
      </c>
      <c r="U89" t="s">
        <v>60</v>
      </c>
      <c r="V89">
        <v>38569</v>
      </c>
    </row>
    <row r="90" spans="1:22" x14ac:dyDescent="0.25">
      <c r="A90" t="s">
        <v>56</v>
      </c>
      <c r="B90" t="s">
        <v>64</v>
      </c>
      <c r="C90">
        <v>31465</v>
      </c>
      <c r="D90">
        <v>15192</v>
      </c>
      <c r="E90">
        <v>1771</v>
      </c>
      <c r="F90" t="s">
        <v>52</v>
      </c>
      <c r="G90">
        <v>2021</v>
      </c>
      <c r="H90" t="s">
        <v>31</v>
      </c>
      <c r="I90">
        <v>85</v>
      </c>
      <c r="J90" t="s">
        <v>37</v>
      </c>
      <c r="K90" s="1">
        <v>0.48280000000000001</v>
      </c>
      <c r="L90" s="1">
        <v>5.6300000000000003E-2</v>
      </c>
      <c r="M90">
        <v>14502</v>
      </c>
      <c r="N90">
        <v>1291320</v>
      </c>
      <c r="O90" t="s">
        <v>47</v>
      </c>
      <c r="P90" s="2">
        <v>44348</v>
      </c>
      <c r="Q90" t="s">
        <v>32</v>
      </c>
      <c r="R90" s="2">
        <v>44348</v>
      </c>
      <c r="S90" s="2">
        <v>44370</v>
      </c>
      <c r="T90">
        <v>42.653742250000001</v>
      </c>
      <c r="U90" t="s">
        <v>67</v>
      </c>
      <c r="V90">
        <v>31465</v>
      </c>
    </row>
    <row r="91" spans="1:22" x14ac:dyDescent="0.25">
      <c r="A91" t="s">
        <v>59</v>
      </c>
      <c r="B91" t="s">
        <v>73</v>
      </c>
      <c r="C91">
        <v>35995</v>
      </c>
      <c r="D91">
        <v>7490</v>
      </c>
      <c r="E91">
        <v>19401</v>
      </c>
      <c r="F91" t="s">
        <v>24</v>
      </c>
      <c r="G91">
        <v>2022</v>
      </c>
      <c r="H91" t="s">
        <v>25</v>
      </c>
      <c r="I91">
        <v>75</v>
      </c>
      <c r="J91" t="s">
        <v>37</v>
      </c>
      <c r="K91" s="1">
        <v>0.20810000000000001</v>
      </c>
      <c r="L91" s="1">
        <v>0.53900000000000003</v>
      </c>
      <c r="M91">
        <v>9104</v>
      </c>
      <c r="N91">
        <v>561750</v>
      </c>
      <c r="O91" t="s">
        <v>27</v>
      </c>
      <c r="P91" s="2">
        <v>44805</v>
      </c>
      <c r="Q91" t="s">
        <v>32</v>
      </c>
      <c r="R91" s="2">
        <v>44805</v>
      </c>
      <c r="S91" s="2">
        <v>44854</v>
      </c>
      <c r="T91">
        <v>-33.090707039999998</v>
      </c>
      <c r="U91" t="s">
        <v>29</v>
      </c>
      <c r="V91">
        <v>35995</v>
      </c>
    </row>
    <row r="92" spans="1:22" x14ac:dyDescent="0.25">
      <c r="A92" t="s">
        <v>61</v>
      </c>
      <c r="B92" t="s">
        <v>64</v>
      </c>
      <c r="C92">
        <v>99687</v>
      </c>
      <c r="D92">
        <v>83697</v>
      </c>
      <c r="E92">
        <v>13197</v>
      </c>
      <c r="F92" t="s">
        <v>66</v>
      </c>
      <c r="G92">
        <v>2016</v>
      </c>
      <c r="H92" t="s">
        <v>36</v>
      </c>
      <c r="I92">
        <v>70</v>
      </c>
      <c r="J92" t="s">
        <v>37</v>
      </c>
      <c r="K92" s="1">
        <v>0.83960000000000001</v>
      </c>
      <c r="L92" s="1">
        <v>0.13239999999999999</v>
      </c>
      <c r="M92">
        <v>2793</v>
      </c>
      <c r="N92">
        <v>5858790</v>
      </c>
      <c r="O92" t="s">
        <v>47</v>
      </c>
      <c r="P92" s="2">
        <v>42491</v>
      </c>
      <c r="Q92" t="s">
        <v>32</v>
      </c>
      <c r="R92" s="2">
        <v>42491</v>
      </c>
      <c r="S92" s="2">
        <v>42540</v>
      </c>
      <c r="T92">
        <v>70.721357850000004</v>
      </c>
      <c r="U92" t="s">
        <v>55</v>
      </c>
      <c r="V92">
        <v>99687</v>
      </c>
    </row>
    <row r="93" spans="1:22" x14ac:dyDescent="0.25">
      <c r="A93" t="s">
        <v>63</v>
      </c>
      <c r="B93" t="s">
        <v>40</v>
      </c>
      <c r="C93">
        <v>66148</v>
      </c>
      <c r="D93">
        <v>48353</v>
      </c>
      <c r="E93">
        <v>12142</v>
      </c>
      <c r="F93" t="s">
        <v>41</v>
      </c>
      <c r="G93">
        <v>2015</v>
      </c>
      <c r="H93" t="s">
        <v>36</v>
      </c>
      <c r="I93">
        <v>100</v>
      </c>
      <c r="J93" t="s">
        <v>26</v>
      </c>
      <c r="K93" s="1">
        <v>0.73099999999999998</v>
      </c>
      <c r="L93" s="1">
        <v>0.18360000000000001</v>
      </c>
      <c r="M93">
        <v>5653</v>
      </c>
      <c r="N93">
        <v>4835300</v>
      </c>
      <c r="O93" t="s">
        <v>43</v>
      </c>
      <c r="P93" s="2">
        <v>42278</v>
      </c>
      <c r="Q93" t="s">
        <v>32</v>
      </c>
      <c r="R93" s="2">
        <v>42278</v>
      </c>
      <c r="S93" s="2">
        <v>42325</v>
      </c>
      <c r="T93">
        <v>54.74239584</v>
      </c>
      <c r="U93" t="s">
        <v>55</v>
      </c>
      <c r="V93">
        <v>66148</v>
      </c>
    </row>
    <row r="94" spans="1:22" x14ac:dyDescent="0.25">
      <c r="A94" t="s">
        <v>65</v>
      </c>
      <c r="B94" t="s">
        <v>64</v>
      </c>
      <c r="C94">
        <v>65057</v>
      </c>
      <c r="D94">
        <v>58892</v>
      </c>
      <c r="E94">
        <v>4015</v>
      </c>
      <c r="F94" t="s">
        <v>62</v>
      </c>
      <c r="G94">
        <v>2016</v>
      </c>
      <c r="H94" t="s">
        <v>42</v>
      </c>
      <c r="I94">
        <v>75</v>
      </c>
      <c r="J94" t="s">
        <v>37</v>
      </c>
      <c r="K94" s="1">
        <v>0.9052</v>
      </c>
      <c r="L94" s="1">
        <v>6.1699999999999998E-2</v>
      </c>
      <c r="M94">
        <v>2150</v>
      </c>
      <c r="N94">
        <v>4416900</v>
      </c>
      <c r="O94" t="s">
        <v>38</v>
      </c>
      <c r="P94" s="2">
        <v>42430</v>
      </c>
      <c r="Q94" t="s">
        <v>32</v>
      </c>
      <c r="R94" s="2">
        <v>42430</v>
      </c>
      <c r="S94" s="2">
        <v>42449</v>
      </c>
      <c r="T94">
        <v>84.35218347</v>
      </c>
      <c r="U94" t="s">
        <v>60</v>
      </c>
      <c r="V94">
        <v>65057</v>
      </c>
    </row>
    <row r="95" spans="1:22" x14ac:dyDescent="0.25">
      <c r="A95" t="s">
        <v>68</v>
      </c>
      <c r="B95" t="s">
        <v>23</v>
      </c>
      <c r="C95">
        <v>30052</v>
      </c>
      <c r="D95">
        <v>19270</v>
      </c>
      <c r="E95">
        <v>2885</v>
      </c>
      <c r="F95" t="s">
        <v>62</v>
      </c>
      <c r="G95">
        <v>2023</v>
      </c>
      <c r="H95" t="s">
        <v>36</v>
      </c>
      <c r="I95">
        <v>70</v>
      </c>
      <c r="J95" t="s">
        <v>37</v>
      </c>
      <c r="K95" s="1">
        <v>0.64119999999999999</v>
      </c>
      <c r="L95" s="1">
        <v>9.6000000000000002E-2</v>
      </c>
      <c r="M95">
        <v>7897</v>
      </c>
      <c r="N95">
        <v>1348900</v>
      </c>
      <c r="O95" t="s">
        <v>38</v>
      </c>
      <c r="P95" s="2">
        <v>44986</v>
      </c>
      <c r="Q95" t="s">
        <v>32</v>
      </c>
      <c r="R95" s="2">
        <v>44986</v>
      </c>
      <c r="S95" s="2">
        <v>45041</v>
      </c>
      <c r="T95">
        <v>54.522161590000003</v>
      </c>
      <c r="U95" t="s">
        <v>55</v>
      </c>
      <c r="V95">
        <v>30052</v>
      </c>
    </row>
    <row r="96" spans="1:22" x14ac:dyDescent="0.25">
      <c r="A96" t="s">
        <v>69</v>
      </c>
      <c r="B96" t="s">
        <v>40</v>
      </c>
      <c r="C96">
        <v>80539</v>
      </c>
      <c r="D96">
        <v>68372</v>
      </c>
      <c r="E96">
        <v>7616</v>
      </c>
      <c r="F96" t="s">
        <v>79</v>
      </c>
      <c r="G96">
        <v>2019</v>
      </c>
      <c r="H96" t="s">
        <v>36</v>
      </c>
      <c r="I96">
        <v>100</v>
      </c>
      <c r="J96" t="s">
        <v>26</v>
      </c>
      <c r="K96" s="1">
        <v>0.84889999999999999</v>
      </c>
      <c r="L96" s="1">
        <v>9.4600000000000004E-2</v>
      </c>
      <c r="M96">
        <v>4551</v>
      </c>
      <c r="N96">
        <v>6837200</v>
      </c>
      <c r="O96" t="s">
        <v>43</v>
      </c>
      <c r="P96" s="2">
        <v>43770</v>
      </c>
      <c r="Q96" t="s">
        <v>32</v>
      </c>
      <c r="R96" s="2">
        <v>43770</v>
      </c>
      <c r="S96" s="2">
        <v>43812</v>
      </c>
      <c r="T96">
        <v>75.436744930000003</v>
      </c>
      <c r="U96" t="s">
        <v>60</v>
      </c>
      <c r="V96">
        <v>80539</v>
      </c>
    </row>
    <row r="97" spans="1:22" x14ac:dyDescent="0.25">
      <c r="A97" t="s">
        <v>71</v>
      </c>
      <c r="B97" t="s">
        <v>64</v>
      </c>
      <c r="C97">
        <v>21359</v>
      </c>
      <c r="D97">
        <v>9569</v>
      </c>
      <c r="E97">
        <v>7385</v>
      </c>
      <c r="F97" t="s">
        <v>24</v>
      </c>
      <c r="G97">
        <v>2017</v>
      </c>
      <c r="H97" t="s">
        <v>42</v>
      </c>
      <c r="I97">
        <v>95</v>
      </c>
      <c r="J97" t="s">
        <v>37</v>
      </c>
      <c r="K97" s="1">
        <v>0.44800000000000001</v>
      </c>
      <c r="L97" s="1">
        <v>0.3458</v>
      </c>
      <c r="M97">
        <v>4405</v>
      </c>
      <c r="N97">
        <v>909055</v>
      </c>
      <c r="O97" t="s">
        <v>27</v>
      </c>
      <c r="P97" s="2">
        <v>42979</v>
      </c>
      <c r="Q97" t="s">
        <v>32</v>
      </c>
      <c r="R97" s="2">
        <v>42979</v>
      </c>
      <c r="S97" s="2">
        <v>43000</v>
      </c>
      <c r="T97">
        <v>10.225197809999999</v>
      </c>
      <c r="U97" t="s">
        <v>48</v>
      </c>
      <c r="V97">
        <v>21359</v>
      </c>
    </row>
    <row r="98" spans="1:22" x14ac:dyDescent="0.25">
      <c r="A98" t="s">
        <v>72</v>
      </c>
      <c r="B98" t="s">
        <v>57</v>
      </c>
      <c r="C98">
        <v>13761</v>
      </c>
      <c r="D98">
        <v>13098</v>
      </c>
      <c r="E98">
        <v>332</v>
      </c>
      <c r="F98" t="s">
        <v>35</v>
      </c>
      <c r="G98">
        <v>2017</v>
      </c>
      <c r="H98" t="s">
        <v>42</v>
      </c>
      <c r="I98">
        <v>65</v>
      </c>
      <c r="J98" t="s">
        <v>37</v>
      </c>
      <c r="K98" s="1">
        <v>0.95179999999999998</v>
      </c>
      <c r="L98" s="1">
        <v>2.41E-2</v>
      </c>
      <c r="M98">
        <v>331</v>
      </c>
      <c r="N98">
        <v>851370</v>
      </c>
      <c r="O98" t="s">
        <v>38</v>
      </c>
      <c r="P98" s="2">
        <v>42736</v>
      </c>
      <c r="Q98" t="s">
        <v>32</v>
      </c>
      <c r="R98" s="2">
        <v>42736</v>
      </c>
      <c r="S98" s="2">
        <v>42823</v>
      </c>
      <c r="T98">
        <v>92.769420830000001</v>
      </c>
      <c r="U98" t="s">
        <v>60</v>
      </c>
      <c r="V98">
        <v>13761</v>
      </c>
    </row>
    <row r="99" spans="1:22" x14ac:dyDescent="0.25">
      <c r="A99" t="s">
        <v>74</v>
      </c>
      <c r="B99" t="s">
        <v>57</v>
      </c>
      <c r="C99">
        <v>46655</v>
      </c>
      <c r="D99">
        <v>44069</v>
      </c>
      <c r="E99">
        <v>1131</v>
      </c>
      <c r="F99" t="s">
        <v>62</v>
      </c>
      <c r="G99">
        <v>2021</v>
      </c>
      <c r="H99" t="s">
        <v>31</v>
      </c>
      <c r="I99">
        <v>140</v>
      </c>
      <c r="J99" t="s">
        <v>26</v>
      </c>
      <c r="K99" s="1">
        <v>0.9446</v>
      </c>
      <c r="L99" s="1">
        <v>2.4199999999999999E-2</v>
      </c>
      <c r="M99">
        <v>1455</v>
      </c>
      <c r="N99">
        <v>6169660</v>
      </c>
      <c r="O99" t="s">
        <v>38</v>
      </c>
      <c r="P99" s="2">
        <v>44256</v>
      </c>
      <c r="Q99" t="s">
        <v>28</v>
      </c>
      <c r="R99" s="2">
        <v>44256</v>
      </c>
      <c r="S99" s="2">
        <v>44342</v>
      </c>
      <c r="T99">
        <v>92.033008249999995</v>
      </c>
      <c r="U99" t="s">
        <v>60</v>
      </c>
      <c r="V99">
        <v>46655</v>
      </c>
    </row>
    <row r="100" spans="1:22" x14ac:dyDescent="0.25">
      <c r="A100" t="s">
        <v>75</v>
      </c>
      <c r="B100" t="s">
        <v>51</v>
      </c>
      <c r="C100">
        <v>41635</v>
      </c>
      <c r="D100">
        <v>31635</v>
      </c>
      <c r="E100">
        <v>8004</v>
      </c>
      <c r="F100" t="s">
        <v>62</v>
      </c>
      <c r="G100">
        <v>2021</v>
      </c>
      <c r="H100" t="s">
        <v>25</v>
      </c>
      <c r="I100">
        <v>80</v>
      </c>
      <c r="J100" t="s">
        <v>37</v>
      </c>
      <c r="K100" s="1">
        <v>0.75980000000000003</v>
      </c>
      <c r="L100" s="1">
        <v>0.19220000000000001</v>
      </c>
      <c r="M100">
        <v>1996</v>
      </c>
      <c r="N100">
        <v>2530800</v>
      </c>
      <c r="O100" t="s">
        <v>38</v>
      </c>
      <c r="P100" s="2">
        <v>44256</v>
      </c>
      <c r="Q100" t="s">
        <v>32</v>
      </c>
      <c r="R100" s="2">
        <v>44256</v>
      </c>
      <c r="S100" s="2">
        <v>44282</v>
      </c>
      <c r="T100">
        <v>56.757535730000001</v>
      </c>
      <c r="U100" t="s">
        <v>55</v>
      </c>
      <c r="V100">
        <v>41635</v>
      </c>
    </row>
    <row r="101" spans="1:22" x14ac:dyDescent="0.25">
      <c r="A101" t="s">
        <v>77</v>
      </c>
      <c r="B101" t="s">
        <v>73</v>
      </c>
      <c r="C101">
        <v>12260</v>
      </c>
      <c r="D101">
        <v>5762</v>
      </c>
      <c r="E101">
        <v>2410</v>
      </c>
      <c r="F101" t="s">
        <v>52</v>
      </c>
      <c r="G101">
        <v>2017</v>
      </c>
      <c r="H101" t="s">
        <v>42</v>
      </c>
      <c r="I101">
        <v>110</v>
      </c>
      <c r="J101" t="s">
        <v>37</v>
      </c>
      <c r="K101" s="1">
        <v>0.47</v>
      </c>
      <c r="L101" s="1">
        <v>0.1966</v>
      </c>
      <c r="M101">
        <v>4088</v>
      </c>
      <c r="N101">
        <v>633820</v>
      </c>
      <c r="O101" t="s">
        <v>47</v>
      </c>
      <c r="P101" s="2">
        <v>42887</v>
      </c>
      <c r="Q101" t="s">
        <v>28</v>
      </c>
      <c r="R101" s="2">
        <v>42887</v>
      </c>
      <c r="S101" s="2">
        <v>42935</v>
      </c>
      <c r="T101">
        <v>27.340946169999999</v>
      </c>
      <c r="U101" t="s">
        <v>67</v>
      </c>
      <c r="V101">
        <v>12260</v>
      </c>
    </row>
    <row r="102" spans="1:22" x14ac:dyDescent="0.25">
      <c r="A102" t="s">
        <v>22</v>
      </c>
      <c r="B102" t="s">
        <v>23</v>
      </c>
      <c r="C102">
        <v>86225</v>
      </c>
      <c r="D102">
        <v>53368</v>
      </c>
      <c r="E102">
        <v>31015</v>
      </c>
      <c r="F102" t="s">
        <v>62</v>
      </c>
      <c r="G102">
        <v>2021</v>
      </c>
      <c r="H102" t="s">
        <v>36</v>
      </c>
      <c r="I102">
        <v>115</v>
      </c>
      <c r="J102" t="s">
        <v>37</v>
      </c>
      <c r="K102" s="1">
        <v>0.61890000000000001</v>
      </c>
      <c r="L102" s="1">
        <v>0.35970000000000002</v>
      </c>
      <c r="M102">
        <v>1842</v>
      </c>
      <c r="N102">
        <v>6137320</v>
      </c>
      <c r="O102" t="s">
        <v>38</v>
      </c>
      <c r="P102" s="2">
        <v>44256</v>
      </c>
      <c r="Q102" t="s">
        <v>28</v>
      </c>
      <c r="R102" s="2">
        <v>44256</v>
      </c>
      <c r="S102" s="2">
        <v>44303</v>
      </c>
      <c r="T102">
        <v>25.92403595</v>
      </c>
      <c r="U102" t="s">
        <v>67</v>
      </c>
      <c r="V102">
        <v>86225</v>
      </c>
    </row>
    <row r="103" spans="1:22" x14ac:dyDescent="0.25">
      <c r="A103" t="s">
        <v>30</v>
      </c>
      <c r="B103" t="s">
        <v>57</v>
      </c>
      <c r="C103">
        <v>69473</v>
      </c>
      <c r="D103">
        <v>22754</v>
      </c>
      <c r="E103">
        <v>20094</v>
      </c>
      <c r="F103" t="s">
        <v>41</v>
      </c>
      <c r="G103">
        <v>2017</v>
      </c>
      <c r="H103" t="s">
        <v>25</v>
      </c>
      <c r="I103">
        <v>100</v>
      </c>
      <c r="J103" t="s">
        <v>26</v>
      </c>
      <c r="K103" s="1">
        <v>0.32750000000000001</v>
      </c>
      <c r="L103" s="1">
        <v>0.28920000000000001</v>
      </c>
      <c r="M103">
        <v>26625</v>
      </c>
      <c r="N103">
        <v>2275400</v>
      </c>
      <c r="O103" t="s">
        <v>43</v>
      </c>
      <c r="P103" s="2">
        <v>43009</v>
      </c>
      <c r="Q103" t="s">
        <v>32</v>
      </c>
      <c r="R103" s="2">
        <v>43009</v>
      </c>
      <c r="S103" s="2">
        <v>43071</v>
      </c>
      <c r="T103">
        <v>3.8288255869999999</v>
      </c>
      <c r="U103" t="s">
        <v>48</v>
      </c>
      <c r="V103">
        <v>69473</v>
      </c>
    </row>
    <row r="104" spans="1:22" x14ac:dyDescent="0.25">
      <c r="A104" t="s">
        <v>33</v>
      </c>
      <c r="B104" t="s">
        <v>57</v>
      </c>
      <c r="C104">
        <v>25670</v>
      </c>
      <c r="D104">
        <v>22559</v>
      </c>
      <c r="E104">
        <v>2826</v>
      </c>
      <c r="F104" t="s">
        <v>35</v>
      </c>
      <c r="G104">
        <v>2017</v>
      </c>
      <c r="H104" t="s">
        <v>25</v>
      </c>
      <c r="I104">
        <v>110</v>
      </c>
      <c r="J104" t="s">
        <v>37</v>
      </c>
      <c r="K104" s="1">
        <v>0.87880000000000003</v>
      </c>
      <c r="L104" s="1">
        <v>0.1101</v>
      </c>
      <c r="M104">
        <v>285</v>
      </c>
      <c r="N104">
        <v>2481490</v>
      </c>
      <c r="O104" t="s">
        <v>38</v>
      </c>
      <c r="P104" s="2">
        <v>42736</v>
      </c>
      <c r="Q104" t="s">
        <v>28</v>
      </c>
      <c r="R104" s="2">
        <v>42736</v>
      </c>
      <c r="S104" s="2">
        <v>42773</v>
      </c>
      <c r="T104">
        <v>76.871834829999997</v>
      </c>
      <c r="U104" t="s">
        <v>60</v>
      </c>
      <c r="V104">
        <v>25670</v>
      </c>
    </row>
    <row r="105" spans="1:22" x14ac:dyDescent="0.25">
      <c r="A105" t="s">
        <v>39</v>
      </c>
      <c r="B105" t="s">
        <v>57</v>
      </c>
      <c r="C105">
        <v>87278</v>
      </c>
      <c r="D105">
        <v>73765</v>
      </c>
      <c r="E105">
        <v>9777</v>
      </c>
      <c r="F105" t="s">
        <v>62</v>
      </c>
      <c r="G105">
        <v>2018</v>
      </c>
      <c r="H105" t="s">
        <v>31</v>
      </c>
      <c r="I105">
        <v>35</v>
      </c>
      <c r="J105" t="s">
        <v>37</v>
      </c>
      <c r="K105" s="1">
        <v>0.84519999999999995</v>
      </c>
      <c r="L105" s="1">
        <v>0.112</v>
      </c>
      <c r="M105">
        <v>3736</v>
      </c>
      <c r="N105">
        <v>2581775</v>
      </c>
      <c r="O105" t="s">
        <v>38</v>
      </c>
      <c r="P105" s="2">
        <v>43160</v>
      </c>
      <c r="Q105" t="s">
        <v>44</v>
      </c>
      <c r="R105" s="2">
        <v>43160</v>
      </c>
      <c r="S105" s="2">
        <v>43236</v>
      </c>
      <c r="T105">
        <v>73.315153879999997</v>
      </c>
      <c r="U105" t="s">
        <v>55</v>
      </c>
      <c r="V105">
        <v>87278</v>
      </c>
    </row>
    <row r="106" spans="1:22" x14ac:dyDescent="0.25">
      <c r="A106" t="s">
        <v>45</v>
      </c>
      <c r="B106" t="s">
        <v>34</v>
      </c>
      <c r="C106">
        <v>57301</v>
      </c>
      <c r="D106">
        <v>16759</v>
      </c>
      <c r="E106">
        <v>19809</v>
      </c>
      <c r="F106" t="s">
        <v>76</v>
      </c>
      <c r="G106">
        <v>2015</v>
      </c>
      <c r="H106" t="s">
        <v>36</v>
      </c>
      <c r="I106">
        <v>80</v>
      </c>
      <c r="J106" t="s">
        <v>26</v>
      </c>
      <c r="K106" s="1">
        <v>0.29249999999999998</v>
      </c>
      <c r="L106" s="1">
        <v>0.34570000000000001</v>
      </c>
      <c r="M106">
        <v>20733</v>
      </c>
      <c r="N106">
        <v>1340720</v>
      </c>
      <c r="O106" t="s">
        <v>38</v>
      </c>
      <c r="P106" s="2">
        <v>42036</v>
      </c>
      <c r="Q106" t="s">
        <v>32</v>
      </c>
      <c r="R106" s="2">
        <v>42036</v>
      </c>
      <c r="S106" s="2">
        <v>42087</v>
      </c>
      <c r="T106">
        <v>-5.3227692360000001</v>
      </c>
      <c r="U106" t="s">
        <v>29</v>
      </c>
      <c r="V106">
        <v>57301</v>
      </c>
    </row>
    <row r="107" spans="1:22" x14ac:dyDescent="0.25">
      <c r="A107" t="s">
        <v>49</v>
      </c>
      <c r="B107" t="s">
        <v>51</v>
      </c>
      <c r="C107">
        <v>82529</v>
      </c>
      <c r="D107">
        <v>43290</v>
      </c>
      <c r="E107">
        <v>8275</v>
      </c>
      <c r="F107" t="s">
        <v>76</v>
      </c>
      <c r="G107">
        <v>2022</v>
      </c>
      <c r="H107" t="s">
        <v>42</v>
      </c>
      <c r="I107">
        <v>65</v>
      </c>
      <c r="J107" t="s">
        <v>26</v>
      </c>
      <c r="K107" s="1">
        <v>0.52449999999999997</v>
      </c>
      <c r="L107" s="1">
        <v>0.1003</v>
      </c>
      <c r="M107">
        <v>30964</v>
      </c>
      <c r="N107">
        <v>2813850</v>
      </c>
      <c r="O107" t="s">
        <v>38</v>
      </c>
      <c r="P107" s="2">
        <v>44593</v>
      </c>
      <c r="Q107" t="s">
        <v>32</v>
      </c>
      <c r="R107" s="2">
        <v>44593</v>
      </c>
      <c r="S107" s="2">
        <v>44651</v>
      </c>
      <c r="T107">
        <v>42.427510329999997</v>
      </c>
      <c r="U107" t="s">
        <v>67</v>
      </c>
      <c r="V107">
        <v>82529</v>
      </c>
    </row>
    <row r="108" spans="1:22" x14ac:dyDescent="0.25">
      <c r="A108" t="s">
        <v>50</v>
      </c>
      <c r="B108" t="s">
        <v>40</v>
      </c>
      <c r="C108">
        <v>47268</v>
      </c>
      <c r="D108">
        <v>35762</v>
      </c>
      <c r="E108">
        <v>7843</v>
      </c>
      <c r="F108" t="s">
        <v>78</v>
      </c>
      <c r="G108">
        <v>2019</v>
      </c>
      <c r="H108" t="s">
        <v>58</v>
      </c>
      <c r="I108">
        <v>60</v>
      </c>
      <c r="J108" t="s">
        <v>26</v>
      </c>
      <c r="K108" s="1">
        <v>0.75660000000000005</v>
      </c>
      <c r="L108" s="1">
        <v>0.16589999999999999</v>
      </c>
      <c r="M108">
        <v>3663</v>
      </c>
      <c r="N108">
        <v>2145720</v>
      </c>
      <c r="O108" t="s">
        <v>43</v>
      </c>
      <c r="P108" s="2">
        <v>43800</v>
      </c>
      <c r="Q108" t="s">
        <v>32</v>
      </c>
      <c r="R108" s="2">
        <v>43800</v>
      </c>
      <c r="S108" s="2">
        <v>43849</v>
      </c>
      <c r="T108">
        <v>59.065329609999999</v>
      </c>
      <c r="U108" t="s">
        <v>55</v>
      </c>
      <c r="V108">
        <v>47268</v>
      </c>
    </row>
    <row r="109" spans="1:22" x14ac:dyDescent="0.25">
      <c r="A109" t="s">
        <v>53</v>
      </c>
      <c r="B109" t="s">
        <v>57</v>
      </c>
      <c r="C109">
        <v>72616</v>
      </c>
      <c r="D109">
        <v>19953</v>
      </c>
      <c r="E109">
        <v>4282</v>
      </c>
      <c r="F109" t="s">
        <v>52</v>
      </c>
      <c r="G109">
        <v>2019</v>
      </c>
      <c r="H109" t="s">
        <v>42</v>
      </c>
      <c r="I109">
        <v>90</v>
      </c>
      <c r="J109" t="s">
        <v>26</v>
      </c>
      <c r="K109" s="1">
        <v>0.27479999999999999</v>
      </c>
      <c r="L109" s="1">
        <v>5.8999999999999997E-2</v>
      </c>
      <c r="M109">
        <v>48381</v>
      </c>
      <c r="N109">
        <v>1795770</v>
      </c>
      <c r="O109" t="s">
        <v>47</v>
      </c>
      <c r="P109" s="2">
        <v>43617</v>
      </c>
      <c r="Q109" t="s">
        <v>32</v>
      </c>
      <c r="R109" s="2">
        <v>43617</v>
      </c>
      <c r="S109" s="2">
        <v>43696</v>
      </c>
      <c r="T109">
        <v>21.580643380000001</v>
      </c>
      <c r="U109" t="s">
        <v>48</v>
      </c>
      <c r="V109">
        <v>72616</v>
      </c>
    </row>
    <row r="110" spans="1:22" x14ac:dyDescent="0.25">
      <c r="A110" t="s">
        <v>56</v>
      </c>
      <c r="B110" t="s">
        <v>34</v>
      </c>
      <c r="C110">
        <v>29555</v>
      </c>
      <c r="D110">
        <v>23443</v>
      </c>
      <c r="E110">
        <v>2489</v>
      </c>
      <c r="F110" t="s">
        <v>78</v>
      </c>
      <c r="G110">
        <v>2015</v>
      </c>
      <c r="H110" t="s">
        <v>25</v>
      </c>
      <c r="I110">
        <v>85</v>
      </c>
      <c r="J110" t="s">
        <v>37</v>
      </c>
      <c r="K110" s="1">
        <v>0.79320000000000002</v>
      </c>
      <c r="L110" s="1">
        <v>8.4199999999999997E-2</v>
      </c>
      <c r="M110">
        <v>3623</v>
      </c>
      <c r="N110">
        <v>1992655</v>
      </c>
      <c r="O110" t="s">
        <v>43</v>
      </c>
      <c r="P110" s="2">
        <v>42339</v>
      </c>
      <c r="Q110" t="s">
        <v>32</v>
      </c>
      <c r="R110" s="2">
        <v>42339</v>
      </c>
      <c r="S110" s="2">
        <v>42400</v>
      </c>
      <c r="T110">
        <v>70.898325159999999</v>
      </c>
      <c r="U110" t="s">
        <v>55</v>
      </c>
      <c r="V110">
        <v>29555</v>
      </c>
    </row>
    <row r="111" spans="1:22" x14ac:dyDescent="0.25">
      <c r="A111" t="s">
        <v>59</v>
      </c>
      <c r="B111" t="s">
        <v>40</v>
      </c>
      <c r="C111">
        <v>88135</v>
      </c>
      <c r="D111">
        <v>86057</v>
      </c>
      <c r="E111">
        <v>924</v>
      </c>
      <c r="F111" t="s">
        <v>24</v>
      </c>
      <c r="G111">
        <v>2023</v>
      </c>
      <c r="H111" t="s">
        <v>36</v>
      </c>
      <c r="I111">
        <v>75</v>
      </c>
      <c r="J111" t="s">
        <v>37</v>
      </c>
      <c r="K111" s="1">
        <v>0.97640000000000005</v>
      </c>
      <c r="L111" s="1">
        <v>1.0500000000000001E-2</v>
      </c>
      <c r="M111">
        <v>1154</v>
      </c>
      <c r="N111">
        <v>6454275</v>
      </c>
      <c r="O111" t="s">
        <v>27</v>
      </c>
      <c r="P111" s="2">
        <v>45170</v>
      </c>
      <c r="Q111" t="s">
        <v>32</v>
      </c>
      <c r="R111" s="2">
        <v>45170</v>
      </c>
      <c r="S111" s="2">
        <v>45187</v>
      </c>
      <c r="T111">
        <v>96.593861689999997</v>
      </c>
      <c r="U111" t="s">
        <v>60</v>
      </c>
      <c r="V111">
        <v>88135</v>
      </c>
    </row>
    <row r="112" spans="1:22" x14ac:dyDescent="0.25">
      <c r="A112" t="s">
        <v>61</v>
      </c>
      <c r="B112" t="s">
        <v>57</v>
      </c>
      <c r="C112">
        <v>87139</v>
      </c>
      <c r="D112">
        <v>61207</v>
      </c>
      <c r="E112">
        <v>10006</v>
      </c>
      <c r="F112" t="s">
        <v>66</v>
      </c>
      <c r="G112">
        <v>2021</v>
      </c>
      <c r="H112" t="s">
        <v>36</v>
      </c>
      <c r="I112">
        <v>70</v>
      </c>
      <c r="J112" t="s">
        <v>26</v>
      </c>
      <c r="K112" s="1">
        <v>0.70240000000000002</v>
      </c>
      <c r="L112" s="1">
        <v>0.1148</v>
      </c>
      <c r="M112">
        <v>15926</v>
      </c>
      <c r="N112">
        <v>4284490</v>
      </c>
      <c r="O112" t="s">
        <v>47</v>
      </c>
      <c r="P112" s="2">
        <v>44317</v>
      </c>
      <c r="Q112" t="s">
        <v>32</v>
      </c>
      <c r="R112" s="2">
        <v>44317</v>
      </c>
      <c r="S112" s="2">
        <v>44332</v>
      </c>
      <c r="T112">
        <v>58.757846659999998</v>
      </c>
      <c r="U112" t="s">
        <v>55</v>
      </c>
      <c r="V112">
        <v>87139</v>
      </c>
    </row>
    <row r="113" spans="1:22" x14ac:dyDescent="0.25">
      <c r="A113" t="s">
        <v>63</v>
      </c>
      <c r="B113" t="s">
        <v>64</v>
      </c>
      <c r="C113">
        <v>37235</v>
      </c>
      <c r="D113">
        <v>25496</v>
      </c>
      <c r="E113">
        <v>3457</v>
      </c>
      <c r="F113" t="s">
        <v>78</v>
      </c>
      <c r="G113">
        <v>2017</v>
      </c>
      <c r="H113" t="s">
        <v>31</v>
      </c>
      <c r="I113">
        <v>100</v>
      </c>
      <c r="J113" t="s">
        <v>26</v>
      </c>
      <c r="K113" s="1">
        <v>0.68469999999999998</v>
      </c>
      <c r="L113" s="1">
        <v>9.2799999999999994E-2</v>
      </c>
      <c r="M113">
        <v>8282</v>
      </c>
      <c r="N113">
        <v>2549600</v>
      </c>
      <c r="O113" t="s">
        <v>43</v>
      </c>
      <c r="P113" s="2">
        <v>43070</v>
      </c>
      <c r="Q113" t="s">
        <v>32</v>
      </c>
      <c r="R113" s="2">
        <v>43070</v>
      </c>
      <c r="S113" s="2">
        <v>43089</v>
      </c>
      <c r="T113">
        <v>59.188935139999998</v>
      </c>
      <c r="U113" t="s">
        <v>55</v>
      </c>
      <c r="V113">
        <v>37235</v>
      </c>
    </row>
    <row r="114" spans="1:22" x14ac:dyDescent="0.25">
      <c r="A114" t="s">
        <v>65</v>
      </c>
      <c r="B114" t="s">
        <v>40</v>
      </c>
      <c r="C114">
        <v>19838</v>
      </c>
      <c r="D114">
        <v>7564</v>
      </c>
      <c r="E114">
        <v>43</v>
      </c>
      <c r="F114" t="s">
        <v>54</v>
      </c>
      <c r="G114">
        <v>2019</v>
      </c>
      <c r="H114" t="s">
        <v>42</v>
      </c>
      <c r="I114">
        <v>75</v>
      </c>
      <c r="J114" t="s">
        <v>37</v>
      </c>
      <c r="K114" s="1">
        <v>0.38129999999999997</v>
      </c>
      <c r="L114" s="1">
        <v>2.2000000000000001E-3</v>
      </c>
      <c r="M114">
        <v>12231</v>
      </c>
      <c r="N114">
        <v>567300</v>
      </c>
      <c r="O114" t="s">
        <v>27</v>
      </c>
      <c r="P114" s="2">
        <v>43678</v>
      </c>
      <c r="Q114" t="s">
        <v>32</v>
      </c>
      <c r="R114" s="2">
        <v>43678</v>
      </c>
      <c r="S114" s="2">
        <v>43706</v>
      </c>
      <c r="T114">
        <v>37.912087909999997</v>
      </c>
      <c r="U114" t="s">
        <v>67</v>
      </c>
      <c r="V114">
        <v>19838</v>
      </c>
    </row>
    <row r="115" spans="1:22" x14ac:dyDescent="0.25">
      <c r="A115" t="s">
        <v>68</v>
      </c>
      <c r="B115" t="s">
        <v>57</v>
      </c>
      <c r="C115">
        <v>14278</v>
      </c>
      <c r="D115">
        <v>8792</v>
      </c>
      <c r="E115">
        <v>2360</v>
      </c>
      <c r="F115" t="s">
        <v>78</v>
      </c>
      <c r="G115">
        <v>2022</v>
      </c>
      <c r="H115" t="s">
        <v>58</v>
      </c>
      <c r="I115">
        <v>70</v>
      </c>
      <c r="J115" t="s">
        <v>37</v>
      </c>
      <c r="K115" s="1">
        <v>0.61580000000000001</v>
      </c>
      <c r="L115" s="1">
        <v>0.1653</v>
      </c>
      <c r="M115">
        <v>3126</v>
      </c>
      <c r="N115">
        <v>615440</v>
      </c>
      <c r="O115" t="s">
        <v>43</v>
      </c>
      <c r="P115" s="2">
        <v>44896</v>
      </c>
      <c r="Q115" t="s">
        <v>32</v>
      </c>
      <c r="R115" s="2">
        <v>44896</v>
      </c>
      <c r="S115" s="2">
        <v>44937</v>
      </c>
      <c r="T115">
        <v>45.048326099999997</v>
      </c>
      <c r="U115" t="s">
        <v>55</v>
      </c>
      <c r="V115">
        <v>14278</v>
      </c>
    </row>
    <row r="116" spans="1:22" x14ac:dyDescent="0.25">
      <c r="A116" t="s">
        <v>69</v>
      </c>
      <c r="B116" t="s">
        <v>51</v>
      </c>
      <c r="C116">
        <v>40595</v>
      </c>
      <c r="D116">
        <v>22337</v>
      </c>
      <c r="E116">
        <v>6482</v>
      </c>
      <c r="F116" t="s">
        <v>41</v>
      </c>
      <c r="G116">
        <v>2019</v>
      </c>
      <c r="H116" t="s">
        <v>31</v>
      </c>
      <c r="I116">
        <v>100</v>
      </c>
      <c r="J116" t="s">
        <v>26</v>
      </c>
      <c r="K116" s="1">
        <v>0.55020000000000002</v>
      </c>
      <c r="L116" s="1">
        <v>0.15970000000000001</v>
      </c>
      <c r="M116">
        <v>11776</v>
      </c>
      <c r="N116">
        <v>2233700</v>
      </c>
      <c r="O116" t="s">
        <v>43</v>
      </c>
      <c r="P116" s="2">
        <v>43739</v>
      </c>
      <c r="Q116" t="s">
        <v>32</v>
      </c>
      <c r="R116" s="2">
        <v>43739</v>
      </c>
      <c r="S116" s="2">
        <v>43762</v>
      </c>
      <c r="T116">
        <v>39.056534059999997</v>
      </c>
      <c r="U116" t="s">
        <v>67</v>
      </c>
      <c r="V116">
        <v>40595</v>
      </c>
    </row>
    <row r="117" spans="1:22" x14ac:dyDescent="0.25">
      <c r="A117" t="s">
        <v>71</v>
      </c>
      <c r="B117" t="s">
        <v>57</v>
      </c>
      <c r="C117">
        <v>28643</v>
      </c>
      <c r="D117">
        <v>7339</v>
      </c>
      <c r="E117">
        <v>1954</v>
      </c>
      <c r="F117" t="s">
        <v>79</v>
      </c>
      <c r="G117">
        <v>2016</v>
      </c>
      <c r="H117" t="s">
        <v>58</v>
      </c>
      <c r="I117">
        <v>95</v>
      </c>
      <c r="J117" t="s">
        <v>37</v>
      </c>
      <c r="K117" s="1">
        <v>0.25619999999999998</v>
      </c>
      <c r="L117" s="1">
        <v>6.8199999999999997E-2</v>
      </c>
      <c r="M117">
        <v>19350</v>
      </c>
      <c r="N117">
        <v>697205</v>
      </c>
      <c r="O117" t="s">
        <v>43</v>
      </c>
      <c r="P117" s="2">
        <v>42675</v>
      </c>
      <c r="Q117" t="s">
        <v>32</v>
      </c>
      <c r="R117" s="2">
        <v>42675</v>
      </c>
      <c r="S117" s="2">
        <v>42704</v>
      </c>
      <c r="T117">
        <v>18.800404990000001</v>
      </c>
      <c r="U117" t="s">
        <v>48</v>
      </c>
      <c r="V117">
        <v>28643</v>
      </c>
    </row>
    <row r="118" spans="1:22" x14ac:dyDescent="0.25">
      <c r="A118" t="s">
        <v>72</v>
      </c>
      <c r="B118" t="s">
        <v>73</v>
      </c>
      <c r="C118">
        <v>26299</v>
      </c>
      <c r="D118">
        <v>20358</v>
      </c>
      <c r="E118">
        <v>5641</v>
      </c>
      <c r="F118" t="s">
        <v>66</v>
      </c>
      <c r="G118">
        <v>2018</v>
      </c>
      <c r="H118" t="s">
        <v>42</v>
      </c>
      <c r="I118">
        <v>65</v>
      </c>
      <c r="J118" t="s">
        <v>37</v>
      </c>
      <c r="K118" s="1">
        <v>0.77410000000000001</v>
      </c>
      <c r="L118" s="1">
        <v>0.2145</v>
      </c>
      <c r="M118">
        <v>300</v>
      </c>
      <c r="N118">
        <v>1323270</v>
      </c>
      <c r="O118" t="s">
        <v>47</v>
      </c>
      <c r="P118" s="2">
        <v>43221</v>
      </c>
      <c r="Q118" t="s">
        <v>32</v>
      </c>
      <c r="R118" s="2">
        <v>43221</v>
      </c>
      <c r="S118" s="2">
        <v>43277</v>
      </c>
      <c r="T118">
        <v>55.960302669999997</v>
      </c>
      <c r="U118" t="s">
        <v>55</v>
      </c>
      <c r="V118">
        <v>26299</v>
      </c>
    </row>
    <row r="119" spans="1:22" x14ac:dyDescent="0.25">
      <c r="A119" t="s">
        <v>74</v>
      </c>
      <c r="B119" t="s">
        <v>73</v>
      </c>
      <c r="C119">
        <v>20543</v>
      </c>
      <c r="D119">
        <v>14798</v>
      </c>
      <c r="E119">
        <v>326</v>
      </c>
      <c r="F119" t="s">
        <v>78</v>
      </c>
      <c r="G119">
        <v>2024</v>
      </c>
      <c r="H119" t="s">
        <v>42</v>
      </c>
      <c r="I119">
        <v>140</v>
      </c>
      <c r="J119" t="s">
        <v>37</v>
      </c>
      <c r="K119" s="1">
        <v>0.72030000000000005</v>
      </c>
      <c r="L119" s="1">
        <v>1.5900000000000001E-2</v>
      </c>
      <c r="M119">
        <v>5419</v>
      </c>
      <c r="N119">
        <v>2071720</v>
      </c>
      <c r="O119" t="s">
        <v>43</v>
      </c>
      <c r="P119" s="2">
        <v>45627</v>
      </c>
      <c r="Q119" t="s">
        <v>28</v>
      </c>
      <c r="R119" s="2">
        <v>45627</v>
      </c>
      <c r="S119" s="2">
        <v>45692</v>
      </c>
      <c r="T119">
        <v>70.447354329999996</v>
      </c>
      <c r="U119" t="s">
        <v>55</v>
      </c>
      <c r="V119">
        <v>20543</v>
      </c>
    </row>
    <row r="120" spans="1:22" x14ac:dyDescent="0.25">
      <c r="A120" t="s">
        <v>75</v>
      </c>
      <c r="B120" t="s">
        <v>51</v>
      </c>
      <c r="C120">
        <v>21970</v>
      </c>
      <c r="D120">
        <v>12501</v>
      </c>
      <c r="E120">
        <v>9424</v>
      </c>
      <c r="F120" t="s">
        <v>54</v>
      </c>
      <c r="G120">
        <v>2021</v>
      </c>
      <c r="H120" t="s">
        <v>31</v>
      </c>
      <c r="I120">
        <v>80</v>
      </c>
      <c r="J120" t="s">
        <v>37</v>
      </c>
      <c r="K120" s="1">
        <v>0.56899999999999995</v>
      </c>
      <c r="L120" s="1">
        <v>0.4289</v>
      </c>
      <c r="M120">
        <v>45</v>
      </c>
      <c r="N120">
        <v>1000080</v>
      </c>
      <c r="O120" t="s">
        <v>27</v>
      </c>
      <c r="P120" s="2">
        <v>44409</v>
      </c>
      <c r="Q120" t="s">
        <v>32</v>
      </c>
      <c r="R120" s="2">
        <v>44409</v>
      </c>
      <c r="S120" s="2">
        <v>44486</v>
      </c>
      <c r="T120">
        <v>14.005461990000001</v>
      </c>
      <c r="U120" t="s">
        <v>48</v>
      </c>
      <c r="V120">
        <v>21970</v>
      </c>
    </row>
    <row r="121" spans="1:22" x14ac:dyDescent="0.25">
      <c r="A121" t="s">
        <v>77</v>
      </c>
      <c r="B121" t="s">
        <v>40</v>
      </c>
      <c r="C121">
        <v>15273</v>
      </c>
      <c r="D121">
        <v>7870</v>
      </c>
      <c r="E121">
        <v>3854</v>
      </c>
      <c r="F121" t="s">
        <v>41</v>
      </c>
      <c r="G121">
        <v>2020</v>
      </c>
      <c r="H121" t="s">
        <v>42</v>
      </c>
      <c r="I121">
        <v>110</v>
      </c>
      <c r="J121" t="s">
        <v>26</v>
      </c>
      <c r="K121" s="1">
        <v>0.51529999999999998</v>
      </c>
      <c r="L121" s="1">
        <v>0.25230000000000002</v>
      </c>
      <c r="M121">
        <v>3549</v>
      </c>
      <c r="N121">
        <v>865700</v>
      </c>
      <c r="O121" t="s">
        <v>43</v>
      </c>
      <c r="P121" s="2">
        <v>44105</v>
      </c>
      <c r="Q121" t="s">
        <v>28</v>
      </c>
      <c r="R121" s="2">
        <v>44105</v>
      </c>
      <c r="S121" s="2">
        <v>44171</v>
      </c>
      <c r="T121">
        <v>26.294768550000001</v>
      </c>
      <c r="U121" t="s">
        <v>67</v>
      </c>
      <c r="V121">
        <v>15273</v>
      </c>
    </row>
    <row r="122" spans="1:22" x14ac:dyDescent="0.25">
      <c r="A122" t="s">
        <v>22</v>
      </c>
      <c r="B122" t="s">
        <v>40</v>
      </c>
      <c r="C122">
        <v>67132</v>
      </c>
      <c r="D122">
        <v>46601</v>
      </c>
      <c r="E122">
        <v>16112</v>
      </c>
      <c r="F122" t="s">
        <v>35</v>
      </c>
      <c r="G122">
        <v>2016</v>
      </c>
      <c r="H122" t="s">
        <v>42</v>
      </c>
      <c r="I122">
        <v>115</v>
      </c>
      <c r="J122" t="s">
        <v>37</v>
      </c>
      <c r="K122" s="1">
        <v>0.69420000000000004</v>
      </c>
      <c r="L122" s="1">
        <v>0.24</v>
      </c>
      <c r="M122">
        <v>4419</v>
      </c>
      <c r="N122">
        <v>5359115</v>
      </c>
      <c r="O122" t="s">
        <v>38</v>
      </c>
      <c r="P122" s="2">
        <v>42370</v>
      </c>
      <c r="Q122" t="s">
        <v>28</v>
      </c>
      <c r="R122" s="2">
        <v>42370</v>
      </c>
      <c r="S122" s="2">
        <v>42388</v>
      </c>
      <c r="T122">
        <v>45.41649288</v>
      </c>
      <c r="U122" t="s">
        <v>55</v>
      </c>
      <c r="V122">
        <v>67132</v>
      </c>
    </row>
    <row r="123" spans="1:22" x14ac:dyDescent="0.25">
      <c r="A123" t="s">
        <v>30</v>
      </c>
      <c r="B123" t="s">
        <v>57</v>
      </c>
      <c r="C123">
        <v>97835</v>
      </c>
      <c r="D123">
        <v>18710</v>
      </c>
      <c r="E123">
        <v>21079</v>
      </c>
      <c r="F123" t="s">
        <v>24</v>
      </c>
      <c r="G123">
        <v>2018</v>
      </c>
      <c r="H123" t="s">
        <v>42</v>
      </c>
      <c r="I123">
        <v>100</v>
      </c>
      <c r="J123" t="s">
        <v>37</v>
      </c>
      <c r="K123" s="1">
        <v>0.19120000000000001</v>
      </c>
      <c r="L123" s="1">
        <v>0.2155</v>
      </c>
      <c r="M123">
        <v>58046</v>
      </c>
      <c r="N123">
        <v>1871000</v>
      </c>
      <c r="O123" t="s">
        <v>27</v>
      </c>
      <c r="P123" s="2">
        <v>43344</v>
      </c>
      <c r="Q123" t="s">
        <v>32</v>
      </c>
      <c r="R123" s="2">
        <v>43344</v>
      </c>
      <c r="S123" s="2">
        <v>43381</v>
      </c>
      <c r="T123">
        <v>-2.4214238259999998</v>
      </c>
      <c r="U123" t="s">
        <v>48</v>
      </c>
      <c r="V123">
        <v>97835</v>
      </c>
    </row>
    <row r="124" spans="1:22" x14ac:dyDescent="0.25">
      <c r="A124" t="s">
        <v>33</v>
      </c>
      <c r="B124" t="s">
        <v>23</v>
      </c>
      <c r="C124">
        <v>62488</v>
      </c>
      <c r="D124">
        <v>58317</v>
      </c>
      <c r="E124">
        <v>300</v>
      </c>
      <c r="F124" t="s">
        <v>76</v>
      </c>
      <c r="G124">
        <v>2020</v>
      </c>
      <c r="H124" t="s">
        <v>31</v>
      </c>
      <c r="I124">
        <v>110</v>
      </c>
      <c r="J124" t="s">
        <v>37</v>
      </c>
      <c r="K124" s="1">
        <v>0.93330000000000002</v>
      </c>
      <c r="L124" s="1">
        <v>4.7999999999999996E-3</v>
      </c>
      <c r="M124">
        <v>3871</v>
      </c>
      <c r="N124">
        <v>6414870</v>
      </c>
      <c r="O124" t="s">
        <v>38</v>
      </c>
      <c r="P124" s="2">
        <v>43862</v>
      </c>
      <c r="Q124" t="s">
        <v>28</v>
      </c>
      <c r="R124" s="2">
        <v>43862</v>
      </c>
      <c r="S124" s="2">
        <v>43891</v>
      </c>
      <c r="T124">
        <v>92.845026250000004</v>
      </c>
      <c r="U124" t="s">
        <v>60</v>
      </c>
      <c r="V124">
        <v>62488</v>
      </c>
    </row>
    <row r="125" spans="1:22" x14ac:dyDescent="0.25">
      <c r="A125" t="s">
        <v>39</v>
      </c>
      <c r="B125" t="s">
        <v>51</v>
      </c>
      <c r="C125">
        <v>62976</v>
      </c>
      <c r="D125">
        <v>61682</v>
      </c>
      <c r="E125">
        <v>1053</v>
      </c>
      <c r="F125" t="s">
        <v>46</v>
      </c>
      <c r="G125">
        <v>2024</v>
      </c>
      <c r="H125" t="s">
        <v>31</v>
      </c>
      <c r="I125">
        <v>35</v>
      </c>
      <c r="J125" t="s">
        <v>37</v>
      </c>
      <c r="K125" s="1">
        <v>0.97950000000000004</v>
      </c>
      <c r="L125" s="1">
        <v>1.67E-2</v>
      </c>
      <c r="M125">
        <v>241</v>
      </c>
      <c r="N125">
        <v>2158870</v>
      </c>
      <c r="O125" t="s">
        <v>47</v>
      </c>
      <c r="P125" s="2">
        <v>45383</v>
      </c>
      <c r="Q125" t="s">
        <v>44</v>
      </c>
      <c r="R125" s="2">
        <v>45383</v>
      </c>
      <c r="S125" s="2">
        <v>45440</v>
      </c>
      <c r="T125">
        <v>96.273183430000003</v>
      </c>
      <c r="U125" t="s">
        <v>60</v>
      </c>
      <c r="V125">
        <v>62976</v>
      </c>
    </row>
    <row r="126" spans="1:22" x14ac:dyDescent="0.25">
      <c r="A126" t="s">
        <v>45</v>
      </c>
      <c r="B126" t="s">
        <v>73</v>
      </c>
      <c r="C126">
        <v>17104</v>
      </c>
      <c r="D126">
        <v>8073</v>
      </c>
      <c r="E126">
        <v>8494</v>
      </c>
      <c r="F126" t="s">
        <v>35</v>
      </c>
      <c r="G126">
        <v>2019</v>
      </c>
      <c r="H126" t="s">
        <v>36</v>
      </c>
      <c r="I126">
        <v>80</v>
      </c>
      <c r="J126" t="s">
        <v>37</v>
      </c>
      <c r="K126" s="1">
        <v>0.47199999999999998</v>
      </c>
      <c r="L126" s="1">
        <v>0.49659999999999999</v>
      </c>
      <c r="M126">
        <v>537</v>
      </c>
      <c r="N126">
        <v>645840</v>
      </c>
      <c r="O126" t="s">
        <v>38</v>
      </c>
      <c r="P126" s="2">
        <v>43466</v>
      </c>
      <c r="Q126" t="s">
        <v>32</v>
      </c>
      <c r="R126" s="2">
        <v>43466</v>
      </c>
      <c r="S126" s="2">
        <v>43509</v>
      </c>
      <c r="T126">
        <v>-2.461412535</v>
      </c>
      <c r="U126" t="s">
        <v>48</v>
      </c>
      <c r="V126">
        <v>17104</v>
      </c>
    </row>
    <row r="127" spans="1:22" x14ac:dyDescent="0.25">
      <c r="A127" t="s">
        <v>49</v>
      </c>
      <c r="B127" t="s">
        <v>64</v>
      </c>
      <c r="C127">
        <v>16764</v>
      </c>
      <c r="D127">
        <v>8335</v>
      </c>
      <c r="E127">
        <v>4375</v>
      </c>
      <c r="F127" t="s">
        <v>76</v>
      </c>
      <c r="G127">
        <v>2021</v>
      </c>
      <c r="H127" t="s">
        <v>25</v>
      </c>
      <c r="I127">
        <v>65</v>
      </c>
      <c r="J127" t="s">
        <v>37</v>
      </c>
      <c r="K127" s="1">
        <v>0.49719999999999998</v>
      </c>
      <c r="L127" s="1">
        <v>0.26100000000000001</v>
      </c>
      <c r="M127">
        <v>4054</v>
      </c>
      <c r="N127">
        <v>541775</v>
      </c>
      <c r="O127" t="s">
        <v>38</v>
      </c>
      <c r="P127" s="2">
        <v>44228</v>
      </c>
      <c r="Q127" t="s">
        <v>32</v>
      </c>
      <c r="R127" s="2">
        <v>44228</v>
      </c>
      <c r="S127" s="2">
        <v>44278</v>
      </c>
      <c r="T127">
        <v>23.622047240000001</v>
      </c>
      <c r="U127" t="s">
        <v>48</v>
      </c>
      <c r="V127">
        <v>16764</v>
      </c>
    </row>
    <row r="128" spans="1:22" x14ac:dyDescent="0.25">
      <c r="A128" t="s">
        <v>50</v>
      </c>
      <c r="B128" t="s">
        <v>23</v>
      </c>
      <c r="C128">
        <v>73532</v>
      </c>
      <c r="D128">
        <v>20915</v>
      </c>
      <c r="E128">
        <v>1891</v>
      </c>
      <c r="F128" t="s">
        <v>35</v>
      </c>
      <c r="G128">
        <v>2022</v>
      </c>
      <c r="H128" t="s">
        <v>36</v>
      </c>
      <c r="I128">
        <v>60</v>
      </c>
      <c r="J128" t="s">
        <v>26</v>
      </c>
      <c r="K128" s="1">
        <v>0.28439999999999999</v>
      </c>
      <c r="L128" s="1">
        <v>2.5700000000000001E-2</v>
      </c>
      <c r="M128">
        <v>50726</v>
      </c>
      <c r="N128">
        <v>1254900</v>
      </c>
      <c r="O128" t="s">
        <v>38</v>
      </c>
      <c r="P128" s="2">
        <v>44562</v>
      </c>
      <c r="Q128" t="s">
        <v>32</v>
      </c>
      <c r="R128" s="2">
        <v>44562</v>
      </c>
      <c r="S128" s="2">
        <v>44589</v>
      </c>
      <c r="T128">
        <v>25.87172932</v>
      </c>
      <c r="U128" t="s">
        <v>67</v>
      </c>
      <c r="V128">
        <v>73532</v>
      </c>
    </row>
    <row r="129" spans="1:22" x14ac:dyDescent="0.25">
      <c r="A129" t="s">
        <v>53</v>
      </c>
      <c r="B129" t="s">
        <v>57</v>
      </c>
      <c r="C129">
        <v>82199</v>
      </c>
      <c r="D129">
        <v>6792</v>
      </c>
      <c r="E129">
        <v>72384</v>
      </c>
      <c r="F129" t="s">
        <v>70</v>
      </c>
      <c r="G129">
        <v>2019</v>
      </c>
      <c r="H129" t="s">
        <v>31</v>
      </c>
      <c r="I129">
        <v>90</v>
      </c>
      <c r="J129" t="s">
        <v>26</v>
      </c>
      <c r="K129" s="1">
        <v>8.2600000000000007E-2</v>
      </c>
      <c r="L129" s="1">
        <v>0.88060000000000005</v>
      </c>
      <c r="M129">
        <v>3023</v>
      </c>
      <c r="N129">
        <v>611280</v>
      </c>
      <c r="O129" t="s">
        <v>27</v>
      </c>
      <c r="P129" s="2">
        <v>43647</v>
      </c>
      <c r="Q129" t="s">
        <v>32</v>
      </c>
      <c r="R129" s="2">
        <v>43647</v>
      </c>
      <c r="S129" s="2">
        <v>43693</v>
      </c>
      <c r="T129">
        <v>-79.796591199999995</v>
      </c>
      <c r="U129" t="s">
        <v>29</v>
      </c>
      <c r="V129">
        <v>82199</v>
      </c>
    </row>
    <row r="130" spans="1:22" x14ac:dyDescent="0.25">
      <c r="A130" t="s">
        <v>56</v>
      </c>
      <c r="B130" t="s">
        <v>73</v>
      </c>
      <c r="C130">
        <v>25396</v>
      </c>
      <c r="D130">
        <v>10045</v>
      </c>
      <c r="E130">
        <v>8165</v>
      </c>
      <c r="F130" t="s">
        <v>35</v>
      </c>
      <c r="G130">
        <v>2023</v>
      </c>
      <c r="H130" t="s">
        <v>58</v>
      </c>
      <c r="I130">
        <v>85</v>
      </c>
      <c r="J130" t="s">
        <v>37</v>
      </c>
      <c r="K130" s="1">
        <v>0.39550000000000002</v>
      </c>
      <c r="L130" s="1">
        <v>0.32150000000000001</v>
      </c>
      <c r="M130">
        <v>7186</v>
      </c>
      <c r="N130">
        <v>853825</v>
      </c>
      <c r="O130" t="s">
        <v>38</v>
      </c>
      <c r="P130" s="2">
        <v>44927</v>
      </c>
      <c r="Q130" t="s">
        <v>32</v>
      </c>
      <c r="R130" s="2">
        <v>44927</v>
      </c>
      <c r="S130" s="2">
        <v>45012</v>
      </c>
      <c r="T130">
        <v>7.4027405890000004</v>
      </c>
      <c r="U130" t="s">
        <v>48</v>
      </c>
      <c r="V130">
        <v>25396</v>
      </c>
    </row>
    <row r="131" spans="1:22" x14ac:dyDescent="0.25">
      <c r="A131" t="s">
        <v>59</v>
      </c>
      <c r="B131" t="s">
        <v>73</v>
      </c>
      <c r="C131">
        <v>73242</v>
      </c>
      <c r="D131">
        <v>66894</v>
      </c>
      <c r="E131">
        <v>1996</v>
      </c>
      <c r="F131" t="s">
        <v>76</v>
      </c>
      <c r="G131">
        <v>2020</v>
      </c>
      <c r="H131" t="s">
        <v>36</v>
      </c>
      <c r="I131">
        <v>75</v>
      </c>
      <c r="J131" t="s">
        <v>26</v>
      </c>
      <c r="K131" s="1">
        <v>0.9133</v>
      </c>
      <c r="L131" s="1">
        <v>2.7300000000000001E-2</v>
      </c>
      <c r="M131">
        <v>4352</v>
      </c>
      <c r="N131">
        <v>5017050</v>
      </c>
      <c r="O131" t="s">
        <v>38</v>
      </c>
      <c r="P131" s="2">
        <v>43862</v>
      </c>
      <c r="Q131" t="s">
        <v>32</v>
      </c>
      <c r="R131" s="2">
        <v>43862</v>
      </c>
      <c r="S131" s="2">
        <v>43935</v>
      </c>
      <c r="T131">
        <v>88.607629500000002</v>
      </c>
      <c r="U131" t="s">
        <v>60</v>
      </c>
      <c r="V131">
        <v>73242</v>
      </c>
    </row>
    <row r="132" spans="1:22" x14ac:dyDescent="0.25">
      <c r="A132" t="s">
        <v>61</v>
      </c>
      <c r="B132" t="s">
        <v>40</v>
      </c>
      <c r="C132">
        <v>76616</v>
      </c>
      <c r="D132">
        <v>22892</v>
      </c>
      <c r="E132">
        <v>4575</v>
      </c>
      <c r="F132" t="s">
        <v>76</v>
      </c>
      <c r="G132">
        <v>2018</v>
      </c>
      <c r="H132" t="s">
        <v>42</v>
      </c>
      <c r="I132">
        <v>70</v>
      </c>
      <c r="J132" t="s">
        <v>37</v>
      </c>
      <c r="K132" s="1">
        <v>0.29880000000000001</v>
      </c>
      <c r="L132" s="1">
        <v>5.9700000000000003E-2</v>
      </c>
      <c r="M132">
        <v>49149</v>
      </c>
      <c r="N132">
        <v>1602440</v>
      </c>
      <c r="O132" t="s">
        <v>38</v>
      </c>
      <c r="P132" s="2">
        <v>43132</v>
      </c>
      <c r="Q132" t="s">
        <v>32</v>
      </c>
      <c r="R132" s="2">
        <v>43132</v>
      </c>
      <c r="S132" s="2">
        <v>43174</v>
      </c>
      <c r="T132">
        <v>23.907538899999999</v>
      </c>
      <c r="U132" t="s">
        <v>48</v>
      </c>
      <c r="V132">
        <v>76616</v>
      </c>
    </row>
    <row r="133" spans="1:22" x14ac:dyDescent="0.25">
      <c r="A133" t="s">
        <v>63</v>
      </c>
      <c r="B133" t="s">
        <v>64</v>
      </c>
      <c r="C133">
        <v>10336</v>
      </c>
      <c r="D133">
        <v>7317</v>
      </c>
      <c r="E133">
        <v>2973</v>
      </c>
      <c r="F133" t="s">
        <v>66</v>
      </c>
      <c r="G133">
        <v>2018</v>
      </c>
      <c r="H133" t="s">
        <v>36</v>
      </c>
      <c r="I133">
        <v>100</v>
      </c>
      <c r="J133" t="s">
        <v>37</v>
      </c>
      <c r="K133" s="1">
        <v>0.70789999999999997</v>
      </c>
      <c r="L133" s="1">
        <v>0.28760000000000002</v>
      </c>
      <c r="M133">
        <v>46</v>
      </c>
      <c r="N133">
        <v>731700</v>
      </c>
      <c r="O133" t="s">
        <v>47</v>
      </c>
      <c r="P133" s="2">
        <v>43221</v>
      </c>
      <c r="Q133" t="s">
        <v>32</v>
      </c>
      <c r="R133" s="2">
        <v>43221</v>
      </c>
      <c r="S133" s="2">
        <v>43301</v>
      </c>
      <c r="T133">
        <v>42.027863779999997</v>
      </c>
      <c r="U133" t="s">
        <v>67</v>
      </c>
      <c r="V133">
        <v>10336</v>
      </c>
    </row>
    <row r="134" spans="1:22" x14ac:dyDescent="0.25">
      <c r="A134" t="s">
        <v>65</v>
      </c>
      <c r="B134" t="s">
        <v>64</v>
      </c>
      <c r="C134">
        <v>29476</v>
      </c>
      <c r="D134">
        <v>19632</v>
      </c>
      <c r="E134">
        <v>8824</v>
      </c>
      <c r="F134" t="s">
        <v>52</v>
      </c>
      <c r="G134">
        <v>2020</v>
      </c>
      <c r="H134" t="s">
        <v>58</v>
      </c>
      <c r="I134">
        <v>75</v>
      </c>
      <c r="J134" t="s">
        <v>37</v>
      </c>
      <c r="K134" s="1">
        <v>0.66600000000000004</v>
      </c>
      <c r="L134" s="1">
        <v>0.2994</v>
      </c>
      <c r="M134">
        <v>1020</v>
      </c>
      <c r="N134">
        <v>1472400</v>
      </c>
      <c r="O134" t="s">
        <v>47</v>
      </c>
      <c r="P134" s="2">
        <v>43983</v>
      </c>
      <c r="Q134" t="s">
        <v>32</v>
      </c>
      <c r="R134" s="2">
        <v>43983</v>
      </c>
      <c r="S134" s="2">
        <v>44039</v>
      </c>
      <c r="T134">
        <v>36.66711901</v>
      </c>
      <c r="U134" t="s">
        <v>67</v>
      </c>
      <c r="V134">
        <v>29476</v>
      </c>
    </row>
    <row r="135" spans="1:22" x14ac:dyDescent="0.25">
      <c r="A135" t="s">
        <v>68</v>
      </c>
      <c r="B135" t="s">
        <v>73</v>
      </c>
      <c r="C135">
        <v>52176</v>
      </c>
      <c r="D135">
        <v>17363</v>
      </c>
      <c r="E135">
        <v>15650</v>
      </c>
      <c r="F135" t="s">
        <v>66</v>
      </c>
      <c r="G135">
        <v>2021</v>
      </c>
      <c r="H135" t="s">
        <v>42</v>
      </c>
      <c r="I135">
        <v>70</v>
      </c>
      <c r="J135" t="s">
        <v>37</v>
      </c>
      <c r="K135" s="1">
        <v>0.33279999999999998</v>
      </c>
      <c r="L135" s="1">
        <v>0.2999</v>
      </c>
      <c r="M135">
        <v>19163</v>
      </c>
      <c r="N135">
        <v>1215410</v>
      </c>
      <c r="O135" t="s">
        <v>47</v>
      </c>
      <c r="P135" s="2">
        <v>44317</v>
      </c>
      <c r="Q135" t="s">
        <v>32</v>
      </c>
      <c r="R135" s="2">
        <v>44317</v>
      </c>
      <c r="S135" s="2">
        <v>44376</v>
      </c>
      <c r="T135">
        <v>3.2831186749999999</v>
      </c>
      <c r="U135" t="s">
        <v>48</v>
      </c>
      <c r="V135">
        <v>52176</v>
      </c>
    </row>
    <row r="136" spans="1:22" x14ac:dyDescent="0.25">
      <c r="A136" t="s">
        <v>69</v>
      </c>
      <c r="B136" t="s">
        <v>51</v>
      </c>
      <c r="C136">
        <v>51704</v>
      </c>
      <c r="D136">
        <v>35996</v>
      </c>
      <c r="E136">
        <v>11554</v>
      </c>
      <c r="F136" t="s">
        <v>76</v>
      </c>
      <c r="G136">
        <v>2024</v>
      </c>
      <c r="H136" t="s">
        <v>42</v>
      </c>
      <c r="I136">
        <v>100</v>
      </c>
      <c r="J136" t="s">
        <v>26</v>
      </c>
      <c r="K136" s="1">
        <v>0.69620000000000004</v>
      </c>
      <c r="L136" s="1">
        <v>0.2235</v>
      </c>
      <c r="M136">
        <v>4154</v>
      </c>
      <c r="N136">
        <v>3599600</v>
      </c>
      <c r="O136" t="s">
        <v>38</v>
      </c>
      <c r="P136" s="2">
        <v>45323</v>
      </c>
      <c r="Q136" t="s">
        <v>32</v>
      </c>
      <c r="R136" s="2">
        <v>45323</v>
      </c>
      <c r="S136" s="2">
        <v>45399</v>
      </c>
      <c r="T136">
        <v>47.272938259999997</v>
      </c>
      <c r="U136" t="s">
        <v>55</v>
      </c>
      <c r="V136">
        <v>51704</v>
      </c>
    </row>
    <row r="137" spans="1:22" x14ac:dyDescent="0.25">
      <c r="A137" t="s">
        <v>71</v>
      </c>
      <c r="B137" t="s">
        <v>73</v>
      </c>
      <c r="C137">
        <v>14852</v>
      </c>
      <c r="D137">
        <v>7068</v>
      </c>
      <c r="E137">
        <v>4114</v>
      </c>
      <c r="F137" t="s">
        <v>54</v>
      </c>
      <c r="G137">
        <v>2021</v>
      </c>
      <c r="H137" t="s">
        <v>58</v>
      </c>
      <c r="I137">
        <v>95</v>
      </c>
      <c r="J137" t="s">
        <v>37</v>
      </c>
      <c r="K137" s="1">
        <v>0.47589999999999999</v>
      </c>
      <c r="L137" s="1">
        <v>0.27700000000000002</v>
      </c>
      <c r="M137">
        <v>3670</v>
      </c>
      <c r="N137">
        <v>671460</v>
      </c>
      <c r="O137" t="s">
        <v>27</v>
      </c>
      <c r="P137" s="2">
        <v>44409</v>
      </c>
      <c r="Q137" t="s">
        <v>32</v>
      </c>
      <c r="R137" s="2">
        <v>44409</v>
      </c>
      <c r="S137" s="2">
        <v>44480</v>
      </c>
      <c r="T137">
        <v>19.889577160000002</v>
      </c>
      <c r="U137" t="s">
        <v>48</v>
      </c>
      <c r="V137">
        <v>14852</v>
      </c>
    </row>
    <row r="138" spans="1:22" x14ac:dyDescent="0.25">
      <c r="A138" t="s">
        <v>72</v>
      </c>
      <c r="B138" t="s">
        <v>51</v>
      </c>
      <c r="C138">
        <v>78937</v>
      </c>
      <c r="D138">
        <v>64890</v>
      </c>
      <c r="E138">
        <v>251</v>
      </c>
      <c r="F138" t="s">
        <v>76</v>
      </c>
      <c r="G138">
        <v>2023</v>
      </c>
      <c r="H138" t="s">
        <v>25</v>
      </c>
      <c r="I138">
        <v>65</v>
      </c>
      <c r="J138" t="s">
        <v>26</v>
      </c>
      <c r="K138" s="1">
        <v>0.82199999999999995</v>
      </c>
      <c r="L138" s="1">
        <v>3.2000000000000002E-3</v>
      </c>
      <c r="M138">
        <v>13796</v>
      </c>
      <c r="N138">
        <v>4217850</v>
      </c>
      <c r="O138" t="s">
        <v>38</v>
      </c>
      <c r="P138" s="2">
        <v>44958</v>
      </c>
      <c r="Q138" t="s">
        <v>32</v>
      </c>
      <c r="R138" s="2">
        <v>44958</v>
      </c>
      <c r="S138" s="2">
        <v>44978</v>
      </c>
      <c r="T138">
        <v>81.886821139999995</v>
      </c>
      <c r="U138" t="s">
        <v>60</v>
      </c>
      <c r="V138">
        <v>78937</v>
      </c>
    </row>
    <row r="139" spans="1:22" x14ac:dyDescent="0.25">
      <c r="A139" t="s">
        <v>74</v>
      </c>
      <c r="B139" t="s">
        <v>51</v>
      </c>
      <c r="C139">
        <v>71537</v>
      </c>
      <c r="D139">
        <v>39737</v>
      </c>
      <c r="E139">
        <v>11093</v>
      </c>
      <c r="F139" t="s">
        <v>78</v>
      </c>
      <c r="G139">
        <v>2021</v>
      </c>
      <c r="H139" t="s">
        <v>42</v>
      </c>
      <c r="I139">
        <v>140</v>
      </c>
      <c r="J139" t="s">
        <v>37</v>
      </c>
      <c r="K139" s="1">
        <v>0.55549999999999999</v>
      </c>
      <c r="L139" s="1">
        <v>0.15509999999999999</v>
      </c>
      <c r="M139">
        <v>20707</v>
      </c>
      <c r="N139">
        <v>5563180</v>
      </c>
      <c r="O139" t="s">
        <v>43</v>
      </c>
      <c r="P139" s="2">
        <v>44531</v>
      </c>
      <c r="Q139" t="s">
        <v>28</v>
      </c>
      <c r="R139" s="2">
        <v>44531</v>
      </c>
      <c r="S139" s="2">
        <v>44573</v>
      </c>
      <c r="T139">
        <v>40.040818039999998</v>
      </c>
      <c r="U139" t="s">
        <v>67</v>
      </c>
      <c r="V139">
        <v>71537</v>
      </c>
    </row>
    <row r="140" spans="1:22" x14ac:dyDescent="0.25">
      <c r="A140" t="s">
        <v>75</v>
      </c>
      <c r="B140" t="s">
        <v>64</v>
      </c>
      <c r="C140">
        <v>98389</v>
      </c>
      <c r="D140">
        <v>74942</v>
      </c>
      <c r="E140">
        <v>12452</v>
      </c>
      <c r="F140" t="s">
        <v>70</v>
      </c>
      <c r="G140">
        <v>2018</v>
      </c>
      <c r="H140" t="s">
        <v>42</v>
      </c>
      <c r="I140">
        <v>80</v>
      </c>
      <c r="J140" t="s">
        <v>26</v>
      </c>
      <c r="K140" s="1">
        <v>0.76170000000000004</v>
      </c>
      <c r="L140" s="1">
        <v>0.12659999999999999</v>
      </c>
      <c r="M140">
        <v>10995</v>
      </c>
      <c r="N140">
        <v>5995360</v>
      </c>
      <c r="O140" t="s">
        <v>27</v>
      </c>
      <c r="P140" s="2">
        <v>43282</v>
      </c>
      <c r="Q140" t="s">
        <v>32</v>
      </c>
      <c r="R140" s="2">
        <v>43282</v>
      </c>
      <c r="S140" s="2">
        <v>43324</v>
      </c>
      <c r="T140">
        <v>63.513197609999999</v>
      </c>
      <c r="U140" t="s">
        <v>55</v>
      </c>
      <c r="V140">
        <v>98389</v>
      </c>
    </row>
    <row r="141" spans="1:22" x14ac:dyDescent="0.25">
      <c r="A141" t="s">
        <v>77</v>
      </c>
      <c r="B141" t="s">
        <v>40</v>
      </c>
      <c r="C141">
        <v>18968</v>
      </c>
      <c r="D141">
        <v>8846</v>
      </c>
      <c r="E141">
        <v>4708</v>
      </c>
      <c r="F141" t="s">
        <v>70</v>
      </c>
      <c r="G141">
        <v>2017</v>
      </c>
      <c r="H141" t="s">
        <v>31</v>
      </c>
      <c r="I141">
        <v>110</v>
      </c>
      <c r="J141" t="s">
        <v>26</v>
      </c>
      <c r="K141" s="1">
        <v>0.46639999999999998</v>
      </c>
      <c r="L141" s="1">
        <v>0.2482</v>
      </c>
      <c r="M141">
        <v>5414</v>
      </c>
      <c r="N141">
        <v>973060</v>
      </c>
      <c r="O141" t="s">
        <v>27</v>
      </c>
      <c r="P141" s="2">
        <v>42917</v>
      </c>
      <c r="Q141" t="s">
        <v>28</v>
      </c>
      <c r="R141" s="2">
        <v>42917</v>
      </c>
      <c r="S141" s="2">
        <v>42975</v>
      </c>
      <c r="T141">
        <v>21.815689580000001</v>
      </c>
      <c r="U141" t="s">
        <v>48</v>
      </c>
      <c r="V141">
        <v>18968</v>
      </c>
    </row>
    <row r="142" spans="1:22" x14ac:dyDescent="0.25">
      <c r="A142" t="s">
        <v>22</v>
      </c>
      <c r="B142" t="s">
        <v>64</v>
      </c>
      <c r="C142">
        <v>93066</v>
      </c>
      <c r="D142">
        <v>18173</v>
      </c>
      <c r="E142">
        <v>58153</v>
      </c>
      <c r="F142" t="s">
        <v>79</v>
      </c>
      <c r="G142">
        <v>2016</v>
      </c>
      <c r="H142" t="s">
        <v>58</v>
      </c>
      <c r="I142">
        <v>115</v>
      </c>
      <c r="J142" t="s">
        <v>26</v>
      </c>
      <c r="K142" s="1">
        <v>0.1953</v>
      </c>
      <c r="L142" s="1">
        <v>0.62490000000000001</v>
      </c>
      <c r="M142">
        <v>16740</v>
      </c>
      <c r="N142">
        <v>2089895</v>
      </c>
      <c r="O142" t="s">
        <v>43</v>
      </c>
      <c r="P142" s="2">
        <v>42675</v>
      </c>
      <c r="Q142" t="s">
        <v>28</v>
      </c>
      <c r="R142" s="2">
        <v>42675</v>
      </c>
      <c r="S142" s="2">
        <v>42719</v>
      </c>
      <c r="T142">
        <v>-42.95876045</v>
      </c>
      <c r="U142" t="s">
        <v>29</v>
      </c>
      <c r="V142">
        <v>93066</v>
      </c>
    </row>
    <row r="143" spans="1:22" x14ac:dyDescent="0.25">
      <c r="A143" t="s">
        <v>30</v>
      </c>
      <c r="B143" t="s">
        <v>57</v>
      </c>
      <c r="C143">
        <v>17355</v>
      </c>
      <c r="D143">
        <v>9806</v>
      </c>
      <c r="E143">
        <v>2936</v>
      </c>
      <c r="F143" t="s">
        <v>62</v>
      </c>
      <c r="G143">
        <v>2019</v>
      </c>
      <c r="H143" t="s">
        <v>42</v>
      </c>
      <c r="I143">
        <v>100</v>
      </c>
      <c r="J143" t="s">
        <v>37</v>
      </c>
      <c r="K143" s="1">
        <v>0.56499999999999995</v>
      </c>
      <c r="L143" s="1">
        <v>0.16919999999999999</v>
      </c>
      <c r="M143">
        <v>4613</v>
      </c>
      <c r="N143">
        <v>980600</v>
      </c>
      <c r="O143" t="s">
        <v>38</v>
      </c>
      <c r="P143" s="2">
        <v>43525</v>
      </c>
      <c r="Q143" t="s">
        <v>32</v>
      </c>
      <c r="R143" s="2">
        <v>43525</v>
      </c>
      <c r="S143" s="2">
        <v>43601</v>
      </c>
      <c r="T143">
        <v>39.585133970000001</v>
      </c>
      <c r="U143" t="s">
        <v>67</v>
      </c>
      <c r="V143">
        <v>17355</v>
      </c>
    </row>
    <row r="144" spans="1:22" x14ac:dyDescent="0.25">
      <c r="A144" t="s">
        <v>33</v>
      </c>
      <c r="B144" t="s">
        <v>40</v>
      </c>
      <c r="C144">
        <v>99364</v>
      </c>
      <c r="D144">
        <v>28600</v>
      </c>
      <c r="E144">
        <v>22280</v>
      </c>
      <c r="F144" t="s">
        <v>78</v>
      </c>
      <c r="G144">
        <v>2016</v>
      </c>
      <c r="H144" t="s">
        <v>31</v>
      </c>
      <c r="I144">
        <v>110</v>
      </c>
      <c r="J144" t="s">
        <v>37</v>
      </c>
      <c r="K144" s="1">
        <v>0.2878</v>
      </c>
      <c r="L144" s="1">
        <v>0.22420000000000001</v>
      </c>
      <c r="M144">
        <v>48484</v>
      </c>
      <c r="N144">
        <v>3146000</v>
      </c>
      <c r="O144" t="s">
        <v>43</v>
      </c>
      <c r="P144" s="2">
        <v>42705</v>
      </c>
      <c r="Q144" t="s">
        <v>28</v>
      </c>
      <c r="R144" s="2">
        <v>42705</v>
      </c>
      <c r="S144" s="2">
        <v>42794</v>
      </c>
      <c r="T144">
        <v>6.360452478</v>
      </c>
      <c r="U144" t="s">
        <v>48</v>
      </c>
      <c r="V144">
        <v>99364</v>
      </c>
    </row>
    <row r="145" spans="1:22" x14ac:dyDescent="0.25">
      <c r="A145" t="s">
        <v>39</v>
      </c>
      <c r="B145" t="s">
        <v>40</v>
      </c>
      <c r="C145">
        <v>99539</v>
      </c>
      <c r="D145">
        <v>36566</v>
      </c>
      <c r="E145">
        <v>32615</v>
      </c>
      <c r="F145" t="s">
        <v>70</v>
      </c>
      <c r="G145">
        <v>2021</v>
      </c>
      <c r="H145" t="s">
        <v>25</v>
      </c>
      <c r="I145">
        <v>35</v>
      </c>
      <c r="J145" t="s">
        <v>37</v>
      </c>
      <c r="K145" s="1">
        <v>0.3674</v>
      </c>
      <c r="L145" s="1">
        <v>0.32769999999999999</v>
      </c>
      <c r="M145">
        <v>30358</v>
      </c>
      <c r="N145">
        <v>1279810</v>
      </c>
      <c r="O145" t="s">
        <v>27</v>
      </c>
      <c r="P145" s="2">
        <v>44378</v>
      </c>
      <c r="Q145" t="s">
        <v>44</v>
      </c>
      <c r="R145" s="2">
        <v>44378</v>
      </c>
      <c r="S145" s="2">
        <v>44454</v>
      </c>
      <c r="T145">
        <v>3.9692984660000001</v>
      </c>
      <c r="U145" t="s">
        <v>48</v>
      </c>
      <c r="V145">
        <v>99539</v>
      </c>
    </row>
    <row r="146" spans="1:22" x14ac:dyDescent="0.25">
      <c r="A146" t="s">
        <v>45</v>
      </c>
      <c r="B146" t="s">
        <v>73</v>
      </c>
      <c r="C146">
        <v>43466</v>
      </c>
      <c r="D146">
        <v>5615</v>
      </c>
      <c r="E146">
        <v>30490</v>
      </c>
      <c r="F146" t="s">
        <v>62</v>
      </c>
      <c r="G146">
        <v>2018</v>
      </c>
      <c r="H146" t="s">
        <v>36</v>
      </c>
      <c r="I146">
        <v>80</v>
      </c>
      <c r="J146" t="s">
        <v>37</v>
      </c>
      <c r="K146" s="1">
        <v>0.12920000000000001</v>
      </c>
      <c r="L146" s="1">
        <v>0.70150000000000001</v>
      </c>
      <c r="M146">
        <v>7361</v>
      </c>
      <c r="N146">
        <v>449200</v>
      </c>
      <c r="O146" t="s">
        <v>38</v>
      </c>
      <c r="P146" s="2">
        <v>43160</v>
      </c>
      <c r="Q146" t="s">
        <v>32</v>
      </c>
      <c r="R146" s="2">
        <v>43160</v>
      </c>
      <c r="S146" s="2">
        <v>43175</v>
      </c>
      <c r="T146">
        <v>-57.228638480000001</v>
      </c>
      <c r="U146" t="s">
        <v>29</v>
      </c>
      <c r="V146">
        <v>43466</v>
      </c>
    </row>
    <row r="147" spans="1:22" x14ac:dyDescent="0.25">
      <c r="A147" t="s">
        <v>49</v>
      </c>
      <c r="B147" t="s">
        <v>57</v>
      </c>
      <c r="C147">
        <v>87014</v>
      </c>
      <c r="D147">
        <v>44210</v>
      </c>
      <c r="E147">
        <v>41873</v>
      </c>
      <c r="F147" t="s">
        <v>41</v>
      </c>
      <c r="G147">
        <v>2019</v>
      </c>
      <c r="H147" t="s">
        <v>58</v>
      </c>
      <c r="I147">
        <v>65</v>
      </c>
      <c r="J147" t="s">
        <v>37</v>
      </c>
      <c r="K147" s="1">
        <v>0.5081</v>
      </c>
      <c r="L147" s="1">
        <v>0.48120000000000002</v>
      </c>
      <c r="M147">
        <v>931</v>
      </c>
      <c r="N147">
        <v>2873650</v>
      </c>
      <c r="O147" t="s">
        <v>43</v>
      </c>
      <c r="P147" s="2">
        <v>43739</v>
      </c>
      <c r="Q147" t="s">
        <v>32</v>
      </c>
      <c r="R147" s="2">
        <v>43739</v>
      </c>
      <c r="S147" s="2">
        <v>43780</v>
      </c>
      <c r="T147">
        <v>2.6857747029999999</v>
      </c>
      <c r="U147" t="s">
        <v>48</v>
      </c>
      <c r="V147">
        <v>87014</v>
      </c>
    </row>
    <row r="148" spans="1:22" x14ac:dyDescent="0.25">
      <c r="A148" t="s">
        <v>50</v>
      </c>
      <c r="B148" t="s">
        <v>34</v>
      </c>
      <c r="C148">
        <v>60422</v>
      </c>
      <c r="D148">
        <v>36667</v>
      </c>
      <c r="E148">
        <v>3494</v>
      </c>
      <c r="F148" t="s">
        <v>54</v>
      </c>
      <c r="G148">
        <v>2017</v>
      </c>
      <c r="H148" t="s">
        <v>42</v>
      </c>
      <c r="I148">
        <v>60</v>
      </c>
      <c r="J148" t="s">
        <v>37</v>
      </c>
      <c r="K148" s="1">
        <v>0.60680000000000001</v>
      </c>
      <c r="L148" s="1">
        <v>5.7799999999999997E-2</v>
      </c>
      <c r="M148">
        <v>20261</v>
      </c>
      <c r="N148">
        <v>2200020</v>
      </c>
      <c r="O148" t="s">
        <v>27</v>
      </c>
      <c r="P148" s="2">
        <v>42948</v>
      </c>
      <c r="Q148" t="s">
        <v>32</v>
      </c>
      <c r="R148" s="2">
        <v>42948</v>
      </c>
      <c r="S148" s="2">
        <v>43024</v>
      </c>
      <c r="T148">
        <v>54.902187939999997</v>
      </c>
      <c r="U148" t="s">
        <v>55</v>
      </c>
      <c r="V148">
        <v>60422</v>
      </c>
    </row>
    <row r="149" spans="1:22" x14ac:dyDescent="0.25">
      <c r="A149" t="s">
        <v>53</v>
      </c>
      <c r="B149" t="s">
        <v>23</v>
      </c>
      <c r="C149">
        <v>48696</v>
      </c>
      <c r="D149">
        <v>6437</v>
      </c>
      <c r="E149">
        <v>25939</v>
      </c>
      <c r="F149" t="s">
        <v>35</v>
      </c>
      <c r="G149">
        <v>2018</v>
      </c>
      <c r="H149" t="s">
        <v>31</v>
      </c>
      <c r="I149">
        <v>90</v>
      </c>
      <c r="J149" t="s">
        <v>26</v>
      </c>
      <c r="K149" s="1">
        <v>0.13220000000000001</v>
      </c>
      <c r="L149" s="1">
        <v>0.53269999999999995</v>
      </c>
      <c r="M149">
        <v>16320</v>
      </c>
      <c r="N149">
        <v>579330</v>
      </c>
      <c r="O149" t="s">
        <v>38</v>
      </c>
      <c r="P149" s="2">
        <v>43101</v>
      </c>
      <c r="Q149" t="s">
        <v>32</v>
      </c>
      <c r="R149" s="2">
        <v>43101</v>
      </c>
      <c r="S149" s="2">
        <v>43118</v>
      </c>
      <c r="T149">
        <v>-40.048463939999998</v>
      </c>
      <c r="U149" t="s">
        <v>29</v>
      </c>
      <c r="V149">
        <v>48696</v>
      </c>
    </row>
    <row r="150" spans="1:22" x14ac:dyDescent="0.25">
      <c r="A150" t="s">
        <v>56</v>
      </c>
      <c r="B150" t="s">
        <v>40</v>
      </c>
      <c r="C150">
        <v>75107</v>
      </c>
      <c r="D150">
        <v>42512</v>
      </c>
      <c r="E150">
        <v>25419</v>
      </c>
      <c r="F150" t="s">
        <v>78</v>
      </c>
      <c r="G150">
        <v>2023</v>
      </c>
      <c r="H150" t="s">
        <v>25</v>
      </c>
      <c r="I150">
        <v>85</v>
      </c>
      <c r="J150" t="s">
        <v>37</v>
      </c>
      <c r="K150" s="1">
        <v>0.56599999999999995</v>
      </c>
      <c r="L150" s="1">
        <v>0.33839999999999998</v>
      </c>
      <c r="M150">
        <v>7176</v>
      </c>
      <c r="N150">
        <v>3613520</v>
      </c>
      <c r="O150" t="s">
        <v>43</v>
      </c>
      <c r="P150" s="2">
        <v>45261</v>
      </c>
      <c r="Q150" t="s">
        <v>32</v>
      </c>
      <c r="R150" s="2">
        <v>45261</v>
      </c>
      <c r="S150" s="2">
        <v>45345</v>
      </c>
      <c r="T150">
        <v>22.7581983</v>
      </c>
      <c r="U150" t="s">
        <v>48</v>
      </c>
      <c r="V150">
        <v>75107</v>
      </c>
    </row>
    <row r="151" spans="1:22" x14ac:dyDescent="0.25">
      <c r="A151" t="s">
        <v>59</v>
      </c>
      <c r="B151" t="s">
        <v>34</v>
      </c>
      <c r="C151">
        <v>93442</v>
      </c>
      <c r="D151">
        <v>29920</v>
      </c>
      <c r="E151">
        <v>40690</v>
      </c>
      <c r="F151" t="s">
        <v>41</v>
      </c>
      <c r="G151">
        <v>2017</v>
      </c>
      <c r="H151" t="s">
        <v>25</v>
      </c>
      <c r="I151">
        <v>75</v>
      </c>
      <c r="J151" t="s">
        <v>26</v>
      </c>
      <c r="K151" s="1">
        <v>0.32019999999999998</v>
      </c>
      <c r="L151" s="1">
        <v>0.4355</v>
      </c>
      <c r="M151">
        <v>22832</v>
      </c>
      <c r="N151">
        <v>2244000</v>
      </c>
      <c r="O151" t="s">
        <v>43</v>
      </c>
      <c r="P151" s="2">
        <v>43009</v>
      </c>
      <c r="Q151" t="s">
        <v>32</v>
      </c>
      <c r="R151" s="2">
        <v>43009</v>
      </c>
      <c r="S151" s="2">
        <v>43095</v>
      </c>
      <c r="T151">
        <v>-11.52586631</v>
      </c>
      <c r="U151" t="s">
        <v>29</v>
      </c>
      <c r="V151">
        <v>93442</v>
      </c>
    </row>
    <row r="152" spans="1:22" x14ac:dyDescent="0.25">
      <c r="A152" t="s">
        <v>61</v>
      </c>
      <c r="B152" t="s">
        <v>57</v>
      </c>
      <c r="C152">
        <v>67779</v>
      </c>
      <c r="D152">
        <v>7186</v>
      </c>
      <c r="E152">
        <v>37982</v>
      </c>
      <c r="F152" t="s">
        <v>76</v>
      </c>
      <c r="G152">
        <v>2019</v>
      </c>
      <c r="H152" t="s">
        <v>25</v>
      </c>
      <c r="I152">
        <v>70</v>
      </c>
      <c r="J152" t="s">
        <v>37</v>
      </c>
      <c r="K152" s="1">
        <v>0.106</v>
      </c>
      <c r="L152" s="1">
        <v>0.56040000000000001</v>
      </c>
      <c r="M152">
        <v>22611</v>
      </c>
      <c r="N152">
        <v>503020</v>
      </c>
      <c r="O152" t="s">
        <v>38</v>
      </c>
      <c r="P152" s="2">
        <v>43497</v>
      </c>
      <c r="Q152" t="s">
        <v>32</v>
      </c>
      <c r="R152" s="2">
        <v>43497</v>
      </c>
      <c r="S152" s="2">
        <v>43538</v>
      </c>
      <c r="T152">
        <v>-45.435901979999997</v>
      </c>
      <c r="U152" t="s">
        <v>29</v>
      </c>
      <c r="V152">
        <v>67779</v>
      </c>
    </row>
    <row r="153" spans="1:22" x14ac:dyDescent="0.25">
      <c r="A153" t="s">
        <v>63</v>
      </c>
      <c r="B153" t="s">
        <v>57</v>
      </c>
      <c r="C153">
        <v>64460</v>
      </c>
      <c r="D153">
        <v>16510</v>
      </c>
      <c r="E153">
        <v>13159</v>
      </c>
      <c r="F153" t="s">
        <v>52</v>
      </c>
      <c r="G153">
        <v>2016</v>
      </c>
      <c r="H153" t="s">
        <v>36</v>
      </c>
      <c r="I153">
        <v>100</v>
      </c>
      <c r="J153" t="s">
        <v>37</v>
      </c>
      <c r="K153" s="1">
        <v>0.25609999999999999</v>
      </c>
      <c r="L153" s="1">
        <v>0.2041</v>
      </c>
      <c r="M153">
        <v>34791</v>
      </c>
      <c r="N153">
        <v>1651000</v>
      </c>
      <c r="O153" t="s">
        <v>47</v>
      </c>
      <c r="P153" s="2">
        <v>42522</v>
      </c>
      <c r="Q153" t="s">
        <v>32</v>
      </c>
      <c r="R153" s="2">
        <v>42522</v>
      </c>
      <c r="S153" s="2">
        <v>42545</v>
      </c>
      <c r="T153">
        <v>5.1985727580000001</v>
      </c>
      <c r="U153" t="s">
        <v>48</v>
      </c>
      <c r="V153">
        <v>64460</v>
      </c>
    </row>
    <row r="154" spans="1:22" x14ac:dyDescent="0.25">
      <c r="A154" t="s">
        <v>65</v>
      </c>
      <c r="B154" t="s">
        <v>40</v>
      </c>
      <c r="C154">
        <v>75771</v>
      </c>
      <c r="D154">
        <v>40720</v>
      </c>
      <c r="E154">
        <v>10783</v>
      </c>
      <c r="F154" t="s">
        <v>79</v>
      </c>
      <c r="G154">
        <v>2017</v>
      </c>
      <c r="H154" t="s">
        <v>42</v>
      </c>
      <c r="I154">
        <v>75</v>
      </c>
      <c r="J154" t="s">
        <v>37</v>
      </c>
      <c r="K154" s="1">
        <v>0.53739999999999999</v>
      </c>
      <c r="L154" s="1">
        <v>0.14230000000000001</v>
      </c>
      <c r="M154">
        <v>24268</v>
      </c>
      <c r="N154">
        <v>3054000</v>
      </c>
      <c r="O154" t="s">
        <v>43</v>
      </c>
      <c r="P154" s="2">
        <v>43040</v>
      </c>
      <c r="Q154" t="s">
        <v>32</v>
      </c>
      <c r="R154" s="2">
        <v>43040</v>
      </c>
      <c r="S154" s="2">
        <v>43116</v>
      </c>
      <c r="T154">
        <v>39.509838860000002</v>
      </c>
      <c r="U154" t="s">
        <v>67</v>
      </c>
      <c r="V154">
        <v>75771</v>
      </c>
    </row>
    <row r="155" spans="1:22" x14ac:dyDescent="0.25">
      <c r="A155" t="s">
        <v>68</v>
      </c>
      <c r="B155" t="s">
        <v>23</v>
      </c>
      <c r="C155">
        <v>54396</v>
      </c>
      <c r="D155">
        <v>12547</v>
      </c>
      <c r="E155">
        <v>30692</v>
      </c>
      <c r="F155" t="s">
        <v>79</v>
      </c>
      <c r="G155">
        <v>2015</v>
      </c>
      <c r="H155" t="s">
        <v>25</v>
      </c>
      <c r="I155">
        <v>70</v>
      </c>
      <c r="J155" t="s">
        <v>26</v>
      </c>
      <c r="K155" s="1">
        <v>0.23069999999999999</v>
      </c>
      <c r="L155" s="1">
        <v>0.56420000000000003</v>
      </c>
      <c r="M155">
        <v>11157</v>
      </c>
      <c r="N155">
        <v>878290</v>
      </c>
      <c r="O155" t="s">
        <v>43</v>
      </c>
      <c r="P155" s="2">
        <v>42309</v>
      </c>
      <c r="Q155" t="s">
        <v>32</v>
      </c>
      <c r="R155" s="2">
        <v>42309</v>
      </c>
      <c r="S155" s="2">
        <v>42360</v>
      </c>
      <c r="T155">
        <v>-33.357232150000002</v>
      </c>
      <c r="U155" t="s">
        <v>29</v>
      </c>
      <c r="V155">
        <v>54396</v>
      </c>
    </row>
    <row r="156" spans="1:22" x14ac:dyDescent="0.25">
      <c r="A156" t="s">
        <v>69</v>
      </c>
      <c r="B156" t="s">
        <v>64</v>
      </c>
      <c r="C156">
        <v>98647</v>
      </c>
      <c r="D156">
        <v>93395</v>
      </c>
      <c r="E156">
        <v>3255</v>
      </c>
      <c r="F156" t="s">
        <v>52</v>
      </c>
      <c r="G156">
        <v>2024</v>
      </c>
      <c r="H156" t="s">
        <v>36</v>
      </c>
      <c r="I156">
        <v>100</v>
      </c>
      <c r="J156" t="s">
        <v>37</v>
      </c>
      <c r="K156" s="1">
        <v>0.94679999999999997</v>
      </c>
      <c r="L156" s="1">
        <v>3.3000000000000002E-2</v>
      </c>
      <c r="M156">
        <v>1997</v>
      </c>
      <c r="N156">
        <v>9339500</v>
      </c>
      <c r="O156" t="s">
        <v>47</v>
      </c>
      <c r="P156" s="2">
        <v>45444</v>
      </c>
      <c r="Q156" t="s">
        <v>32</v>
      </c>
      <c r="R156" s="2">
        <v>45444</v>
      </c>
      <c r="S156" s="2">
        <v>45509</v>
      </c>
      <c r="T156">
        <v>91.376321630000007</v>
      </c>
      <c r="U156" t="s">
        <v>60</v>
      </c>
      <c r="V156">
        <v>98647</v>
      </c>
    </row>
    <row r="157" spans="1:22" x14ac:dyDescent="0.25">
      <c r="A157" t="s">
        <v>71</v>
      </c>
      <c r="B157" t="s">
        <v>51</v>
      </c>
      <c r="C157">
        <v>44663</v>
      </c>
      <c r="D157">
        <v>40164</v>
      </c>
      <c r="E157">
        <v>1012</v>
      </c>
      <c r="F157" t="s">
        <v>76</v>
      </c>
      <c r="G157">
        <v>2020</v>
      </c>
      <c r="H157" t="s">
        <v>58</v>
      </c>
      <c r="I157">
        <v>95</v>
      </c>
      <c r="J157" t="s">
        <v>37</v>
      </c>
      <c r="K157" s="1">
        <v>0.89929999999999999</v>
      </c>
      <c r="L157" s="1">
        <v>2.2700000000000001E-2</v>
      </c>
      <c r="M157">
        <v>3487</v>
      </c>
      <c r="N157">
        <v>3815580</v>
      </c>
      <c r="O157" t="s">
        <v>38</v>
      </c>
      <c r="P157" s="2">
        <v>43862</v>
      </c>
      <c r="Q157" t="s">
        <v>32</v>
      </c>
      <c r="R157" s="2">
        <v>43862</v>
      </c>
      <c r="S157" s="2">
        <v>43920</v>
      </c>
      <c r="T157">
        <v>87.660927389999998</v>
      </c>
      <c r="U157" t="s">
        <v>60</v>
      </c>
      <c r="V157">
        <v>44663</v>
      </c>
    </row>
    <row r="158" spans="1:22" x14ac:dyDescent="0.25">
      <c r="A158" t="s">
        <v>72</v>
      </c>
      <c r="B158" t="s">
        <v>40</v>
      </c>
      <c r="C158">
        <v>59941</v>
      </c>
      <c r="D158">
        <v>58897</v>
      </c>
      <c r="E158">
        <v>760</v>
      </c>
      <c r="F158" t="s">
        <v>62</v>
      </c>
      <c r="G158">
        <v>2016</v>
      </c>
      <c r="H158" t="s">
        <v>25</v>
      </c>
      <c r="I158">
        <v>65</v>
      </c>
      <c r="J158" t="s">
        <v>37</v>
      </c>
      <c r="K158" s="1">
        <v>0.98260000000000003</v>
      </c>
      <c r="L158" s="1">
        <v>1.2699999999999999E-2</v>
      </c>
      <c r="M158">
        <v>284</v>
      </c>
      <c r="N158">
        <v>3828305</v>
      </c>
      <c r="O158" t="s">
        <v>38</v>
      </c>
      <c r="P158" s="2">
        <v>42430</v>
      </c>
      <c r="Q158" t="s">
        <v>32</v>
      </c>
      <c r="R158" s="2">
        <v>42430</v>
      </c>
      <c r="S158" s="2">
        <v>42468</v>
      </c>
      <c r="T158">
        <v>96.990373869999999</v>
      </c>
      <c r="U158" t="s">
        <v>60</v>
      </c>
      <c r="V158">
        <v>59941</v>
      </c>
    </row>
    <row r="159" spans="1:22" x14ac:dyDescent="0.25">
      <c r="A159" t="s">
        <v>74</v>
      </c>
      <c r="B159" t="s">
        <v>40</v>
      </c>
      <c r="C159">
        <v>39015</v>
      </c>
      <c r="D159">
        <v>9142</v>
      </c>
      <c r="E159">
        <v>20820</v>
      </c>
      <c r="F159" t="s">
        <v>62</v>
      </c>
      <c r="G159">
        <v>2024</v>
      </c>
      <c r="H159" t="s">
        <v>42</v>
      </c>
      <c r="I159">
        <v>140</v>
      </c>
      <c r="J159" t="s">
        <v>37</v>
      </c>
      <c r="K159" s="1">
        <v>0.23430000000000001</v>
      </c>
      <c r="L159" s="1">
        <v>0.53359999999999996</v>
      </c>
      <c r="M159">
        <v>9053</v>
      </c>
      <c r="N159">
        <v>1279880</v>
      </c>
      <c r="O159" t="s">
        <v>38</v>
      </c>
      <c r="P159" s="2">
        <v>45352</v>
      </c>
      <c r="Q159" t="s">
        <v>28</v>
      </c>
      <c r="R159" s="2">
        <v>45352</v>
      </c>
      <c r="S159" s="2">
        <v>45425</v>
      </c>
      <c r="T159">
        <v>-29.932077410000002</v>
      </c>
      <c r="U159" t="s">
        <v>29</v>
      </c>
      <c r="V159">
        <v>39015</v>
      </c>
    </row>
    <row r="160" spans="1:22" x14ac:dyDescent="0.25">
      <c r="A160" t="s">
        <v>75</v>
      </c>
      <c r="B160" t="s">
        <v>23</v>
      </c>
      <c r="C160">
        <v>63516</v>
      </c>
      <c r="D160">
        <v>12646</v>
      </c>
      <c r="E160">
        <v>9160</v>
      </c>
      <c r="F160" t="s">
        <v>70</v>
      </c>
      <c r="G160">
        <v>2015</v>
      </c>
      <c r="H160" t="s">
        <v>31</v>
      </c>
      <c r="I160">
        <v>80</v>
      </c>
      <c r="J160" t="s">
        <v>37</v>
      </c>
      <c r="K160" s="1">
        <v>0.1991</v>
      </c>
      <c r="L160" s="1">
        <v>0.14419999999999999</v>
      </c>
      <c r="M160">
        <v>41710</v>
      </c>
      <c r="N160">
        <v>1011680</v>
      </c>
      <c r="O160" t="s">
        <v>27</v>
      </c>
      <c r="P160" s="2">
        <v>42186</v>
      </c>
      <c r="Q160" t="s">
        <v>32</v>
      </c>
      <c r="R160" s="2">
        <v>42186</v>
      </c>
      <c r="S160" s="2">
        <v>42232</v>
      </c>
      <c r="T160">
        <v>5.4883808800000002</v>
      </c>
      <c r="U160" t="s">
        <v>48</v>
      </c>
      <c r="V160">
        <v>63516</v>
      </c>
    </row>
    <row r="161" spans="1:22" x14ac:dyDescent="0.25">
      <c r="A161" t="s">
        <v>77</v>
      </c>
      <c r="B161" t="s">
        <v>51</v>
      </c>
      <c r="C161">
        <v>22739</v>
      </c>
      <c r="D161">
        <v>12693</v>
      </c>
      <c r="E161">
        <v>8807</v>
      </c>
      <c r="F161" t="s">
        <v>70</v>
      </c>
      <c r="G161">
        <v>2016</v>
      </c>
      <c r="H161" t="s">
        <v>42</v>
      </c>
      <c r="I161">
        <v>110</v>
      </c>
      <c r="J161" t="s">
        <v>37</v>
      </c>
      <c r="K161" s="1">
        <v>0.55820000000000003</v>
      </c>
      <c r="L161" s="1">
        <v>0.38729999999999998</v>
      </c>
      <c r="M161">
        <v>1239</v>
      </c>
      <c r="N161">
        <v>1396230</v>
      </c>
      <c r="O161" t="s">
        <v>27</v>
      </c>
      <c r="P161" s="2">
        <v>42552</v>
      </c>
      <c r="Q161" t="s">
        <v>28</v>
      </c>
      <c r="R161" s="2">
        <v>42552</v>
      </c>
      <c r="S161" s="2">
        <v>42618</v>
      </c>
      <c r="T161">
        <v>17.08958178</v>
      </c>
      <c r="U161" t="s">
        <v>48</v>
      </c>
      <c r="V161">
        <v>22739</v>
      </c>
    </row>
    <row r="162" spans="1:22" x14ac:dyDescent="0.25">
      <c r="A162" t="s">
        <v>22</v>
      </c>
      <c r="B162" t="s">
        <v>40</v>
      </c>
      <c r="C162">
        <v>30253</v>
      </c>
      <c r="D162">
        <v>18594</v>
      </c>
      <c r="E162">
        <v>10730</v>
      </c>
      <c r="F162" t="s">
        <v>76</v>
      </c>
      <c r="G162">
        <v>2016</v>
      </c>
      <c r="H162" t="s">
        <v>42</v>
      </c>
      <c r="I162">
        <v>115</v>
      </c>
      <c r="J162" t="s">
        <v>37</v>
      </c>
      <c r="K162" s="1">
        <v>0.61460000000000004</v>
      </c>
      <c r="L162" s="1">
        <v>0.35470000000000002</v>
      </c>
      <c r="M162">
        <v>929</v>
      </c>
      <c r="N162">
        <v>2138310</v>
      </c>
      <c r="O162" t="s">
        <v>38</v>
      </c>
      <c r="P162" s="2">
        <v>42401</v>
      </c>
      <c r="Q162" t="s">
        <v>28</v>
      </c>
      <c r="R162" s="2">
        <v>42401</v>
      </c>
      <c r="S162" s="2">
        <v>42477</v>
      </c>
      <c r="T162">
        <v>25.994116290000001</v>
      </c>
      <c r="U162" t="s">
        <v>67</v>
      </c>
      <c r="V162">
        <v>30253</v>
      </c>
    </row>
    <row r="163" spans="1:22" x14ac:dyDescent="0.25">
      <c r="A163" t="s">
        <v>30</v>
      </c>
      <c r="B163" t="s">
        <v>51</v>
      </c>
      <c r="C163">
        <v>58566</v>
      </c>
      <c r="D163">
        <v>19238</v>
      </c>
      <c r="E163">
        <v>29057</v>
      </c>
      <c r="F163" t="s">
        <v>78</v>
      </c>
      <c r="G163">
        <v>2019</v>
      </c>
      <c r="H163" t="s">
        <v>25</v>
      </c>
      <c r="I163">
        <v>100</v>
      </c>
      <c r="J163" t="s">
        <v>26</v>
      </c>
      <c r="K163" s="1">
        <v>0.32850000000000001</v>
      </c>
      <c r="L163" s="1">
        <v>0.49609999999999999</v>
      </c>
      <c r="M163">
        <v>10271</v>
      </c>
      <c r="N163">
        <v>1923800</v>
      </c>
      <c r="O163" t="s">
        <v>43</v>
      </c>
      <c r="P163" s="2">
        <v>43800</v>
      </c>
      <c r="Q163" t="s">
        <v>32</v>
      </c>
      <c r="R163" s="2">
        <v>43800</v>
      </c>
      <c r="S163" s="2">
        <v>43872</v>
      </c>
      <c r="T163">
        <v>-16.765700240000001</v>
      </c>
      <c r="U163" t="s">
        <v>29</v>
      </c>
      <c r="V163">
        <v>58566</v>
      </c>
    </row>
    <row r="164" spans="1:22" x14ac:dyDescent="0.25">
      <c r="A164" t="s">
        <v>33</v>
      </c>
      <c r="B164" t="s">
        <v>23</v>
      </c>
      <c r="C164">
        <v>58147</v>
      </c>
      <c r="D164">
        <v>40682</v>
      </c>
      <c r="E164">
        <v>11753</v>
      </c>
      <c r="F164" t="s">
        <v>24</v>
      </c>
      <c r="G164">
        <v>2015</v>
      </c>
      <c r="H164" t="s">
        <v>42</v>
      </c>
      <c r="I164">
        <v>110</v>
      </c>
      <c r="J164" t="s">
        <v>26</v>
      </c>
      <c r="K164" s="1">
        <v>0.6996</v>
      </c>
      <c r="L164" s="1">
        <v>0.2021</v>
      </c>
      <c r="M164">
        <v>5712</v>
      </c>
      <c r="N164">
        <v>4475020</v>
      </c>
      <c r="O164" t="s">
        <v>27</v>
      </c>
      <c r="P164" s="2">
        <v>42248</v>
      </c>
      <c r="Q164" t="s">
        <v>28</v>
      </c>
      <c r="R164" s="2">
        <v>42248</v>
      </c>
      <c r="S164" s="2">
        <v>42314</v>
      </c>
      <c r="T164">
        <v>49.751491909999999</v>
      </c>
      <c r="U164" t="s">
        <v>55</v>
      </c>
      <c r="V164">
        <v>58147</v>
      </c>
    </row>
    <row r="165" spans="1:22" x14ac:dyDescent="0.25">
      <c r="A165" t="s">
        <v>39</v>
      </c>
      <c r="B165" t="s">
        <v>64</v>
      </c>
      <c r="C165">
        <v>69600</v>
      </c>
      <c r="D165">
        <v>11007</v>
      </c>
      <c r="E165">
        <v>43435</v>
      </c>
      <c r="F165" t="s">
        <v>66</v>
      </c>
      <c r="G165">
        <v>2017</v>
      </c>
      <c r="H165" t="s">
        <v>36</v>
      </c>
      <c r="I165">
        <v>35</v>
      </c>
      <c r="J165" t="s">
        <v>26</v>
      </c>
      <c r="K165" s="1">
        <v>0.15809999999999999</v>
      </c>
      <c r="L165" s="1">
        <v>0.62409999999999999</v>
      </c>
      <c r="M165">
        <v>15158</v>
      </c>
      <c r="N165">
        <v>385245</v>
      </c>
      <c r="O165" t="s">
        <v>47</v>
      </c>
      <c r="P165" s="2">
        <v>42856</v>
      </c>
      <c r="Q165" t="s">
        <v>44</v>
      </c>
      <c r="R165" s="2">
        <v>42856</v>
      </c>
      <c r="S165" s="2">
        <v>42882</v>
      </c>
      <c r="T165">
        <v>-46.591954020000003</v>
      </c>
      <c r="U165" t="s">
        <v>29</v>
      </c>
      <c r="V165">
        <v>69600</v>
      </c>
    </row>
    <row r="166" spans="1:22" x14ac:dyDescent="0.25">
      <c r="A166" t="s">
        <v>45</v>
      </c>
      <c r="B166" t="s">
        <v>64</v>
      </c>
      <c r="C166">
        <v>53713</v>
      </c>
      <c r="D166">
        <v>20962</v>
      </c>
      <c r="E166">
        <v>32401</v>
      </c>
      <c r="F166" t="s">
        <v>66</v>
      </c>
      <c r="G166">
        <v>2016</v>
      </c>
      <c r="H166" t="s">
        <v>36</v>
      </c>
      <c r="I166">
        <v>80</v>
      </c>
      <c r="J166" t="s">
        <v>26</v>
      </c>
      <c r="K166" s="1">
        <v>0.39029999999999998</v>
      </c>
      <c r="L166" s="1">
        <v>0.60319999999999996</v>
      </c>
      <c r="M166">
        <v>350</v>
      </c>
      <c r="N166">
        <v>1676960</v>
      </c>
      <c r="O166" t="s">
        <v>47</v>
      </c>
      <c r="P166" s="2">
        <v>42491</v>
      </c>
      <c r="Q166" t="s">
        <v>32</v>
      </c>
      <c r="R166" s="2">
        <v>42491</v>
      </c>
      <c r="S166" s="2">
        <v>42544</v>
      </c>
      <c r="T166">
        <v>-21.296520399999999</v>
      </c>
      <c r="U166" t="s">
        <v>29</v>
      </c>
      <c r="V166">
        <v>53713</v>
      </c>
    </row>
    <row r="167" spans="1:22" x14ac:dyDescent="0.25">
      <c r="A167" t="s">
        <v>49</v>
      </c>
      <c r="B167" t="s">
        <v>40</v>
      </c>
      <c r="C167">
        <v>38305</v>
      </c>
      <c r="D167">
        <v>20269</v>
      </c>
      <c r="E167">
        <v>10766</v>
      </c>
      <c r="F167" t="s">
        <v>24</v>
      </c>
      <c r="G167">
        <v>2023</v>
      </c>
      <c r="H167" t="s">
        <v>25</v>
      </c>
      <c r="I167">
        <v>65</v>
      </c>
      <c r="J167" t="s">
        <v>26</v>
      </c>
      <c r="K167" s="1">
        <v>0.52910000000000001</v>
      </c>
      <c r="L167" s="1">
        <v>0.28110000000000002</v>
      </c>
      <c r="M167">
        <v>7270</v>
      </c>
      <c r="N167">
        <v>1317485</v>
      </c>
      <c r="O167" t="s">
        <v>27</v>
      </c>
      <c r="P167" s="2">
        <v>45170</v>
      </c>
      <c r="Q167" t="s">
        <v>32</v>
      </c>
      <c r="R167" s="2">
        <v>45170</v>
      </c>
      <c r="S167" s="2">
        <v>45186</v>
      </c>
      <c r="T167">
        <v>24.808771700000001</v>
      </c>
      <c r="U167" t="s">
        <v>48</v>
      </c>
      <c r="V167">
        <v>38305</v>
      </c>
    </row>
    <row r="168" spans="1:22" x14ac:dyDescent="0.25">
      <c r="A168" t="s">
        <v>50</v>
      </c>
      <c r="B168" t="s">
        <v>57</v>
      </c>
      <c r="C168">
        <v>28964</v>
      </c>
      <c r="D168">
        <v>9259</v>
      </c>
      <c r="E168">
        <v>17701</v>
      </c>
      <c r="F168" t="s">
        <v>41</v>
      </c>
      <c r="G168">
        <v>2017</v>
      </c>
      <c r="H168" t="s">
        <v>25</v>
      </c>
      <c r="I168">
        <v>60</v>
      </c>
      <c r="J168" t="s">
        <v>26</v>
      </c>
      <c r="K168" s="1">
        <v>0.31969999999999998</v>
      </c>
      <c r="L168" s="1">
        <v>0.61109999999999998</v>
      </c>
      <c r="M168">
        <v>2004</v>
      </c>
      <c r="N168">
        <v>555540</v>
      </c>
      <c r="O168" t="s">
        <v>43</v>
      </c>
      <c r="P168" s="2">
        <v>43009</v>
      </c>
      <c r="Q168" t="s">
        <v>32</v>
      </c>
      <c r="R168" s="2">
        <v>43009</v>
      </c>
      <c r="S168" s="2">
        <v>43026</v>
      </c>
      <c r="T168">
        <v>-29.146526720000001</v>
      </c>
      <c r="U168" t="s">
        <v>29</v>
      </c>
      <c r="V168">
        <v>28964</v>
      </c>
    </row>
    <row r="169" spans="1:22" x14ac:dyDescent="0.25">
      <c r="A169" t="s">
        <v>53</v>
      </c>
      <c r="B169" t="s">
        <v>34</v>
      </c>
      <c r="C169">
        <v>11947</v>
      </c>
      <c r="D169">
        <v>7934</v>
      </c>
      <c r="E169">
        <v>3235</v>
      </c>
      <c r="F169" t="s">
        <v>79</v>
      </c>
      <c r="G169">
        <v>2023</v>
      </c>
      <c r="H169" t="s">
        <v>25</v>
      </c>
      <c r="I169">
        <v>90</v>
      </c>
      <c r="J169" t="s">
        <v>26</v>
      </c>
      <c r="K169" s="1">
        <v>0.66410000000000002</v>
      </c>
      <c r="L169" s="1">
        <v>0.27079999999999999</v>
      </c>
      <c r="M169">
        <v>778</v>
      </c>
      <c r="N169">
        <v>714060</v>
      </c>
      <c r="O169" t="s">
        <v>43</v>
      </c>
      <c r="P169" s="2">
        <v>45231</v>
      </c>
      <c r="Q169" t="s">
        <v>32</v>
      </c>
      <c r="R169" s="2">
        <v>45231</v>
      </c>
      <c r="S169" s="2">
        <v>45301</v>
      </c>
      <c r="T169">
        <v>39.33204989</v>
      </c>
      <c r="U169" t="s">
        <v>67</v>
      </c>
      <c r="V169">
        <v>11947</v>
      </c>
    </row>
    <row r="170" spans="1:22" x14ac:dyDescent="0.25">
      <c r="A170" t="s">
        <v>56</v>
      </c>
      <c r="B170" t="s">
        <v>34</v>
      </c>
      <c r="C170">
        <v>44782</v>
      </c>
      <c r="D170">
        <v>8434</v>
      </c>
      <c r="E170">
        <v>8307</v>
      </c>
      <c r="F170" t="s">
        <v>46</v>
      </c>
      <c r="G170">
        <v>2023</v>
      </c>
      <c r="H170" t="s">
        <v>42</v>
      </c>
      <c r="I170">
        <v>85</v>
      </c>
      <c r="J170" t="s">
        <v>26</v>
      </c>
      <c r="K170" s="1">
        <v>0.1883</v>
      </c>
      <c r="L170" s="1">
        <v>0.1855</v>
      </c>
      <c r="M170">
        <v>28041</v>
      </c>
      <c r="N170">
        <v>716890</v>
      </c>
      <c r="O170" t="s">
        <v>47</v>
      </c>
      <c r="P170" s="2">
        <v>45017</v>
      </c>
      <c r="Q170" t="s">
        <v>32</v>
      </c>
      <c r="R170" s="2">
        <v>45017</v>
      </c>
      <c r="S170" s="2">
        <v>45090</v>
      </c>
      <c r="T170">
        <v>0.28359608800000002</v>
      </c>
      <c r="U170" t="s">
        <v>48</v>
      </c>
      <c r="V170">
        <v>44782</v>
      </c>
    </row>
    <row r="171" spans="1:22" x14ac:dyDescent="0.25">
      <c r="A171" t="s">
        <v>59</v>
      </c>
      <c r="B171" t="s">
        <v>73</v>
      </c>
      <c r="C171">
        <v>68756</v>
      </c>
      <c r="D171">
        <v>55988</v>
      </c>
      <c r="E171">
        <v>5931</v>
      </c>
      <c r="F171" t="s">
        <v>41</v>
      </c>
      <c r="G171">
        <v>2020</v>
      </c>
      <c r="H171" t="s">
        <v>36</v>
      </c>
      <c r="I171">
        <v>75</v>
      </c>
      <c r="J171" t="s">
        <v>26</v>
      </c>
      <c r="K171" s="1">
        <v>0.81430000000000002</v>
      </c>
      <c r="L171" s="1">
        <v>8.6300000000000002E-2</v>
      </c>
      <c r="M171">
        <v>6837</v>
      </c>
      <c r="N171">
        <v>4199100</v>
      </c>
      <c r="O171" t="s">
        <v>43</v>
      </c>
      <c r="P171" s="2">
        <v>44105</v>
      </c>
      <c r="Q171" t="s">
        <v>32</v>
      </c>
      <c r="R171" s="2">
        <v>44105</v>
      </c>
      <c r="S171" s="2">
        <v>44121</v>
      </c>
      <c r="T171">
        <v>72.803828030000005</v>
      </c>
      <c r="U171" t="s">
        <v>55</v>
      </c>
      <c r="V171">
        <v>68756</v>
      </c>
    </row>
    <row r="172" spans="1:22" x14ac:dyDescent="0.25">
      <c r="A172" t="s">
        <v>61</v>
      </c>
      <c r="B172" t="s">
        <v>40</v>
      </c>
      <c r="C172">
        <v>15683</v>
      </c>
      <c r="D172">
        <v>13543</v>
      </c>
      <c r="E172">
        <v>1235</v>
      </c>
      <c r="F172" t="s">
        <v>76</v>
      </c>
      <c r="G172">
        <v>2020</v>
      </c>
      <c r="H172" t="s">
        <v>31</v>
      </c>
      <c r="I172">
        <v>70</v>
      </c>
      <c r="J172" t="s">
        <v>37</v>
      </c>
      <c r="K172" s="1">
        <v>0.86350000000000005</v>
      </c>
      <c r="L172" s="1">
        <v>7.8700000000000006E-2</v>
      </c>
      <c r="M172">
        <v>905</v>
      </c>
      <c r="N172">
        <v>948010</v>
      </c>
      <c r="O172" t="s">
        <v>38</v>
      </c>
      <c r="P172" s="2">
        <v>43862</v>
      </c>
      <c r="Q172" t="s">
        <v>32</v>
      </c>
      <c r="R172" s="2">
        <v>43862</v>
      </c>
      <c r="S172" s="2">
        <v>43878</v>
      </c>
      <c r="T172">
        <v>78.479882680000003</v>
      </c>
      <c r="U172" t="s">
        <v>60</v>
      </c>
      <c r="V172">
        <v>15683</v>
      </c>
    </row>
    <row r="173" spans="1:22" x14ac:dyDescent="0.25">
      <c r="A173" t="s">
        <v>63</v>
      </c>
      <c r="B173" t="s">
        <v>64</v>
      </c>
      <c r="C173">
        <v>62640</v>
      </c>
      <c r="D173">
        <v>32936</v>
      </c>
      <c r="E173">
        <v>22482</v>
      </c>
      <c r="F173" t="s">
        <v>62</v>
      </c>
      <c r="G173">
        <v>2016</v>
      </c>
      <c r="H173" t="s">
        <v>42</v>
      </c>
      <c r="I173">
        <v>100</v>
      </c>
      <c r="J173" t="s">
        <v>37</v>
      </c>
      <c r="K173" s="1">
        <v>0.52580000000000005</v>
      </c>
      <c r="L173" s="1">
        <v>0.3589</v>
      </c>
      <c r="M173">
        <v>7222</v>
      </c>
      <c r="N173">
        <v>3293600</v>
      </c>
      <c r="O173" t="s">
        <v>38</v>
      </c>
      <c r="P173" s="2">
        <v>42430</v>
      </c>
      <c r="Q173" t="s">
        <v>32</v>
      </c>
      <c r="R173" s="2">
        <v>42430</v>
      </c>
      <c r="S173" s="2">
        <v>42498</v>
      </c>
      <c r="T173">
        <v>16.689016599999999</v>
      </c>
      <c r="U173" t="s">
        <v>48</v>
      </c>
      <c r="V173">
        <v>62640</v>
      </c>
    </row>
    <row r="174" spans="1:22" x14ac:dyDescent="0.25">
      <c r="A174" t="s">
        <v>65</v>
      </c>
      <c r="B174" t="s">
        <v>51</v>
      </c>
      <c r="C174">
        <v>20589</v>
      </c>
      <c r="D174">
        <v>10277</v>
      </c>
      <c r="E174">
        <v>9966</v>
      </c>
      <c r="F174" t="s">
        <v>54</v>
      </c>
      <c r="G174">
        <v>2016</v>
      </c>
      <c r="H174" t="s">
        <v>31</v>
      </c>
      <c r="I174">
        <v>75</v>
      </c>
      <c r="J174" t="s">
        <v>37</v>
      </c>
      <c r="K174" s="1">
        <v>0.49919999999999998</v>
      </c>
      <c r="L174" s="1">
        <v>0.48399999999999999</v>
      </c>
      <c r="M174">
        <v>346</v>
      </c>
      <c r="N174">
        <v>770775</v>
      </c>
      <c r="O174" t="s">
        <v>27</v>
      </c>
      <c r="P174" s="2">
        <v>42583</v>
      </c>
      <c r="Q174" t="s">
        <v>32</v>
      </c>
      <c r="R174" s="2">
        <v>42583</v>
      </c>
      <c r="S174" s="2">
        <v>42598</v>
      </c>
      <c r="T174">
        <v>1.510515324</v>
      </c>
      <c r="U174" t="s">
        <v>48</v>
      </c>
      <c r="V174">
        <v>20589</v>
      </c>
    </row>
    <row r="175" spans="1:22" x14ac:dyDescent="0.25">
      <c r="A175" t="s">
        <v>68</v>
      </c>
      <c r="B175" t="s">
        <v>73</v>
      </c>
      <c r="C175">
        <v>88301</v>
      </c>
      <c r="D175">
        <v>74541</v>
      </c>
      <c r="E175">
        <v>4831</v>
      </c>
      <c r="F175" t="s">
        <v>76</v>
      </c>
      <c r="G175">
        <v>2020</v>
      </c>
      <c r="H175" t="s">
        <v>36</v>
      </c>
      <c r="I175">
        <v>70</v>
      </c>
      <c r="J175" t="s">
        <v>26</v>
      </c>
      <c r="K175" s="1">
        <v>0.84419999999999995</v>
      </c>
      <c r="L175" s="1">
        <v>5.4699999999999999E-2</v>
      </c>
      <c r="M175">
        <v>8929</v>
      </c>
      <c r="N175">
        <v>5217870</v>
      </c>
      <c r="O175" t="s">
        <v>38</v>
      </c>
      <c r="P175" s="2">
        <v>43862</v>
      </c>
      <c r="Q175" t="s">
        <v>32</v>
      </c>
      <c r="R175" s="2">
        <v>43862</v>
      </c>
      <c r="S175" s="2">
        <v>43895</v>
      </c>
      <c r="T175">
        <v>78.945878300000004</v>
      </c>
      <c r="U175" t="s">
        <v>60</v>
      </c>
      <c r="V175">
        <v>88301</v>
      </c>
    </row>
    <row r="176" spans="1:22" x14ac:dyDescent="0.25">
      <c r="A176" t="s">
        <v>69</v>
      </c>
      <c r="B176" t="s">
        <v>64</v>
      </c>
      <c r="C176">
        <v>24996</v>
      </c>
      <c r="D176">
        <v>23066</v>
      </c>
      <c r="E176">
        <v>1476</v>
      </c>
      <c r="F176" t="s">
        <v>24</v>
      </c>
      <c r="G176">
        <v>2024</v>
      </c>
      <c r="H176" t="s">
        <v>25</v>
      </c>
      <c r="I176">
        <v>100</v>
      </c>
      <c r="J176" t="s">
        <v>26</v>
      </c>
      <c r="K176" s="1">
        <v>0.92279999999999995</v>
      </c>
      <c r="L176" s="1">
        <v>5.8999999999999997E-2</v>
      </c>
      <c r="M176">
        <v>454</v>
      </c>
      <c r="N176">
        <v>2306600</v>
      </c>
      <c r="O176" t="s">
        <v>27</v>
      </c>
      <c r="P176" s="2">
        <v>45536</v>
      </c>
      <c r="Q176" t="s">
        <v>32</v>
      </c>
      <c r="R176" s="2">
        <v>45536</v>
      </c>
      <c r="S176" s="2">
        <v>45552</v>
      </c>
      <c r="T176">
        <v>86.373819810000001</v>
      </c>
      <c r="U176" t="s">
        <v>60</v>
      </c>
      <c r="V176">
        <v>24996</v>
      </c>
    </row>
    <row r="177" spans="1:22" x14ac:dyDescent="0.25">
      <c r="A177" t="s">
        <v>71</v>
      </c>
      <c r="B177" t="s">
        <v>73</v>
      </c>
      <c r="C177">
        <v>54424</v>
      </c>
      <c r="D177">
        <v>34720</v>
      </c>
      <c r="E177">
        <v>13065</v>
      </c>
      <c r="F177" t="s">
        <v>54</v>
      </c>
      <c r="G177">
        <v>2019</v>
      </c>
      <c r="H177" t="s">
        <v>31</v>
      </c>
      <c r="I177">
        <v>95</v>
      </c>
      <c r="J177" t="s">
        <v>37</v>
      </c>
      <c r="K177" s="1">
        <v>0.63800000000000001</v>
      </c>
      <c r="L177" s="1">
        <v>0.24010000000000001</v>
      </c>
      <c r="M177">
        <v>6639</v>
      </c>
      <c r="N177">
        <v>3298400</v>
      </c>
      <c r="O177" t="s">
        <v>27</v>
      </c>
      <c r="P177" s="2">
        <v>43678</v>
      </c>
      <c r="Q177" t="s">
        <v>32</v>
      </c>
      <c r="R177" s="2">
        <v>43678</v>
      </c>
      <c r="S177" s="2">
        <v>43745</v>
      </c>
      <c r="T177">
        <v>39.789431129999997</v>
      </c>
      <c r="U177" t="s">
        <v>67</v>
      </c>
      <c r="V177">
        <v>54424</v>
      </c>
    </row>
    <row r="178" spans="1:22" x14ac:dyDescent="0.25">
      <c r="A178" t="s">
        <v>72</v>
      </c>
      <c r="B178" t="s">
        <v>23</v>
      </c>
      <c r="C178">
        <v>43408</v>
      </c>
      <c r="D178">
        <v>29530</v>
      </c>
      <c r="E178">
        <v>2500</v>
      </c>
      <c r="F178" t="s">
        <v>24</v>
      </c>
      <c r="G178">
        <v>2022</v>
      </c>
      <c r="H178" t="s">
        <v>42</v>
      </c>
      <c r="I178">
        <v>65</v>
      </c>
      <c r="J178" t="s">
        <v>26</v>
      </c>
      <c r="K178" s="1">
        <v>0.68030000000000002</v>
      </c>
      <c r="L178" s="1">
        <v>5.7599999999999998E-2</v>
      </c>
      <c r="M178">
        <v>11378</v>
      </c>
      <c r="N178">
        <v>1919450</v>
      </c>
      <c r="O178" t="s">
        <v>27</v>
      </c>
      <c r="P178" s="2">
        <v>44805</v>
      </c>
      <c r="Q178" t="s">
        <v>32</v>
      </c>
      <c r="R178" s="2">
        <v>44805</v>
      </c>
      <c r="S178" s="2">
        <v>44863</v>
      </c>
      <c r="T178">
        <v>62.269627720000003</v>
      </c>
      <c r="U178" t="s">
        <v>55</v>
      </c>
      <c r="V178">
        <v>43408</v>
      </c>
    </row>
    <row r="179" spans="1:22" x14ac:dyDescent="0.25">
      <c r="A179" t="s">
        <v>74</v>
      </c>
      <c r="B179" t="s">
        <v>51</v>
      </c>
      <c r="C179">
        <v>66606</v>
      </c>
      <c r="D179">
        <v>11328</v>
      </c>
      <c r="E179">
        <v>48797</v>
      </c>
      <c r="F179" t="s">
        <v>46</v>
      </c>
      <c r="G179">
        <v>2023</v>
      </c>
      <c r="H179" t="s">
        <v>58</v>
      </c>
      <c r="I179">
        <v>140</v>
      </c>
      <c r="J179" t="s">
        <v>26</v>
      </c>
      <c r="K179" s="1">
        <v>0.1701</v>
      </c>
      <c r="L179" s="1">
        <v>0.73260000000000003</v>
      </c>
      <c r="M179">
        <v>6481</v>
      </c>
      <c r="N179">
        <v>1585920</v>
      </c>
      <c r="O179" t="s">
        <v>47</v>
      </c>
      <c r="P179" s="2">
        <v>45017</v>
      </c>
      <c r="Q179" t="s">
        <v>28</v>
      </c>
      <c r="R179" s="2">
        <v>45017</v>
      </c>
      <c r="S179" s="2">
        <v>45063</v>
      </c>
      <c r="T179">
        <v>-56.254691770000001</v>
      </c>
      <c r="U179" t="s">
        <v>29</v>
      </c>
      <c r="V179">
        <v>66606</v>
      </c>
    </row>
    <row r="180" spans="1:22" x14ac:dyDescent="0.25">
      <c r="A180" t="s">
        <v>75</v>
      </c>
      <c r="B180" t="s">
        <v>40</v>
      </c>
      <c r="C180">
        <v>83608</v>
      </c>
      <c r="D180">
        <v>78620</v>
      </c>
      <c r="E180">
        <v>2700</v>
      </c>
      <c r="F180" t="s">
        <v>70</v>
      </c>
      <c r="G180">
        <v>2022</v>
      </c>
      <c r="H180" t="s">
        <v>31</v>
      </c>
      <c r="I180">
        <v>80</v>
      </c>
      <c r="J180" t="s">
        <v>37</v>
      </c>
      <c r="K180" s="1">
        <v>0.94030000000000002</v>
      </c>
      <c r="L180" s="1">
        <v>3.2300000000000002E-2</v>
      </c>
      <c r="M180">
        <v>2288</v>
      </c>
      <c r="N180">
        <v>6289600</v>
      </c>
      <c r="O180" t="s">
        <v>27</v>
      </c>
      <c r="P180" s="2">
        <v>44743</v>
      </c>
      <c r="Q180" t="s">
        <v>32</v>
      </c>
      <c r="R180" s="2">
        <v>44743</v>
      </c>
      <c r="S180" s="2">
        <v>44827</v>
      </c>
      <c r="T180">
        <v>90.804707680000007</v>
      </c>
      <c r="U180" t="s">
        <v>60</v>
      </c>
      <c r="V180">
        <v>83608</v>
      </c>
    </row>
    <row r="181" spans="1:22" x14ac:dyDescent="0.25">
      <c r="A181" t="s">
        <v>77</v>
      </c>
      <c r="B181" t="s">
        <v>64</v>
      </c>
      <c r="C181">
        <v>16743</v>
      </c>
      <c r="D181">
        <v>9712</v>
      </c>
      <c r="E181">
        <v>4918</v>
      </c>
      <c r="F181" t="s">
        <v>70</v>
      </c>
      <c r="G181">
        <v>2018</v>
      </c>
      <c r="H181" t="s">
        <v>58</v>
      </c>
      <c r="I181">
        <v>110</v>
      </c>
      <c r="J181" t="s">
        <v>26</v>
      </c>
      <c r="K181" s="1">
        <v>0.58009999999999995</v>
      </c>
      <c r="L181" s="1">
        <v>0.29370000000000002</v>
      </c>
      <c r="M181">
        <v>2113</v>
      </c>
      <c r="N181">
        <v>1068320</v>
      </c>
      <c r="O181" t="s">
        <v>27</v>
      </c>
      <c r="P181" s="2">
        <v>43282</v>
      </c>
      <c r="Q181" t="s">
        <v>28</v>
      </c>
      <c r="R181" s="2">
        <v>43282</v>
      </c>
      <c r="S181" s="2">
        <v>43328</v>
      </c>
      <c r="T181">
        <v>28.63286149</v>
      </c>
      <c r="U181" t="s">
        <v>67</v>
      </c>
      <c r="V181">
        <v>16743</v>
      </c>
    </row>
    <row r="182" spans="1:22" x14ac:dyDescent="0.25">
      <c r="A182" t="s">
        <v>22</v>
      </c>
      <c r="B182" t="s">
        <v>34</v>
      </c>
      <c r="C182">
        <v>96079</v>
      </c>
      <c r="D182">
        <v>68201</v>
      </c>
      <c r="E182">
        <v>7348</v>
      </c>
      <c r="F182" t="s">
        <v>70</v>
      </c>
      <c r="G182">
        <v>2024</v>
      </c>
      <c r="H182" t="s">
        <v>31</v>
      </c>
      <c r="I182">
        <v>115</v>
      </c>
      <c r="J182" t="s">
        <v>37</v>
      </c>
      <c r="K182" s="1">
        <v>0.70979999999999999</v>
      </c>
      <c r="L182" s="1">
        <v>7.6499999999999999E-2</v>
      </c>
      <c r="M182">
        <v>20530</v>
      </c>
      <c r="N182">
        <v>7843115</v>
      </c>
      <c r="O182" t="s">
        <v>27</v>
      </c>
      <c r="P182" s="2">
        <v>45474</v>
      </c>
      <c r="Q182" t="s">
        <v>28</v>
      </c>
      <c r="R182" s="2">
        <v>45474</v>
      </c>
      <c r="S182" s="2">
        <v>45556</v>
      </c>
      <c r="T182">
        <v>63.33642107</v>
      </c>
      <c r="U182" t="s">
        <v>55</v>
      </c>
      <c r="V182">
        <v>96079</v>
      </c>
    </row>
    <row r="183" spans="1:22" x14ac:dyDescent="0.25">
      <c r="A183" t="s">
        <v>30</v>
      </c>
      <c r="B183" t="s">
        <v>51</v>
      </c>
      <c r="C183">
        <v>46512</v>
      </c>
      <c r="D183">
        <v>42624</v>
      </c>
      <c r="E183">
        <v>926</v>
      </c>
      <c r="F183" t="s">
        <v>35</v>
      </c>
      <c r="G183">
        <v>2024</v>
      </c>
      <c r="H183" t="s">
        <v>42</v>
      </c>
      <c r="I183">
        <v>100</v>
      </c>
      <c r="J183" t="s">
        <v>26</v>
      </c>
      <c r="K183" s="1">
        <v>0.91639999999999999</v>
      </c>
      <c r="L183" s="1">
        <v>1.9900000000000001E-2</v>
      </c>
      <c r="M183">
        <v>2962</v>
      </c>
      <c r="N183">
        <v>4262400</v>
      </c>
      <c r="O183" t="s">
        <v>38</v>
      </c>
      <c r="P183" s="2">
        <v>45292</v>
      </c>
      <c r="Q183" t="s">
        <v>32</v>
      </c>
      <c r="R183" s="2">
        <v>45292</v>
      </c>
      <c r="S183" s="2">
        <v>45361</v>
      </c>
      <c r="T183">
        <v>89.649982800000004</v>
      </c>
      <c r="U183" t="s">
        <v>60</v>
      </c>
      <c r="V183">
        <v>46512</v>
      </c>
    </row>
    <row r="184" spans="1:22" x14ac:dyDescent="0.25">
      <c r="A184" t="s">
        <v>33</v>
      </c>
      <c r="B184" t="s">
        <v>40</v>
      </c>
      <c r="C184">
        <v>96223</v>
      </c>
      <c r="D184">
        <v>95894</v>
      </c>
      <c r="E184">
        <v>136</v>
      </c>
      <c r="F184" t="s">
        <v>46</v>
      </c>
      <c r="G184">
        <v>2015</v>
      </c>
      <c r="H184" t="s">
        <v>25</v>
      </c>
      <c r="I184">
        <v>110</v>
      </c>
      <c r="J184" t="s">
        <v>37</v>
      </c>
      <c r="K184" s="1">
        <v>0.99660000000000004</v>
      </c>
      <c r="L184" s="1">
        <v>1.4E-3</v>
      </c>
      <c r="M184">
        <v>193</v>
      </c>
      <c r="N184">
        <v>10548340</v>
      </c>
      <c r="O184" t="s">
        <v>47</v>
      </c>
      <c r="P184" s="2">
        <v>42095</v>
      </c>
      <c r="Q184" t="s">
        <v>28</v>
      </c>
      <c r="R184" s="2">
        <v>42095</v>
      </c>
      <c r="S184" s="2">
        <v>42184</v>
      </c>
      <c r="T184">
        <v>99.516747559999999</v>
      </c>
      <c r="U184" t="s">
        <v>60</v>
      </c>
      <c r="V184">
        <v>96223</v>
      </c>
    </row>
    <row r="185" spans="1:22" x14ac:dyDescent="0.25">
      <c r="A185" t="s">
        <v>39</v>
      </c>
      <c r="B185" t="s">
        <v>57</v>
      </c>
      <c r="C185">
        <v>56009</v>
      </c>
      <c r="D185">
        <v>5400</v>
      </c>
      <c r="E185">
        <v>11888</v>
      </c>
      <c r="F185" t="s">
        <v>41</v>
      </c>
      <c r="G185">
        <v>2024</v>
      </c>
      <c r="H185" t="s">
        <v>25</v>
      </c>
      <c r="I185">
        <v>35</v>
      </c>
      <c r="J185" t="s">
        <v>37</v>
      </c>
      <c r="K185" s="1">
        <v>9.64E-2</v>
      </c>
      <c r="L185" s="1">
        <v>0.21229999999999999</v>
      </c>
      <c r="M185">
        <v>38721</v>
      </c>
      <c r="N185">
        <v>189000</v>
      </c>
      <c r="O185" t="s">
        <v>43</v>
      </c>
      <c r="P185" s="2">
        <v>45566</v>
      </c>
      <c r="Q185" t="s">
        <v>44</v>
      </c>
      <c r="R185" s="2">
        <v>45566</v>
      </c>
      <c r="S185" s="2">
        <v>45636</v>
      </c>
      <c r="T185">
        <v>-11.5838526</v>
      </c>
      <c r="U185" t="s">
        <v>29</v>
      </c>
      <c r="V185">
        <v>56009</v>
      </c>
    </row>
    <row r="186" spans="1:22" x14ac:dyDescent="0.25">
      <c r="A186" t="s">
        <v>45</v>
      </c>
      <c r="B186" t="s">
        <v>51</v>
      </c>
      <c r="C186">
        <v>28595</v>
      </c>
      <c r="D186">
        <v>25747</v>
      </c>
      <c r="E186">
        <v>125</v>
      </c>
      <c r="F186" t="s">
        <v>35</v>
      </c>
      <c r="G186">
        <v>2016</v>
      </c>
      <c r="H186" t="s">
        <v>36</v>
      </c>
      <c r="I186">
        <v>80</v>
      </c>
      <c r="J186" t="s">
        <v>37</v>
      </c>
      <c r="K186" s="1">
        <v>0.90039999999999998</v>
      </c>
      <c r="L186" s="1">
        <v>4.4000000000000003E-3</v>
      </c>
      <c r="M186">
        <v>2723</v>
      </c>
      <c r="N186">
        <v>2059760</v>
      </c>
      <c r="O186" t="s">
        <v>38</v>
      </c>
      <c r="P186" s="2">
        <v>42370</v>
      </c>
      <c r="Q186" t="s">
        <v>32</v>
      </c>
      <c r="R186" s="2">
        <v>42370</v>
      </c>
      <c r="S186" s="2">
        <v>42401</v>
      </c>
      <c r="T186">
        <v>89.603077459999994</v>
      </c>
      <c r="U186" t="s">
        <v>60</v>
      </c>
      <c r="V186">
        <v>28595</v>
      </c>
    </row>
    <row r="187" spans="1:22" x14ac:dyDescent="0.25">
      <c r="A187" t="s">
        <v>49</v>
      </c>
      <c r="B187" t="s">
        <v>73</v>
      </c>
      <c r="C187">
        <v>54681</v>
      </c>
      <c r="D187">
        <v>15315</v>
      </c>
      <c r="E187">
        <v>24251</v>
      </c>
      <c r="F187" t="s">
        <v>52</v>
      </c>
      <c r="G187">
        <v>2018</v>
      </c>
      <c r="H187" t="s">
        <v>58</v>
      </c>
      <c r="I187">
        <v>65</v>
      </c>
      <c r="J187" t="s">
        <v>26</v>
      </c>
      <c r="K187" s="1">
        <v>0.28010000000000002</v>
      </c>
      <c r="L187" s="1">
        <v>0.44350000000000001</v>
      </c>
      <c r="M187">
        <v>15115</v>
      </c>
      <c r="N187">
        <v>995475</v>
      </c>
      <c r="O187" t="s">
        <v>47</v>
      </c>
      <c r="P187" s="2">
        <v>43252</v>
      </c>
      <c r="Q187" t="s">
        <v>32</v>
      </c>
      <c r="R187" s="2">
        <v>43252</v>
      </c>
      <c r="S187" s="2">
        <v>43304</v>
      </c>
      <c r="T187">
        <v>-16.342056660000001</v>
      </c>
      <c r="U187" t="s">
        <v>29</v>
      </c>
      <c r="V187">
        <v>54681</v>
      </c>
    </row>
    <row r="188" spans="1:22" x14ac:dyDescent="0.25">
      <c r="A188" t="s">
        <v>50</v>
      </c>
      <c r="B188" t="s">
        <v>51</v>
      </c>
      <c r="C188">
        <v>30392</v>
      </c>
      <c r="D188">
        <v>10158</v>
      </c>
      <c r="E188">
        <v>1630</v>
      </c>
      <c r="F188" t="s">
        <v>70</v>
      </c>
      <c r="G188">
        <v>2022</v>
      </c>
      <c r="H188" t="s">
        <v>31</v>
      </c>
      <c r="I188">
        <v>60</v>
      </c>
      <c r="J188" t="s">
        <v>37</v>
      </c>
      <c r="K188" s="1">
        <v>0.3342</v>
      </c>
      <c r="L188" s="1">
        <v>5.3600000000000002E-2</v>
      </c>
      <c r="M188">
        <v>18604</v>
      </c>
      <c r="N188">
        <v>609480</v>
      </c>
      <c r="O188" t="s">
        <v>27</v>
      </c>
      <c r="P188" s="2">
        <v>44743</v>
      </c>
      <c r="Q188" t="s">
        <v>32</v>
      </c>
      <c r="R188" s="2">
        <v>44743</v>
      </c>
      <c r="S188" s="2">
        <v>44781</v>
      </c>
      <c r="T188">
        <v>28.060015790000001</v>
      </c>
      <c r="U188" t="s">
        <v>67</v>
      </c>
      <c r="V188">
        <v>30392</v>
      </c>
    </row>
    <row r="189" spans="1:22" x14ac:dyDescent="0.25">
      <c r="A189" t="s">
        <v>53</v>
      </c>
      <c r="B189" t="s">
        <v>73</v>
      </c>
      <c r="C189">
        <v>89570</v>
      </c>
      <c r="D189">
        <v>62939</v>
      </c>
      <c r="E189">
        <v>13571</v>
      </c>
      <c r="F189" t="s">
        <v>35</v>
      </c>
      <c r="G189">
        <v>2018</v>
      </c>
      <c r="H189" t="s">
        <v>25</v>
      </c>
      <c r="I189">
        <v>90</v>
      </c>
      <c r="J189" t="s">
        <v>26</v>
      </c>
      <c r="K189" s="1">
        <v>0.70269999999999999</v>
      </c>
      <c r="L189" s="1">
        <v>0.1515</v>
      </c>
      <c r="M189">
        <v>13060</v>
      </c>
      <c r="N189">
        <v>5664510</v>
      </c>
      <c r="O189" t="s">
        <v>38</v>
      </c>
      <c r="P189" s="2">
        <v>43101</v>
      </c>
      <c r="Q189" t="s">
        <v>32</v>
      </c>
      <c r="R189" s="2">
        <v>43101</v>
      </c>
      <c r="S189" s="2">
        <v>43184</v>
      </c>
      <c r="T189">
        <v>55.116668529999998</v>
      </c>
      <c r="U189" t="s">
        <v>55</v>
      </c>
      <c r="V189">
        <v>89570</v>
      </c>
    </row>
    <row r="190" spans="1:22" x14ac:dyDescent="0.25">
      <c r="A190" t="s">
        <v>56</v>
      </c>
      <c r="B190" t="s">
        <v>57</v>
      </c>
      <c r="C190">
        <v>66349</v>
      </c>
      <c r="D190">
        <v>12267</v>
      </c>
      <c r="E190">
        <v>18562</v>
      </c>
      <c r="F190" t="s">
        <v>54</v>
      </c>
      <c r="G190">
        <v>2022</v>
      </c>
      <c r="H190" t="s">
        <v>36</v>
      </c>
      <c r="I190">
        <v>85</v>
      </c>
      <c r="J190" t="s">
        <v>37</v>
      </c>
      <c r="K190" s="1">
        <v>0.18490000000000001</v>
      </c>
      <c r="L190" s="1">
        <v>0.27979999999999999</v>
      </c>
      <c r="M190">
        <v>35520</v>
      </c>
      <c r="N190">
        <v>1042695</v>
      </c>
      <c r="O190" t="s">
        <v>27</v>
      </c>
      <c r="P190" s="2">
        <v>44774</v>
      </c>
      <c r="Q190" t="s">
        <v>32</v>
      </c>
      <c r="R190" s="2">
        <v>44774</v>
      </c>
      <c r="S190" s="2">
        <v>44858</v>
      </c>
      <c r="T190">
        <v>-9.4877089330000004</v>
      </c>
      <c r="U190" t="s">
        <v>29</v>
      </c>
      <c r="V190">
        <v>66349</v>
      </c>
    </row>
    <row r="191" spans="1:22" x14ac:dyDescent="0.25">
      <c r="A191" t="s">
        <v>59</v>
      </c>
      <c r="B191" t="s">
        <v>51</v>
      </c>
      <c r="C191">
        <v>38903</v>
      </c>
      <c r="D191">
        <v>30903</v>
      </c>
      <c r="E191">
        <v>4909</v>
      </c>
      <c r="F191" t="s">
        <v>54</v>
      </c>
      <c r="G191">
        <v>2015</v>
      </c>
      <c r="H191" t="s">
        <v>31</v>
      </c>
      <c r="I191">
        <v>75</v>
      </c>
      <c r="J191" t="s">
        <v>26</v>
      </c>
      <c r="K191" s="1">
        <v>0.7944</v>
      </c>
      <c r="L191" s="1">
        <v>0.12620000000000001</v>
      </c>
      <c r="M191">
        <v>3091</v>
      </c>
      <c r="N191">
        <v>2317725</v>
      </c>
      <c r="O191" t="s">
        <v>27</v>
      </c>
      <c r="P191" s="2">
        <v>42217</v>
      </c>
      <c r="Q191" t="s">
        <v>32</v>
      </c>
      <c r="R191" s="2">
        <v>42217</v>
      </c>
      <c r="S191" s="2">
        <v>42242</v>
      </c>
      <c r="T191">
        <v>66.817469090000003</v>
      </c>
      <c r="U191" t="s">
        <v>55</v>
      </c>
      <c r="V191">
        <v>38903</v>
      </c>
    </row>
    <row r="192" spans="1:22" x14ac:dyDescent="0.25">
      <c r="A192" t="s">
        <v>61</v>
      </c>
      <c r="B192" t="s">
        <v>64</v>
      </c>
      <c r="C192">
        <v>27987</v>
      </c>
      <c r="D192">
        <v>13372</v>
      </c>
      <c r="E192">
        <v>4742</v>
      </c>
      <c r="F192" t="s">
        <v>24</v>
      </c>
      <c r="G192">
        <v>2018</v>
      </c>
      <c r="H192" t="s">
        <v>31</v>
      </c>
      <c r="I192">
        <v>70</v>
      </c>
      <c r="J192" t="s">
        <v>37</v>
      </c>
      <c r="K192" s="1">
        <v>0.4778</v>
      </c>
      <c r="L192" s="1">
        <v>0.1694</v>
      </c>
      <c r="M192">
        <v>9873</v>
      </c>
      <c r="N192">
        <v>936040</v>
      </c>
      <c r="O192" t="s">
        <v>27</v>
      </c>
      <c r="P192" s="2">
        <v>43344</v>
      </c>
      <c r="Q192" t="s">
        <v>32</v>
      </c>
      <c r="R192" s="2">
        <v>43344</v>
      </c>
      <c r="S192" s="2">
        <v>43374</v>
      </c>
      <c r="T192">
        <v>30.835745169999999</v>
      </c>
      <c r="U192" t="s">
        <v>67</v>
      </c>
      <c r="V192">
        <v>27987</v>
      </c>
    </row>
    <row r="193" spans="1:22" x14ac:dyDescent="0.25">
      <c r="A193" t="s">
        <v>63</v>
      </c>
      <c r="B193" t="s">
        <v>34</v>
      </c>
      <c r="C193">
        <v>26932</v>
      </c>
      <c r="D193">
        <v>17458</v>
      </c>
      <c r="E193">
        <v>8725</v>
      </c>
      <c r="F193" t="s">
        <v>79</v>
      </c>
      <c r="G193">
        <v>2022</v>
      </c>
      <c r="H193" t="s">
        <v>25</v>
      </c>
      <c r="I193">
        <v>100</v>
      </c>
      <c r="J193" t="s">
        <v>37</v>
      </c>
      <c r="K193" s="1">
        <v>0.6482</v>
      </c>
      <c r="L193" s="1">
        <v>0.32400000000000001</v>
      </c>
      <c r="M193">
        <v>749</v>
      </c>
      <c r="N193">
        <v>1745800</v>
      </c>
      <c r="O193" t="s">
        <v>43</v>
      </c>
      <c r="P193" s="2">
        <v>44866</v>
      </c>
      <c r="Q193" t="s">
        <v>32</v>
      </c>
      <c r="R193" s="2">
        <v>44866</v>
      </c>
      <c r="S193" s="2">
        <v>44953</v>
      </c>
      <c r="T193">
        <v>32.426110199999997</v>
      </c>
      <c r="U193" t="s">
        <v>67</v>
      </c>
      <c r="V193">
        <v>26932</v>
      </c>
    </row>
    <row r="194" spans="1:22" x14ac:dyDescent="0.25">
      <c r="A194" t="s">
        <v>65</v>
      </c>
      <c r="B194" t="s">
        <v>51</v>
      </c>
      <c r="C194">
        <v>62044</v>
      </c>
      <c r="D194">
        <v>61476</v>
      </c>
      <c r="E194">
        <v>43</v>
      </c>
      <c r="F194" t="s">
        <v>79</v>
      </c>
      <c r="G194">
        <v>2019</v>
      </c>
      <c r="H194" t="s">
        <v>31</v>
      </c>
      <c r="I194">
        <v>75</v>
      </c>
      <c r="J194" t="s">
        <v>26</v>
      </c>
      <c r="K194" s="1">
        <v>0.99080000000000001</v>
      </c>
      <c r="L194" s="1">
        <v>6.9999999999999999E-4</v>
      </c>
      <c r="M194">
        <v>525</v>
      </c>
      <c r="N194">
        <v>4610700</v>
      </c>
      <c r="O194" t="s">
        <v>43</v>
      </c>
      <c r="P194" s="2">
        <v>43770</v>
      </c>
      <c r="Q194" t="s">
        <v>32</v>
      </c>
      <c r="R194" s="2">
        <v>43770</v>
      </c>
      <c r="S194" s="2">
        <v>43843</v>
      </c>
      <c r="T194">
        <v>99.015215010000006</v>
      </c>
      <c r="U194" t="s">
        <v>60</v>
      </c>
      <c r="V194">
        <v>62044</v>
      </c>
    </row>
    <row r="195" spans="1:22" x14ac:dyDescent="0.25">
      <c r="A195" t="s">
        <v>68</v>
      </c>
      <c r="B195" t="s">
        <v>64</v>
      </c>
      <c r="C195">
        <v>51033</v>
      </c>
      <c r="D195">
        <v>42732</v>
      </c>
      <c r="E195">
        <v>7033</v>
      </c>
      <c r="F195" t="s">
        <v>52</v>
      </c>
      <c r="G195">
        <v>2021</v>
      </c>
      <c r="H195" t="s">
        <v>42</v>
      </c>
      <c r="I195">
        <v>70</v>
      </c>
      <c r="J195" t="s">
        <v>37</v>
      </c>
      <c r="K195" s="1">
        <v>0.83730000000000004</v>
      </c>
      <c r="L195" s="1">
        <v>0.13780000000000001</v>
      </c>
      <c r="M195">
        <v>1268</v>
      </c>
      <c r="N195">
        <v>2991240</v>
      </c>
      <c r="O195" t="s">
        <v>47</v>
      </c>
      <c r="P195" s="2">
        <v>44348</v>
      </c>
      <c r="Q195" t="s">
        <v>32</v>
      </c>
      <c r="R195" s="2">
        <v>44348</v>
      </c>
      <c r="S195" s="2">
        <v>44432</v>
      </c>
      <c r="T195">
        <v>69.952775650000007</v>
      </c>
      <c r="U195" t="s">
        <v>55</v>
      </c>
      <c r="V195">
        <v>51033</v>
      </c>
    </row>
    <row r="196" spans="1:22" x14ac:dyDescent="0.25">
      <c r="A196" t="s">
        <v>69</v>
      </c>
      <c r="B196" t="s">
        <v>57</v>
      </c>
      <c r="C196">
        <v>25096</v>
      </c>
      <c r="D196">
        <v>18272</v>
      </c>
      <c r="E196">
        <v>170</v>
      </c>
      <c r="F196" t="s">
        <v>54</v>
      </c>
      <c r="G196">
        <v>2018</v>
      </c>
      <c r="H196" t="s">
        <v>25</v>
      </c>
      <c r="I196">
        <v>100</v>
      </c>
      <c r="J196" t="s">
        <v>37</v>
      </c>
      <c r="K196" s="1">
        <v>0.72809999999999997</v>
      </c>
      <c r="L196" s="1">
        <v>6.7999999999999996E-3</v>
      </c>
      <c r="M196">
        <v>6654</v>
      </c>
      <c r="N196">
        <v>1827200</v>
      </c>
      <c r="O196" t="s">
        <v>27</v>
      </c>
      <c r="P196" s="2">
        <v>43313</v>
      </c>
      <c r="Q196" t="s">
        <v>32</v>
      </c>
      <c r="R196" s="2">
        <v>43313</v>
      </c>
      <c r="S196" s="2">
        <v>43330</v>
      </c>
      <c r="T196">
        <v>72.131016900000006</v>
      </c>
      <c r="U196" t="s">
        <v>55</v>
      </c>
      <c r="V196">
        <v>25096</v>
      </c>
    </row>
    <row r="197" spans="1:22" x14ac:dyDescent="0.25">
      <c r="A197" t="s">
        <v>71</v>
      </c>
      <c r="B197" t="s">
        <v>64</v>
      </c>
      <c r="C197">
        <v>57428</v>
      </c>
      <c r="D197">
        <v>10775</v>
      </c>
      <c r="E197">
        <v>28620</v>
      </c>
      <c r="F197" t="s">
        <v>52</v>
      </c>
      <c r="G197">
        <v>2024</v>
      </c>
      <c r="H197" t="s">
        <v>31</v>
      </c>
      <c r="I197">
        <v>95</v>
      </c>
      <c r="J197" t="s">
        <v>37</v>
      </c>
      <c r="K197" s="1">
        <v>0.18759999999999999</v>
      </c>
      <c r="L197" s="1">
        <v>0.49840000000000001</v>
      </c>
      <c r="M197">
        <v>18033</v>
      </c>
      <c r="N197">
        <v>1023625</v>
      </c>
      <c r="O197" t="s">
        <v>47</v>
      </c>
      <c r="P197" s="2">
        <v>45444</v>
      </c>
      <c r="Q197" t="s">
        <v>32</v>
      </c>
      <c r="R197" s="2">
        <v>45444</v>
      </c>
      <c r="S197" s="2">
        <v>45478</v>
      </c>
      <c r="T197">
        <v>-31.073692279999999</v>
      </c>
      <c r="U197" t="s">
        <v>29</v>
      </c>
      <c r="V197">
        <v>57428</v>
      </c>
    </row>
    <row r="198" spans="1:22" x14ac:dyDescent="0.25">
      <c r="A198" t="s">
        <v>72</v>
      </c>
      <c r="B198" t="s">
        <v>40</v>
      </c>
      <c r="C198">
        <v>20308</v>
      </c>
      <c r="D198">
        <v>11484</v>
      </c>
      <c r="E198">
        <v>5083</v>
      </c>
      <c r="F198" t="s">
        <v>66</v>
      </c>
      <c r="G198">
        <v>2023</v>
      </c>
      <c r="H198" t="s">
        <v>58</v>
      </c>
      <c r="I198">
        <v>65</v>
      </c>
      <c r="J198" t="s">
        <v>26</v>
      </c>
      <c r="K198" s="1">
        <v>0.5655</v>
      </c>
      <c r="L198" s="1">
        <v>0.25030000000000002</v>
      </c>
      <c r="M198">
        <v>3741</v>
      </c>
      <c r="N198">
        <v>746460</v>
      </c>
      <c r="O198" t="s">
        <v>47</v>
      </c>
      <c r="P198" s="2">
        <v>45047</v>
      </c>
      <c r="Q198" t="s">
        <v>32</v>
      </c>
      <c r="R198" s="2">
        <v>45047</v>
      </c>
      <c r="S198" s="2">
        <v>45120</v>
      </c>
      <c r="T198">
        <v>31.51959819</v>
      </c>
      <c r="U198" t="s">
        <v>67</v>
      </c>
      <c r="V198">
        <v>20308</v>
      </c>
    </row>
    <row r="199" spans="1:22" x14ac:dyDescent="0.25">
      <c r="A199" t="s">
        <v>74</v>
      </c>
      <c r="B199" t="s">
        <v>51</v>
      </c>
      <c r="C199">
        <v>76910</v>
      </c>
      <c r="D199">
        <v>19945</v>
      </c>
      <c r="E199">
        <v>34773</v>
      </c>
      <c r="F199" t="s">
        <v>24</v>
      </c>
      <c r="G199">
        <v>2020</v>
      </c>
      <c r="H199" t="s">
        <v>25</v>
      </c>
      <c r="I199">
        <v>140</v>
      </c>
      <c r="J199" t="s">
        <v>37</v>
      </c>
      <c r="K199" s="1">
        <v>0.25929999999999997</v>
      </c>
      <c r="L199" s="1">
        <v>0.4521</v>
      </c>
      <c r="M199">
        <v>22192</v>
      </c>
      <c r="N199">
        <v>2792300</v>
      </c>
      <c r="O199" t="s">
        <v>27</v>
      </c>
      <c r="P199" s="2">
        <v>44075</v>
      </c>
      <c r="Q199" t="s">
        <v>28</v>
      </c>
      <c r="R199" s="2">
        <v>44075</v>
      </c>
      <c r="S199" s="2">
        <v>44125</v>
      </c>
      <c r="T199">
        <v>-19.279677549999999</v>
      </c>
      <c r="U199" t="s">
        <v>29</v>
      </c>
      <c r="V199">
        <v>76910</v>
      </c>
    </row>
    <row r="200" spans="1:22" x14ac:dyDescent="0.25">
      <c r="A200" t="s">
        <v>75</v>
      </c>
      <c r="B200" t="s">
        <v>57</v>
      </c>
      <c r="C200">
        <v>94599</v>
      </c>
      <c r="D200">
        <v>24358</v>
      </c>
      <c r="E200">
        <v>30968</v>
      </c>
      <c r="F200" t="s">
        <v>76</v>
      </c>
      <c r="G200">
        <v>2016</v>
      </c>
      <c r="H200" t="s">
        <v>25</v>
      </c>
      <c r="I200">
        <v>80</v>
      </c>
      <c r="J200" t="s">
        <v>26</v>
      </c>
      <c r="K200" s="1">
        <v>0.25750000000000001</v>
      </c>
      <c r="L200" s="1">
        <v>0.32740000000000002</v>
      </c>
      <c r="M200">
        <v>39273</v>
      </c>
      <c r="N200">
        <v>1948640</v>
      </c>
      <c r="O200" t="s">
        <v>38</v>
      </c>
      <c r="P200" s="2">
        <v>42401</v>
      </c>
      <c r="Q200" t="s">
        <v>32</v>
      </c>
      <c r="R200" s="2">
        <v>42401</v>
      </c>
      <c r="S200" s="2">
        <v>42434</v>
      </c>
      <c r="T200">
        <v>-6.9873888729999996</v>
      </c>
      <c r="U200" t="s">
        <v>29</v>
      </c>
      <c r="V200">
        <v>94599</v>
      </c>
    </row>
    <row r="201" spans="1:22" x14ac:dyDescent="0.25">
      <c r="A201" t="s">
        <v>77</v>
      </c>
      <c r="B201" t="s">
        <v>40</v>
      </c>
      <c r="C201">
        <v>30036</v>
      </c>
      <c r="D201">
        <v>29910</v>
      </c>
      <c r="E201">
        <v>97</v>
      </c>
      <c r="F201" t="s">
        <v>66</v>
      </c>
      <c r="G201">
        <v>2022</v>
      </c>
      <c r="H201" t="s">
        <v>31</v>
      </c>
      <c r="I201">
        <v>110</v>
      </c>
      <c r="J201" t="s">
        <v>37</v>
      </c>
      <c r="K201" s="1">
        <v>0.99580000000000002</v>
      </c>
      <c r="L201" s="1">
        <v>3.2000000000000002E-3</v>
      </c>
      <c r="M201">
        <v>29</v>
      </c>
      <c r="N201">
        <v>3290100</v>
      </c>
      <c r="O201" t="s">
        <v>47</v>
      </c>
      <c r="P201" s="2">
        <v>44682</v>
      </c>
      <c r="Q201" t="s">
        <v>28</v>
      </c>
      <c r="R201" s="2">
        <v>44682</v>
      </c>
      <c r="S201" s="2">
        <v>44763</v>
      </c>
      <c r="T201">
        <v>99.257557599999998</v>
      </c>
      <c r="U201" t="s">
        <v>60</v>
      </c>
      <c r="V201">
        <v>30036</v>
      </c>
    </row>
    <row r="202" spans="1:22" x14ac:dyDescent="0.25">
      <c r="A202" t="s">
        <v>22</v>
      </c>
      <c r="B202" t="s">
        <v>73</v>
      </c>
      <c r="C202">
        <v>83889</v>
      </c>
      <c r="D202">
        <v>80952</v>
      </c>
      <c r="E202">
        <v>1838</v>
      </c>
      <c r="F202" t="s">
        <v>54</v>
      </c>
      <c r="G202">
        <v>2022</v>
      </c>
      <c r="H202" t="s">
        <v>36</v>
      </c>
      <c r="I202">
        <v>115</v>
      </c>
      <c r="J202" t="s">
        <v>37</v>
      </c>
      <c r="K202" s="1">
        <v>0.96499999999999997</v>
      </c>
      <c r="L202" s="1">
        <v>2.1899999999999999E-2</v>
      </c>
      <c r="M202">
        <v>1099</v>
      </c>
      <c r="N202">
        <v>9309480</v>
      </c>
      <c r="O202" t="s">
        <v>27</v>
      </c>
      <c r="P202" s="2">
        <v>44774</v>
      </c>
      <c r="Q202" t="s">
        <v>28</v>
      </c>
      <c r="R202" s="2">
        <v>44774</v>
      </c>
      <c r="S202" s="2">
        <v>44807</v>
      </c>
      <c r="T202">
        <v>94.307954559999999</v>
      </c>
      <c r="U202" t="s">
        <v>60</v>
      </c>
      <c r="V202">
        <v>83889</v>
      </c>
    </row>
    <row r="203" spans="1:22" x14ac:dyDescent="0.25">
      <c r="A203" t="s">
        <v>30</v>
      </c>
      <c r="B203" t="s">
        <v>64</v>
      </c>
      <c r="C203">
        <v>92210</v>
      </c>
      <c r="D203">
        <v>46436</v>
      </c>
      <c r="E203">
        <v>9893</v>
      </c>
      <c r="F203" t="s">
        <v>78</v>
      </c>
      <c r="G203">
        <v>2019</v>
      </c>
      <c r="H203" t="s">
        <v>31</v>
      </c>
      <c r="I203">
        <v>100</v>
      </c>
      <c r="J203" t="s">
        <v>37</v>
      </c>
      <c r="K203" s="1">
        <v>0.50360000000000005</v>
      </c>
      <c r="L203" s="1">
        <v>0.10730000000000001</v>
      </c>
      <c r="M203">
        <v>35881</v>
      </c>
      <c r="N203">
        <v>4643600</v>
      </c>
      <c r="O203" t="s">
        <v>43</v>
      </c>
      <c r="P203" s="2">
        <v>43800</v>
      </c>
      <c r="Q203" t="s">
        <v>32</v>
      </c>
      <c r="R203" s="2">
        <v>43800</v>
      </c>
      <c r="S203" s="2">
        <v>43834</v>
      </c>
      <c r="T203">
        <v>39.630191949999997</v>
      </c>
      <c r="U203" t="s">
        <v>67</v>
      </c>
      <c r="V203">
        <v>92210</v>
      </c>
    </row>
    <row r="204" spans="1:22" x14ac:dyDescent="0.25">
      <c r="A204" t="s">
        <v>33</v>
      </c>
      <c r="B204" t="s">
        <v>64</v>
      </c>
      <c r="C204">
        <v>46002</v>
      </c>
      <c r="D204">
        <v>43759</v>
      </c>
      <c r="E204">
        <v>230</v>
      </c>
      <c r="F204" t="s">
        <v>78</v>
      </c>
      <c r="G204">
        <v>2018</v>
      </c>
      <c r="H204" t="s">
        <v>36</v>
      </c>
      <c r="I204">
        <v>110</v>
      </c>
      <c r="J204" t="s">
        <v>37</v>
      </c>
      <c r="K204" s="1">
        <v>0.95120000000000005</v>
      </c>
      <c r="L204" s="1">
        <v>5.0000000000000001E-3</v>
      </c>
      <c r="M204">
        <v>2013</v>
      </c>
      <c r="N204">
        <v>4813490</v>
      </c>
      <c r="O204" t="s">
        <v>43</v>
      </c>
      <c r="P204" s="2">
        <v>43435</v>
      </c>
      <c r="Q204" t="s">
        <v>28</v>
      </c>
      <c r="R204" s="2">
        <v>43435</v>
      </c>
      <c r="S204" s="2">
        <v>43520</v>
      </c>
      <c r="T204">
        <v>94.624146780000004</v>
      </c>
      <c r="U204" t="s">
        <v>60</v>
      </c>
      <c r="V204">
        <v>46002</v>
      </c>
    </row>
    <row r="205" spans="1:22" x14ac:dyDescent="0.25">
      <c r="A205" t="s">
        <v>39</v>
      </c>
      <c r="B205" t="s">
        <v>73</v>
      </c>
      <c r="C205">
        <v>14929</v>
      </c>
      <c r="D205">
        <v>5932</v>
      </c>
      <c r="E205">
        <v>6041</v>
      </c>
      <c r="F205" t="s">
        <v>46</v>
      </c>
      <c r="G205">
        <v>2024</v>
      </c>
      <c r="H205" t="s">
        <v>58</v>
      </c>
      <c r="I205">
        <v>35</v>
      </c>
      <c r="J205" t="s">
        <v>26</v>
      </c>
      <c r="K205" s="1">
        <v>0.39729999999999999</v>
      </c>
      <c r="L205" s="1">
        <v>0.40460000000000002</v>
      </c>
      <c r="M205">
        <v>2956</v>
      </c>
      <c r="N205">
        <v>207620</v>
      </c>
      <c r="O205" t="s">
        <v>47</v>
      </c>
      <c r="P205" s="2">
        <v>45383</v>
      </c>
      <c r="Q205" t="s">
        <v>44</v>
      </c>
      <c r="R205" s="2">
        <v>45383</v>
      </c>
      <c r="S205" s="2">
        <v>45449</v>
      </c>
      <c r="T205">
        <v>-0.73012257999999997</v>
      </c>
      <c r="U205" t="s">
        <v>48</v>
      </c>
      <c r="V205">
        <v>14929</v>
      </c>
    </row>
    <row r="206" spans="1:22" x14ac:dyDescent="0.25">
      <c r="A206" t="s">
        <v>45</v>
      </c>
      <c r="B206" t="s">
        <v>40</v>
      </c>
      <c r="C206">
        <v>87867</v>
      </c>
      <c r="D206">
        <v>71462</v>
      </c>
      <c r="E206">
        <v>12598</v>
      </c>
      <c r="F206" t="s">
        <v>62</v>
      </c>
      <c r="G206">
        <v>2020</v>
      </c>
      <c r="H206" t="s">
        <v>36</v>
      </c>
      <c r="I206">
        <v>80</v>
      </c>
      <c r="J206" t="s">
        <v>26</v>
      </c>
      <c r="K206" s="1">
        <v>0.81330000000000002</v>
      </c>
      <c r="L206" s="1">
        <v>0.1434</v>
      </c>
      <c r="M206">
        <v>3807</v>
      </c>
      <c r="N206">
        <v>5716960</v>
      </c>
      <c r="O206" t="s">
        <v>38</v>
      </c>
      <c r="P206" s="2">
        <v>43891</v>
      </c>
      <c r="Q206" t="s">
        <v>32</v>
      </c>
      <c r="R206" s="2">
        <v>43891</v>
      </c>
      <c r="S206" s="2">
        <v>43938</v>
      </c>
      <c r="T206">
        <v>66.992158599999996</v>
      </c>
      <c r="U206" t="s">
        <v>55</v>
      </c>
      <c r="V206">
        <v>87867</v>
      </c>
    </row>
    <row r="207" spans="1:22" x14ac:dyDescent="0.25">
      <c r="A207" t="s">
        <v>49</v>
      </c>
      <c r="B207" t="s">
        <v>73</v>
      </c>
      <c r="C207">
        <v>84928</v>
      </c>
      <c r="D207">
        <v>29672</v>
      </c>
      <c r="E207">
        <v>21071</v>
      </c>
      <c r="F207" t="s">
        <v>41</v>
      </c>
      <c r="G207">
        <v>2021</v>
      </c>
      <c r="H207" t="s">
        <v>42</v>
      </c>
      <c r="I207">
        <v>65</v>
      </c>
      <c r="J207" t="s">
        <v>26</v>
      </c>
      <c r="K207" s="1">
        <v>0.34939999999999999</v>
      </c>
      <c r="L207" s="1">
        <v>0.24809999999999999</v>
      </c>
      <c r="M207">
        <v>34185</v>
      </c>
      <c r="N207">
        <v>1928680</v>
      </c>
      <c r="O207" t="s">
        <v>43</v>
      </c>
      <c r="P207" s="2">
        <v>44470</v>
      </c>
      <c r="Q207" t="s">
        <v>32</v>
      </c>
      <c r="R207" s="2">
        <v>44470</v>
      </c>
      <c r="S207" s="2">
        <v>44524</v>
      </c>
      <c r="T207">
        <v>10.127402030000001</v>
      </c>
      <c r="U207" t="s">
        <v>48</v>
      </c>
      <c r="V207">
        <v>84928</v>
      </c>
    </row>
    <row r="208" spans="1:22" x14ac:dyDescent="0.25">
      <c r="A208" t="s">
        <v>50</v>
      </c>
      <c r="B208" t="s">
        <v>73</v>
      </c>
      <c r="C208">
        <v>23566</v>
      </c>
      <c r="D208">
        <v>16253</v>
      </c>
      <c r="E208">
        <v>5851</v>
      </c>
      <c r="F208" t="s">
        <v>78</v>
      </c>
      <c r="G208">
        <v>2015</v>
      </c>
      <c r="H208" t="s">
        <v>36</v>
      </c>
      <c r="I208">
        <v>60</v>
      </c>
      <c r="J208" t="s">
        <v>26</v>
      </c>
      <c r="K208" s="1">
        <v>0.68969999999999998</v>
      </c>
      <c r="L208" s="1">
        <v>0.24829999999999999</v>
      </c>
      <c r="M208">
        <v>1462</v>
      </c>
      <c r="N208">
        <v>975180</v>
      </c>
      <c r="O208" t="s">
        <v>43</v>
      </c>
      <c r="P208" s="2">
        <v>42339</v>
      </c>
      <c r="Q208" t="s">
        <v>32</v>
      </c>
      <c r="R208" s="2">
        <v>42339</v>
      </c>
      <c r="S208" s="2">
        <v>42392</v>
      </c>
      <c r="T208">
        <v>44.13986251</v>
      </c>
      <c r="U208" t="s">
        <v>67</v>
      </c>
      <c r="V208">
        <v>23566</v>
      </c>
    </row>
    <row r="209" spans="1:22" x14ac:dyDescent="0.25">
      <c r="A209" t="s">
        <v>53</v>
      </c>
      <c r="B209" t="s">
        <v>34</v>
      </c>
      <c r="C209">
        <v>67377</v>
      </c>
      <c r="D209">
        <v>33797</v>
      </c>
      <c r="E209">
        <v>10403</v>
      </c>
      <c r="F209" t="s">
        <v>35</v>
      </c>
      <c r="G209">
        <v>2019</v>
      </c>
      <c r="H209" t="s">
        <v>58</v>
      </c>
      <c r="I209">
        <v>90</v>
      </c>
      <c r="J209" t="s">
        <v>37</v>
      </c>
      <c r="K209" s="1">
        <v>0.50160000000000005</v>
      </c>
      <c r="L209" s="1">
        <v>0.15440000000000001</v>
      </c>
      <c r="M209">
        <v>23177</v>
      </c>
      <c r="N209">
        <v>3041730</v>
      </c>
      <c r="O209" t="s">
        <v>38</v>
      </c>
      <c r="P209" s="2">
        <v>43466</v>
      </c>
      <c r="Q209" t="s">
        <v>32</v>
      </c>
      <c r="R209" s="2">
        <v>43466</v>
      </c>
      <c r="S209" s="2">
        <v>43481</v>
      </c>
      <c r="T209">
        <v>34.721047239999997</v>
      </c>
      <c r="U209" t="s">
        <v>67</v>
      </c>
      <c r="V209">
        <v>67377</v>
      </c>
    </row>
    <row r="210" spans="1:22" x14ac:dyDescent="0.25">
      <c r="A210" t="s">
        <v>56</v>
      </c>
      <c r="B210" t="s">
        <v>73</v>
      </c>
      <c r="C210">
        <v>54350</v>
      </c>
      <c r="D210">
        <v>49492</v>
      </c>
      <c r="E210">
        <v>428</v>
      </c>
      <c r="F210" t="s">
        <v>79</v>
      </c>
      <c r="G210">
        <v>2023</v>
      </c>
      <c r="H210" t="s">
        <v>58</v>
      </c>
      <c r="I210">
        <v>85</v>
      </c>
      <c r="J210" t="s">
        <v>26</v>
      </c>
      <c r="K210" s="1">
        <v>0.91059999999999997</v>
      </c>
      <c r="L210" s="1">
        <v>7.9000000000000008E-3</v>
      </c>
      <c r="M210">
        <v>4430</v>
      </c>
      <c r="N210">
        <v>4206820</v>
      </c>
      <c r="O210" t="s">
        <v>43</v>
      </c>
      <c r="P210" s="2">
        <v>45231</v>
      </c>
      <c r="Q210" t="s">
        <v>32</v>
      </c>
      <c r="R210" s="2">
        <v>45231</v>
      </c>
      <c r="S210" s="2">
        <v>45256</v>
      </c>
      <c r="T210">
        <v>90.274149030000004</v>
      </c>
      <c r="U210" t="s">
        <v>60</v>
      </c>
      <c r="V210">
        <v>54350</v>
      </c>
    </row>
    <row r="211" spans="1:22" x14ac:dyDescent="0.25">
      <c r="A211" t="s">
        <v>59</v>
      </c>
      <c r="B211" t="s">
        <v>40</v>
      </c>
      <c r="C211">
        <v>98916</v>
      </c>
      <c r="D211">
        <v>55667</v>
      </c>
      <c r="E211">
        <v>18621</v>
      </c>
      <c r="F211" t="s">
        <v>41</v>
      </c>
      <c r="G211">
        <v>2017</v>
      </c>
      <c r="H211" t="s">
        <v>36</v>
      </c>
      <c r="I211">
        <v>75</v>
      </c>
      <c r="J211" t="s">
        <v>37</v>
      </c>
      <c r="K211" s="1">
        <v>0.56279999999999997</v>
      </c>
      <c r="L211" s="1">
        <v>0.1883</v>
      </c>
      <c r="M211">
        <v>24628</v>
      </c>
      <c r="N211">
        <v>4175025</v>
      </c>
      <c r="O211" t="s">
        <v>43</v>
      </c>
      <c r="P211" s="2">
        <v>43009</v>
      </c>
      <c r="Q211" t="s">
        <v>32</v>
      </c>
      <c r="R211" s="2">
        <v>43009</v>
      </c>
      <c r="S211" s="2">
        <v>43080</v>
      </c>
      <c r="T211">
        <v>37.451979459999997</v>
      </c>
      <c r="U211" t="s">
        <v>67</v>
      </c>
      <c r="V211">
        <v>98916</v>
      </c>
    </row>
    <row r="212" spans="1:22" x14ac:dyDescent="0.25">
      <c r="A212" t="s">
        <v>61</v>
      </c>
      <c r="B212" t="s">
        <v>51</v>
      </c>
      <c r="C212">
        <v>86380</v>
      </c>
      <c r="D212">
        <v>23537</v>
      </c>
      <c r="E212">
        <v>60079</v>
      </c>
      <c r="F212" t="s">
        <v>78</v>
      </c>
      <c r="G212">
        <v>2018</v>
      </c>
      <c r="H212" t="s">
        <v>58</v>
      </c>
      <c r="I212">
        <v>70</v>
      </c>
      <c r="J212" t="s">
        <v>37</v>
      </c>
      <c r="K212" s="1">
        <v>0.27250000000000002</v>
      </c>
      <c r="L212" s="1">
        <v>0.69550000000000001</v>
      </c>
      <c r="M212">
        <v>2764</v>
      </c>
      <c r="N212">
        <v>1647590</v>
      </c>
      <c r="O212" t="s">
        <v>43</v>
      </c>
      <c r="P212" s="2">
        <v>43435</v>
      </c>
      <c r="Q212" t="s">
        <v>32</v>
      </c>
      <c r="R212" s="2">
        <v>43435</v>
      </c>
      <c r="S212" s="2">
        <v>43499</v>
      </c>
      <c r="T212">
        <v>-42.303774019999999</v>
      </c>
      <c r="U212" t="s">
        <v>29</v>
      </c>
      <c r="V212">
        <v>86380</v>
      </c>
    </row>
    <row r="213" spans="1:22" x14ac:dyDescent="0.25">
      <c r="A213" t="s">
        <v>63</v>
      </c>
      <c r="B213" t="s">
        <v>34</v>
      </c>
      <c r="C213">
        <v>87993</v>
      </c>
      <c r="D213">
        <v>16104</v>
      </c>
      <c r="E213">
        <v>40577</v>
      </c>
      <c r="F213" t="s">
        <v>46</v>
      </c>
      <c r="G213">
        <v>2021</v>
      </c>
      <c r="H213" t="s">
        <v>42</v>
      </c>
      <c r="I213">
        <v>100</v>
      </c>
      <c r="J213" t="s">
        <v>37</v>
      </c>
      <c r="K213" s="1">
        <v>0.183</v>
      </c>
      <c r="L213" s="1">
        <v>0.46110000000000001</v>
      </c>
      <c r="M213">
        <v>31312</v>
      </c>
      <c r="N213">
        <v>1610400</v>
      </c>
      <c r="O213" t="s">
        <v>47</v>
      </c>
      <c r="P213" s="2">
        <v>44287</v>
      </c>
      <c r="Q213" t="s">
        <v>32</v>
      </c>
      <c r="R213" s="2">
        <v>44287</v>
      </c>
      <c r="S213" s="2">
        <v>44324</v>
      </c>
      <c r="T213">
        <v>-27.81243963</v>
      </c>
      <c r="U213" t="s">
        <v>29</v>
      </c>
      <c r="V213">
        <v>87993</v>
      </c>
    </row>
    <row r="214" spans="1:22" x14ac:dyDescent="0.25">
      <c r="A214" t="s">
        <v>65</v>
      </c>
      <c r="B214" t="s">
        <v>64</v>
      </c>
      <c r="C214">
        <v>26750</v>
      </c>
      <c r="D214">
        <v>22248</v>
      </c>
      <c r="E214">
        <v>765</v>
      </c>
      <c r="F214" t="s">
        <v>62</v>
      </c>
      <c r="G214">
        <v>2022</v>
      </c>
      <c r="H214" t="s">
        <v>42</v>
      </c>
      <c r="I214">
        <v>75</v>
      </c>
      <c r="J214" t="s">
        <v>26</v>
      </c>
      <c r="K214" s="1">
        <v>0.83169999999999999</v>
      </c>
      <c r="L214" s="1">
        <v>2.86E-2</v>
      </c>
      <c r="M214">
        <v>3737</v>
      </c>
      <c r="N214">
        <v>1668600</v>
      </c>
      <c r="O214" t="s">
        <v>38</v>
      </c>
      <c r="P214" s="2">
        <v>44621</v>
      </c>
      <c r="Q214" t="s">
        <v>32</v>
      </c>
      <c r="R214" s="2">
        <v>44621</v>
      </c>
      <c r="S214" s="2">
        <v>44666</v>
      </c>
      <c r="T214">
        <v>80.310280370000001</v>
      </c>
      <c r="U214" t="s">
        <v>60</v>
      </c>
      <c r="V214">
        <v>26750</v>
      </c>
    </row>
    <row r="215" spans="1:22" x14ac:dyDescent="0.25">
      <c r="A215" t="s">
        <v>68</v>
      </c>
      <c r="B215" t="s">
        <v>57</v>
      </c>
      <c r="C215">
        <v>50483</v>
      </c>
      <c r="D215">
        <v>16813</v>
      </c>
      <c r="E215">
        <v>14037</v>
      </c>
      <c r="F215" t="s">
        <v>41</v>
      </c>
      <c r="G215">
        <v>2018</v>
      </c>
      <c r="H215" t="s">
        <v>42</v>
      </c>
      <c r="I215">
        <v>70</v>
      </c>
      <c r="J215" t="s">
        <v>26</v>
      </c>
      <c r="K215" s="1">
        <v>0.33300000000000002</v>
      </c>
      <c r="L215" s="1">
        <v>0.27810000000000001</v>
      </c>
      <c r="M215">
        <v>19633</v>
      </c>
      <c r="N215">
        <v>1176910</v>
      </c>
      <c r="O215" t="s">
        <v>43</v>
      </c>
      <c r="P215" s="2">
        <v>43374</v>
      </c>
      <c r="Q215" t="s">
        <v>32</v>
      </c>
      <c r="R215" s="2">
        <v>43374</v>
      </c>
      <c r="S215" s="2">
        <v>43430</v>
      </c>
      <c r="T215">
        <v>5.4988808110000003</v>
      </c>
      <c r="U215" t="s">
        <v>48</v>
      </c>
      <c r="V215">
        <v>50483</v>
      </c>
    </row>
    <row r="216" spans="1:22" x14ac:dyDescent="0.25">
      <c r="A216" t="s">
        <v>69</v>
      </c>
      <c r="B216" t="s">
        <v>34</v>
      </c>
      <c r="C216">
        <v>20114</v>
      </c>
      <c r="D216">
        <v>9846</v>
      </c>
      <c r="E216">
        <v>1657</v>
      </c>
      <c r="F216" t="s">
        <v>24</v>
      </c>
      <c r="G216">
        <v>2020</v>
      </c>
      <c r="H216" t="s">
        <v>36</v>
      </c>
      <c r="I216">
        <v>100</v>
      </c>
      <c r="J216" t="s">
        <v>26</v>
      </c>
      <c r="K216" s="1">
        <v>0.48949999999999999</v>
      </c>
      <c r="L216" s="1">
        <v>8.2400000000000001E-2</v>
      </c>
      <c r="M216">
        <v>8611</v>
      </c>
      <c r="N216">
        <v>984600</v>
      </c>
      <c r="O216" t="s">
        <v>27</v>
      </c>
      <c r="P216" s="2">
        <v>44075</v>
      </c>
      <c r="Q216" t="s">
        <v>32</v>
      </c>
      <c r="R216" s="2">
        <v>44075</v>
      </c>
      <c r="S216" s="2">
        <v>44096</v>
      </c>
      <c r="T216">
        <v>40.712936259999999</v>
      </c>
      <c r="U216" t="s">
        <v>67</v>
      </c>
      <c r="V216">
        <v>20114</v>
      </c>
    </row>
    <row r="217" spans="1:22" x14ac:dyDescent="0.25">
      <c r="A217" t="s">
        <v>71</v>
      </c>
      <c r="B217" t="s">
        <v>23</v>
      </c>
      <c r="C217">
        <v>54140</v>
      </c>
      <c r="D217">
        <v>45503</v>
      </c>
      <c r="E217">
        <v>2147</v>
      </c>
      <c r="F217" t="s">
        <v>24</v>
      </c>
      <c r="G217">
        <v>2021</v>
      </c>
      <c r="H217" t="s">
        <v>42</v>
      </c>
      <c r="I217">
        <v>95</v>
      </c>
      <c r="J217" t="s">
        <v>26</v>
      </c>
      <c r="K217" s="1">
        <v>0.84050000000000002</v>
      </c>
      <c r="L217" s="1">
        <v>3.9699999999999999E-2</v>
      </c>
      <c r="M217">
        <v>6490</v>
      </c>
      <c r="N217">
        <v>4322785</v>
      </c>
      <c r="O217" t="s">
        <v>27</v>
      </c>
      <c r="P217" s="2">
        <v>44440</v>
      </c>
      <c r="Q217" t="s">
        <v>32</v>
      </c>
      <c r="R217" s="2">
        <v>44440</v>
      </c>
      <c r="S217" s="2">
        <v>44470</v>
      </c>
      <c r="T217">
        <v>80.081270779999997</v>
      </c>
      <c r="U217" t="s">
        <v>60</v>
      </c>
      <c r="V217">
        <v>54140</v>
      </c>
    </row>
    <row r="218" spans="1:22" x14ac:dyDescent="0.25">
      <c r="A218" t="s">
        <v>72</v>
      </c>
      <c r="B218" t="s">
        <v>64</v>
      </c>
      <c r="C218">
        <v>91885</v>
      </c>
      <c r="D218">
        <v>26697</v>
      </c>
      <c r="E218">
        <v>47263</v>
      </c>
      <c r="F218" t="s">
        <v>79</v>
      </c>
      <c r="G218">
        <v>2019</v>
      </c>
      <c r="H218" t="s">
        <v>31</v>
      </c>
      <c r="I218">
        <v>65</v>
      </c>
      <c r="J218" t="s">
        <v>26</v>
      </c>
      <c r="K218" s="1">
        <v>0.29049999999999998</v>
      </c>
      <c r="L218" s="1">
        <v>0.51439999999999997</v>
      </c>
      <c r="M218">
        <v>17925</v>
      </c>
      <c r="N218">
        <v>1735305</v>
      </c>
      <c r="O218" t="s">
        <v>43</v>
      </c>
      <c r="P218" s="2">
        <v>43770</v>
      </c>
      <c r="Q218" t="s">
        <v>32</v>
      </c>
      <c r="R218" s="2">
        <v>43770</v>
      </c>
      <c r="S218" s="2">
        <v>43844</v>
      </c>
      <c r="T218">
        <v>-22.382325730000002</v>
      </c>
      <c r="U218" t="s">
        <v>29</v>
      </c>
      <c r="V218">
        <v>91885</v>
      </c>
    </row>
    <row r="219" spans="1:22" x14ac:dyDescent="0.25">
      <c r="A219" t="s">
        <v>74</v>
      </c>
      <c r="B219" t="s">
        <v>73</v>
      </c>
      <c r="C219">
        <v>90031</v>
      </c>
      <c r="D219">
        <v>42346</v>
      </c>
      <c r="E219">
        <v>29420</v>
      </c>
      <c r="F219" t="s">
        <v>54</v>
      </c>
      <c r="G219">
        <v>2017</v>
      </c>
      <c r="H219" t="s">
        <v>36</v>
      </c>
      <c r="I219">
        <v>140</v>
      </c>
      <c r="J219" t="s">
        <v>37</v>
      </c>
      <c r="K219" s="1">
        <v>0.4703</v>
      </c>
      <c r="L219" s="1">
        <v>0.32679999999999998</v>
      </c>
      <c r="M219">
        <v>18265</v>
      </c>
      <c r="N219">
        <v>5928440</v>
      </c>
      <c r="O219" t="s">
        <v>27</v>
      </c>
      <c r="P219" s="2">
        <v>42948</v>
      </c>
      <c r="Q219" t="s">
        <v>28</v>
      </c>
      <c r="R219" s="2">
        <v>42948</v>
      </c>
      <c r="S219" s="2">
        <v>42964</v>
      </c>
      <c r="T219">
        <v>14.35727694</v>
      </c>
      <c r="U219" t="s">
        <v>48</v>
      </c>
      <c r="V219">
        <v>90031</v>
      </c>
    </row>
    <row r="220" spans="1:22" x14ac:dyDescent="0.25">
      <c r="A220" t="s">
        <v>75</v>
      </c>
      <c r="B220" t="s">
        <v>64</v>
      </c>
      <c r="C220">
        <v>35430</v>
      </c>
      <c r="D220">
        <v>17053</v>
      </c>
      <c r="E220">
        <v>14437</v>
      </c>
      <c r="F220" t="s">
        <v>62</v>
      </c>
      <c r="G220">
        <v>2020</v>
      </c>
      <c r="H220" t="s">
        <v>58</v>
      </c>
      <c r="I220">
        <v>80</v>
      </c>
      <c r="J220" t="s">
        <v>37</v>
      </c>
      <c r="K220" s="1">
        <v>0.48130000000000001</v>
      </c>
      <c r="L220" s="1">
        <v>0.40749999999999997</v>
      </c>
      <c r="M220">
        <v>3940</v>
      </c>
      <c r="N220">
        <v>1364240</v>
      </c>
      <c r="O220" t="s">
        <v>38</v>
      </c>
      <c r="P220" s="2">
        <v>43891</v>
      </c>
      <c r="Q220" t="s">
        <v>32</v>
      </c>
      <c r="R220" s="2">
        <v>43891</v>
      </c>
      <c r="S220" s="2">
        <v>43906</v>
      </c>
      <c r="T220">
        <v>7.3835732429999998</v>
      </c>
      <c r="U220" t="s">
        <v>48</v>
      </c>
      <c r="V220">
        <v>35430</v>
      </c>
    </row>
    <row r="221" spans="1:22" x14ac:dyDescent="0.25">
      <c r="A221" t="s">
        <v>77</v>
      </c>
      <c r="B221" t="s">
        <v>34</v>
      </c>
      <c r="C221">
        <v>36174</v>
      </c>
      <c r="D221">
        <v>31255</v>
      </c>
      <c r="E221">
        <v>1133</v>
      </c>
      <c r="F221" t="s">
        <v>41</v>
      </c>
      <c r="G221">
        <v>2024</v>
      </c>
      <c r="H221" t="s">
        <v>58</v>
      </c>
      <c r="I221">
        <v>110</v>
      </c>
      <c r="J221" t="s">
        <v>37</v>
      </c>
      <c r="K221" s="1">
        <v>0.86399999999999999</v>
      </c>
      <c r="L221" s="1">
        <v>3.1300000000000001E-2</v>
      </c>
      <c r="M221">
        <v>3786</v>
      </c>
      <c r="N221">
        <v>3438050</v>
      </c>
      <c r="O221" t="s">
        <v>43</v>
      </c>
      <c r="P221" s="2">
        <v>45566</v>
      </c>
      <c r="Q221" t="s">
        <v>28</v>
      </c>
      <c r="R221" s="2">
        <v>45566</v>
      </c>
      <c r="S221" s="2">
        <v>45628</v>
      </c>
      <c r="T221">
        <v>83.269751760000005</v>
      </c>
      <c r="U221" t="s">
        <v>60</v>
      </c>
      <c r="V221">
        <v>36174</v>
      </c>
    </row>
    <row r="222" spans="1:22" x14ac:dyDescent="0.25">
      <c r="A222" t="s">
        <v>22</v>
      </c>
      <c r="B222" t="s">
        <v>64</v>
      </c>
      <c r="C222">
        <v>58655</v>
      </c>
      <c r="D222">
        <v>41342</v>
      </c>
      <c r="E222">
        <v>3361</v>
      </c>
      <c r="F222" t="s">
        <v>78</v>
      </c>
      <c r="G222">
        <v>2022</v>
      </c>
      <c r="H222" t="s">
        <v>36</v>
      </c>
      <c r="I222">
        <v>115</v>
      </c>
      <c r="J222" t="s">
        <v>37</v>
      </c>
      <c r="K222" s="1">
        <v>0.70479999999999998</v>
      </c>
      <c r="L222" s="1">
        <v>5.7299999999999997E-2</v>
      </c>
      <c r="M222">
        <v>13952</v>
      </c>
      <c r="N222">
        <v>4754330</v>
      </c>
      <c r="O222" t="s">
        <v>43</v>
      </c>
      <c r="P222" s="2">
        <v>44896</v>
      </c>
      <c r="Q222" t="s">
        <v>28</v>
      </c>
      <c r="R222" s="2">
        <v>44896</v>
      </c>
      <c r="S222" s="2">
        <v>44922</v>
      </c>
      <c r="T222">
        <v>64.753217969999994</v>
      </c>
      <c r="U222" t="s">
        <v>55</v>
      </c>
      <c r="V222">
        <v>58655</v>
      </c>
    </row>
    <row r="223" spans="1:22" x14ac:dyDescent="0.25">
      <c r="A223" t="s">
        <v>30</v>
      </c>
      <c r="B223" t="s">
        <v>51</v>
      </c>
      <c r="C223">
        <v>31012</v>
      </c>
      <c r="D223">
        <v>13938</v>
      </c>
      <c r="E223">
        <v>14723</v>
      </c>
      <c r="F223" t="s">
        <v>41</v>
      </c>
      <c r="G223">
        <v>2020</v>
      </c>
      <c r="H223" t="s">
        <v>25</v>
      </c>
      <c r="I223">
        <v>100</v>
      </c>
      <c r="J223" t="s">
        <v>26</v>
      </c>
      <c r="K223" s="1">
        <v>0.44940000000000002</v>
      </c>
      <c r="L223" s="1">
        <v>0.4748</v>
      </c>
      <c r="M223">
        <v>2351</v>
      </c>
      <c r="N223">
        <v>1393800</v>
      </c>
      <c r="O223" t="s">
        <v>43</v>
      </c>
      <c r="P223" s="2">
        <v>44105</v>
      </c>
      <c r="Q223" t="s">
        <v>32</v>
      </c>
      <c r="R223" s="2">
        <v>44105</v>
      </c>
      <c r="S223" s="2">
        <v>44188</v>
      </c>
      <c r="T223">
        <v>-2.5312782149999999</v>
      </c>
      <c r="U223" t="s">
        <v>29</v>
      </c>
      <c r="V223">
        <v>31012</v>
      </c>
    </row>
    <row r="224" spans="1:22" x14ac:dyDescent="0.25">
      <c r="A224" t="s">
        <v>33</v>
      </c>
      <c r="B224" t="s">
        <v>34</v>
      </c>
      <c r="C224">
        <v>69130</v>
      </c>
      <c r="D224">
        <v>62975</v>
      </c>
      <c r="E224">
        <v>2863</v>
      </c>
      <c r="F224" t="s">
        <v>46</v>
      </c>
      <c r="G224">
        <v>2015</v>
      </c>
      <c r="H224" t="s">
        <v>42</v>
      </c>
      <c r="I224">
        <v>110</v>
      </c>
      <c r="J224" t="s">
        <v>37</v>
      </c>
      <c r="K224" s="1">
        <v>0.91100000000000003</v>
      </c>
      <c r="L224" s="1">
        <v>4.1399999999999999E-2</v>
      </c>
      <c r="M224">
        <v>3292</v>
      </c>
      <c r="N224">
        <v>6927250</v>
      </c>
      <c r="O224" t="s">
        <v>47</v>
      </c>
      <c r="P224" s="2">
        <v>42095</v>
      </c>
      <c r="Q224" t="s">
        <v>28</v>
      </c>
      <c r="R224" s="2">
        <v>42095</v>
      </c>
      <c r="S224" s="2">
        <v>42146</v>
      </c>
      <c r="T224">
        <v>86.955012300000007</v>
      </c>
      <c r="U224" t="s">
        <v>60</v>
      </c>
      <c r="V224">
        <v>69130</v>
      </c>
    </row>
    <row r="225" spans="1:22" x14ac:dyDescent="0.25">
      <c r="A225" t="s">
        <v>39</v>
      </c>
      <c r="B225" t="s">
        <v>34</v>
      </c>
      <c r="C225">
        <v>60615</v>
      </c>
      <c r="D225">
        <v>10348</v>
      </c>
      <c r="E225">
        <v>24570</v>
      </c>
      <c r="F225" t="s">
        <v>70</v>
      </c>
      <c r="G225">
        <v>2017</v>
      </c>
      <c r="H225" t="s">
        <v>31</v>
      </c>
      <c r="I225">
        <v>35</v>
      </c>
      <c r="J225" t="s">
        <v>26</v>
      </c>
      <c r="K225" s="1">
        <v>0.17069999999999999</v>
      </c>
      <c r="L225" s="1">
        <v>0.40529999999999999</v>
      </c>
      <c r="M225">
        <v>25697</v>
      </c>
      <c r="N225">
        <v>362180</v>
      </c>
      <c r="O225" t="s">
        <v>27</v>
      </c>
      <c r="P225" s="2">
        <v>42917</v>
      </c>
      <c r="Q225" t="s">
        <v>44</v>
      </c>
      <c r="R225" s="2">
        <v>42917</v>
      </c>
      <c r="S225" s="2">
        <v>42963</v>
      </c>
      <c r="T225">
        <v>-23.46283923</v>
      </c>
      <c r="U225" t="s">
        <v>29</v>
      </c>
      <c r="V225">
        <v>60615</v>
      </c>
    </row>
    <row r="226" spans="1:22" x14ac:dyDescent="0.25">
      <c r="A226" t="s">
        <v>45</v>
      </c>
      <c r="B226" t="s">
        <v>64</v>
      </c>
      <c r="C226">
        <v>95191</v>
      </c>
      <c r="D226">
        <v>48947</v>
      </c>
      <c r="E226">
        <v>9571</v>
      </c>
      <c r="F226" t="s">
        <v>70</v>
      </c>
      <c r="G226">
        <v>2016</v>
      </c>
      <c r="H226" t="s">
        <v>31</v>
      </c>
      <c r="I226">
        <v>80</v>
      </c>
      <c r="J226" t="s">
        <v>37</v>
      </c>
      <c r="K226" s="1">
        <v>0.51419999999999999</v>
      </c>
      <c r="L226" s="1">
        <v>0.10050000000000001</v>
      </c>
      <c r="M226">
        <v>36673</v>
      </c>
      <c r="N226">
        <v>3915760</v>
      </c>
      <c r="O226" t="s">
        <v>27</v>
      </c>
      <c r="P226" s="2">
        <v>42552</v>
      </c>
      <c r="Q226" t="s">
        <v>32</v>
      </c>
      <c r="R226" s="2">
        <v>42552</v>
      </c>
      <c r="S226" s="2">
        <v>42575</v>
      </c>
      <c r="T226">
        <v>41.36525512</v>
      </c>
      <c r="U226" t="s">
        <v>67</v>
      </c>
      <c r="V226">
        <v>95191</v>
      </c>
    </row>
    <row r="227" spans="1:22" x14ac:dyDescent="0.25">
      <c r="A227" t="s">
        <v>49</v>
      </c>
      <c r="B227" t="s">
        <v>23</v>
      </c>
      <c r="C227">
        <v>28191</v>
      </c>
      <c r="D227">
        <v>28119</v>
      </c>
      <c r="E227">
        <v>60</v>
      </c>
      <c r="F227" t="s">
        <v>35</v>
      </c>
      <c r="G227">
        <v>2020</v>
      </c>
      <c r="H227" t="s">
        <v>36</v>
      </c>
      <c r="I227">
        <v>65</v>
      </c>
      <c r="J227" t="s">
        <v>26</v>
      </c>
      <c r="K227" s="1">
        <v>0.99739999999999995</v>
      </c>
      <c r="L227" s="1">
        <v>2.0999999999999999E-3</v>
      </c>
      <c r="M227">
        <v>12</v>
      </c>
      <c r="N227">
        <v>1827735</v>
      </c>
      <c r="O227" t="s">
        <v>38</v>
      </c>
      <c r="P227" s="2">
        <v>43831</v>
      </c>
      <c r="Q227" t="s">
        <v>32</v>
      </c>
      <c r="R227" s="2">
        <v>43831</v>
      </c>
      <c r="S227" s="2">
        <v>43864</v>
      </c>
      <c r="T227">
        <v>99.531765460000003</v>
      </c>
      <c r="U227" t="s">
        <v>60</v>
      </c>
      <c r="V227">
        <v>28191</v>
      </c>
    </row>
    <row r="228" spans="1:22" x14ac:dyDescent="0.25">
      <c r="A228" t="s">
        <v>50</v>
      </c>
      <c r="B228" t="s">
        <v>51</v>
      </c>
      <c r="C228">
        <v>43544</v>
      </c>
      <c r="D228">
        <v>19133</v>
      </c>
      <c r="E228">
        <v>4899</v>
      </c>
      <c r="F228" t="s">
        <v>76</v>
      </c>
      <c r="G228">
        <v>2021</v>
      </c>
      <c r="H228" t="s">
        <v>36</v>
      </c>
      <c r="I228">
        <v>60</v>
      </c>
      <c r="J228" t="s">
        <v>26</v>
      </c>
      <c r="K228" s="1">
        <v>0.43940000000000001</v>
      </c>
      <c r="L228" s="1">
        <v>0.1125</v>
      </c>
      <c r="M228">
        <v>19512</v>
      </c>
      <c r="N228">
        <v>1147980</v>
      </c>
      <c r="O228" t="s">
        <v>38</v>
      </c>
      <c r="P228" s="2">
        <v>44228</v>
      </c>
      <c r="Q228" t="s">
        <v>32</v>
      </c>
      <c r="R228" s="2">
        <v>44228</v>
      </c>
      <c r="S228" s="2">
        <v>44290</v>
      </c>
      <c r="T228">
        <v>32.68877457</v>
      </c>
      <c r="U228" t="s">
        <v>67</v>
      </c>
      <c r="V228">
        <v>43544</v>
      </c>
    </row>
    <row r="229" spans="1:22" x14ac:dyDescent="0.25">
      <c r="A229" t="s">
        <v>53</v>
      </c>
      <c r="B229" t="s">
        <v>64</v>
      </c>
      <c r="C229">
        <v>47762</v>
      </c>
      <c r="D229">
        <v>20573</v>
      </c>
      <c r="E229">
        <v>9868</v>
      </c>
      <c r="F229" t="s">
        <v>66</v>
      </c>
      <c r="G229">
        <v>2016</v>
      </c>
      <c r="H229" t="s">
        <v>31</v>
      </c>
      <c r="I229">
        <v>90</v>
      </c>
      <c r="J229" t="s">
        <v>37</v>
      </c>
      <c r="K229" s="1">
        <v>0.43070000000000003</v>
      </c>
      <c r="L229" s="1">
        <v>0.20660000000000001</v>
      </c>
      <c r="M229">
        <v>17321</v>
      </c>
      <c r="N229">
        <v>1851570</v>
      </c>
      <c r="O229" t="s">
        <v>47</v>
      </c>
      <c r="P229" s="2">
        <v>42491</v>
      </c>
      <c r="Q229" t="s">
        <v>32</v>
      </c>
      <c r="R229" s="2">
        <v>42491</v>
      </c>
      <c r="S229" s="2">
        <v>42508</v>
      </c>
      <c r="T229">
        <v>22.413215529999999</v>
      </c>
      <c r="U229" t="s">
        <v>48</v>
      </c>
      <c r="V229">
        <v>47762</v>
      </c>
    </row>
    <row r="230" spans="1:22" x14ac:dyDescent="0.25">
      <c r="A230" t="s">
        <v>56</v>
      </c>
      <c r="B230" t="s">
        <v>51</v>
      </c>
      <c r="C230">
        <v>24530</v>
      </c>
      <c r="D230">
        <v>21378</v>
      </c>
      <c r="E230">
        <v>2444</v>
      </c>
      <c r="F230" t="s">
        <v>35</v>
      </c>
      <c r="G230">
        <v>2021</v>
      </c>
      <c r="H230" t="s">
        <v>31</v>
      </c>
      <c r="I230">
        <v>85</v>
      </c>
      <c r="J230" t="s">
        <v>26</v>
      </c>
      <c r="K230" s="1">
        <v>0.87150000000000005</v>
      </c>
      <c r="L230" s="1">
        <v>9.9599999999999994E-2</v>
      </c>
      <c r="M230">
        <v>708</v>
      </c>
      <c r="N230">
        <v>1817130</v>
      </c>
      <c r="O230" t="s">
        <v>38</v>
      </c>
      <c r="P230" s="2">
        <v>44197</v>
      </c>
      <c r="Q230" t="s">
        <v>32</v>
      </c>
      <c r="R230" s="2">
        <v>44197</v>
      </c>
      <c r="S230" s="2">
        <v>44231</v>
      </c>
      <c r="T230">
        <v>77.187117810000004</v>
      </c>
      <c r="U230" t="s">
        <v>60</v>
      </c>
      <c r="V230">
        <v>24530</v>
      </c>
    </row>
    <row r="231" spans="1:22" x14ac:dyDescent="0.25">
      <c r="A231" t="s">
        <v>59</v>
      </c>
      <c r="B231" t="s">
        <v>23</v>
      </c>
      <c r="C231">
        <v>28818</v>
      </c>
      <c r="D231">
        <v>14544</v>
      </c>
      <c r="E231">
        <v>7032</v>
      </c>
      <c r="F231" t="s">
        <v>35</v>
      </c>
      <c r="G231">
        <v>2015</v>
      </c>
      <c r="H231" t="s">
        <v>36</v>
      </c>
      <c r="I231">
        <v>75</v>
      </c>
      <c r="J231" t="s">
        <v>37</v>
      </c>
      <c r="K231" s="1">
        <v>0.50470000000000004</v>
      </c>
      <c r="L231" s="1">
        <v>0.24399999999999999</v>
      </c>
      <c r="M231">
        <v>7242</v>
      </c>
      <c r="N231">
        <v>1090800</v>
      </c>
      <c r="O231" t="s">
        <v>38</v>
      </c>
      <c r="P231" s="2">
        <v>42005</v>
      </c>
      <c r="Q231" t="s">
        <v>32</v>
      </c>
      <c r="R231" s="2">
        <v>42005</v>
      </c>
      <c r="S231" s="2">
        <v>42043</v>
      </c>
      <c r="T231">
        <v>26.06704143</v>
      </c>
      <c r="U231" t="s">
        <v>67</v>
      </c>
      <c r="V231">
        <v>28818</v>
      </c>
    </row>
    <row r="232" spans="1:22" x14ac:dyDescent="0.25">
      <c r="A232" t="s">
        <v>61</v>
      </c>
      <c r="B232" t="s">
        <v>34</v>
      </c>
      <c r="C232">
        <v>97080</v>
      </c>
      <c r="D232">
        <v>92584</v>
      </c>
      <c r="E232">
        <v>701</v>
      </c>
      <c r="F232" t="s">
        <v>79</v>
      </c>
      <c r="G232">
        <v>2020</v>
      </c>
      <c r="H232" t="s">
        <v>58</v>
      </c>
      <c r="I232">
        <v>70</v>
      </c>
      <c r="J232" t="s">
        <v>26</v>
      </c>
      <c r="K232" s="1">
        <v>0.95369999999999999</v>
      </c>
      <c r="L232" s="1">
        <v>7.1999999999999998E-3</v>
      </c>
      <c r="M232">
        <v>3795</v>
      </c>
      <c r="N232">
        <v>6480880</v>
      </c>
      <c r="O232" t="s">
        <v>43</v>
      </c>
      <c r="P232" s="2">
        <v>44136</v>
      </c>
      <c r="Q232" t="s">
        <v>32</v>
      </c>
      <c r="R232" s="2">
        <v>44136</v>
      </c>
      <c r="S232" s="2">
        <v>44204</v>
      </c>
      <c r="T232">
        <v>94.646683150000001</v>
      </c>
      <c r="U232" t="s">
        <v>60</v>
      </c>
      <c r="V232">
        <v>97080</v>
      </c>
    </row>
    <row r="233" spans="1:22" x14ac:dyDescent="0.25">
      <c r="A233" t="s">
        <v>63</v>
      </c>
      <c r="B233" t="s">
        <v>73</v>
      </c>
      <c r="C233">
        <v>71621</v>
      </c>
      <c r="D233">
        <v>10706</v>
      </c>
      <c r="E233">
        <v>41659</v>
      </c>
      <c r="F233" t="s">
        <v>66</v>
      </c>
      <c r="G233">
        <v>2019</v>
      </c>
      <c r="H233" t="s">
        <v>58</v>
      </c>
      <c r="I233">
        <v>100</v>
      </c>
      <c r="J233" t="s">
        <v>26</v>
      </c>
      <c r="K233" s="1">
        <v>0.14949999999999999</v>
      </c>
      <c r="L233" s="1">
        <v>0.58169999999999999</v>
      </c>
      <c r="M233">
        <v>19256</v>
      </c>
      <c r="N233">
        <v>1070600</v>
      </c>
      <c r="O233" t="s">
        <v>47</v>
      </c>
      <c r="P233" s="2">
        <v>43586</v>
      </c>
      <c r="Q233" t="s">
        <v>32</v>
      </c>
      <c r="R233" s="2">
        <v>43586</v>
      </c>
      <c r="S233" s="2">
        <v>43633</v>
      </c>
      <c r="T233">
        <v>-43.217771319999997</v>
      </c>
      <c r="U233" t="s">
        <v>29</v>
      </c>
      <c r="V233">
        <v>71621</v>
      </c>
    </row>
    <row r="234" spans="1:22" x14ac:dyDescent="0.25">
      <c r="A234" t="s">
        <v>65</v>
      </c>
      <c r="B234" t="s">
        <v>57</v>
      </c>
      <c r="C234">
        <v>18855</v>
      </c>
      <c r="D234">
        <v>10649</v>
      </c>
      <c r="E234">
        <v>3950</v>
      </c>
      <c r="F234" t="s">
        <v>62</v>
      </c>
      <c r="G234">
        <v>2023</v>
      </c>
      <c r="H234" t="s">
        <v>31</v>
      </c>
      <c r="I234">
        <v>75</v>
      </c>
      <c r="J234" t="s">
        <v>37</v>
      </c>
      <c r="K234" s="1">
        <v>0.56479999999999997</v>
      </c>
      <c r="L234" s="1">
        <v>0.20949999999999999</v>
      </c>
      <c r="M234">
        <v>4256</v>
      </c>
      <c r="N234">
        <v>798675</v>
      </c>
      <c r="O234" t="s">
        <v>38</v>
      </c>
      <c r="P234" s="2">
        <v>44986</v>
      </c>
      <c r="Q234" t="s">
        <v>32</v>
      </c>
      <c r="R234" s="2">
        <v>44986</v>
      </c>
      <c r="S234" s="2">
        <v>45024</v>
      </c>
      <c r="T234">
        <v>35.529037389999999</v>
      </c>
      <c r="U234" t="s">
        <v>67</v>
      </c>
      <c r="V234">
        <v>18855</v>
      </c>
    </row>
    <row r="235" spans="1:22" x14ac:dyDescent="0.25">
      <c r="A235" t="s">
        <v>68</v>
      </c>
      <c r="B235" t="s">
        <v>34</v>
      </c>
      <c r="C235">
        <v>15811</v>
      </c>
      <c r="D235">
        <v>10772</v>
      </c>
      <c r="E235">
        <v>4472</v>
      </c>
      <c r="F235" t="s">
        <v>41</v>
      </c>
      <c r="G235">
        <v>2018</v>
      </c>
      <c r="H235" t="s">
        <v>25</v>
      </c>
      <c r="I235">
        <v>70</v>
      </c>
      <c r="J235" t="s">
        <v>37</v>
      </c>
      <c r="K235" s="1">
        <v>0.68130000000000002</v>
      </c>
      <c r="L235" s="1">
        <v>0.2828</v>
      </c>
      <c r="M235">
        <v>567</v>
      </c>
      <c r="N235">
        <v>754040</v>
      </c>
      <c r="O235" t="s">
        <v>43</v>
      </c>
      <c r="P235" s="2">
        <v>43374</v>
      </c>
      <c r="Q235" t="s">
        <v>32</v>
      </c>
      <c r="R235" s="2">
        <v>43374</v>
      </c>
      <c r="S235" s="2">
        <v>43463</v>
      </c>
      <c r="T235">
        <v>39.84567706</v>
      </c>
      <c r="U235" t="s">
        <v>67</v>
      </c>
      <c r="V235">
        <v>15811</v>
      </c>
    </row>
    <row r="236" spans="1:22" x14ac:dyDescent="0.25">
      <c r="A236" t="s">
        <v>69</v>
      </c>
      <c r="B236" t="s">
        <v>23</v>
      </c>
      <c r="C236">
        <v>72722</v>
      </c>
      <c r="D236">
        <v>28891</v>
      </c>
      <c r="E236">
        <v>8837</v>
      </c>
      <c r="F236" t="s">
        <v>24</v>
      </c>
      <c r="G236">
        <v>2015</v>
      </c>
      <c r="H236" t="s">
        <v>42</v>
      </c>
      <c r="I236">
        <v>100</v>
      </c>
      <c r="J236" t="s">
        <v>26</v>
      </c>
      <c r="K236" s="1">
        <v>0.39729999999999999</v>
      </c>
      <c r="L236" s="1">
        <v>0.1215</v>
      </c>
      <c r="M236">
        <v>34994</v>
      </c>
      <c r="N236">
        <v>2889100</v>
      </c>
      <c r="O236" t="s">
        <v>27</v>
      </c>
      <c r="P236" s="2">
        <v>42248</v>
      </c>
      <c r="Q236" t="s">
        <v>32</v>
      </c>
      <c r="R236" s="2">
        <v>42248</v>
      </c>
      <c r="S236" s="2">
        <v>42334</v>
      </c>
      <c r="T236">
        <v>27.576249279999999</v>
      </c>
      <c r="U236" t="s">
        <v>67</v>
      </c>
      <c r="V236">
        <v>72722</v>
      </c>
    </row>
    <row r="237" spans="1:22" x14ac:dyDescent="0.25">
      <c r="A237" t="s">
        <v>71</v>
      </c>
      <c r="B237" t="s">
        <v>51</v>
      </c>
      <c r="C237">
        <v>36144</v>
      </c>
      <c r="D237">
        <v>34025</v>
      </c>
      <c r="E237">
        <v>171</v>
      </c>
      <c r="F237" t="s">
        <v>70</v>
      </c>
      <c r="G237">
        <v>2018</v>
      </c>
      <c r="H237" t="s">
        <v>58</v>
      </c>
      <c r="I237">
        <v>95</v>
      </c>
      <c r="J237" t="s">
        <v>37</v>
      </c>
      <c r="K237" s="1">
        <v>0.94140000000000001</v>
      </c>
      <c r="L237" s="1">
        <v>4.7000000000000002E-3</v>
      </c>
      <c r="M237">
        <v>1948</v>
      </c>
      <c r="N237">
        <v>3232375</v>
      </c>
      <c r="O237" t="s">
        <v>27</v>
      </c>
      <c r="P237" s="2">
        <v>43282</v>
      </c>
      <c r="Q237" t="s">
        <v>32</v>
      </c>
      <c r="R237" s="2">
        <v>43282</v>
      </c>
      <c r="S237" s="2">
        <v>43332</v>
      </c>
      <c r="T237">
        <v>93.664231959999995</v>
      </c>
      <c r="U237" t="s">
        <v>60</v>
      </c>
      <c r="V237">
        <v>36144</v>
      </c>
    </row>
    <row r="238" spans="1:22" x14ac:dyDescent="0.25">
      <c r="A238" t="s">
        <v>72</v>
      </c>
      <c r="B238" t="s">
        <v>57</v>
      </c>
      <c r="C238">
        <v>14799</v>
      </c>
      <c r="D238">
        <v>8131</v>
      </c>
      <c r="E238">
        <v>2343</v>
      </c>
      <c r="F238" t="s">
        <v>35</v>
      </c>
      <c r="G238">
        <v>2019</v>
      </c>
      <c r="H238" t="s">
        <v>31</v>
      </c>
      <c r="I238">
        <v>65</v>
      </c>
      <c r="J238" t="s">
        <v>37</v>
      </c>
      <c r="K238" s="1">
        <v>0.5494</v>
      </c>
      <c r="L238" s="1">
        <v>0.1583</v>
      </c>
      <c r="M238">
        <v>4325</v>
      </c>
      <c r="N238">
        <v>528515</v>
      </c>
      <c r="O238" t="s">
        <v>38</v>
      </c>
      <c r="P238" s="2">
        <v>43466</v>
      </c>
      <c r="Q238" t="s">
        <v>32</v>
      </c>
      <c r="R238" s="2">
        <v>43466</v>
      </c>
      <c r="S238" s="2">
        <v>43518</v>
      </c>
      <c r="T238">
        <v>39.110750729999999</v>
      </c>
      <c r="U238" t="s">
        <v>67</v>
      </c>
      <c r="V238">
        <v>14799</v>
      </c>
    </row>
    <row r="239" spans="1:22" x14ac:dyDescent="0.25">
      <c r="A239" t="s">
        <v>74</v>
      </c>
      <c r="B239" t="s">
        <v>57</v>
      </c>
      <c r="C239">
        <v>26315</v>
      </c>
      <c r="D239">
        <v>17059</v>
      </c>
      <c r="E239">
        <v>7159</v>
      </c>
      <c r="F239" t="s">
        <v>78</v>
      </c>
      <c r="G239">
        <v>2024</v>
      </c>
      <c r="H239" t="s">
        <v>42</v>
      </c>
      <c r="I239">
        <v>140</v>
      </c>
      <c r="J239" t="s">
        <v>37</v>
      </c>
      <c r="K239" s="1">
        <v>0.64829999999999999</v>
      </c>
      <c r="L239" s="1">
        <v>0.27210000000000001</v>
      </c>
      <c r="M239">
        <v>2097</v>
      </c>
      <c r="N239">
        <v>2388260</v>
      </c>
      <c r="O239" t="s">
        <v>43</v>
      </c>
      <c r="P239" s="2">
        <v>45627</v>
      </c>
      <c r="Q239" t="s">
        <v>28</v>
      </c>
      <c r="R239" s="2">
        <v>45627</v>
      </c>
      <c r="S239" s="2">
        <v>45666</v>
      </c>
      <c r="T239">
        <v>37.621128630000001</v>
      </c>
      <c r="U239" t="s">
        <v>67</v>
      </c>
      <c r="V239">
        <v>26315</v>
      </c>
    </row>
    <row r="240" spans="1:22" x14ac:dyDescent="0.25">
      <c r="A240" t="s">
        <v>75</v>
      </c>
      <c r="B240" t="s">
        <v>57</v>
      </c>
      <c r="C240">
        <v>34486</v>
      </c>
      <c r="D240">
        <v>21259</v>
      </c>
      <c r="E240">
        <v>11338</v>
      </c>
      <c r="F240" t="s">
        <v>70</v>
      </c>
      <c r="G240">
        <v>2020</v>
      </c>
      <c r="H240" t="s">
        <v>58</v>
      </c>
      <c r="I240">
        <v>80</v>
      </c>
      <c r="J240" t="s">
        <v>37</v>
      </c>
      <c r="K240" s="1">
        <v>0.61650000000000005</v>
      </c>
      <c r="L240" s="1">
        <v>0.32879999999999998</v>
      </c>
      <c r="M240">
        <v>1889</v>
      </c>
      <c r="N240">
        <v>1700720</v>
      </c>
      <c r="O240" t="s">
        <v>27</v>
      </c>
      <c r="P240" s="2">
        <v>44013</v>
      </c>
      <c r="Q240" t="s">
        <v>32</v>
      </c>
      <c r="R240" s="2">
        <v>44013</v>
      </c>
      <c r="S240" s="2">
        <v>44045</v>
      </c>
      <c r="T240">
        <v>28.76819579</v>
      </c>
      <c r="U240" t="s">
        <v>67</v>
      </c>
      <c r="V240">
        <v>34486</v>
      </c>
    </row>
    <row r="241" spans="1:22" x14ac:dyDescent="0.25">
      <c r="A241" t="s">
        <v>77</v>
      </c>
      <c r="B241" t="s">
        <v>64</v>
      </c>
      <c r="C241">
        <v>20828</v>
      </c>
      <c r="D241">
        <v>16912</v>
      </c>
      <c r="E241">
        <v>1738</v>
      </c>
      <c r="F241" t="s">
        <v>79</v>
      </c>
      <c r="G241">
        <v>2015</v>
      </c>
      <c r="H241" t="s">
        <v>42</v>
      </c>
      <c r="I241">
        <v>110</v>
      </c>
      <c r="J241" t="s">
        <v>26</v>
      </c>
      <c r="K241" s="1">
        <v>0.81200000000000006</v>
      </c>
      <c r="L241" s="1">
        <v>8.3400000000000002E-2</v>
      </c>
      <c r="M241">
        <v>2178</v>
      </c>
      <c r="N241">
        <v>1860320</v>
      </c>
      <c r="O241" t="s">
        <v>43</v>
      </c>
      <c r="P241" s="2">
        <v>42309</v>
      </c>
      <c r="Q241" t="s">
        <v>28</v>
      </c>
      <c r="R241" s="2">
        <v>42309</v>
      </c>
      <c r="S241" s="2">
        <v>42389</v>
      </c>
      <c r="T241">
        <v>72.853850589999993</v>
      </c>
      <c r="U241" t="s">
        <v>55</v>
      </c>
      <c r="V241">
        <v>20828</v>
      </c>
    </row>
    <row r="242" spans="1:22" x14ac:dyDescent="0.25">
      <c r="A242" t="s">
        <v>22</v>
      </c>
      <c r="B242" t="s">
        <v>40</v>
      </c>
      <c r="C242">
        <v>48504</v>
      </c>
      <c r="D242">
        <v>26050</v>
      </c>
      <c r="E242">
        <v>3361</v>
      </c>
      <c r="F242" t="s">
        <v>79</v>
      </c>
      <c r="G242">
        <v>2015</v>
      </c>
      <c r="H242" t="s">
        <v>58</v>
      </c>
      <c r="I242">
        <v>115</v>
      </c>
      <c r="J242" t="s">
        <v>37</v>
      </c>
      <c r="K242" s="1">
        <v>0.53710000000000002</v>
      </c>
      <c r="L242" s="1">
        <v>6.93E-2</v>
      </c>
      <c r="M242">
        <v>19093</v>
      </c>
      <c r="N242">
        <v>2995750</v>
      </c>
      <c r="O242" t="s">
        <v>43</v>
      </c>
      <c r="P242" s="2">
        <v>42309</v>
      </c>
      <c r="Q242" t="s">
        <v>28</v>
      </c>
      <c r="R242" s="2">
        <v>42309</v>
      </c>
      <c r="S242" s="2">
        <v>42377</v>
      </c>
      <c r="T242">
        <v>46.777585350000003</v>
      </c>
      <c r="U242" t="s">
        <v>55</v>
      </c>
      <c r="V242">
        <v>48504</v>
      </c>
    </row>
    <row r="243" spans="1:22" x14ac:dyDescent="0.25">
      <c r="A243" t="s">
        <v>30</v>
      </c>
      <c r="B243" t="s">
        <v>73</v>
      </c>
      <c r="C243">
        <v>88986</v>
      </c>
      <c r="D243">
        <v>60851</v>
      </c>
      <c r="E243">
        <v>5460</v>
      </c>
      <c r="F243" t="s">
        <v>24</v>
      </c>
      <c r="G243">
        <v>2022</v>
      </c>
      <c r="H243" t="s">
        <v>42</v>
      </c>
      <c r="I243">
        <v>100</v>
      </c>
      <c r="J243" t="s">
        <v>26</v>
      </c>
      <c r="K243" s="1">
        <v>0.68379999999999996</v>
      </c>
      <c r="L243" s="1">
        <v>6.1400000000000003E-2</v>
      </c>
      <c r="M243">
        <v>22675</v>
      </c>
      <c r="N243">
        <v>6085100</v>
      </c>
      <c r="O243" t="s">
        <v>27</v>
      </c>
      <c r="P243" s="2">
        <v>44805</v>
      </c>
      <c r="Q243" t="s">
        <v>32</v>
      </c>
      <c r="R243" s="2">
        <v>44805</v>
      </c>
      <c r="S243" s="2">
        <v>44854</v>
      </c>
      <c r="T243">
        <v>62.246870289999997</v>
      </c>
      <c r="U243" t="s">
        <v>55</v>
      </c>
      <c r="V243">
        <v>88986</v>
      </c>
    </row>
    <row r="244" spans="1:22" x14ac:dyDescent="0.25">
      <c r="A244" t="s">
        <v>33</v>
      </c>
      <c r="B244" t="s">
        <v>23</v>
      </c>
      <c r="C244">
        <v>56210</v>
      </c>
      <c r="D244">
        <v>45294</v>
      </c>
      <c r="E244">
        <v>7126</v>
      </c>
      <c r="F244" t="s">
        <v>35</v>
      </c>
      <c r="G244">
        <v>2018</v>
      </c>
      <c r="H244" t="s">
        <v>31</v>
      </c>
      <c r="I244">
        <v>110</v>
      </c>
      <c r="J244" t="s">
        <v>37</v>
      </c>
      <c r="K244" s="1">
        <v>0.80579999999999996</v>
      </c>
      <c r="L244" s="1">
        <v>0.1268</v>
      </c>
      <c r="M244">
        <v>3790</v>
      </c>
      <c r="N244">
        <v>4982340</v>
      </c>
      <c r="O244" t="s">
        <v>38</v>
      </c>
      <c r="P244" s="2">
        <v>43101</v>
      </c>
      <c r="Q244" t="s">
        <v>28</v>
      </c>
      <c r="R244" s="2">
        <v>43101</v>
      </c>
      <c r="S244" s="2">
        <v>43176</v>
      </c>
      <c r="T244">
        <v>67.902508449999999</v>
      </c>
      <c r="U244" t="s">
        <v>55</v>
      </c>
      <c r="V244">
        <v>56210</v>
      </c>
    </row>
    <row r="245" spans="1:22" x14ac:dyDescent="0.25">
      <c r="A245" t="s">
        <v>39</v>
      </c>
      <c r="B245" t="s">
        <v>57</v>
      </c>
      <c r="C245">
        <v>77251</v>
      </c>
      <c r="D245">
        <v>25969</v>
      </c>
      <c r="E245">
        <v>2040</v>
      </c>
      <c r="F245" t="s">
        <v>54</v>
      </c>
      <c r="G245">
        <v>2016</v>
      </c>
      <c r="H245" t="s">
        <v>36</v>
      </c>
      <c r="I245">
        <v>35</v>
      </c>
      <c r="J245" t="s">
        <v>37</v>
      </c>
      <c r="K245" s="1">
        <v>0.3362</v>
      </c>
      <c r="L245" s="1">
        <v>2.64E-2</v>
      </c>
      <c r="M245">
        <v>49242</v>
      </c>
      <c r="N245">
        <v>908915</v>
      </c>
      <c r="O245" t="s">
        <v>27</v>
      </c>
      <c r="P245" s="2">
        <v>42583</v>
      </c>
      <c r="Q245" t="s">
        <v>44</v>
      </c>
      <c r="R245" s="2">
        <v>42583</v>
      </c>
      <c r="S245" s="2">
        <v>42638</v>
      </c>
      <c r="T245">
        <v>30.9756508</v>
      </c>
      <c r="U245" t="s">
        <v>67</v>
      </c>
      <c r="V245">
        <v>77251</v>
      </c>
    </row>
    <row r="246" spans="1:22" x14ac:dyDescent="0.25">
      <c r="A246" t="s">
        <v>45</v>
      </c>
      <c r="B246" t="s">
        <v>51</v>
      </c>
      <c r="C246">
        <v>26545</v>
      </c>
      <c r="D246">
        <v>7203</v>
      </c>
      <c r="E246">
        <v>7733</v>
      </c>
      <c r="F246" t="s">
        <v>24</v>
      </c>
      <c r="G246">
        <v>2023</v>
      </c>
      <c r="H246" t="s">
        <v>58</v>
      </c>
      <c r="I246">
        <v>80</v>
      </c>
      <c r="J246" t="s">
        <v>26</v>
      </c>
      <c r="K246" s="1">
        <v>0.27139999999999997</v>
      </c>
      <c r="L246" s="1">
        <v>0.2913</v>
      </c>
      <c r="M246">
        <v>11609</v>
      </c>
      <c r="N246">
        <v>576240</v>
      </c>
      <c r="O246" t="s">
        <v>27</v>
      </c>
      <c r="P246" s="2">
        <v>45170</v>
      </c>
      <c r="Q246" t="s">
        <v>32</v>
      </c>
      <c r="R246" s="2">
        <v>45170</v>
      </c>
      <c r="S246" s="2">
        <v>45217</v>
      </c>
      <c r="T246">
        <v>-1.996609531</v>
      </c>
      <c r="U246" t="s">
        <v>48</v>
      </c>
      <c r="V246">
        <v>26545</v>
      </c>
    </row>
    <row r="247" spans="1:22" x14ac:dyDescent="0.25">
      <c r="A247" t="s">
        <v>49</v>
      </c>
      <c r="B247" t="s">
        <v>40</v>
      </c>
      <c r="C247">
        <v>30111</v>
      </c>
      <c r="D247">
        <v>27251</v>
      </c>
      <c r="E247">
        <v>1842</v>
      </c>
      <c r="F247" t="s">
        <v>76</v>
      </c>
      <c r="G247">
        <v>2019</v>
      </c>
      <c r="H247" t="s">
        <v>58</v>
      </c>
      <c r="I247">
        <v>65</v>
      </c>
      <c r="J247" t="s">
        <v>26</v>
      </c>
      <c r="K247" s="1">
        <v>0.90500000000000003</v>
      </c>
      <c r="L247" s="1">
        <v>6.1199999999999997E-2</v>
      </c>
      <c r="M247">
        <v>1018</v>
      </c>
      <c r="N247">
        <v>1771315</v>
      </c>
      <c r="O247" t="s">
        <v>38</v>
      </c>
      <c r="P247" s="2">
        <v>43497</v>
      </c>
      <c r="Q247" t="s">
        <v>32</v>
      </c>
      <c r="R247" s="2">
        <v>43497</v>
      </c>
      <c r="S247" s="2">
        <v>43579</v>
      </c>
      <c r="T247">
        <v>84.384444220000006</v>
      </c>
      <c r="U247" t="s">
        <v>60</v>
      </c>
      <c r="V247">
        <v>30111</v>
      </c>
    </row>
    <row r="248" spans="1:22" x14ac:dyDescent="0.25">
      <c r="A248" t="s">
        <v>50</v>
      </c>
      <c r="B248" t="s">
        <v>40</v>
      </c>
      <c r="C248">
        <v>28047</v>
      </c>
      <c r="D248">
        <v>22349</v>
      </c>
      <c r="E248">
        <v>3006</v>
      </c>
      <c r="F248" t="s">
        <v>52</v>
      </c>
      <c r="G248">
        <v>2019</v>
      </c>
      <c r="H248" t="s">
        <v>58</v>
      </c>
      <c r="I248">
        <v>60</v>
      </c>
      <c r="J248" t="s">
        <v>26</v>
      </c>
      <c r="K248" s="1">
        <v>0.79679999999999995</v>
      </c>
      <c r="L248" s="1">
        <v>0.1072</v>
      </c>
      <c r="M248">
        <v>2692</v>
      </c>
      <c r="N248">
        <v>1340940</v>
      </c>
      <c r="O248" t="s">
        <v>47</v>
      </c>
      <c r="P248" s="2">
        <v>43617</v>
      </c>
      <c r="Q248" t="s">
        <v>32</v>
      </c>
      <c r="R248" s="2">
        <v>43617</v>
      </c>
      <c r="S248" s="2">
        <v>43664</v>
      </c>
      <c r="T248">
        <v>68.966377870000002</v>
      </c>
      <c r="U248" t="s">
        <v>55</v>
      </c>
      <c r="V248">
        <v>28047</v>
      </c>
    </row>
    <row r="249" spans="1:22" x14ac:dyDescent="0.25">
      <c r="A249" t="s">
        <v>53</v>
      </c>
      <c r="B249" t="s">
        <v>51</v>
      </c>
      <c r="C249">
        <v>13396</v>
      </c>
      <c r="D249">
        <v>8048</v>
      </c>
      <c r="E249">
        <v>4088</v>
      </c>
      <c r="F249" t="s">
        <v>41</v>
      </c>
      <c r="G249">
        <v>2020</v>
      </c>
      <c r="H249" t="s">
        <v>42</v>
      </c>
      <c r="I249">
        <v>90</v>
      </c>
      <c r="J249" t="s">
        <v>26</v>
      </c>
      <c r="K249" s="1">
        <v>0.6008</v>
      </c>
      <c r="L249" s="1">
        <v>0.30520000000000003</v>
      </c>
      <c r="M249">
        <v>1260</v>
      </c>
      <c r="N249">
        <v>724320</v>
      </c>
      <c r="O249" t="s">
        <v>43</v>
      </c>
      <c r="P249" s="2">
        <v>44105</v>
      </c>
      <c r="Q249" t="s">
        <v>32</v>
      </c>
      <c r="R249" s="2">
        <v>44105</v>
      </c>
      <c r="S249" s="2">
        <v>44133</v>
      </c>
      <c r="T249">
        <v>29.561063000000001</v>
      </c>
      <c r="U249" t="s">
        <v>67</v>
      </c>
      <c r="V249">
        <v>13396</v>
      </c>
    </row>
    <row r="250" spans="1:22" x14ac:dyDescent="0.25">
      <c r="A250" t="s">
        <v>56</v>
      </c>
      <c r="B250" t="s">
        <v>57</v>
      </c>
      <c r="C250">
        <v>44116</v>
      </c>
      <c r="D250">
        <v>34246</v>
      </c>
      <c r="E250">
        <v>3515</v>
      </c>
      <c r="F250" t="s">
        <v>79</v>
      </c>
      <c r="G250">
        <v>2021</v>
      </c>
      <c r="H250" t="s">
        <v>58</v>
      </c>
      <c r="I250">
        <v>85</v>
      </c>
      <c r="J250" t="s">
        <v>37</v>
      </c>
      <c r="K250" s="1">
        <v>0.77629999999999999</v>
      </c>
      <c r="L250" s="1">
        <v>7.9699999999999993E-2</v>
      </c>
      <c r="M250">
        <v>6355</v>
      </c>
      <c r="N250">
        <v>2910910</v>
      </c>
      <c r="O250" t="s">
        <v>43</v>
      </c>
      <c r="P250" s="2">
        <v>44501</v>
      </c>
      <c r="Q250" t="s">
        <v>32</v>
      </c>
      <c r="R250" s="2">
        <v>44501</v>
      </c>
      <c r="S250" s="2">
        <v>44536</v>
      </c>
      <c r="T250">
        <v>69.659533960000005</v>
      </c>
      <c r="U250" t="s">
        <v>55</v>
      </c>
      <c r="V250">
        <v>44116</v>
      </c>
    </row>
    <row r="251" spans="1:22" x14ac:dyDescent="0.25">
      <c r="A251" t="s">
        <v>59</v>
      </c>
      <c r="B251" t="s">
        <v>34</v>
      </c>
      <c r="C251">
        <v>26074</v>
      </c>
      <c r="D251">
        <v>9447</v>
      </c>
      <c r="E251">
        <v>2426</v>
      </c>
      <c r="F251" t="s">
        <v>35</v>
      </c>
      <c r="G251">
        <v>2020</v>
      </c>
      <c r="H251" t="s">
        <v>25</v>
      </c>
      <c r="I251">
        <v>75</v>
      </c>
      <c r="J251" t="s">
        <v>37</v>
      </c>
      <c r="K251" s="1">
        <v>0.36230000000000001</v>
      </c>
      <c r="L251" s="1">
        <v>9.2999999999999999E-2</v>
      </c>
      <c r="M251">
        <v>14201</v>
      </c>
      <c r="N251">
        <v>708525</v>
      </c>
      <c r="O251" t="s">
        <v>38</v>
      </c>
      <c r="P251" s="2">
        <v>43831</v>
      </c>
      <c r="Q251" t="s">
        <v>32</v>
      </c>
      <c r="R251" s="2">
        <v>43831</v>
      </c>
      <c r="S251" s="2">
        <v>43893</v>
      </c>
      <c r="T251">
        <v>26.92720718</v>
      </c>
      <c r="U251" t="s">
        <v>67</v>
      </c>
      <c r="V251">
        <v>26074</v>
      </c>
    </row>
    <row r="252" spans="1:22" x14ac:dyDescent="0.25">
      <c r="A252" t="s">
        <v>61</v>
      </c>
      <c r="B252" t="s">
        <v>51</v>
      </c>
      <c r="C252">
        <v>99381</v>
      </c>
      <c r="D252">
        <v>46889</v>
      </c>
      <c r="E252">
        <v>43767</v>
      </c>
      <c r="F252" t="s">
        <v>79</v>
      </c>
      <c r="G252">
        <v>2018</v>
      </c>
      <c r="H252" t="s">
        <v>31</v>
      </c>
      <c r="I252">
        <v>70</v>
      </c>
      <c r="J252" t="s">
        <v>37</v>
      </c>
      <c r="K252" s="1">
        <v>0.4718</v>
      </c>
      <c r="L252" s="1">
        <v>0.44040000000000001</v>
      </c>
      <c r="M252">
        <v>8725</v>
      </c>
      <c r="N252">
        <v>3282230</v>
      </c>
      <c r="O252" t="s">
        <v>43</v>
      </c>
      <c r="P252" s="2">
        <v>43405</v>
      </c>
      <c r="Q252" t="s">
        <v>32</v>
      </c>
      <c r="R252" s="2">
        <v>43405</v>
      </c>
      <c r="S252" s="2">
        <v>43439</v>
      </c>
      <c r="T252">
        <v>3.1414455480000001</v>
      </c>
      <c r="U252" t="s">
        <v>48</v>
      </c>
      <c r="V252">
        <v>99381</v>
      </c>
    </row>
    <row r="253" spans="1:22" x14ac:dyDescent="0.25">
      <c r="A253" t="s">
        <v>63</v>
      </c>
      <c r="B253" t="s">
        <v>57</v>
      </c>
      <c r="C253">
        <v>30644</v>
      </c>
      <c r="D253">
        <v>28324</v>
      </c>
      <c r="E253">
        <v>713</v>
      </c>
      <c r="F253" t="s">
        <v>79</v>
      </c>
      <c r="G253">
        <v>2023</v>
      </c>
      <c r="H253" t="s">
        <v>58</v>
      </c>
      <c r="I253">
        <v>100</v>
      </c>
      <c r="J253" t="s">
        <v>26</v>
      </c>
      <c r="K253" s="1">
        <v>0.92430000000000001</v>
      </c>
      <c r="L253" s="1">
        <v>2.3300000000000001E-2</v>
      </c>
      <c r="M253">
        <v>1607</v>
      </c>
      <c r="N253">
        <v>2832400</v>
      </c>
      <c r="O253" t="s">
        <v>43</v>
      </c>
      <c r="P253" s="2">
        <v>45231</v>
      </c>
      <c r="Q253" t="s">
        <v>32</v>
      </c>
      <c r="R253" s="2">
        <v>45231</v>
      </c>
      <c r="S253" s="2">
        <v>45253</v>
      </c>
      <c r="T253">
        <v>90.102467039999993</v>
      </c>
      <c r="U253" t="s">
        <v>60</v>
      </c>
      <c r="V253">
        <v>30644</v>
      </c>
    </row>
    <row r="254" spans="1:22" x14ac:dyDescent="0.25">
      <c r="A254" t="s">
        <v>65</v>
      </c>
      <c r="B254" t="s">
        <v>34</v>
      </c>
      <c r="C254">
        <v>28202</v>
      </c>
      <c r="D254">
        <v>12757</v>
      </c>
      <c r="E254">
        <v>12949</v>
      </c>
      <c r="F254" t="s">
        <v>70</v>
      </c>
      <c r="G254">
        <v>2020</v>
      </c>
      <c r="H254" t="s">
        <v>31</v>
      </c>
      <c r="I254">
        <v>75</v>
      </c>
      <c r="J254" t="s">
        <v>37</v>
      </c>
      <c r="K254" s="1">
        <v>0.45229999999999998</v>
      </c>
      <c r="L254" s="1">
        <v>0.4592</v>
      </c>
      <c r="M254">
        <v>2496</v>
      </c>
      <c r="N254">
        <v>956775</v>
      </c>
      <c r="O254" t="s">
        <v>27</v>
      </c>
      <c r="P254" s="2">
        <v>44013</v>
      </c>
      <c r="Q254" t="s">
        <v>32</v>
      </c>
      <c r="R254" s="2">
        <v>44013</v>
      </c>
      <c r="S254" s="2">
        <v>44034</v>
      </c>
      <c r="T254">
        <v>-0.68080278000000005</v>
      </c>
      <c r="U254" t="s">
        <v>48</v>
      </c>
      <c r="V254">
        <v>28202</v>
      </c>
    </row>
    <row r="255" spans="1:22" x14ac:dyDescent="0.25">
      <c r="A255" t="s">
        <v>68</v>
      </c>
      <c r="B255" t="s">
        <v>73</v>
      </c>
      <c r="C255">
        <v>82305</v>
      </c>
      <c r="D255">
        <v>22009</v>
      </c>
      <c r="E255">
        <v>40104</v>
      </c>
      <c r="F255" t="s">
        <v>79</v>
      </c>
      <c r="G255">
        <v>2024</v>
      </c>
      <c r="H255" t="s">
        <v>31</v>
      </c>
      <c r="I255">
        <v>70</v>
      </c>
      <c r="J255" t="s">
        <v>37</v>
      </c>
      <c r="K255" s="1">
        <v>0.26740000000000003</v>
      </c>
      <c r="L255" s="1">
        <v>0.48730000000000001</v>
      </c>
      <c r="M255">
        <v>20192</v>
      </c>
      <c r="N255">
        <v>1540630</v>
      </c>
      <c r="O255" t="s">
        <v>43</v>
      </c>
      <c r="P255" s="2">
        <v>45597</v>
      </c>
      <c r="Q255" t="s">
        <v>32</v>
      </c>
      <c r="R255" s="2">
        <v>45597</v>
      </c>
      <c r="S255" s="2">
        <v>45678</v>
      </c>
      <c r="T255">
        <v>-21.985298579999998</v>
      </c>
      <c r="U255" t="s">
        <v>29</v>
      </c>
      <c r="V255">
        <v>82305</v>
      </c>
    </row>
    <row r="256" spans="1:22" x14ac:dyDescent="0.25">
      <c r="A256" t="s">
        <v>69</v>
      </c>
      <c r="B256" t="s">
        <v>23</v>
      </c>
      <c r="C256">
        <v>72739</v>
      </c>
      <c r="D256">
        <v>58843</v>
      </c>
      <c r="E256">
        <v>12601</v>
      </c>
      <c r="F256" t="s">
        <v>54</v>
      </c>
      <c r="G256">
        <v>2019</v>
      </c>
      <c r="H256" t="s">
        <v>36</v>
      </c>
      <c r="I256">
        <v>100</v>
      </c>
      <c r="J256" t="s">
        <v>37</v>
      </c>
      <c r="K256" s="1">
        <v>0.80900000000000005</v>
      </c>
      <c r="L256" s="1">
        <v>0.17319999999999999</v>
      </c>
      <c r="M256">
        <v>1295</v>
      </c>
      <c r="N256">
        <v>5884300</v>
      </c>
      <c r="O256" t="s">
        <v>27</v>
      </c>
      <c r="P256" s="2">
        <v>43678</v>
      </c>
      <c r="Q256" t="s">
        <v>32</v>
      </c>
      <c r="R256" s="2">
        <v>43678</v>
      </c>
      <c r="S256" s="2">
        <v>43709</v>
      </c>
      <c r="T256">
        <v>63.572498930000002</v>
      </c>
      <c r="U256" t="s">
        <v>55</v>
      </c>
      <c r="V256">
        <v>72739</v>
      </c>
    </row>
    <row r="257" spans="1:22" x14ac:dyDescent="0.25">
      <c r="A257" t="s">
        <v>71</v>
      </c>
      <c r="B257" t="s">
        <v>23</v>
      </c>
      <c r="C257">
        <v>19720</v>
      </c>
      <c r="D257">
        <v>12372</v>
      </c>
      <c r="E257">
        <v>3816</v>
      </c>
      <c r="F257" t="s">
        <v>54</v>
      </c>
      <c r="G257">
        <v>2022</v>
      </c>
      <c r="H257" t="s">
        <v>36</v>
      </c>
      <c r="I257">
        <v>95</v>
      </c>
      <c r="J257" t="s">
        <v>26</v>
      </c>
      <c r="K257" s="1">
        <v>0.62739999999999996</v>
      </c>
      <c r="L257" s="1">
        <v>0.19350000000000001</v>
      </c>
      <c r="M257">
        <v>3532</v>
      </c>
      <c r="N257">
        <v>1175340</v>
      </c>
      <c r="O257" t="s">
        <v>27</v>
      </c>
      <c r="P257" s="2">
        <v>44774</v>
      </c>
      <c r="Q257" t="s">
        <v>32</v>
      </c>
      <c r="R257" s="2">
        <v>44774</v>
      </c>
      <c r="S257" s="2">
        <v>44821</v>
      </c>
      <c r="T257">
        <v>43.387423939999998</v>
      </c>
      <c r="U257" t="s">
        <v>67</v>
      </c>
      <c r="V257">
        <v>19720</v>
      </c>
    </row>
    <row r="258" spans="1:22" x14ac:dyDescent="0.25">
      <c r="A258" t="s">
        <v>72</v>
      </c>
      <c r="B258" t="s">
        <v>64</v>
      </c>
      <c r="C258">
        <v>26912</v>
      </c>
      <c r="D258">
        <v>19176</v>
      </c>
      <c r="E258">
        <v>4119</v>
      </c>
      <c r="F258" t="s">
        <v>24</v>
      </c>
      <c r="G258">
        <v>2024</v>
      </c>
      <c r="H258" t="s">
        <v>31</v>
      </c>
      <c r="I258">
        <v>65</v>
      </c>
      <c r="J258" t="s">
        <v>26</v>
      </c>
      <c r="K258" s="1">
        <v>0.71250000000000002</v>
      </c>
      <c r="L258" s="1">
        <v>0.15310000000000001</v>
      </c>
      <c r="M258">
        <v>3617</v>
      </c>
      <c r="N258">
        <v>1246440</v>
      </c>
      <c r="O258" t="s">
        <v>27</v>
      </c>
      <c r="P258" s="2">
        <v>45536</v>
      </c>
      <c r="Q258" t="s">
        <v>32</v>
      </c>
      <c r="R258" s="2">
        <v>45536</v>
      </c>
      <c r="S258" s="2">
        <v>45598</v>
      </c>
      <c r="T258">
        <v>55.949019020000001</v>
      </c>
      <c r="U258" t="s">
        <v>55</v>
      </c>
      <c r="V258">
        <v>26912</v>
      </c>
    </row>
    <row r="259" spans="1:22" x14ac:dyDescent="0.25">
      <c r="A259" t="s">
        <v>74</v>
      </c>
      <c r="B259" t="s">
        <v>57</v>
      </c>
      <c r="C259">
        <v>31581</v>
      </c>
      <c r="D259">
        <v>10307</v>
      </c>
      <c r="E259">
        <v>10572</v>
      </c>
      <c r="F259" t="s">
        <v>78</v>
      </c>
      <c r="G259">
        <v>2022</v>
      </c>
      <c r="H259" t="s">
        <v>25</v>
      </c>
      <c r="I259">
        <v>140</v>
      </c>
      <c r="J259" t="s">
        <v>37</v>
      </c>
      <c r="K259" s="1">
        <v>0.32640000000000002</v>
      </c>
      <c r="L259" s="1">
        <v>0.33479999999999999</v>
      </c>
      <c r="M259">
        <v>10702</v>
      </c>
      <c r="N259">
        <v>1442980</v>
      </c>
      <c r="O259" t="s">
        <v>43</v>
      </c>
      <c r="P259" s="2">
        <v>44896</v>
      </c>
      <c r="Q259" t="s">
        <v>28</v>
      </c>
      <c r="R259" s="2">
        <v>44896</v>
      </c>
      <c r="S259" s="2">
        <v>44986</v>
      </c>
      <c r="T259">
        <v>-0.83911212400000001</v>
      </c>
      <c r="U259" t="s">
        <v>48</v>
      </c>
      <c r="V259">
        <v>31581</v>
      </c>
    </row>
    <row r="260" spans="1:22" x14ac:dyDescent="0.25">
      <c r="A260" t="s">
        <v>75</v>
      </c>
      <c r="B260" t="s">
        <v>64</v>
      </c>
      <c r="C260">
        <v>20336</v>
      </c>
      <c r="D260">
        <v>9105</v>
      </c>
      <c r="E260">
        <v>3216</v>
      </c>
      <c r="F260" t="s">
        <v>76</v>
      </c>
      <c r="G260">
        <v>2022</v>
      </c>
      <c r="H260" t="s">
        <v>36</v>
      </c>
      <c r="I260">
        <v>80</v>
      </c>
      <c r="J260" t="s">
        <v>37</v>
      </c>
      <c r="K260" s="1">
        <v>0.44769999999999999</v>
      </c>
      <c r="L260" s="1">
        <v>0.15809999999999999</v>
      </c>
      <c r="M260">
        <v>8015</v>
      </c>
      <c r="N260">
        <v>728400</v>
      </c>
      <c r="O260" t="s">
        <v>38</v>
      </c>
      <c r="P260" s="2">
        <v>44593</v>
      </c>
      <c r="Q260" t="s">
        <v>32</v>
      </c>
      <c r="R260" s="2">
        <v>44593</v>
      </c>
      <c r="S260" s="2">
        <v>44666</v>
      </c>
      <c r="T260">
        <v>28.958497250000001</v>
      </c>
      <c r="U260" t="s">
        <v>67</v>
      </c>
      <c r="V260">
        <v>20336</v>
      </c>
    </row>
    <row r="261" spans="1:22" x14ac:dyDescent="0.25">
      <c r="A261" t="s">
        <v>77</v>
      </c>
      <c r="B261" t="s">
        <v>40</v>
      </c>
      <c r="C261">
        <v>79924</v>
      </c>
      <c r="D261">
        <v>17245</v>
      </c>
      <c r="E261">
        <v>32936</v>
      </c>
      <c r="F261" t="s">
        <v>62</v>
      </c>
      <c r="G261">
        <v>2022</v>
      </c>
      <c r="H261" t="s">
        <v>25</v>
      </c>
      <c r="I261">
        <v>110</v>
      </c>
      <c r="J261" t="s">
        <v>26</v>
      </c>
      <c r="K261" s="1">
        <v>0.21579999999999999</v>
      </c>
      <c r="L261" s="1">
        <v>0.41210000000000002</v>
      </c>
      <c r="M261">
        <v>29743</v>
      </c>
      <c r="N261">
        <v>1896950</v>
      </c>
      <c r="O261" t="s">
        <v>38</v>
      </c>
      <c r="P261" s="2">
        <v>44621</v>
      </c>
      <c r="Q261" t="s">
        <v>28</v>
      </c>
      <c r="R261" s="2">
        <v>44621</v>
      </c>
      <c r="S261" s="2">
        <v>44657</v>
      </c>
      <c r="T261">
        <v>-19.632400780000001</v>
      </c>
      <c r="U261" t="s">
        <v>29</v>
      </c>
      <c r="V261">
        <v>79924</v>
      </c>
    </row>
    <row r="262" spans="1:22" x14ac:dyDescent="0.25">
      <c r="A262" t="s">
        <v>22</v>
      </c>
      <c r="B262" t="s">
        <v>34</v>
      </c>
      <c r="C262">
        <v>96341</v>
      </c>
      <c r="D262">
        <v>86851</v>
      </c>
      <c r="E262">
        <v>5531</v>
      </c>
      <c r="F262" t="s">
        <v>52</v>
      </c>
      <c r="G262">
        <v>2024</v>
      </c>
      <c r="H262" t="s">
        <v>36</v>
      </c>
      <c r="I262">
        <v>115</v>
      </c>
      <c r="J262" t="s">
        <v>26</v>
      </c>
      <c r="K262" s="1">
        <v>0.90149999999999997</v>
      </c>
      <c r="L262" s="1">
        <v>5.74E-2</v>
      </c>
      <c r="M262">
        <v>3959</v>
      </c>
      <c r="N262">
        <v>9987865</v>
      </c>
      <c r="O262" t="s">
        <v>47</v>
      </c>
      <c r="P262" s="2">
        <v>45444</v>
      </c>
      <c r="Q262" t="s">
        <v>28</v>
      </c>
      <c r="R262" s="2">
        <v>45444</v>
      </c>
      <c r="S262" s="2">
        <v>45488</v>
      </c>
      <c r="T262">
        <v>84.408507279999995</v>
      </c>
      <c r="U262" t="s">
        <v>60</v>
      </c>
      <c r="V262">
        <v>96341</v>
      </c>
    </row>
    <row r="263" spans="1:22" x14ac:dyDescent="0.25">
      <c r="A263" t="s">
        <v>30</v>
      </c>
      <c r="B263" t="s">
        <v>51</v>
      </c>
      <c r="C263">
        <v>15958</v>
      </c>
      <c r="D263">
        <v>15509</v>
      </c>
      <c r="E263">
        <v>394</v>
      </c>
      <c r="F263" t="s">
        <v>52</v>
      </c>
      <c r="G263">
        <v>2021</v>
      </c>
      <c r="H263" t="s">
        <v>58</v>
      </c>
      <c r="I263">
        <v>100</v>
      </c>
      <c r="J263" t="s">
        <v>37</v>
      </c>
      <c r="K263" s="1">
        <v>0.97189999999999999</v>
      </c>
      <c r="L263" s="1">
        <v>2.47E-2</v>
      </c>
      <c r="M263">
        <v>55</v>
      </c>
      <c r="N263">
        <v>1550900</v>
      </c>
      <c r="O263" t="s">
        <v>47</v>
      </c>
      <c r="P263" s="2">
        <v>44348</v>
      </c>
      <c r="Q263" t="s">
        <v>32</v>
      </c>
      <c r="R263" s="2">
        <v>44348</v>
      </c>
      <c r="S263" s="2">
        <v>44400</v>
      </c>
      <c r="T263">
        <v>94.717383130000002</v>
      </c>
      <c r="U263" t="s">
        <v>60</v>
      </c>
      <c r="V263">
        <v>15958</v>
      </c>
    </row>
    <row r="264" spans="1:22" x14ac:dyDescent="0.25">
      <c r="A264" t="s">
        <v>33</v>
      </c>
      <c r="B264" t="s">
        <v>40</v>
      </c>
      <c r="C264">
        <v>93753</v>
      </c>
      <c r="D264">
        <v>8969</v>
      </c>
      <c r="E264">
        <v>65278</v>
      </c>
      <c r="F264" t="s">
        <v>78</v>
      </c>
      <c r="G264">
        <v>2024</v>
      </c>
      <c r="H264" t="s">
        <v>36</v>
      </c>
      <c r="I264">
        <v>110</v>
      </c>
      <c r="J264" t="s">
        <v>37</v>
      </c>
      <c r="K264" s="1">
        <v>9.5699999999999993E-2</v>
      </c>
      <c r="L264" s="1">
        <v>0.69630000000000003</v>
      </c>
      <c r="M264">
        <v>19506</v>
      </c>
      <c r="N264">
        <v>986590</v>
      </c>
      <c r="O264" t="s">
        <v>43</v>
      </c>
      <c r="P264" s="2">
        <v>45627</v>
      </c>
      <c r="Q264" t="s">
        <v>28</v>
      </c>
      <c r="R264" s="2">
        <v>45627</v>
      </c>
      <c r="S264" s="2">
        <v>45692</v>
      </c>
      <c r="T264">
        <v>-60.061011379999997</v>
      </c>
      <c r="U264" t="s">
        <v>29</v>
      </c>
      <c r="V264">
        <v>93753</v>
      </c>
    </row>
    <row r="265" spans="1:22" x14ac:dyDescent="0.25">
      <c r="A265" t="s">
        <v>39</v>
      </c>
      <c r="B265" t="s">
        <v>73</v>
      </c>
      <c r="C265">
        <v>42096</v>
      </c>
      <c r="D265">
        <v>31613</v>
      </c>
      <c r="E265">
        <v>4873</v>
      </c>
      <c r="F265" t="s">
        <v>76</v>
      </c>
      <c r="G265">
        <v>2020</v>
      </c>
      <c r="H265" t="s">
        <v>31</v>
      </c>
      <c r="I265">
        <v>35</v>
      </c>
      <c r="J265" t="s">
        <v>26</v>
      </c>
      <c r="K265" s="1">
        <v>0.751</v>
      </c>
      <c r="L265" s="1">
        <v>0.1158</v>
      </c>
      <c r="M265">
        <v>5610</v>
      </c>
      <c r="N265">
        <v>1106455</v>
      </c>
      <c r="O265" t="s">
        <v>38</v>
      </c>
      <c r="P265" s="2">
        <v>43862</v>
      </c>
      <c r="Q265" t="s">
        <v>44</v>
      </c>
      <c r="R265" s="2">
        <v>43862</v>
      </c>
      <c r="S265" s="2">
        <v>43930</v>
      </c>
      <c r="T265">
        <v>63.521474720000001</v>
      </c>
      <c r="U265" t="s">
        <v>55</v>
      </c>
      <c r="V265">
        <v>42096</v>
      </c>
    </row>
    <row r="266" spans="1:22" x14ac:dyDescent="0.25">
      <c r="A266" t="s">
        <v>45</v>
      </c>
      <c r="B266" t="s">
        <v>73</v>
      </c>
      <c r="C266">
        <v>64476</v>
      </c>
      <c r="D266">
        <v>36735</v>
      </c>
      <c r="E266">
        <v>15218</v>
      </c>
      <c r="F266" t="s">
        <v>46</v>
      </c>
      <c r="G266">
        <v>2017</v>
      </c>
      <c r="H266" t="s">
        <v>58</v>
      </c>
      <c r="I266">
        <v>80</v>
      </c>
      <c r="J266" t="s">
        <v>37</v>
      </c>
      <c r="K266" s="1">
        <v>0.56969999999999998</v>
      </c>
      <c r="L266" s="1">
        <v>0.23599999999999999</v>
      </c>
      <c r="M266">
        <v>12523</v>
      </c>
      <c r="N266">
        <v>2938800</v>
      </c>
      <c r="O266" t="s">
        <v>47</v>
      </c>
      <c r="P266" s="2">
        <v>42826</v>
      </c>
      <c r="Q266" t="s">
        <v>32</v>
      </c>
      <c r="R266" s="2">
        <v>42826</v>
      </c>
      <c r="S266" s="2">
        <v>42848</v>
      </c>
      <c r="T266">
        <v>33.372107450000001</v>
      </c>
      <c r="U266" t="s">
        <v>67</v>
      </c>
      <c r="V266">
        <v>64476</v>
      </c>
    </row>
    <row r="267" spans="1:22" x14ac:dyDescent="0.25">
      <c r="A267" t="s">
        <v>49</v>
      </c>
      <c r="B267" t="s">
        <v>64</v>
      </c>
      <c r="C267">
        <v>51853</v>
      </c>
      <c r="D267">
        <v>27634</v>
      </c>
      <c r="E267">
        <v>13065</v>
      </c>
      <c r="F267" t="s">
        <v>52</v>
      </c>
      <c r="G267">
        <v>2016</v>
      </c>
      <c r="H267" t="s">
        <v>58</v>
      </c>
      <c r="I267">
        <v>65</v>
      </c>
      <c r="J267" t="s">
        <v>26</v>
      </c>
      <c r="K267" s="1">
        <v>0.53290000000000004</v>
      </c>
      <c r="L267" s="1">
        <v>0.252</v>
      </c>
      <c r="M267">
        <v>11154</v>
      </c>
      <c r="N267">
        <v>1796210</v>
      </c>
      <c r="O267" t="s">
        <v>47</v>
      </c>
      <c r="P267" s="2">
        <v>42522</v>
      </c>
      <c r="Q267" t="s">
        <v>32</v>
      </c>
      <c r="R267" s="2">
        <v>42522</v>
      </c>
      <c r="S267" s="2">
        <v>42563</v>
      </c>
      <c r="T267">
        <v>28.096734999999999</v>
      </c>
      <c r="U267" t="s">
        <v>67</v>
      </c>
      <c r="V267">
        <v>51853</v>
      </c>
    </row>
    <row r="268" spans="1:22" x14ac:dyDescent="0.25">
      <c r="A268" t="s">
        <v>50</v>
      </c>
      <c r="B268" t="s">
        <v>57</v>
      </c>
      <c r="C268">
        <v>41685</v>
      </c>
      <c r="D268">
        <v>35570</v>
      </c>
      <c r="E268">
        <v>1003</v>
      </c>
      <c r="F268" t="s">
        <v>78</v>
      </c>
      <c r="G268">
        <v>2017</v>
      </c>
      <c r="H268" t="s">
        <v>42</v>
      </c>
      <c r="I268">
        <v>60</v>
      </c>
      <c r="J268" t="s">
        <v>26</v>
      </c>
      <c r="K268" s="1">
        <v>0.85329999999999995</v>
      </c>
      <c r="L268" s="1">
        <v>2.41E-2</v>
      </c>
      <c r="M268">
        <v>5112</v>
      </c>
      <c r="N268">
        <v>2134200</v>
      </c>
      <c r="O268" t="s">
        <v>43</v>
      </c>
      <c r="P268" s="2">
        <v>43070</v>
      </c>
      <c r="Q268" t="s">
        <v>32</v>
      </c>
      <c r="R268" s="2">
        <v>43070</v>
      </c>
      <c r="S268" s="2">
        <v>43111</v>
      </c>
      <c r="T268">
        <v>82.924313299999994</v>
      </c>
      <c r="U268" t="s">
        <v>60</v>
      </c>
      <c r="V268">
        <v>41685</v>
      </c>
    </row>
    <row r="269" spans="1:22" x14ac:dyDescent="0.25">
      <c r="A269" t="s">
        <v>53</v>
      </c>
      <c r="B269" t="s">
        <v>51</v>
      </c>
      <c r="C269">
        <v>48038</v>
      </c>
      <c r="D269">
        <v>30175</v>
      </c>
      <c r="E269">
        <v>13701</v>
      </c>
      <c r="F269" t="s">
        <v>41</v>
      </c>
      <c r="G269">
        <v>2017</v>
      </c>
      <c r="H269" t="s">
        <v>25</v>
      </c>
      <c r="I269">
        <v>90</v>
      </c>
      <c r="J269" t="s">
        <v>37</v>
      </c>
      <c r="K269" s="1">
        <v>0.62809999999999999</v>
      </c>
      <c r="L269" s="1">
        <v>0.28520000000000001</v>
      </c>
      <c r="M269">
        <v>4162</v>
      </c>
      <c r="N269">
        <v>2715750</v>
      </c>
      <c r="O269" t="s">
        <v>43</v>
      </c>
      <c r="P269" s="2">
        <v>43009</v>
      </c>
      <c r="Q269" t="s">
        <v>32</v>
      </c>
      <c r="R269" s="2">
        <v>43009</v>
      </c>
      <c r="S269" s="2">
        <v>43044</v>
      </c>
      <c r="T269">
        <v>34.293684169999999</v>
      </c>
      <c r="U269" t="s">
        <v>67</v>
      </c>
      <c r="V269">
        <v>48038</v>
      </c>
    </row>
    <row r="270" spans="1:22" x14ac:dyDescent="0.25">
      <c r="A270" t="s">
        <v>56</v>
      </c>
      <c r="B270" t="s">
        <v>34</v>
      </c>
      <c r="C270">
        <v>30885</v>
      </c>
      <c r="D270">
        <v>21327</v>
      </c>
      <c r="E270">
        <v>8433</v>
      </c>
      <c r="F270" t="s">
        <v>62</v>
      </c>
      <c r="G270">
        <v>2020</v>
      </c>
      <c r="H270" t="s">
        <v>42</v>
      </c>
      <c r="I270">
        <v>85</v>
      </c>
      <c r="J270" t="s">
        <v>37</v>
      </c>
      <c r="K270" s="1">
        <v>0.6905</v>
      </c>
      <c r="L270" s="1">
        <v>0.27300000000000002</v>
      </c>
      <c r="M270">
        <v>1125</v>
      </c>
      <c r="N270">
        <v>1812795</v>
      </c>
      <c r="O270" t="s">
        <v>38</v>
      </c>
      <c r="P270" s="2">
        <v>43891</v>
      </c>
      <c r="Q270" t="s">
        <v>32</v>
      </c>
      <c r="R270" s="2">
        <v>43891</v>
      </c>
      <c r="S270" s="2">
        <v>43935</v>
      </c>
      <c r="T270">
        <v>41.748421559999997</v>
      </c>
      <c r="U270" t="s">
        <v>67</v>
      </c>
      <c r="V270">
        <v>30885</v>
      </c>
    </row>
    <row r="271" spans="1:22" x14ac:dyDescent="0.25">
      <c r="A271" t="s">
        <v>59</v>
      </c>
      <c r="B271" t="s">
        <v>51</v>
      </c>
      <c r="C271">
        <v>21802</v>
      </c>
      <c r="D271">
        <v>17885</v>
      </c>
      <c r="E271">
        <v>2070</v>
      </c>
      <c r="F271" t="s">
        <v>76</v>
      </c>
      <c r="G271">
        <v>2020</v>
      </c>
      <c r="H271" t="s">
        <v>25</v>
      </c>
      <c r="I271">
        <v>75</v>
      </c>
      <c r="J271" t="s">
        <v>37</v>
      </c>
      <c r="K271" s="1">
        <v>0.82030000000000003</v>
      </c>
      <c r="L271" s="1">
        <v>9.4899999999999998E-2</v>
      </c>
      <c r="M271">
        <v>1847</v>
      </c>
      <c r="N271">
        <v>1341375</v>
      </c>
      <c r="O271" t="s">
        <v>38</v>
      </c>
      <c r="P271" s="2">
        <v>43862</v>
      </c>
      <c r="Q271" t="s">
        <v>32</v>
      </c>
      <c r="R271" s="2">
        <v>43862</v>
      </c>
      <c r="S271" s="2">
        <v>43904</v>
      </c>
      <c r="T271">
        <v>72.539216589999995</v>
      </c>
      <c r="U271" t="s">
        <v>55</v>
      </c>
      <c r="V271">
        <v>21802</v>
      </c>
    </row>
    <row r="272" spans="1:22" x14ac:dyDescent="0.25">
      <c r="A272" t="s">
        <v>61</v>
      </c>
      <c r="B272" t="s">
        <v>51</v>
      </c>
      <c r="C272">
        <v>16624</v>
      </c>
      <c r="D272">
        <v>9609</v>
      </c>
      <c r="E272">
        <v>4054</v>
      </c>
      <c r="F272" t="s">
        <v>24</v>
      </c>
      <c r="G272">
        <v>2021</v>
      </c>
      <c r="H272" t="s">
        <v>42</v>
      </c>
      <c r="I272">
        <v>70</v>
      </c>
      <c r="J272" t="s">
        <v>26</v>
      </c>
      <c r="K272" s="1">
        <v>0.57799999999999996</v>
      </c>
      <c r="L272" s="1">
        <v>0.24390000000000001</v>
      </c>
      <c r="M272">
        <v>2961</v>
      </c>
      <c r="N272">
        <v>672630</v>
      </c>
      <c r="O272" t="s">
        <v>27</v>
      </c>
      <c r="P272" s="2">
        <v>44440</v>
      </c>
      <c r="Q272" t="s">
        <v>32</v>
      </c>
      <c r="R272" s="2">
        <v>44440</v>
      </c>
      <c r="S272" s="2">
        <v>44518</v>
      </c>
      <c r="T272">
        <v>33.415543790000001</v>
      </c>
      <c r="U272" t="s">
        <v>67</v>
      </c>
      <c r="V272">
        <v>16624</v>
      </c>
    </row>
    <row r="273" spans="1:22" x14ac:dyDescent="0.25">
      <c r="A273" t="s">
        <v>63</v>
      </c>
      <c r="B273" t="s">
        <v>64</v>
      </c>
      <c r="C273">
        <v>24089</v>
      </c>
      <c r="D273">
        <v>19120</v>
      </c>
      <c r="E273">
        <v>1097</v>
      </c>
      <c r="F273" t="s">
        <v>79</v>
      </c>
      <c r="G273">
        <v>2024</v>
      </c>
      <c r="H273" t="s">
        <v>58</v>
      </c>
      <c r="I273">
        <v>100</v>
      </c>
      <c r="J273" t="s">
        <v>37</v>
      </c>
      <c r="K273" s="1">
        <v>0.79369999999999996</v>
      </c>
      <c r="L273" s="1">
        <v>4.5499999999999999E-2</v>
      </c>
      <c r="M273">
        <v>3872</v>
      </c>
      <c r="N273">
        <v>1912000</v>
      </c>
      <c r="O273" t="s">
        <v>43</v>
      </c>
      <c r="P273" s="2">
        <v>45597</v>
      </c>
      <c r="Q273" t="s">
        <v>32</v>
      </c>
      <c r="R273" s="2">
        <v>45597</v>
      </c>
      <c r="S273" s="2">
        <v>45680</v>
      </c>
      <c r="T273">
        <v>74.818381830000007</v>
      </c>
      <c r="U273" t="s">
        <v>60</v>
      </c>
      <c r="V273">
        <v>24089</v>
      </c>
    </row>
    <row r="274" spans="1:22" x14ac:dyDescent="0.25">
      <c r="A274" t="s">
        <v>65</v>
      </c>
      <c r="B274" t="s">
        <v>57</v>
      </c>
      <c r="C274">
        <v>15930</v>
      </c>
      <c r="D274">
        <v>11563</v>
      </c>
      <c r="E274">
        <v>419</v>
      </c>
      <c r="F274" t="s">
        <v>66</v>
      </c>
      <c r="G274">
        <v>2021</v>
      </c>
      <c r="H274" t="s">
        <v>36</v>
      </c>
      <c r="I274">
        <v>75</v>
      </c>
      <c r="J274" t="s">
        <v>37</v>
      </c>
      <c r="K274" s="1">
        <v>0.72589999999999999</v>
      </c>
      <c r="L274" s="1">
        <v>2.63E-2</v>
      </c>
      <c r="M274">
        <v>3948</v>
      </c>
      <c r="N274">
        <v>867225</v>
      </c>
      <c r="O274" t="s">
        <v>47</v>
      </c>
      <c r="P274" s="2">
        <v>44317</v>
      </c>
      <c r="Q274" t="s">
        <v>32</v>
      </c>
      <c r="R274" s="2">
        <v>44317</v>
      </c>
      <c r="S274" s="2">
        <v>44392</v>
      </c>
      <c r="T274">
        <v>69.956057749999999</v>
      </c>
      <c r="U274" t="s">
        <v>55</v>
      </c>
      <c r="V274">
        <v>15930</v>
      </c>
    </row>
    <row r="275" spans="1:22" x14ac:dyDescent="0.25">
      <c r="A275" t="s">
        <v>68</v>
      </c>
      <c r="B275" t="s">
        <v>51</v>
      </c>
      <c r="C275">
        <v>60639</v>
      </c>
      <c r="D275">
        <v>38046</v>
      </c>
      <c r="E275">
        <v>14757</v>
      </c>
      <c r="F275" t="s">
        <v>70</v>
      </c>
      <c r="G275">
        <v>2023</v>
      </c>
      <c r="H275" t="s">
        <v>36</v>
      </c>
      <c r="I275">
        <v>70</v>
      </c>
      <c r="J275" t="s">
        <v>26</v>
      </c>
      <c r="K275" s="1">
        <v>0.62739999999999996</v>
      </c>
      <c r="L275" s="1">
        <v>0.24340000000000001</v>
      </c>
      <c r="M275">
        <v>7836</v>
      </c>
      <c r="N275">
        <v>2663220</v>
      </c>
      <c r="O275" t="s">
        <v>27</v>
      </c>
      <c r="P275" s="2">
        <v>45108</v>
      </c>
      <c r="Q275" t="s">
        <v>32</v>
      </c>
      <c r="R275" s="2">
        <v>45108</v>
      </c>
      <c r="S275" s="2">
        <v>45170</v>
      </c>
      <c r="T275">
        <v>38.405976350000003</v>
      </c>
      <c r="U275" t="s">
        <v>67</v>
      </c>
      <c r="V275">
        <v>60639</v>
      </c>
    </row>
    <row r="276" spans="1:22" x14ac:dyDescent="0.25">
      <c r="A276" t="s">
        <v>69</v>
      </c>
      <c r="B276" t="s">
        <v>34</v>
      </c>
      <c r="C276">
        <v>22672</v>
      </c>
      <c r="D276">
        <v>17907</v>
      </c>
      <c r="E276">
        <v>3057</v>
      </c>
      <c r="F276" t="s">
        <v>79</v>
      </c>
      <c r="G276">
        <v>2023</v>
      </c>
      <c r="H276" t="s">
        <v>58</v>
      </c>
      <c r="I276">
        <v>100</v>
      </c>
      <c r="J276" t="s">
        <v>37</v>
      </c>
      <c r="K276" s="1">
        <v>0.78979999999999995</v>
      </c>
      <c r="L276" s="1">
        <v>0.1348</v>
      </c>
      <c r="M276">
        <v>1708</v>
      </c>
      <c r="N276">
        <v>1790700</v>
      </c>
      <c r="O276" t="s">
        <v>43</v>
      </c>
      <c r="P276" s="2">
        <v>45231</v>
      </c>
      <c r="Q276" t="s">
        <v>32</v>
      </c>
      <c r="R276" s="2">
        <v>45231</v>
      </c>
      <c r="S276" s="2">
        <v>45264</v>
      </c>
      <c r="T276">
        <v>65.499294280000001</v>
      </c>
      <c r="U276" t="s">
        <v>55</v>
      </c>
      <c r="V276">
        <v>22672</v>
      </c>
    </row>
    <row r="277" spans="1:22" x14ac:dyDescent="0.25">
      <c r="A277" t="s">
        <v>71</v>
      </c>
      <c r="B277" t="s">
        <v>64</v>
      </c>
      <c r="C277">
        <v>28909</v>
      </c>
      <c r="D277">
        <v>11522</v>
      </c>
      <c r="E277">
        <v>16682</v>
      </c>
      <c r="F277" t="s">
        <v>70</v>
      </c>
      <c r="G277">
        <v>2019</v>
      </c>
      <c r="H277" t="s">
        <v>36</v>
      </c>
      <c r="I277">
        <v>95</v>
      </c>
      <c r="J277" t="s">
        <v>26</v>
      </c>
      <c r="K277" s="1">
        <v>0.39860000000000001</v>
      </c>
      <c r="L277" s="1">
        <v>0.57709999999999995</v>
      </c>
      <c r="M277">
        <v>705</v>
      </c>
      <c r="N277">
        <v>1094590</v>
      </c>
      <c r="O277" t="s">
        <v>27</v>
      </c>
      <c r="P277" s="2">
        <v>43647</v>
      </c>
      <c r="Q277" t="s">
        <v>32</v>
      </c>
      <c r="R277" s="2">
        <v>43647</v>
      </c>
      <c r="S277" s="2">
        <v>43665</v>
      </c>
      <c r="T277">
        <v>-17.849112730000002</v>
      </c>
      <c r="U277" t="s">
        <v>29</v>
      </c>
      <c r="V277">
        <v>28909</v>
      </c>
    </row>
    <row r="278" spans="1:22" x14ac:dyDescent="0.25">
      <c r="A278" t="s">
        <v>72</v>
      </c>
      <c r="B278" t="s">
        <v>34</v>
      </c>
      <c r="C278">
        <v>53652</v>
      </c>
      <c r="D278">
        <v>36047</v>
      </c>
      <c r="E278">
        <v>17017</v>
      </c>
      <c r="F278" t="s">
        <v>76</v>
      </c>
      <c r="G278">
        <v>2020</v>
      </c>
      <c r="H278" t="s">
        <v>25</v>
      </c>
      <c r="I278">
        <v>65</v>
      </c>
      <c r="J278" t="s">
        <v>26</v>
      </c>
      <c r="K278" s="1">
        <v>0.67190000000000005</v>
      </c>
      <c r="L278" s="1">
        <v>0.31719999999999998</v>
      </c>
      <c r="M278">
        <v>588</v>
      </c>
      <c r="N278">
        <v>2343055</v>
      </c>
      <c r="O278" t="s">
        <v>38</v>
      </c>
      <c r="P278" s="2">
        <v>43862</v>
      </c>
      <c r="Q278" t="s">
        <v>32</v>
      </c>
      <c r="R278" s="2">
        <v>43862</v>
      </c>
      <c r="S278" s="2">
        <v>43911</v>
      </c>
      <c r="T278">
        <v>35.469320809999999</v>
      </c>
      <c r="U278" t="s">
        <v>67</v>
      </c>
      <c r="V278">
        <v>53652</v>
      </c>
    </row>
    <row r="279" spans="1:22" x14ac:dyDescent="0.25">
      <c r="A279" t="s">
        <v>74</v>
      </c>
      <c r="B279" t="s">
        <v>57</v>
      </c>
      <c r="C279">
        <v>90356</v>
      </c>
      <c r="D279">
        <v>46750</v>
      </c>
      <c r="E279">
        <v>10649</v>
      </c>
      <c r="F279" t="s">
        <v>66</v>
      </c>
      <c r="G279">
        <v>2019</v>
      </c>
      <c r="H279" t="s">
        <v>36</v>
      </c>
      <c r="I279">
        <v>140</v>
      </c>
      <c r="J279" t="s">
        <v>37</v>
      </c>
      <c r="K279" s="1">
        <v>0.51739999999999997</v>
      </c>
      <c r="L279" s="1">
        <v>0.1179</v>
      </c>
      <c r="M279">
        <v>32957</v>
      </c>
      <c r="N279">
        <v>6545000</v>
      </c>
      <c r="O279" t="s">
        <v>47</v>
      </c>
      <c r="P279" s="2">
        <v>43586</v>
      </c>
      <c r="Q279" t="s">
        <v>28</v>
      </c>
      <c r="R279" s="2">
        <v>43586</v>
      </c>
      <c r="S279" s="2">
        <v>43664</v>
      </c>
      <c r="T279">
        <v>39.954181239999997</v>
      </c>
      <c r="U279" t="s">
        <v>67</v>
      </c>
      <c r="V279">
        <v>90356</v>
      </c>
    </row>
    <row r="280" spans="1:22" x14ac:dyDescent="0.25">
      <c r="A280" t="s">
        <v>75</v>
      </c>
      <c r="B280" t="s">
        <v>40</v>
      </c>
      <c r="C280">
        <v>54089</v>
      </c>
      <c r="D280">
        <v>38247</v>
      </c>
      <c r="E280">
        <v>13570</v>
      </c>
      <c r="F280" t="s">
        <v>24</v>
      </c>
      <c r="G280">
        <v>2020</v>
      </c>
      <c r="H280" t="s">
        <v>36</v>
      </c>
      <c r="I280">
        <v>80</v>
      </c>
      <c r="J280" t="s">
        <v>37</v>
      </c>
      <c r="K280" s="1">
        <v>0.70709999999999995</v>
      </c>
      <c r="L280" s="1">
        <v>0.25090000000000001</v>
      </c>
      <c r="M280">
        <v>2272</v>
      </c>
      <c r="N280">
        <v>3059760</v>
      </c>
      <c r="O280" t="s">
        <v>27</v>
      </c>
      <c r="P280" s="2">
        <v>44075</v>
      </c>
      <c r="Q280" t="s">
        <v>32</v>
      </c>
      <c r="R280" s="2">
        <v>44075</v>
      </c>
      <c r="S280" s="2">
        <v>44138</v>
      </c>
      <c r="T280">
        <v>45.622954759999999</v>
      </c>
      <c r="U280" t="s">
        <v>55</v>
      </c>
      <c r="V280">
        <v>54089</v>
      </c>
    </row>
    <row r="281" spans="1:22" x14ac:dyDescent="0.25">
      <c r="A281" t="s">
        <v>77</v>
      </c>
      <c r="B281" t="s">
        <v>73</v>
      </c>
      <c r="C281">
        <v>12180</v>
      </c>
      <c r="D281">
        <v>8017</v>
      </c>
      <c r="E281">
        <v>2713</v>
      </c>
      <c r="F281" t="s">
        <v>70</v>
      </c>
      <c r="G281">
        <v>2022</v>
      </c>
      <c r="H281" t="s">
        <v>31</v>
      </c>
      <c r="I281">
        <v>110</v>
      </c>
      <c r="J281" t="s">
        <v>37</v>
      </c>
      <c r="K281" s="1">
        <v>0.65820000000000001</v>
      </c>
      <c r="L281" s="1">
        <v>0.22270000000000001</v>
      </c>
      <c r="M281">
        <v>1450</v>
      </c>
      <c r="N281">
        <v>881870</v>
      </c>
      <c r="O281" t="s">
        <v>27</v>
      </c>
      <c r="P281" s="2">
        <v>44743</v>
      </c>
      <c r="Q281" t="s">
        <v>28</v>
      </c>
      <c r="R281" s="2">
        <v>44743</v>
      </c>
      <c r="S281" s="2">
        <v>44774</v>
      </c>
      <c r="T281">
        <v>43.546798029999998</v>
      </c>
      <c r="U281" t="s">
        <v>67</v>
      </c>
      <c r="V281">
        <v>12180</v>
      </c>
    </row>
    <row r="282" spans="1:22" x14ac:dyDescent="0.25">
      <c r="A282" t="s">
        <v>22</v>
      </c>
      <c r="B282" t="s">
        <v>64</v>
      </c>
      <c r="C282">
        <v>92478</v>
      </c>
      <c r="D282">
        <v>8492</v>
      </c>
      <c r="E282">
        <v>78238</v>
      </c>
      <c r="F282" t="s">
        <v>46</v>
      </c>
      <c r="G282">
        <v>2020</v>
      </c>
      <c r="H282" t="s">
        <v>58</v>
      </c>
      <c r="I282">
        <v>115</v>
      </c>
      <c r="J282" t="s">
        <v>26</v>
      </c>
      <c r="K282" s="1">
        <v>9.1800000000000007E-2</v>
      </c>
      <c r="L282" s="1">
        <v>0.84599999999999997</v>
      </c>
      <c r="M282">
        <v>5748</v>
      </c>
      <c r="N282">
        <v>976580</v>
      </c>
      <c r="O282" t="s">
        <v>47</v>
      </c>
      <c r="P282" s="2">
        <v>43922</v>
      </c>
      <c r="Q282" t="s">
        <v>28</v>
      </c>
      <c r="R282" s="2">
        <v>43922</v>
      </c>
      <c r="S282" s="2">
        <v>43980</v>
      </c>
      <c r="T282">
        <v>-75.419018579999999</v>
      </c>
      <c r="U282" t="s">
        <v>29</v>
      </c>
      <c r="V282">
        <v>92478</v>
      </c>
    </row>
    <row r="283" spans="1:22" x14ac:dyDescent="0.25">
      <c r="A283" t="s">
        <v>30</v>
      </c>
      <c r="B283" t="s">
        <v>23</v>
      </c>
      <c r="C283">
        <v>16731</v>
      </c>
      <c r="D283">
        <v>14560</v>
      </c>
      <c r="E283">
        <v>1967</v>
      </c>
      <c r="F283" t="s">
        <v>79</v>
      </c>
      <c r="G283">
        <v>2016</v>
      </c>
      <c r="H283" t="s">
        <v>36</v>
      </c>
      <c r="I283">
        <v>100</v>
      </c>
      <c r="J283" t="s">
        <v>37</v>
      </c>
      <c r="K283" s="1">
        <v>0.87019999999999997</v>
      </c>
      <c r="L283" s="1">
        <v>0.1176</v>
      </c>
      <c r="M283">
        <v>204</v>
      </c>
      <c r="N283">
        <v>1456000</v>
      </c>
      <c r="O283" t="s">
        <v>43</v>
      </c>
      <c r="P283" s="2">
        <v>42675</v>
      </c>
      <c r="Q283" t="s">
        <v>32</v>
      </c>
      <c r="R283" s="2">
        <v>42675</v>
      </c>
      <c r="S283" s="2">
        <v>42719</v>
      </c>
      <c r="T283">
        <v>75.267467580000002</v>
      </c>
      <c r="U283" t="s">
        <v>60</v>
      </c>
      <c r="V283">
        <v>16731</v>
      </c>
    </row>
    <row r="284" spans="1:22" x14ac:dyDescent="0.25">
      <c r="A284" t="s">
        <v>33</v>
      </c>
      <c r="B284" t="s">
        <v>34</v>
      </c>
      <c r="C284">
        <v>99224</v>
      </c>
      <c r="D284">
        <v>36745</v>
      </c>
      <c r="E284">
        <v>2069</v>
      </c>
      <c r="F284" t="s">
        <v>52</v>
      </c>
      <c r="G284">
        <v>2021</v>
      </c>
      <c r="H284" t="s">
        <v>31</v>
      </c>
      <c r="I284">
        <v>110</v>
      </c>
      <c r="J284" t="s">
        <v>37</v>
      </c>
      <c r="K284" s="1">
        <v>0.37030000000000002</v>
      </c>
      <c r="L284" s="1">
        <v>2.0899999999999998E-2</v>
      </c>
      <c r="M284">
        <v>60410</v>
      </c>
      <c r="N284">
        <v>4041950</v>
      </c>
      <c r="O284" t="s">
        <v>47</v>
      </c>
      <c r="P284" s="2">
        <v>44348</v>
      </c>
      <c r="Q284" t="s">
        <v>28</v>
      </c>
      <c r="R284" s="2">
        <v>44348</v>
      </c>
      <c r="S284" s="2">
        <v>44408</v>
      </c>
      <c r="T284">
        <v>34.947190200000001</v>
      </c>
      <c r="U284" t="s">
        <v>67</v>
      </c>
      <c r="V284">
        <v>99224</v>
      </c>
    </row>
    <row r="285" spans="1:22" x14ac:dyDescent="0.25">
      <c r="A285" t="s">
        <v>39</v>
      </c>
      <c r="B285" t="s">
        <v>57</v>
      </c>
      <c r="C285">
        <v>64890</v>
      </c>
      <c r="D285">
        <v>14924</v>
      </c>
      <c r="E285">
        <v>27063</v>
      </c>
      <c r="F285" t="s">
        <v>24</v>
      </c>
      <c r="G285">
        <v>2022</v>
      </c>
      <c r="H285" t="s">
        <v>25</v>
      </c>
      <c r="I285">
        <v>35</v>
      </c>
      <c r="J285" t="s">
        <v>37</v>
      </c>
      <c r="K285" s="1">
        <v>0.23</v>
      </c>
      <c r="L285" s="1">
        <v>0.41710000000000003</v>
      </c>
      <c r="M285">
        <v>22903</v>
      </c>
      <c r="N285">
        <v>522340</v>
      </c>
      <c r="O285" t="s">
        <v>27</v>
      </c>
      <c r="P285" s="2">
        <v>44805</v>
      </c>
      <c r="Q285" t="s">
        <v>44</v>
      </c>
      <c r="R285" s="2">
        <v>44805</v>
      </c>
      <c r="S285" s="2">
        <v>44825</v>
      </c>
      <c r="T285">
        <v>-18.707042690000002</v>
      </c>
      <c r="U285" t="s">
        <v>29</v>
      </c>
      <c r="V285">
        <v>64890</v>
      </c>
    </row>
    <row r="286" spans="1:22" x14ac:dyDescent="0.25">
      <c r="A286" t="s">
        <v>45</v>
      </c>
      <c r="B286" t="s">
        <v>64</v>
      </c>
      <c r="C286">
        <v>18163</v>
      </c>
      <c r="D286">
        <v>16563</v>
      </c>
      <c r="E286">
        <v>282</v>
      </c>
      <c r="F286" t="s">
        <v>41</v>
      </c>
      <c r="G286">
        <v>2020</v>
      </c>
      <c r="H286" t="s">
        <v>25</v>
      </c>
      <c r="I286">
        <v>80</v>
      </c>
      <c r="J286" t="s">
        <v>37</v>
      </c>
      <c r="K286" s="1">
        <v>0.91190000000000004</v>
      </c>
      <c r="L286" s="1">
        <v>1.55E-2</v>
      </c>
      <c r="M286">
        <v>1318</v>
      </c>
      <c r="N286">
        <v>1325040</v>
      </c>
      <c r="O286" t="s">
        <v>43</v>
      </c>
      <c r="P286" s="2">
        <v>44105</v>
      </c>
      <c r="Q286" t="s">
        <v>32</v>
      </c>
      <c r="R286" s="2">
        <v>44105</v>
      </c>
      <c r="S286" s="2">
        <v>44156</v>
      </c>
      <c r="T286">
        <v>89.638275620000002</v>
      </c>
      <c r="U286" t="s">
        <v>60</v>
      </c>
      <c r="V286">
        <v>18163</v>
      </c>
    </row>
    <row r="287" spans="1:22" x14ac:dyDescent="0.25">
      <c r="A287" t="s">
        <v>49</v>
      </c>
      <c r="B287" t="s">
        <v>40</v>
      </c>
      <c r="C287">
        <v>59391</v>
      </c>
      <c r="D287">
        <v>25562</v>
      </c>
      <c r="E287">
        <v>11349</v>
      </c>
      <c r="F287" t="s">
        <v>76</v>
      </c>
      <c r="G287">
        <v>2020</v>
      </c>
      <c r="H287" t="s">
        <v>36</v>
      </c>
      <c r="I287">
        <v>65</v>
      </c>
      <c r="J287" t="s">
        <v>37</v>
      </c>
      <c r="K287" s="1">
        <v>0.4304</v>
      </c>
      <c r="L287" s="1">
        <v>0.19109999999999999</v>
      </c>
      <c r="M287">
        <v>22480</v>
      </c>
      <c r="N287">
        <v>1661530</v>
      </c>
      <c r="O287" t="s">
        <v>38</v>
      </c>
      <c r="P287" s="2">
        <v>43862</v>
      </c>
      <c r="Q287" t="s">
        <v>32</v>
      </c>
      <c r="R287" s="2">
        <v>43862</v>
      </c>
      <c r="S287" s="2">
        <v>43900</v>
      </c>
      <c r="T287">
        <v>23.93123537</v>
      </c>
      <c r="U287" t="s">
        <v>48</v>
      </c>
      <c r="V287">
        <v>59391</v>
      </c>
    </row>
    <row r="288" spans="1:22" x14ac:dyDescent="0.25">
      <c r="A288" t="s">
        <v>50</v>
      </c>
      <c r="B288" t="s">
        <v>23</v>
      </c>
      <c r="C288">
        <v>99226</v>
      </c>
      <c r="D288">
        <v>89319</v>
      </c>
      <c r="E288">
        <v>4331</v>
      </c>
      <c r="F288" t="s">
        <v>79</v>
      </c>
      <c r="G288">
        <v>2021</v>
      </c>
      <c r="H288" t="s">
        <v>42</v>
      </c>
      <c r="I288">
        <v>60</v>
      </c>
      <c r="J288" t="s">
        <v>26</v>
      </c>
      <c r="K288" s="1">
        <v>0.9002</v>
      </c>
      <c r="L288" s="1">
        <v>4.36E-2</v>
      </c>
      <c r="M288">
        <v>5576</v>
      </c>
      <c r="N288">
        <v>5359140</v>
      </c>
      <c r="O288" t="s">
        <v>43</v>
      </c>
      <c r="P288" s="2">
        <v>44501</v>
      </c>
      <c r="Q288" t="s">
        <v>32</v>
      </c>
      <c r="R288" s="2">
        <v>44501</v>
      </c>
      <c r="S288" s="2">
        <v>44561</v>
      </c>
      <c r="T288">
        <v>85.650938260000004</v>
      </c>
      <c r="U288" t="s">
        <v>60</v>
      </c>
      <c r="V288">
        <v>99226</v>
      </c>
    </row>
    <row r="289" spans="1:22" x14ac:dyDescent="0.25">
      <c r="A289" t="s">
        <v>53</v>
      </c>
      <c r="B289" t="s">
        <v>57</v>
      </c>
      <c r="C289">
        <v>83149</v>
      </c>
      <c r="D289">
        <v>44124</v>
      </c>
      <c r="E289">
        <v>14736</v>
      </c>
      <c r="F289" t="s">
        <v>66</v>
      </c>
      <c r="G289">
        <v>2018</v>
      </c>
      <c r="H289" t="s">
        <v>58</v>
      </c>
      <c r="I289">
        <v>90</v>
      </c>
      <c r="J289" t="s">
        <v>37</v>
      </c>
      <c r="K289" s="1">
        <v>0.53069999999999995</v>
      </c>
      <c r="L289" s="1">
        <v>0.1772</v>
      </c>
      <c r="M289">
        <v>24289</v>
      </c>
      <c r="N289">
        <v>3971160</v>
      </c>
      <c r="O289" t="s">
        <v>47</v>
      </c>
      <c r="P289" s="2">
        <v>43221</v>
      </c>
      <c r="Q289" t="s">
        <v>32</v>
      </c>
      <c r="R289" s="2">
        <v>43221</v>
      </c>
      <c r="S289" s="2">
        <v>43288</v>
      </c>
      <c r="T289">
        <v>35.343780440000003</v>
      </c>
      <c r="U289" t="s">
        <v>67</v>
      </c>
      <c r="V289">
        <v>83149</v>
      </c>
    </row>
    <row r="290" spans="1:22" x14ac:dyDescent="0.25">
      <c r="A290" t="s">
        <v>56</v>
      </c>
      <c r="B290" t="s">
        <v>57</v>
      </c>
      <c r="C290">
        <v>72888</v>
      </c>
      <c r="D290">
        <v>50718</v>
      </c>
      <c r="E290">
        <v>18366</v>
      </c>
      <c r="F290" t="s">
        <v>78</v>
      </c>
      <c r="G290">
        <v>2023</v>
      </c>
      <c r="H290" t="s">
        <v>58</v>
      </c>
      <c r="I290">
        <v>85</v>
      </c>
      <c r="J290" t="s">
        <v>37</v>
      </c>
      <c r="K290" s="1">
        <v>0.69579999999999997</v>
      </c>
      <c r="L290" s="1">
        <v>0.252</v>
      </c>
      <c r="M290">
        <v>3804</v>
      </c>
      <c r="N290">
        <v>4311030</v>
      </c>
      <c r="O290" t="s">
        <v>43</v>
      </c>
      <c r="P290" s="2">
        <v>45261</v>
      </c>
      <c r="Q290" t="s">
        <v>32</v>
      </c>
      <c r="R290" s="2">
        <v>45261</v>
      </c>
      <c r="S290" s="2">
        <v>45335</v>
      </c>
      <c r="T290">
        <v>44.385907150000001</v>
      </c>
      <c r="U290" t="s">
        <v>67</v>
      </c>
      <c r="V290">
        <v>72888</v>
      </c>
    </row>
    <row r="291" spans="1:22" x14ac:dyDescent="0.25">
      <c r="A291" t="s">
        <v>59</v>
      </c>
      <c r="B291" t="s">
        <v>73</v>
      </c>
      <c r="C291">
        <v>55237</v>
      </c>
      <c r="D291">
        <v>14599</v>
      </c>
      <c r="E291">
        <v>19035</v>
      </c>
      <c r="F291" t="s">
        <v>52</v>
      </c>
      <c r="G291">
        <v>2015</v>
      </c>
      <c r="H291" t="s">
        <v>58</v>
      </c>
      <c r="I291">
        <v>75</v>
      </c>
      <c r="J291" t="s">
        <v>26</v>
      </c>
      <c r="K291" s="1">
        <v>0.26429999999999998</v>
      </c>
      <c r="L291" s="1">
        <v>0.34460000000000002</v>
      </c>
      <c r="M291">
        <v>21603</v>
      </c>
      <c r="N291">
        <v>1094925</v>
      </c>
      <c r="O291" t="s">
        <v>47</v>
      </c>
      <c r="P291" s="2">
        <v>42156</v>
      </c>
      <c r="Q291" t="s">
        <v>32</v>
      </c>
      <c r="R291" s="2">
        <v>42156</v>
      </c>
      <c r="S291" s="2">
        <v>42233</v>
      </c>
      <c r="T291">
        <v>-8.0308488879999995</v>
      </c>
      <c r="U291" t="s">
        <v>29</v>
      </c>
      <c r="V291">
        <v>55237</v>
      </c>
    </row>
    <row r="292" spans="1:22" x14ac:dyDescent="0.25">
      <c r="A292" t="s">
        <v>61</v>
      </c>
      <c r="B292" t="s">
        <v>57</v>
      </c>
      <c r="C292">
        <v>67983</v>
      </c>
      <c r="D292">
        <v>47989</v>
      </c>
      <c r="E292">
        <v>8403</v>
      </c>
      <c r="F292" t="s">
        <v>66</v>
      </c>
      <c r="G292">
        <v>2023</v>
      </c>
      <c r="H292" t="s">
        <v>42</v>
      </c>
      <c r="I292">
        <v>70</v>
      </c>
      <c r="J292" t="s">
        <v>37</v>
      </c>
      <c r="K292" s="1">
        <v>0.70589999999999997</v>
      </c>
      <c r="L292" s="1">
        <v>0.1236</v>
      </c>
      <c r="M292">
        <v>11591</v>
      </c>
      <c r="N292">
        <v>3359230</v>
      </c>
      <c r="O292" t="s">
        <v>47</v>
      </c>
      <c r="P292" s="2">
        <v>45047</v>
      </c>
      <c r="Q292" t="s">
        <v>32</v>
      </c>
      <c r="R292" s="2">
        <v>45047</v>
      </c>
      <c r="S292" s="2">
        <v>45093</v>
      </c>
      <c r="T292">
        <v>58.229263199999998</v>
      </c>
      <c r="U292" t="s">
        <v>55</v>
      </c>
      <c r="V292">
        <v>67983</v>
      </c>
    </row>
    <row r="293" spans="1:22" x14ac:dyDescent="0.25">
      <c r="A293" t="s">
        <v>63</v>
      </c>
      <c r="B293" t="s">
        <v>40</v>
      </c>
      <c r="C293">
        <v>45601</v>
      </c>
      <c r="D293">
        <v>13996</v>
      </c>
      <c r="E293">
        <v>3579</v>
      </c>
      <c r="F293" t="s">
        <v>79</v>
      </c>
      <c r="G293">
        <v>2021</v>
      </c>
      <c r="H293" t="s">
        <v>36</v>
      </c>
      <c r="I293">
        <v>100</v>
      </c>
      <c r="J293" t="s">
        <v>26</v>
      </c>
      <c r="K293" s="1">
        <v>0.30690000000000001</v>
      </c>
      <c r="L293" s="1">
        <v>7.85E-2</v>
      </c>
      <c r="M293">
        <v>28026</v>
      </c>
      <c r="N293">
        <v>1399600</v>
      </c>
      <c r="O293" t="s">
        <v>43</v>
      </c>
      <c r="P293" s="2">
        <v>44501</v>
      </c>
      <c r="Q293" t="s">
        <v>32</v>
      </c>
      <c r="R293" s="2">
        <v>44501</v>
      </c>
      <c r="S293" s="2">
        <v>44548</v>
      </c>
      <c r="T293">
        <v>22.843797290000001</v>
      </c>
      <c r="U293" t="s">
        <v>48</v>
      </c>
      <c r="V293">
        <v>45601</v>
      </c>
    </row>
    <row r="294" spans="1:22" x14ac:dyDescent="0.25">
      <c r="A294" t="s">
        <v>65</v>
      </c>
      <c r="B294" t="s">
        <v>23</v>
      </c>
      <c r="C294">
        <v>79604</v>
      </c>
      <c r="D294">
        <v>34579</v>
      </c>
      <c r="E294">
        <v>41808</v>
      </c>
      <c r="F294" t="s">
        <v>54</v>
      </c>
      <c r="G294">
        <v>2017</v>
      </c>
      <c r="H294" t="s">
        <v>31</v>
      </c>
      <c r="I294">
        <v>75</v>
      </c>
      <c r="J294" t="s">
        <v>37</v>
      </c>
      <c r="K294" s="1">
        <v>0.43440000000000001</v>
      </c>
      <c r="L294" s="1">
        <v>0.5252</v>
      </c>
      <c r="M294">
        <v>3217</v>
      </c>
      <c r="N294">
        <v>2593425</v>
      </c>
      <c r="O294" t="s">
        <v>27</v>
      </c>
      <c r="P294" s="2">
        <v>42948</v>
      </c>
      <c r="Q294" t="s">
        <v>32</v>
      </c>
      <c r="R294" s="2">
        <v>42948</v>
      </c>
      <c r="S294" s="2">
        <v>43029</v>
      </c>
      <c r="T294">
        <v>-9.0812019500000005</v>
      </c>
      <c r="U294" t="s">
        <v>29</v>
      </c>
      <c r="V294">
        <v>79604</v>
      </c>
    </row>
    <row r="295" spans="1:22" x14ac:dyDescent="0.25">
      <c r="A295" t="s">
        <v>68</v>
      </c>
      <c r="B295" t="s">
        <v>23</v>
      </c>
      <c r="C295">
        <v>71918</v>
      </c>
      <c r="D295">
        <v>18178</v>
      </c>
      <c r="E295">
        <v>44642</v>
      </c>
      <c r="F295" t="s">
        <v>54</v>
      </c>
      <c r="G295">
        <v>2023</v>
      </c>
      <c r="H295" t="s">
        <v>25</v>
      </c>
      <c r="I295">
        <v>70</v>
      </c>
      <c r="J295" t="s">
        <v>26</v>
      </c>
      <c r="K295" s="1">
        <v>0.25280000000000002</v>
      </c>
      <c r="L295" s="1">
        <v>0.62070000000000003</v>
      </c>
      <c r="M295">
        <v>9098</v>
      </c>
      <c r="N295">
        <v>1272460</v>
      </c>
      <c r="O295" t="s">
        <v>27</v>
      </c>
      <c r="P295" s="2">
        <v>45139</v>
      </c>
      <c r="Q295" t="s">
        <v>32</v>
      </c>
      <c r="R295" s="2">
        <v>45139</v>
      </c>
      <c r="S295" s="2">
        <v>45171</v>
      </c>
      <c r="T295">
        <v>-36.797463780000001</v>
      </c>
      <c r="U295" t="s">
        <v>29</v>
      </c>
      <c r="V295">
        <v>71918</v>
      </c>
    </row>
    <row r="296" spans="1:22" x14ac:dyDescent="0.25">
      <c r="A296" t="s">
        <v>69</v>
      </c>
      <c r="B296" t="s">
        <v>73</v>
      </c>
      <c r="C296">
        <v>95575</v>
      </c>
      <c r="D296">
        <v>67350</v>
      </c>
      <c r="E296">
        <v>15645</v>
      </c>
      <c r="F296" t="s">
        <v>46</v>
      </c>
      <c r="G296">
        <v>2022</v>
      </c>
      <c r="H296" t="s">
        <v>25</v>
      </c>
      <c r="I296">
        <v>100</v>
      </c>
      <c r="J296" t="s">
        <v>37</v>
      </c>
      <c r="K296" s="1">
        <v>0.70469999999999999</v>
      </c>
      <c r="L296" s="1">
        <v>0.16370000000000001</v>
      </c>
      <c r="M296">
        <v>12580</v>
      </c>
      <c r="N296">
        <v>6735000</v>
      </c>
      <c r="O296" t="s">
        <v>47</v>
      </c>
      <c r="P296" s="2">
        <v>44652</v>
      </c>
      <c r="Q296" t="s">
        <v>32</v>
      </c>
      <c r="R296" s="2">
        <v>44652</v>
      </c>
      <c r="S296" s="2">
        <v>44691</v>
      </c>
      <c r="T296">
        <v>54.098875229999997</v>
      </c>
      <c r="U296" t="s">
        <v>55</v>
      </c>
      <c r="V296">
        <v>95575</v>
      </c>
    </row>
    <row r="297" spans="1:22" x14ac:dyDescent="0.25">
      <c r="A297" t="s">
        <v>71</v>
      </c>
      <c r="B297" t="s">
        <v>57</v>
      </c>
      <c r="C297">
        <v>47409</v>
      </c>
      <c r="D297">
        <v>47329</v>
      </c>
      <c r="E297">
        <v>7</v>
      </c>
      <c r="F297" t="s">
        <v>54</v>
      </c>
      <c r="G297">
        <v>2023</v>
      </c>
      <c r="H297" t="s">
        <v>31</v>
      </c>
      <c r="I297">
        <v>95</v>
      </c>
      <c r="J297" t="s">
        <v>26</v>
      </c>
      <c r="K297" s="1">
        <v>0.99829999999999997</v>
      </c>
      <c r="L297" s="1">
        <v>1E-4</v>
      </c>
      <c r="M297">
        <v>73</v>
      </c>
      <c r="N297">
        <v>4496255</v>
      </c>
      <c r="O297" t="s">
        <v>27</v>
      </c>
      <c r="P297" s="2">
        <v>45139</v>
      </c>
      <c r="Q297" t="s">
        <v>32</v>
      </c>
      <c r="R297" s="2">
        <v>45139</v>
      </c>
      <c r="S297" s="2">
        <v>45207</v>
      </c>
      <c r="T297">
        <v>99.816490540000004</v>
      </c>
      <c r="U297" t="s">
        <v>60</v>
      </c>
      <c r="V297">
        <v>47409</v>
      </c>
    </row>
    <row r="298" spans="1:22" x14ac:dyDescent="0.25">
      <c r="A298" t="s">
        <v>72</v>
      </c>
      <c r="B298" t="s">
        <v>40</v>
      </c>
      <c r="C298">
        <v>14888</v>
      </c>
      <c r="D298">
        <v>7868</v>
      </c>
      <c r="E298">
        <v>3423</v>
      </c>
      <c r="F298" t="s">
        <v>79</v>
      </c>
      <c r="G298">
        <v>2024</v>
      </c>
      <c r="H298" t="s">
        <v>25</v>
      </c>
      <c r="I298">
        <v>65</v>
      </c>
      <c r="J298" t="s">
        <v>26</v>
      </c>
      <c r="K298" s="1">
        <v>0.52849999999999997</v>
      </c>
      <c r="L298" s="1">
        <v>0.22989999999999999</v>
      </c>
      <c r="M298">
        <v>3597</v>
      </c>
      <c r="N298">
        <v>511420</v>
      </c>
      <c r="O298" t="s">
        <v>43</v>
      </c>
      <c r="P298" s="2">
        <v>45597</v>
      </c>
      <c r="Q298" t="s">
        <v>32</v>
      </c>
      <c r="R298" s="2">
        <v>45597</v>
      </c>
      <c r="S298" s="2">
        <v>45669</v>
      </c>
      <c r="T298">
        <v>29.856260079999998</v>
      </c>
      <c r="U298" t="s">
        <v>67</v>
      </c>
      <c r="V298">
        <v>14888</v>
      </c>
    </row>
    <row r="299" spans="1:22" x14ac:dyDescent="0.25">
      <c r="A299" t="s">
        <v>74</v>
      </c>
      <c r="B299" t="s">
        <v>64</v>
      </c>
      <c r="C299">
        <v>62034</v>
      </c>
      <c r="D299">
        <v>56639</v>
      </c>
      <c r="E299">
        <v>4058</v>
      </c>
      <c r="F299" t="s">
        <v>76</v>
      </c>
      <c r="G299">
        <v>2017</v>
      </c>
      <c r="H299" t="s">
        <v>58</v>
      </c>
      <c r="I299">
        <v>140</v>
      </c>
      <c r="J299" t="s">
        <v>26</v>
      </c>
      <c r="K299" s="1">
        <v>0.91300000000000003</v>
      </c>
      <c r="L299" s="1">
        <v>6.54E-2</v>
      </c>
      <c r="M299">
        <v>1337</v>
      </c>
      <c r="N299">
        <v>7929460</v>
      </c>
      <c r="O299" t="s">
        <v>38</v>
      </c>
      <c r="P299" s="2">
        <v>42767</v>
      </c>
      <c r="Q299" t="s">
        <v>28</v>
      </c>
      <c r="R299" s="2">
        <v>42767</v>
      </c>
      <c r="S299" s="2">
        <v>42848</v>
      </c>
      <c r="T299">
        <v>84.761582360000006</v>
      </c>
      <c r="U299" t="s">
        <v>60</v>
      </c>
      <c r="V299">
        <v>62034</v>
      </c>
    </row>
    <row r="300" spans="1:22" x14ac:dyDescent="0.25">
      <c r="A300" t="s">
        <v>75</v>
      </c>
      <c r="B300" t="s">
        <v>57</v>
      </c>
      <c r="C300">
        <v>84443</v>
      </c>
      <c r="D300">
        <v>84007</v>
      </c>
      <c r="E300">
        <v>54</v>
      </c>
      <c r="F300" t="s">
        <v>41</v>
      </c>
      <c r="G300">
        <v>2018</v>
      </c>
      <c r="H300" t="s">
        <v>58</v>
      </c>
      <c r="I300">
        <v>80</v>
      </c>
      <c r="J300" t="s">
        <v>37</v>
      </c>
      <c r="K300" s="1">
        <v>0.99480000000000002</v>
      </c>
      <c r="L300" s="1">
        <v>5.9999999999999995E-4</v>
      </c>
      <c r="M300">
        <v>382</v>
      </c>
      <c r="N300">
        <v>6720560</v>
      </c>
      <c r="O300" t="s">
        <v>43</v>
      </c>
      <c r="P300" s="2">
        <v>43374</v>
      </c>
      <c r="Q300" t="s">
        <v>32</v>
      </c>
      <c r="R300" s="2">
        <v>43374</v>
      </c>
      <c r="S300" s="2">
        <v>43434</v>
      </c>
      <c r="T300">
        <v>99.419726920000002</v>
      </c>
      <c r="U300" t="s">
        <v>60</v>
      </c>
      <c r="V300">
        <v>84443</v>
      </c>
    </row>
    <row r="301" spans="1:22" x14ac:dyDescent="0.25">
      <c r="A301" t="s">
        <v>77</v>
      </c>
      <c r="B301" t="s">
        <v>34</v>
      </c>
      <c r="C301">
        <v>76088</v>
      </c>
      <c r="D301">
        <v>66344</v>
      </c>
      <c r="E301">
        <v>4470</v>
      </c>
      <c r="F301" t="s">
        <v>76</v>
      </c>
      <c r="G301">
        <v>2017</v>
      </c>
      <c r="H301" t="s">
        <v>31</v>
      </c>
      <c r="I301">
        <v>110</v>
      </c>
      <c r="J301" t="s">
        <v>37</v>
      </c>
      <c r="K301" s="1">
        <v>0.87190000000000001</v>
      </c>
      <c r="L301" s="1">
        <v>5.8700000000000002E-2</v>
      </c>
      <c r="M301">
        <v>5274</v>
      </c>
      <c r="N301">
        <v>7297840</v>
      </c>
      <c r="O301" t="s">
        <v>38</v>
      </c>
      <c r="P301" s="2">
        <v>42767</v>
      </c>
      <c r="Q301" t="s">
        <v>28</v>
      </c>
      <c r="R301" s="2">
        <v>42767</v>
      </c>
      <c r="S301" s="2">
        <v>42805</v>
      </c>
      <c r="T301">
        <v>81.318999050000002</v>
      </c>
      <c r="U301" t="s">
        <v>60</v>
      </c>
      <c r="V301">
        <v>76088</v>
      </c>
    </row>
    <row r="302" spans="1:22" x14ac:dyDescent="0.25">
      <c r="A302" t="s">
        <v>22</v>
      </c>
      <c r="B302" t="s">
        <v>23</v>
      </c>
      <c r="C302">
        <v>43720</v>
      </c>
      <c r="D302">
        <v>17202</v>
      </c>
      <c r="E302">
        <v>461</v>
      </c>
      <c r="F302" t="s">
        <v>46</v>
      </c>
      <c r="G302">
        <v>2023</v>
      </c>
      <c r="H302" t="s">
        <v>58</v>
      </c>
      <c r="I302">
        <v>115</v>
      </c>
      <c r="J302" t="s">
        <v>26</v>
      </c>
      <c r="K302" s="1">
        <v>0.39350000000000002</v>
      </c>
      <c r="L302" s="1">
        <v>1.0500000000000001E-2</v>
      </c>
      <c r="M302">
        <v>26057</v>
      </c>
      <c r="N302">
        <v>1978230</v>
      </c>
      <c r="O302" t="s">
        <v>47</v>
      </c>
      <c r="P302" s="2">
        <v>45017</v>
      </c>
      <c r="Q302" t="s">
        <v>28</v>
      </c>
      <c r="R302" s="2">
        <v>45017</v>
      </c>
      <c r="S302" s="2">
        <v>45063</v>
      </c>
      <c r="T302">
        <v>38.291399820000002</v>
      </c>
      <c r="U302" t="s">
        <v>67</v>
      </c>
      <c r="V302">
        <v>43720</v>
      </c>
    </row>
    <row r="303" spans="1:22" x14ac:dyDescent="0.25">
      <c r="A303" t="s">
        <v>30</v>
      </c>
      <c r="B303" t="s">
        <v>34</v>
      </c>
      <c r="C303">
        <v>90079</v>
      </c>
      <c r="D303">
        <v>88719</v>
      </c>
      <c r="E303">
        <v>830</v>
      </c>
      <c r="F303" t="s">
        <v>46</v>
      </c>
      <c r="G303">
        <v>2024</v>
      </c>
      <c r="H303" t="s">
        <v>42</v>
      </c>
      <c r="I303">
        <v>100</v>
      </c>
      <c r="J303" t="s">
        <v>26</v>
      </c>
      <c r="K303" s="1">
        <v>0.9849</v>
      </c>
      <c r="L303" s="1">
        <v>9.1999999999999998E-3</v>
      </c>
      <c r="M303">
        <v>530</v>
      </c>
      <c r="N303">
        <v>8871900</v>
      </c>
      <c r="O303" t="s">
        <v>47</v>
      </c>
      <c r="P303" s="2">
        <v>45383</v>
      </c>
      <c r="Q303" t="s">
        <v>32</v>
      </c>
      <c r="R303" s="2">
        <v>45383</v>
      </c>
      <c r="S303" s="2">
        <v>45444</v>
      </c>
      <c r="T303">
        <v>97.568800719999999</v>
      </c>
      <c r="U303" t="s">
        <v>60</v>
      </c>
      <c r="V303">
        <v>90079</v>
      </c>
    </row>
    <row r="304" spans="1:22" x14ac:dyDescent="0.25">
      <c r="A304" t="s">
        <v>33</v>
      </c>
      <c r="B304" t="s">
        <v>73</v>
      </c>
      <c r="C304">
        <v>97720</v>
      </c>
      <c r="D304">
        <v>17502</v>
      </c>
      <c r="E304">
        <v>24219</v>
      </c>
      <c r="F304" t="s">
        <v>70</v>
      </c>
      <c r="G304">
        <v>2016</v>
      </c>
      <c r="H304" t="s">
        <v>42</v>
      </c>
      <c r="I304">
        <v>110</v>
      </c>
      <c r="J304" t="s">
        <v>26</v>
      </c>
      <c r="K304" s="1">
        <v>0.17910000000000001</v>
      </c>
      <c r="L304" s="1">
        <v>0.24779999999999999</v>
      </c>
      <c r="M304">
        <v>55999</v>
      </c>
      <c r="N304">
        <v>1925220</v>
      </c>
      <c r="O304" t="s">
        <v>27</v>
      </c>
      <c r="P304" s="2">
        <v>42552</v>
      </c>
      <c r="Q304" t="s">
        <v>28</v>
      </c>
      <c r="R304" s="2">
        <v>42552</v>
      </c>
      <c r="S304" s="2">
        <v>42589</v>
      </c>
      <c r="T304">
        <v>-6.8737208350000003</v>
      </c>
      <c r="U304" t="s">
        <v>29</v>
      </c>
      <c r="V304">
        <v>97720</v>
      </c>
    </row>
    <row r="305" spans="1:22" x14ac:dyDescent="0.25">
      <c r="A305" t="s">
        <v>39</v>
      </c>
      <c r="B305" t="s">
        <v>51</v>
      </c>
      <c r="C305">
        <v>44181</v>
      </c>
      <c r="D305">
        <v>30137</v>
      </c>
      <c r="E305">
        <v>3858</v>
      </c>
      <c r="F305" t="s">
        <v>35</v>
      </c>
      <c r="G305">
        <v>2020</v>
      </c>
      <c r="H305" t="s">
        <v>58</v>
      </c>
      <c r="I305">
        <v>35</v>
      </c>
      <c r="J305" t="s">
        <v>37</v>
      </c>
      <c r="K305" s="1">
        <v>0.68210000000000004</v>
      </c>
      <c r="L305" s="1">
        <v>8.7300000000000003E-2</v>
      </c>
      <c r="M305">
        <v>10186</v>
      </c>
      <c r="N305">
        <v>1054795</v>
      </c>
      <c r="O305" t="s">
        <v>38</v>
      </c>
      <c r="P305" s="2">
        <v>43831</v>
      </c>
      <c r="Q305" t="s">
        <v>44</v>
      </c>
      <c r="R305" s="2">
        <v>43831</v>
      </c>
      <c r="S305" s="2">
        <v>43911</v>
      </c>
      <c r="T305">
        <v>59.480319590000001</v>
      </c>
      <c r="U305" t="s">
        <v>55</v>
      </c>
      <c r="V305">
        <v>44181</v>
      </c>
    </row>
    <row r="306" spans="1:22" x14ac:dyDescent="0.25">
      <c r="A306" t="s">
        <v>45</v>
      </c>
      <c r="B306" t="s">
        <v>40</v>
      </c>
      <c r="C306">
        <v>85088</v>
      </c>
      <c r="D306">
        <v>6498</v>
      </c>
      <c r="E306">
        <v>34282</v>
      </c>
      <c r="F306" t="s">
        <v>66</v>
      </c>
      <c r="G306">
        <v>2022</v>
      </c>
      <c r="H306" t="s">
        <v>58</v>
      </c>
      <c r="I306">
        <v>80</v>
      </c>
      <c r="J306" t="s">
        <v>26</v>
      </c>
      <c r="K306" s="1">
        <v>7.6399999999999996E-2</v>
      </c>
      <c r="L306" s="1">
        <v>0.40289999999999998</v>
      </c>
      <c r="M306">
        <v>44308</v>
      </c>
      <c r="N306">
        <v>519840</v>
      </c>
      <c r="O306" t="s">
        <v>47</v>
      </c>
      <c r="P306" s="2">
        <v>44682</v>
      </c>
      <c r="Q306" t="s">
        <v>32</v>
      </c>
      <c r="R306" s="2">
        <v>44682</v>
      </c>
      <c r="S306" s="2">
        <v>44723</v>
      </c>
      <c r="T306">
        <v>-32.653253100000001</v>
      </c>
      <c r="U306" t="s">
        <v>29</v>
      </c>
      <c r="V306">
        <v>85088</v>
      </c>
    </row>
    <row r="307" spans="1:22" x14ac:dyDescent="0.25">
      <c r="A307" t="s">
        <v>49</v>
      </c>
      <c r="B307" t="s">
        <v>23</v>
      </c>
      <c r="C307">
        <v>25495</v>
      </c>
      <c r="D307">
        <v>20250</v>
      </c>
      <c r="E307">
        <v>2513</v>
      </c>
      <c r="F307" t="s">
        <v>41</v>
      </c>
      <c r="G307">
        <v>2016</v>
      </c>
      <c r="H307" t="s">
        <v>42</v>
      </c>
      <c r="I307">
        <v>65</v>
      </c>
      <c r="J307" t="s">
        <v>37</v>
      </c>
      <c r="K307" s="1">
        <v>0.79430000000000001</v>
      </c>
      <c r="L307" s="1">
        <v>9.8599999999999993E-2</v>
      </c>
      <c r="M307">
        <v>2732</v>
      </c>
      <c r="N307">
        <v>1316250</v>
      </c>
      <c r="O307" t="s">
        <v>43</v>
      </c>
      <c r="P307" s="2">
        <v>42644</v>
      </c>
      <c r="Q307" t="s">
        <v>32</v>
      </c>
      <c r="R307" s="2">
        <v>42644</v>
      </c>
      <c r="S307" s="2">
        <v>42660</v>
      </c>
      <c r="T307">
        <v>69.570504020000001</v>
      </c>
      <c r="U307" t="s">
        <v>55</v>
      </c>
      <c r="V307">
        <v>25495</v>
      </c>
    </row>
    <row r="308" spans="1:22" x14ac:dyDescent="0.25">
      <c r="A308" t="s">
        <v>50</v>
      </c>
      <c r="B308" t="s">
        <v>23</v>
      </c>
      <c r="C308">
        <v>25389</v>
      </c>
      <c r="D308">
        <v>14667</v>
      </c>
      <c r="E308">
        <v>6021</v>
      </c>
      <c r="F308" t="s">
        <v>79</v>
      </c>
      <c r="G308">
        <v>2021</v>
      </c>
      <c r="H308" t="s">
        <v>25</v>
      </c>
      <c r="I308">
        <v>60</v>
      </c>
      <c r="J308" t="s">
        <v>26</v>
      </c>
      <c r="K308" s="1">
        <v>0.57769999999999999</v>
      </c>
      <c r="L308" s="1">
        <v>0.23710000000000001</v>
      </c>
      <c r="M308">
        <v>4701</v>
      </c>
      <c r="N308">
        <v>880020</v>
      </c>
      <c r="O308" t="s">
        <v>43</v>
      </c>
      <c r="P308" s="2">
        <v>44501</v>
      </c>
      <c r="Q308" t="s">
        <v>32</v>
      </c>
      <c r="R308" s="2">
        <v>44501</v>
      </c>
      <c r="S308" s="2">
        <v>44532</v>
      </c>
      <c r="T308">
        <v>34.054117929999997</v>
      </c>
      <c r="U308" t="s">
        <v>67</v>
      </c>
      <c r="V308">
        <v>25389</v>
      </c>
    </row>
    <row r="309" spans="1:22" x14ac:dyDescent="0.25">
      <c r="A309" t="s">
        <v>53</v>
      </c>
      <c r="B309" t="s">
        <v>73</v>
      </c>
      <c r="C309">
        <v>30078</v>
      </c>
      <c r="D309">
        <v>19908</v>
      </c>
      <c r="E309">
        <v>9924</v>
      </c>
      <c r="F309" t="s">
        <v>62</v>
      </c>
      <c r="G309">
        <v>2019</v>
      </c>
      <c r="H309" t="s">
        <v>42</v>
      </c>
      <c r="I309">
        <v>90</v>
      </c>
      <c r="J309" t="s">
        <v>37</v>
      </c>
      <c r="K309" s="1">
        <v>0.66190000000000004</v>
      </c>
      <c r="L309" s="1">
        <v>0.32990000000000003</v>
      </c>
      <c r="M309">
        <v>246</v>
      </c>
      <c r="N309">
        <v>1791720</v>
      </c>
      <c r="O309" t="s">
        <v>38</v>
      </c>
      <c r="P309" s="2">
        <v>43525</v>
      </c>
      <c r="Q309" t="s">
        <v>32</v>
      </c>
      <c r="R309" s="2">
        <v>43525</v>
      </c>
      <c r="S309" s="2">
        <v>43572</v>
      </c>
      <c r="T309">
        <v>33.193696389999999</v>
      </c>
      <c r="U309" t="s">
        <v>67</v>
      </c>
      <c r="V309">
        <v>30078</v>
      </c>
    </row>
    <row r="310" spans="1:22" x14ac:dyDescent="0.25">
      <c r="A310" t="s">
        <v>56</v>
      </c>
      <c r="B310" t="s">
        <v>64</v>
      </c>
      <c r="C310">
        <v>80453</v>
      </c>
      <c r="D310">
        <v>33627</v>
      </c>
      <c r="E310">
        <v>16217</v>
      </c>
      <c r="F310" t="s">
        <v>54</v>
      </c>
      <c r="G310">
        <v>2022</v>
      </c>
      <c r="H310" t="s">
        <v>36</v>
      </c>
      <c r="I310">
        <v>85</v>
      </c>
      <c r="J310" t="s">
        <v>26</v>
      </c>
      <c r="K310" s="1">
        <v>0.41799999999999998</v>
      </c>
      <c r="L310" s="1">
        <v>0.2016</v>
      </c>
      <c r="M310">
        <v>30609</v>
      </c>
      <c r="N310">
        <v>2858295</v>
      </c>
      <c r="O310" t="s">
        <v>27</v>
      </c>
      <c r="P310" s="2">
        <v>44774</v>
      </c>
      <c r="Q310" t="s">
        <v>32</v>
      </c>
      <c r="R310" s="2">
        <v>44774</v>
      </c>
      <c r="S310" s="2">
        <v>44797</v>
      </c>
      <c r="T310">
        <v>21.63996371</v>
      </c>
      <c r="U310" t="s">
        <v>48</v>
      </c>
      <c r="V310">
        <v>80453</v>
      </c>
    </row>
    <row r="311" spans="1:22" x14ac:dyDescent="0.25">
      <c r="A311" t="s">
        <v>59</v>
      </c>
      <c r="B311" t="s">
        <v>40</v>
      </c>
      <c r="C311">
        <v>68556</v>
      </c>
      <c r="D311">
        <v>39614</v>
      </c>
      <c r="E311">
        <v>23061</v>
      </c>
      <c r="F311" t="s">
        <v>35</v>
      </c>
      <c r="G311">
        <v>2019</v>
      </c>
      <c r="H311" t="s">
        <v>31</v>
      </c>
      <c r="I311">
        <v>75</v>
      </c>
      <c r="J311" t="s">
        <v>26</v>
      </c>
      <c r="K311" s="1">
        <v>0.57779999999999998</v>
      </c>
      <c r="L311" s="1">
        <v>0.33639999999999998</v>
      </c>
      <c r="M311">
        <v>5881</v>
      </c>
      <c r="N311">
        <v>2971050</v>
      </c>
      <c r="O311" t="s">
        <v>38</v>
      </c>
      <c r="P311" s="2">
        <v>43466</v>
      </c>
      <c r="Q311" t="s">
        <v>32</v>
      </c>
      <c r="R311" s="2">
        <v>43466</v>
      </c>
      <c r="S311" s="2">
        <v>43523</v>
      </c>
      <c r="T311">
        <v>24.145224339999999</v>
      </c>
      <c r="U311" t="s">
        <v>48</v>
      </c>
      <c r="V311">
        <v>68556</v>
      </c>
    </row>
    <row r="312" spans="1:22" x14ac:dyDescent="0.25">
      <c r="A312" t="s">
        <v>61</v>
      </c>
      <c r="B312" t="s">
        <v>51</v>
      </c>
      <c r="C312">
        <v>81781</v>
      </c>
      <c r="D312">
        <v>71255</v>
      </c>
      <c r="E312">
        <v>3312</v>
      </c>
      <c r="F312" t="s">
        <v>52</v>
      </c>
      <c r="G312">
        <v>2021</v>
      </c>
      <c r="H312" t="s">
        <v>36</v>
      </c>
      <c r="I312">
        <v>70</v>
      </c>
      <c r="J312" t="s">
        <v>37</v>
      </c>
      <c r="K312" s="1">
        <v>0.87129999999999996</v>
      </c>
      <c r="L312" s="1">
        <v>4.0500000000000001E-2</v>
      </c>
      <c r="M312">
        <v>7214</v>
      </c>
      <c r="N312">
        <v>4987850</v>
      </c>
      <c r="O312" t="s">
        <v>47</v>
      </c>
      <c r="P312" s="2">
        <v>44348</v>
      </c>
      <c r="Q312" t="s">
        <v>32</v>
      </c>
      <c r="R312" s="2">
        <v>44348</v>
      </c>
      <c r="S312" s="2">
        <v>44410</v>
      </c>
      <c r="T312">
        <v>83.079199329999994</v>
      </c>
      <c r="U312" t="s">
        <v>60</v>
      </c>
      <c r="V312">
        <v>81781</v>
      </c>
    </row>
    <row r="313" spans="1:22" x14ac:dyDescent="0.25">
      <c r="A313" t="s">
        <v>63</v>
      </c>
      <c r="B313" t="s">
        <v>64</v>
      </c>
      <c r="C313">
        <v>78202</v>
      </c>
      <c r="D313">
        <v>62912</v>
      </c>
      <c r="E313">
        <v>1904</v>
      </c>
      <c r="F313" t="s">
        <v>54</v>
      </c>
      <c r="G313">
        <v>2022</v>
      </c>
      <c r="H313" t="s">
        <v>25</v>
      </c>
      <c r="I313">
        <v>100</v>
      </c>
      <c r="J313" t="s">
        <v>37</v>
      </c>
      <c r="K313" s="1">
        <v>0.80449999999999999</v>
      </c>
      <c r="L313" s="1">
        <v>2.4299999999999999E-2</v>
      </c>
      <c r="M313">
        <v>13386</v>
      </c>
      <c r="N313">
        <v>6291200</v>
      </c>
      <c r="O313" t="s">
        <v>27</v>
      </c>
      <c r="P313" s="2">
        <v>44774</v>
      </c>
      <c r="Q313" t="s">
        <v>32</v>
      </c>
      <c r="R313" s="2">
        <v>44774</v>
      </c>
      <c r="S313" s="2">
        <v>44827</v>
      </c>
      <c r="T313">
        <v>78.013350040000006</v>
      </c>
      <c r="U313" t="s">
        <v>60</v>
      </c>
      <c r="V313">
        <v>78202</v>
      </c>
    </row>
    <row r="314" spans="1:22" x14ac:dyDescent="0.25">
      <c r="A314" t="s">
        <v>65</v>
      </c>
      <c r="B314" t="s">
        <v>51</v>
      </c>
      <c r="C314">
        <v>76895</v>
      </c>
      <c r="D314">
        <v>63390</v>
      </c>
      <c r="E314">
        <v>13249</v>
      </c>
      <c r="F314" t="s">
        <v>54</v>
      </c>
      <c r="G314">
        <v>2015</v>
      </c>
      <c r="H314" t="s">
        <v>42</v>
      </c>
      <c r="I314">
        <v>75</v>
      </c>
      <c r="J314" t="s">
        <v>37</v>
      </c>
      <c r="K314" s="1">
        <v>0.82440000000000002</v>
      </c>
      <c r="L314" s="1">
        <v>0.17230000000000001</v>
      </c>
      <c r="M314">
        <v>256</v>
      </c>
      <c r="N314">
        <v>4754250</v>
      </c>
      <c r="O314" t="s">
        <v>27</v>
      </c>
      <c r="P314" s="2">
        <v>42217</v>
      </c>
      <c r="Q314" t="s">
        <v>32</v>
      </c>
      <c r="R314" s="2">
        <v>42217</v>
      </c>
      <c r="S314" s="2">
        <v>42273</v>
      </c>
      <c r="T314">
        <v>65.207100589999996</v>
      </c>
      <c r="U314" t="s">
        <v>55</v>
      </c>
      <c r="V314">
        <v>76895</v>
      </c>
    </row>
    <row r="315" spans="1:22" x14ac:dyDescent="0.25">
      <c r="A315" t="s">
        <v>68</v>
      </c>
      <c r="B315" t="s">
        <v>73</v>
      </c>
      <c r="C315">
        <v>83912</v>
      </c>
      <c r="D315">
        <v>12567</v>
      </c>
      <c r="E315">
        <v>60604</v>
      </c>
      <c r="F315" t="s">
        <v>70</v>
      </c>
      <c r="G315">
        <v>2022</v>
      </c>
      <c r="H315" t="s">
        <v>58</v>
      </c>
      <c r="I315">
        <v>70</v>
      </c>
      <c r="J315" t="s">
        <v>37</v>
      </c>
      <c r="K315" s="1">
        <v>0.14979999999999999</v>
      </c>
      <c r="L315" s="1">
        <v>0.72219999999999995</v>
      </c>
      <c r="M315">
        <v>10741</v>
      </c>
      <c r="N315">
        <v>879690</v>
      </c>
      <c r="O315" t="s">
        <v>27</v>
      </c>
      <c r="P315" s="2">
        <v>44743</v>
      </c>
      <c r="Q315" t="s">
        <v>32</v>
      </c>
      <c r="R315" s="2">
        <v>44743</v>
      </c>
      <c r="S315" s="2">
        <v>44783</v>
      </c>
      <c r="T315">
        <v>-57.246877679999997</v>
      </c>
      <c r="U315" t="s">
        <v>29</v>
      </c>
      <c r="V315">
        <v>83912</v>
      </c>
    </row>
    <row r="316" spans="1:22" x14ac:dyDescent="0.25">
      <c r="A316" t="s">
        <v>69</v>
      </c>
      <c r="B316" t="s">
        <v>57</v>
      </c>
      <c r="C316">
        <v>10395</v>
      </c>
      <c r="D316">
        <v>6785</v>
      </c>
      <c r="E316">
        <v>2368</v>
      </c>
      <c r="F316" t="s">
        <v>41</v>
      </c>
      <c r="G316">
        <v>2015</v>
      </c>
      <c r="H316" t="s">
        <v>31</v>
      </c>
      <c r="I316">
        <v>100</v>
      </c>
      <c r="J316" t="s">
        <v>26</v>
      </c>
      <c r="K316" s="1">
        <v>0.65269999999999995</v>
      </c>
      <c r="L316" s="1">
        <v>0.2278</v>
      </c>
      <c r="M316">
        <v>1242</v>
      </c>
      <c r="N316">
        <v>678500</v>
      </c>
      <c r="O316" t="s">
        <v>43</v>
      </c>
      <c r="P316" s="2">
        <v>42278</v>
      </c>
      <c r="Q316" t="s">
        <v>32</v>
      </c>
      <c r="R316" s="2">
        <v>42278</v>
      </c>
      <c r="S316" s="2">
        <v>42342</v>
      </c>
      <c r="T316">
        <v>42.491582489999999</v>
      </c>
      <c r="U316" t="s">
        <v>67</v>
      </c>
      <c r="V316">
        <v>10395</v>
      </c>
    </row>
    <row r="317" spans="1:22" x14ac:dyDescent="0.25">
      <c r="A317" t="s">
        <v>71</v>
      </c>
      <c r="B317" t="s">
        <v>40</v>
      </c>
      <c r="C317">
        <v>17897</v>
      </c>
      <c r="D317">
        <v>6130</v>
      </c>
      <c r="E317">
        <v>7734</v>
      </c>
      <c r="F317" t="s">
        <v>66</v>
      </c>
      <c r="G317">
        <v>2015</v>
      </c>
      <c r="H317" t="s">
        <v>58</v>
      </c>
      <c r="I317">
        <v>95</v>
      </c>
      <c r="J317" t="s">
        <v>26</v>
      </c>
      <c r="K317" s="1">
        <v>0.34250000000000003</v>
      </c>
      <c r="L317" s="1">
        <v>0.43209999999999998</v>
      </c>
      <c r="M317">
        <v>4033</v>
      </c>
      <c r="N317">
        <v>582350</v>
      </c>
      <c r="O317" t="s">
        <v>47</v>
      </c>
      <c r="P317" s="2">
        <v>42125</v>
      </c>
      <c r="Q317" t="s">
        <v>32</v>
      </c>
      <c r="R317" s="2">
        <v>42125</v>
      </c>
      <c r="S317" s="2">
        <v>42164</v>
      </c>
      <c r="T317">
        <v>-8.9623959319999997</v>
      </c>
      <c r="U317" t="s">
        <v>29</v>
      </c>
      <c r="V317">
        <v>17897</v>
      </c>
    </row>
    <row r="318" spans="1:22" x14ac:dyDescent="0.25">
      <c r="A318" t="s">
        <v>72</v>
      </c>
      <c r="B318" t="s">
        <v>64</v>
      </c>
      <c r="C318">
        <v>94085</v>
      </c>
      <c r="D318">
        <v>89656</v>
      </c>
      <c r="E318">
        <v>3443</v>
      </c>
      <c r="F318" t="s">
        <v>62</v>
      </c>
      <c r="G318">
        <v>2019</v>
      </c>
      <c r="H318" t="s">
        <v>42</v>
      </c>
      <c r="I318">
        <v>65</v>
      </c>
      <c r="J318" t="s">
        <v>37</v>
      </c>
      <c r="K318" s="1">
        <v>0.95289999999999997</v>
      </c>
      <c r="L318" s="1">
        <v>3.6600000000000001E-2</v>
      </c>
      <c r="M318">
        <v>986</v>
      </c>
      <c r="N318">
        <v>5827640</v>
      </c>
      <c r="O318" t="s">
        <v>38</v>
      </c>
      <c r="P318" s="2">
        <v>43525</v>
      </c>
      <c r="Q318" t="s">
        <v>32</v>
      </c>
      <c r="R318" s="2">
        <v>43525</v>
      </c>
      <c r="S318" s="2">
        <v>43563</v>
      </c>
      <c r="T318">
        <v>91.633097730000003</v>
      </c>
      <c r="U318" t="s">
        <v>60</v>
      </c>
      <c r="V318">
        <v>94085</v>
      </c>
    </row>
    <row r="319" spans="1:22" x14ac:dyDescent="0.25">
      <c r="A319" t="s">
        <v>74</v>
      </c>
      <c r="B319" t="s">
        <v>73</v>
      </c>
      <c r="C319">
        <v>20518</v>
      </c>
      <c r="D319">
        <v>16185</v>
      </c>
      <c r="E319">
        <v>1089</v>
      </c>
      <c r="F319" t="s">
        <v>46</v>
      </c>
      <c r="G319">
        <v>2022</v>
      </c>
      <c r="H319" t="s">
        <v>58</v>
      </c>
      <c r="I319">
        <v>140</v>
      </c>
      <c r="J319" t="s">
        <v>37</v>
      </c>
      <c r="K319" s="1">
        <v>0.78879999999999995</v>
      </c>
      <c r="L319" s="1">
        <v>5.3100000000000001E-2</v>
      </c>
      <c r="M319">
        <v>3244</v>
      </c>
      <c r="N319">
        <v>2265900</v>
      </c>
      <c r="O319" t="s">
        <v>47</v>
      </c>
      <c r="P319" s="2">
        <v>44652</v>
      </c>
      <c r="Q319" t="s">
        <v>28</v>
      </c>
      <c r="R319" s="2">
        <v>44652</v>
      </c>
      <c r="S319" s="2">
        <v>44679</v>
      </c>
      <c r="T319">
        <v>73.574422459999994</v>
      </c>
      <c r="U319" t="s">
        <v>55</v>
      </c>
      <c r="V319">
        <v>20518</v>
      </c>
    </row>
    <row r="320" spans="1:22" x14ac:dyDescent="0.25">
      <c r="A320" t="s">
        <v>75</v>
      </c>
      <c r="B320" t="s">
        <v>40</v>
      </c>
      <c r="C320">
        <v>26691</v>
      </c>
      <c r="D320">
        <v>12297</v>
      </c>
      <c r="E320">
        <v>13677</v>
      </c>
      <c r="F320" t="s">
        <v>35</v>
      </c>
      <c r="G320">
        <v>2015</v>
      </c>
      <c r="H320" t="s">
        <v>31</v>
      </c>
      <c r="I320">
        <v>80</v>
      </c>
      <c r="J320" t="s">
        <v>37</v>
      </c>
      <c r="K320" s="1">
        <v>0.4607</v>
      </c>
      <c r="L320" s="1">
        <v>0.51239999999999997</v>
      </c>
      <c r="M320">
        <v>717</v>
      </c>
      <c r="N320">
        <v>983760</v>
      </c>
      <c r="O320" t="s">
        <v>38</v>
      </c>
      <c r="P320" s="2">
        <v>42005</v>
      </c>
      <c r="Q320" t="s">
        <v>32</v>
      </c>
      <c r="R320" s="2">
        <v>42005</v>
      </c>
      <c r="S320" s="2">
        <v>42079</v>
      </c>
      <c r="T320">
        <v>-5.1702821180000003</v>
      </c>
      <c r="U320" t="s">
        <v>29</v>
      </c>
      <c r="V320">
        <v>26691</v>
      </c>
    </row>
    <row r="321" spans="1:22" x14ac:dyDescent="0.25">
      <c r="A321" t="s">
        <v>77</v>
      </c>
      <c r="B321" t="s">
        <v>23</v>
      </c>
      <c r="C321">
        <v>81361</v>
      </c>
      <c r="D321">
        <v>60591</v>
      </c>
      <c r="E321">
        <v>17430</v>
      </c>
      <c r="F321" t="s">
        <v>46</v>
      </c>
      <c r="G321">
        <v>2019</v>
      </c>
      <c r="H321" t="s">
        <v>25</v>
      </c>
      <c r="I321">
        <v>110</v>
      </c>
      <c r="J321" t="s">
        <v>37</v>
      </c>
      <c r="K321" s="1">
        <v>0.74470000000000003</v>
      </c>
      <c r="L321" s="1">
        <v>0.2142</v>
      </c>
      <c r="M321">
        <v>3340</v>
      </c>
      <c r="N321">
        <v>6665010</v>
      </c>
      <c r="O321" t="s">
        <v>47</v>
      </c>
      <c r="P321" s="2">
        <v>43556</v>
      </c>
      <c r="Q321" t="s">
        <v>28</v>
      </c>
      <c r="R321" s="2">
        <v>43556</v>
      </c>
      <c r="S321" s="2">
        <v>43577</v>
      </c>
      <c r="T321">
        <v>53.048757999999999</v>
      </c>
      <c r="U321" t="s">
        <v>55</v>
      </c>
      <c r="V321">
        <v>81361</v>
      </c>
    </row>
    <row r="322" spans="1:22" x14ac:dyDescent="0.25">
      <c r="A322" t="s">
        <v>22</v>
      </c>
      <c r="B322" t="s">
        <v>34</v>
      </c>
      <c r="C322">
        <v>46129</v>
      </c>
      <c r="D322">
        <v>17352</v>
      </c>
      <c r="E322">
        <v>28678</v>
      </c>
      <c r="F322" t="s">
        <v>76</v>
      </c>
      <c r="G322">
        <v>2023</v>
      </c>
      <c r="H322" t="s">
        <v>31</v>
      </c>
      <c r="I322">
        <v>115</v>
      </c>
      <c r="J322" t="s">
        <v>37</v>
      </c>
      <c r="K322" s="1">
        <v>0.37619999999999998</v>
      </c>
      <c r="L322" s="1">
        <v>0.62170000000000003</v>
      </c>
      <c r="M322">
        <v>99</v>
      </c>
      <c r="N322">
        <v>1995480</v>
      </c>
      <c r="O322" t="s">
        <v>38</v>
      </c>
      <c r="P322" s="2">
        <v>44958</v>
      </c>
      <c r="Q322" t="s">
        <v>28</v>
      </c>
      <c r="R322" s="2">
        <v>44958</v>
      </c>
      <c r="S322" s="2">
        <v>45029</v>
      </c>
      <c r="T322">
        <v>-24.552884299999999</v>
      </c>
      <c r="U322" t="s">
        <v>29</v>
      </c>
      <c r="V322">
        <v>46129</v>
      </c>
    </row>
    <row r="323" spans="1:22" x14ac:dyDescent="0.25">
      <c r="A323" t="s">
        <v>30</v>
      </c>
      <c r="B323" t="s">
        <v>40</v>
      </c>
      <c r="C323">
        <v>12050</v>
      </c>
      <c r="D323">
        <v>6971</v>
      </c>
      <c r="E323">
        <v>1688</v>
      </c>
      <c r="F323" t="s">
        <v>41</v>
      </c>
      <c r="G323">
        <v>2015</v>
      </c>
      <c r="H323" t="s">
        <v>31</v>
      </c>
      <c r="I323">
        <v>100</v>
      </c>
      <c r="J323" t="s">
        <v>37</v>
      </c>
      <c r="K323" s="1">
        <v>0.57850000000000001</v>
      </c>
      <c r="L323" s="1">
        <v>0.1401</v>
      </c>
      <c r="M323">
        <v>3391</v>
      </c>
      <c r="N323">
        <v>697100</v>
      </c>
      <c r="O323" t="s">
        <v>43</v>
      </c>
      <c r="P323" s="2">
        <v>42278</v>
      </c>
      <c r="Q323" t="s">
        <v>32</v>
      </c>
      <c r="R323" s="2">
        <v>42278</v>
      </c>
      <c r="S323" s="2">
        <v>42328</v>
      </c>
      <c r="T323">
        <v>43.842323649999997</v>
      </c>
      <c r="U323" t="s">
        <v>67</v>
      </c>
      <c r="V323">
        <v>12050</v>
      </c>
    </row>
    <row r="324" spans="1:22" x14ac:dyDescent="0.25">
      <c r="A324" t="s">
        <v>33</v>
      </c>
      <c r="B324" t="s">
        <v>40</v>
      </c>
      <c r="C324">
        <v>98083</v>
      </c>
      <c r="D324">
        <v>97181</v>
      </c>
      <c r="E324">
        <v>893</v>
      </c>
      <c r="F324" t="s">
        <v>70</v>
      </c>
      <c r="G324">
        <v>2015</v>
      </c>
      <c r="H324" t="s">
        <v>25</v>
      </c>
      <c r="I324">
        <v>110</v>
      </c>
      <c r="J324" t="s">
        <v>37</v>
      </c>
      <c r="K324" s="1">
        <v>0.99080000000000001</v>
      </c>
      <c r="L324" s="1">
        <v>9.1000000000000004E-3</v>
      </c>
      <c r="M324">
        <v>9</v>
      </c>
      <c r="N324">
        <v>10689910</v>
      </c>
      <c r="O324" t="s">
        <v>27</v>
      </c>
      <c r="P324" s="2">
        <v>42186</v>
      </c>
      <c r="Q324" t="s">
        <v>28</v>
      </c>
      <c r="R324" s="2">
        <v>42186</v>
      </c>
      <c r="S324" s="2">
        <v>42245</v>
      </c>
      <c r="T324">
        <v>98.169917310000002</v>
      </c>
      <c r="U324" t="s">
        <v>60</v>
      </c>
      <c r="V324">
        <v>98083</v>
      </c>
    </row>
    <row r="325" spans="1:22" x14ac:dyDescent="0.25">
      <c r="A325" t="s">
        <v>39</v>
      </c>
      <c r="B325" t="s">
        <v>73</v>
      </c>
      <c r="C325">
        <v>40715</v>
      </c>
      <c r="D325">
        <v>40373</v>
      </c>
      <c r="E325">
        <v>111</v>
      </c>
      <c r="F325" t="s">
        <v>52</v>
      </c>
      <c r="G325">
        <v>2023</v>
      </c>
      <c r="H325" t="s">
        <v>31</v>
      </c>
      <c r="I325">
        <v>35</v>
      </c>
      <c r="J325" t="s">
        <v>37</v>
      </c>
      <c r="K325" s="1">
        <v>0.99160000000000004</v>
      </c>
      <c r="L325" s="1">
        <v>2.7000000000000001E-3</v>
      </c>
      <c r="M325">
        <v>231</v>
      </c>
      <c r="N325">
        <v>1413055</v>
      </c>
      <c r="O325" t="s">
        <v>47</v>
      </c>
      <c r="P325" s="2">
        <v>45078</v>
      </c>
      <c r="Q325" t="s">
        <v>44</v>
      </c>
      <c r="R325" s="2">
        <v>45078</v>
      </c>
      <c r="S325" s="2">
        <v>45112</v>
      </c>
      <c r="T325">
        <v>98.887387939999996</v>
      </c>
      <c r="U325" t="s">
        <v>60</v>
      </c>
      <c r="V325">
        <v>40715</v>
      </c>
    </row>
    <row r="326" spans="1:22" x14ac:dyDescent="0.25">
      <c r="A326" t="s">
        <v>45</v>
      </c>
      <c r="B326" t="s">
        <v>34</v>
      </c>
      <c r="C326">
        <v>85511</v>
      </c>
      <c r="D326">
        <v>46799</v>
      </c>
      <c r="E326">
        <v>37845</v>
      </c>
      <c r="F326" t="s">
        <v>24</v>
      </c>
      <c r="G326">
        <v>2021</v>
      </c>
      <c r="H326" t="s">
        <v>58</v>
      </c>
      <c r="I326">
        <v>80</v>
      </c>
      <c r="J326" t="s">
        <v>26</v>
      </c>
      <c r="K326" s="1">
        <v>0.54730000000000001</v>
      </c>
      <c r="L326" s="1">
        <v>0.44259999999999999</v>
      </c>
      <c r="M326">
        <v>867</v>
      </c>
      <c r="N326">
        <v>3743920</v>
      </c>
      <c r="O326" t="s">
        <v>27</v>
      </c>
      <c r="P326" s="2">
        <v>44440</v>
      </c>
      <c r="Q326" t="s">
        <v>32</v>
      </c>
      <c r="R326" s="2">
        <v>44440</v>
      </c>
      <c r="S326" s="2">
        <v>44519</v>
      </c>
      <c r="T326">
        <v>10.471167449999999</v>
      </c>
      <c r="U326" t="s">
        <v>48</v>
      </c>
      <c r="V326">
        <v>85511</v>
      </c>
    </row>
    <row r="327" spans="1:22" x14ac:dyDescent="0.25">
      <c r="A327" t="s">
        <v>49</v>
      </c>
      <c r="B327" t="s">
        <v>23</v>
      </c>
      <c r="C327">
        <v>78321</v>
      </c>
      <c r="D327">
        <v>33972</v>
      </c>
      <c r="E327">
        <v>27103</v>
      </c>
      <c r="F327" t="s">
        <v>66</v>
      </c>
      <c r="G327">
        <v>2018</v>
      </c>
      <c r="H327" t="s">
        <v>58</v>
      </c>
      <c r="I327">
        <v>65</v>
      </c>
      <c r="J327" t="s">
        <v>26</v>
      </c>
      <c r="K327" s="1">
        <v>0.43380000000000002</v>
      </c>
      <c r="L327" s="1">
        <v>0.34610000000000002</v>
      </c>
      <c r="M327">
        <v>17246</v>
      </c>
      <c r="N327">
        <v>2208180</v>
      </c>
      <c r="O327" t="s">
        <v>47</v>
      </c>
      <c r="P327" s="2">
        <v>43221</v>
      </c>
      <c r="Q327" t="s">
        <v>32</v>
      </c>
      <c r="R327" s="2">
        <v>43221</v>
      </c>
      <c r="S327" s="2">
        <v>43243</v>
      </c>
      <c r="T327">
        <v>8.7703170289999992</v>
      </c>
      <c r="U327" t="s">
        <v>48</v>
      </c>
      <c r="V327">
        <v>78321</v>
      </c>
    </row>
    <row r="328" spans="1:22" x14ac:dyDescent="0.25">
      <c r="A328" t="s">
        <v>50</v>
      </c>
      <c r="B328" t="s">
        <v>23</v>
      </c>
      <c r="C328">
        <v>98965</v>
      </c>
      <c r="D328">
        <v>60994</v>
      </c>
      <c r="E328">
        <v>36428</v>
      </c>
      <c r="F328" t="s">
        <v>70</v>
      </c>
      <c r="G328">
        <v>2020</v>
      </c>
      <c r="H328" t="s">
        <v>31</v>
      </c>
      <c r="I328">
        <v>60</v>
      </c>
      <c r="J328" t="s">
        <v>37</v>
      </c>
      <c r="K328" s="1">
        <v>0.61629999999999996</v>
      </c>
      <c r="L328" s="1">
        <v>0.36809999999999998</v>
      </c>
      <c r="M328">
        <v>1543</v>
      </c>
      <c r="N328">
        <v>3659640</v>
      </c>
      <c r="O328" t="s">
        <v>27</v>
      </c>
      <c r="P328" s="2">
        <v>44013</v>
      </c>
      <c r="Q328" t="s">
        <v>32</v>
      </c>
      <c r="R328" s="2">
        <v>44013</v>
      </c>
      <c r="S328" s="2">
        <v>44043</v>
      </c>
      <c r="T328">
        <v>24.822917189999998</v>
      </c>
      <c r="U328" t="s">
        <v>67</v>
      </c>
      <c r="V328">
        <v>98965</v>
      </c>
    </row>
    <row r="329" spans="1:22" x14ac:dyDescent="0.25">
      <c r="A329" t="s">
        <v>53</v>
      </c>
      <c r="B329" t="s">
        <v>64</v>
      </c>
      <c r="C329">
        <v>78742</v>
      </c>
      <c r="D329">
        <v>46777</v>
      </c>
      <c r="E329">
        <v>22816</v>
      </c>
      <c r="F329" t="s">
        <v>24</v>
      </c>
      <c r="G329">
        <v>2019</v>
      </c>
      <c r="H329" t="s">
        <v>42</v>
      </c>
      <c r="I329">
        <v>90</v>
      </c>
      <c r="J329" t="s">
        <v>37</v>
      </c>
      <c r="K329" s="1">
        <v>0.59409999999999996</v>
      </c>
      <c r="L329" s="1">
        <v>0.2898</v>
      </c>
      <c r="M329">
        <v>9149</v>
      </c>
      <c r="N329">
        <v>4209930</v>
      </c>
      <c r="O329" t="s">
        <v>27</v>
      </c>
      <c r="P329" s="2">
        <v>43709</v>
      </c>
      <c r="Q329" t="s">
        <v>32</v>
      </c>
      <c r="R329" s="2">
        <v>43709</v>
      </c>
      <c r="S329" s="2">
        <v>43737</v>
      </c>
      <c r="T329">
        <v>30.429757939999998</v>
      </c>
      <c r="U329" t="s">
        <v>67</v>
      </c>
      <c r="V329">
        <v>78742</v>
      </c>
    </row>
    <row r="330" spans="1:22" x14ac:dyDescent="0.25">
      <c r="A330" t="s">
        <v>56</v>
      </c>
      <c r="B330" t="s">
        <v>34</v>
      </c>
      <c r="C330">
        <v>80507</v>
      </c>
      <c r="D330">
        <v>67065</v>
      </c>
      <c r="E330">
        <v>3948</v>
      </c>
      <c r="F330" t="s">
        <v>70</v>
      </c>
      <c r="G330">
        <v>2024</v>
      </c>
      <c r="H330" t="s">
        <v>25</v>
      </c>
      <c r="I330">
        <v>85</v>
      </c>
      <c r="J330" t="s">
        <v>26</v>
      </c>
      <c r="K330" s="1">
        <v>0.83299999999999996</v>
      </c>
      <c r="L330" s="1">
        <v>4.9000000000000002E-2</v>
      </c>
      <c r="M330">
        <v>9494</v>
      </c>
      <c r="N330">
        <v>5700525</v>
      </c>
      <c r="O330" t="s">
        <v>27</v>
      </c>
      <c r="P330" s="2">
        <v>45474</v>
      </c>
      <c r="Q330" t="s">
        <v>32</v>
      </c>
      <c r="R330" s="2">
        <v>45474</v>
      </c>
      <c r="S330" s="2">
        <v>45564</v>
      </c>
      <c r="T330">
        <v>78.399393840000002</v>
      </c>
      <c r="U330" t="s">
        <v>60</v>
      </c>
      <c r="V330">
        <v>80507</v>
      </c>
    </row>
    <row r="331" spans="1:22" x14ac:dyDescent="0.25">
      <c r="A331" t="s">
        <v>59</v>
      </c>
      <c r="B331" t="s">
        <v>64</v>
      </c>
      <c r="C331">
        <v>70689</v>
      </c>
      <c r="D331">
        <v>12552</v>
      </c>
      <c r="E331">
        <v>36856</v>
      </c>
      <c r="F331" t="s">
        <v>54</v>
      </c>
      <c r="G331">
        <v>2019</v>
      </c>
      <c r="H331" t="s">
        <v>42</v>
      </c>
      <c r="I331">
        <v>75</v>
      </c>
      <c r="J331" t="s">
        <v>26</v>
      </c>
      <c r="K331" s="1">
        <v>0.17760000000000001</v>
      </c>
      <c r="L331" s="1">
        <v>0.52139999999999997</v>
      </c>
      <c r="M331">
        <v>21281</v>
      </c>
      <c r="N331">
        <v>941400</v>
      </c>
      <c r="O331" t="s">
        <v>27</v>
      </c>
      <c r="P331" s="2">
        <v>43678</v>
      </c>
      <c r="Q331" t="s">
        <v>32</v>
      </c>
      <c r="R331" s="2">
        <v>43678</v>
      </c>
      <c r="S331" s="2">
        <v>43707</v>
      </c>
      <c r="T331">
        <v>-34.381586949999999</v>
      </c>
      <c r="U331" t="s">
        <v>29</v>
      </c>
      <c r="V331">
        <v>70689</v>
      </c>
    </row>
    <row r="332" spans="1:22" x14ac:dyDescent="0.25">
      <c r="A332" t="s">
        <v>61</v>
      </c>
      <c r="B332" t="s">
        <v>73</v>
      </c>
      <c r="C332">
        <v>41831</v>
      </c>
      <c r="D332">
        <v>21711</v>
      </c>
      <c r="E332">
        <v>6662</v>
      </c>
      <c r="F332" t="s">
        <v>24</v>
      </c>
      <c r="G332">
        <v>2018</v>
      </c>
      <c r="H332" t="s">
        <v>31</v>
      </c>
      <c r="I332">
        <v>70</v>
      </c>
      <c r="J332" t="s">
        <v>37</v>
      </c>
      <c r="K332" s="1">
        <v>0.51900000000000002</v>
      </c>
      <c r="L332" s="1">
        <v>0.1593</v>
      </c>
      <c r="M332">
        <v>13458</v>
      </c>
      <c r="N332">
        <v>1519770</v>
      </c>
      <c r="O332" t="s">
        <v>27</v>
      </c>
      <c r="P332" s="2">
        <v>43344</v>
      </c>
      <c r="Q332" t="s">
        <v>32</v>
      </c>
      <c r="R332" s="2">
        <v>43344</v>
      </c>
      <c r="S332" s="2">
        <v>43424</v>
      </c>
      <c r="T332">
        <v>35.975711789999998</v>
      </c>
      <c r="U332" t="s">
        <v>67</v>
      </c>
      <c r="V332">
        <v>41831</v>
      </c>
    </row>
    <row r="333" spans="1:22" x14ac:dyDescent="0.25">
      <c r="A333" t="s">
        <v>63</v>
      </c>
      <c r="B333" t="s">
        <v>51</v>
      </c>
      <c r="C333">
        <v>80206</v>
      </c>
      <c r="D333">
        <v>29966</v>
      </c>
      <c r="E333">
        <v>3377</v>
      </c>
      <c r="F333" t="s">
        <v>35</v>
      </c>
      <c r="G333">
        <v>2018</v>
      </c>
      <c r="H333" t="s">
        <v>42</v>
      </c>
      <c r="I333">
        <v>100</v>
      </c>
      <c r="J333" t="s">
        <v>26</v>
      </c>
      <c r="K333" s="1">
        <v>0.37359999999999999</v>
      </c>
      <c r="L333" s="1">
        <v>4.2099999999999999E-2</v>
      </c>
      <c r="M333">
        <v>46863</v>
      </c>
      <c r="N333">
        <v>2996600</v>
      </c>
      <c r="O333" t="s">
        <v>38</v>
      </c>
      <c r="P333" s="2">
        <v>43101</v>
      </c>
      <c r="Q333" t="s">
        <v>32</v>
      </c>
      <c r="R333" s="2">
        <v>43101</v>
      </c>
      <c r="S333" s="2">
        <v>43147</v>
      </c>
      <c r="T333">
        <v>33.150886470000003</v>
      </c>
      <c r="U333" t="s">
        <v>67</v>
      </c>
      <c r="V333">
        <v>80206</v>
      </c>
    </row>
    <row r="334" spans="1:22" x14ac:dyDescent="0.25">
      <c r="A334" t="s">
        <v>65</v>
      </c>
      <c r="B334" t="s">
        <v>64</v>
      </c>
      <c r="C334">
        <v>19539</v>
      </c>
      <c r="D334">
        <v>8082</v>
      </c>
      <c r="E334">
        <v>9626</v>
      </c>
      <c r="F334" t="s">
        <v>76</v>
      </c>
      <c r="G334">
        <v>2023</v>
      </c>
      <c r="H334" t="s">
        <v>36</v>
      </c>
      <c r="I334">
        <v>75</v>
      </c>
      <c r="J334" t="s">
        <v>26</v>
      </c>
      <c r="K334" s="1">
        <v>0.41360000000000002</v>
      </c>
      <c r="L334" s="1">
        <v>0.49270000000000003</v>
      </c>
      <c r="M334">
        <v>1831</v>
      </c>
      <c r="N334">
        <v>606150</v>
      </c>
      <c r="O334" t="s">
        <v>38</v>
      </c>
      <c r="P334" s="2">
        <v>44958</v>
      </c>
      <c r="Q334" t="s">
        <v>32</v>
      </c>
      <c r="R334" s="2">
        <v>44958</v>
      </c>
      <c r="S334" s="2">
        <v>45035</v>
      </c>
      <c r="T334">
        <v>-7.9021444289999998</v>
      </c>
      <c r="U334" t="s">
        <v>29</v>
      </c>
      <c r="V334">
        <v>19539</v>
      </c>
    </row>
    <row r="335" spans="1:22" x14ac:dyDescent="0.25">
      <c r="A335" t="s">
        <v>68</v>
      </c>
      <c r="B335" t="s">
        <v>64</v>
      </c>
      <c r="C335">
        <v>53642</v>
      </c>
      <c r="D335">
        <v>24869</v>
      </c>
      <c r="E335">
        <v>502</v>
      </c>
      <c r="F335" t="s">
        <v>66</v>
      </c>
      <c r="G335">
        <v>2017</v>
      </c>
      <c r="H335" t="s">
        <v>25</v>
      </c>
      <c r="I335">
        <v>70</v>
      </c>
      <c r="J335" t="s">
        <v>26</v>
      </c>
      <c r="K335" s="1">
        <v>0.46360000000000001</v>
      </c>
      <c r="L335" s="1">
        <v>9.4000000000000004E-3</v>
      </c>
      <c r="M335">
        <v>28271</v>
      </c>
      <c r="N335">
        <v>1740830</v>
      </c>
      <c r="O335" t="s">
        <v>47</v>
      </c>
      <c r="P335" s="2">
        <v>42856</v>
      </c>
      <c r="Q335" t="s">
        <v>32</v>
      </c>
      <c r="R335" s="2">
        <v>42856</v>
      </c>
      <c r="S335" s="2">
        <v>42921</v>
      </c>
      <c r="T335">
        <v>45.425226500000001</v>
      </c>
      <c r="U335" t="s">
        <v>55</v>
      </c>
      <c r="V335">
        <v>53642</v>
      </c>
    </row>
    <row r="336" spans="1:22" x14ac:dyDescent="0.25">
      <c r="A336" t="s">
        <v>69</v>
      </c>
      <c r="B336" t="s">
        <v>23</v>
      </c>
      <c r="C336">
        <v>72773</v>
      </c>
      <c r="D336">
        <v>36797</v>
      </c>
      <c r="E336">
        <v>13402</v>
      </c>
      <c r="F336" t="s">
        <v>52</v>
      </c>
      <c r="G336">
        <v>2019</v>
      </c>
      <c r="H336" t="s">
        <v>25</v>
      </c>
      <c r="I336">
        <v>100</v>
      </c>
      <c r="J336" t="s">
        <v>37</v>
      </c>
      <c r="K336" s="1">
        <v>0.50560000000000005</v>
      </c>
      <c r="L336" s="1">
        <v>0.1842</v>
      </c>
      <c r="M336">
        <v>22574</v>
      </c>
      <c r="N336">
        <v>3679700</v>
      </c>
      <c r="O336" t="s">
        <v>47</v>
      </c>
      <c r="P336" s="2">
        <v>43617</v>
      </c>
      <c r="Q336" t="s">
        <v>32</v>
      </c>
      <c r="R336" s="2">
        <v>43617</v>
      </c>
      <c r="S336" s="2">
        <v>43656</v>
      </c>
      <c r="T336">
        <v>32.147911999999998</v>
      </c>
      <c r="U336" t="s">
        <v>67</v>
      </c>
      <c r="V336">
        <v>72773</v>
      </c>
    </row>
    <row r="337" spans="1:22" x14ac:dyDescent="0.25">
      <c r="A337" t="s">
        <v>71</v>
      </c>
      <c r="B337" t="s">
        <v>73</v>
      </c>
      <c r="C337">
        <v>71112</v>
      </c>
      <c r="D337">
        <v>52088</v>
      </c>
      <c r="E337">
        <v>10106</v>
      </c>
      <c r="F337" t="s">
        <v>78</v>
      </c>
      <c r="G337">
        <v>2017</v>
      </c>
      <c r="H337" t="s">
        <v>58</v>
      </c>
      <c r="I337">
        <v>95</v>
      </c>
      <c r="J337" t="s">
        <v>37</v>
      </c>
      <c r="K337" s="1">
        <v>0.73250000000000004</v>
      </c>
      <c r="L337" s="1">
        <v>0.1421</v>
      </c>
      <c r="M337">
        <v>8918</v>
      </c>
      <c r="N337">
        <v>4948360</v>
      </c>
      <c r="O337" t="s">
        <v>43</v>
      </c>
      <c r="P337" s="2">
        <v>43070</v>
      </c>
      <c r="Q337" t="s">
        <v>32</v>
      </c>
      <c r="R337" s="2">
        <v>43070</v>
      </c>
      <c r="S337" s="2">
        <v>43142</v>
      </c>
      <c r="T337">
        <v>59.03644954</v>
      </c>
      <c r="U337" t="s">
        <v>55</v>
      </c>
      <c r="V337">
        <v>71112</v>
      </c>
    </row>
    <row r="338" spans="1:22" x14ac:dyDescent="0.25">
      <c r="A338" t="s">
        <v>72</v>
      </c>
      <c r="B338" t="s">
        <v>73</v>
      </c>
      <c r="C338">
        <v>22924</v>
      </c>
      <c r="D338">
        <v>20384</v>
      </c>
      <c r="E338">
        <v>1311</v>
      </c>
      <c r="F338" t="s">
        <v>46</v>
      </c>
      <c r="G338">
        <v>2017</v>
      </c>
      <c r="H338" t="s">
        <v>58</v>
      </c>
      <c r="I338">
        <v>65</v>
      </c>
      <c r="J338" t="s">
        <v>26</v>
      </c>
      <c r="K338" s="1">
        <v>0.88919999999999999</v>
      </c>
      <c r="L338" s="1">
        <v>5.7200000000000001E-2</v>
      </c>
      <c r="M338">
        <v>1229</v>
      </c>
      <c r="N338">
        <v>1324960</v>
      </c>
      <c r="O338" t="s">
        <v>47</v>
      </c>
      <c r="P338" s="2">
        <v>42826</v>
      </c>
      <c r="Q338" t="s">
        <v>32</v>
      </c>
      <c r="R338" s="2">
        <v>42826</v>
      </c>
      <c r="S338" s="2">
        <v>42903</v>
      </c>
      <c r="T338">
        <v>83.201012039999995</v>
      </c>
      <c r="U338" t="s">
        <v>60</v>
      </c>
      <c r="V338">
        <v>22924</v>
      </c>
    </row>
    <row r="339" spans="1:22" x14ac:dyDescent="0.25">
      <c r="A339" t="s">
        <v>74</v>
      </c>
      <c r="B339" t="s">
        <v>40</v>
      </c>
      <c r="C339">
        <v>39002</v>
      </c>
      <c r="D339">
        <v>14563</v>
      </c>
      <c r="E339">
        <v>531</v>
      </c>
      <c r="F339" t="s">
        <v>78</v>
      </c>
      <c r="G339">
        <v>2017</v>
      </c>
      <c r="H339" t="s">
        <v>36</v>
      </c>
      <c r="I339">
        <v>140</v>
      </c>
      <c r="J339" t="s">
        <v>37</v>
      </c>
      <c r="K339" s="1">
        <v>0.37340000000000001</v>
      </c>
      <c r="L339" s="1">
        <v>1.3599999999999999E-2</v>
      </c>
      <c r="M339">
        <v>23908</v>
      </c>
      <c r="N339">
        <v>2038820</v>
      </c>
      <c r="O339" t="s">
        <v>43</v>
      </c>
      <c r="P339" s="2">
        <v>43070</v>
      </c>
      <c r="Q339" t="s">
        <v>28</v>
      </c>
      <c r="R339" s="2">
        <v>43070</v>
      </c>
      <c r="S339" s="2">
        <v>43146</v>
      </c>
      <c r="T339">
        <v>35.977642170000003</v>
      </c>
      <c r="U339" t="s">
        <v>67</v>
      </c>
      <c r="V339">
        <v>39002</v>
      </c>
    </row>
    <row r="340" spans="1:22" x14ac:dyDescent="0.25">
      <c r="A340" t="s">
        <v>75</v>
      </c>
      <c r="B340" t="s">
        <v>57</v>
      </c>
      <c r="C340">
        <v>29976</v>
      </c>
      <c r="D340">
        <v>11428</v>
      </c>
      <c r="E340">
        <v>10809</v>
      </c>
      <c r="F340" t="s">
        <v>70</v>
      </c>
      <c r="G340">
        <v>2017</v>
      </c>
      <c r="H340" t="s">
        <v>42</v>
      </c>
      <c r="I340">
        <v>80</v>
      </c>
      <c r="J340" t="s">
        <v>26</v>
      </c>
      <c r="K340" s="1">
        <v>0.38119999999999998</v>
      </c>
      <c r="L340" s="1">
        <v>0.36059999999999998</v>
      </c>
      <c r="M340">
        <v>7739</v>
      </c>
      <c r="N340">
        <v>914240</v>
      </c>
      <c r="O340" t="s">
        <v>27</v>
      </c>
      <c r="P340" s="2">
        <v>42917</v>
      </c>
      <c r="Q340" t="s">
        <v>32</v>
      </c>
      <c r="R340" s="2">
        <v>42917</v>
      </c>
      <c r="S340" s="2">
        <v>42953</v>
      </c>
      <c r="T340">
        <v>2.0649853220000001</v>
      </c>
      <c r="U340" t="s">
        <v>48</v>
      </c>
      <c r="V340">
        <v>29976</v>
      </c>
    </row>
    <row r="341" spans="1:22" x14ac:dyDescent="0.25">
      <c r="A341" t="s">
        <v>77</v>
      </c>
      <c r="B341" t="s">
        <v>73</v>
      </c>
      <c r="C341">
        <v>82173</v>
      </c>
      <c r="D341">
        <v>49245</v>
      </c>
      <c r="E341">
        <v>16864</v>
      </c>
      <c r="F341" t="s">
        <v>70</v>
      </c>
      <c r="G341">
        <v>2023</v>
      </c>
      <c r="H341" t="s">
        <v>42</v>
      </c>
      <c r="I341">
        <v>110</v>
      </c>
      <c r="J341" t="s">
        <v>37</v>
      </c>
      <c r="K341" s="1">
        <v>0.59930000000000005</v>
      </c>
      <c r="L341" s="1">
        <v>0.20519999999999999</v>
      </c>
      <c r="M341">
        <v>16064</v>
      </c>
      <c r="N341">
        <v>5416950</v>
      </c>
      <c r="O341" t="s">
        <v>27</v>
      </c>
      <c r="P341" s="2">
        <v>45108</v>
      </c>
      <c r="Q341" t="s">
        <v>28</v>
      </c>
      <c r="R341" s="2">
        <v>45108</v>
      </c>
      <c r="S341" s="2">
        <v>45180</v>
      </c>
      <c r="T341">
        <v>39.405887579999998</v>
      </c>
      <c r="U341" t="s">
        <v>67</v>
      </c>
      <c r="V341">
        <v>82173</v>
      </c>
    </row>
    <row r="342" spans="1:22" x14ac:dyDescent="0.25">
      <c r="A342" t="s">
        <v>22</v>
      </c>
      <c r="B342" t="s">
        <v>73</v>
      </c>
      <c r="C342">
        <v>32050</v>
      </c>
      <c r="D342">
        <v>29011</v>
      </c>
      <c r="E342">
        <v>1442</v>
      </c>
      <c r="F342" t="s">
        <v>79</v>
      </c>
      <c r="G342">
        <v>2016</v>
      </c>
      <c r="H342" t="s">
        <v>25</v>
      </c>
      <c r="I342">
        <v>115</v>
      </c>
      <c r="J342" t="s">
        <v>37</v>
      </c>
      <c r="K342" s="1">
        <v>0.9052</v>
      </c>
      <c r="L342" s="1">
        <v>4.4999999999999998E-2</v>
      </c>
      <c r="M342">
        <v>1597</v>
      </c>
      <c r="N342">
        <v>3336265</v>
      </c>
      <c r="O342" t="s">
        <v>43</v>
      </c>
      <c r="P342" s="2">
        <v>42675</v>
      </c>
      <c r="Q342" t="s">
        <v>28</v>
      </c>
      <c r="R342" s="2">
        <v>42675</v>
      </c>
      <c r="S342" s="2">
        <v>42747</v>
      </c>
      <c r="T342">
        <v>86.01872075</v>
      </c>
      <c r="U342" t="s">
        <v>60</v>
      </c>
      <c r="V342">
        <v>32050</v>
      </c>
    </row>
    <row r="343" spans="1:22" x14ac:dyDescent="0.25">
      <c r="A343" t="s">
        <v>30</v>
      </c>
      <c r="B343" t="s">
        <v>34</v>
      </c>
      <c r="C343">
        <v>81058</v>
      </c>
      <c r="D343">
        <v>12698</v>
      </c>
      <c r="E343">
        <v>4433</v>
      </c>
      <c r="F343" t="s">
        <v>66</v>
      </c>
      <c r="G343">
        <v>2024</v>
      </c>
      <c r="H343" t="s">
        <v>31</v>
      </c>
      <c r="I343">
        <v>100</v>
      </c>
      <c r="J343" t="s">
        <v>26</v>
      </c>
      <c r="K343" s="1">
        <v>0.15670000000000001</v>
      </c>
      <c r="L343" s="1">
        <v>5.4699999999999999E-2</v>
      </c>
      <c r="M343">
        <v>63927</v>
      </c>
      <c r="N343">
        <v>1269800</v>
      </c>
      <c r="O343" t="s">
        <v>47</v>
      </c>
      <c r="P343" s="2">
        <v>45413</v>
      </c>
      <c r="Q343" t="s">
        <v>32</v>
      </c>
      <c r="R343" s="2">
        <v>45413</v>
      </c>
      <c r="S343" s="2">
        <v>45476</v>
      </c>
      <c r="T343">
        <v>10.196402580000001</v>
      </c>
      <c r="U343" t="s">
        <v>48</v>
      </c>
      <c r="V343">
        <v>81058</v>
      </c>
    </row>
    <row r="344" spans="1:22" x14ac:dyDescent="0.25">
      <c r="A344" t="s">
        <v>33</v>
      </c>
      <c r="B344" t="s">
        <v>64</v>
      </c>
      <c r="C344">
        <v>10836</v>
      </c>
      <c r="D344">
        <v>8378</v>
      </c>
      <c r="E344">
        <v>563</v>
      </c>
      <c r="F344" t="s">
        <v>52</v>
      </c>
      <c r="G344">
        <v>2024</v>
      </c>
      <c r="H344" t="s">
        <v>25</v>
      </c>
      <c r="I344">
        <v>110</v>
      </c>
      <c r="J344" t="s">
        <v>26</v>
      </c>
      <c r="K344" s="1">
        <v>0.7732</v>
      </c>
      <c r="L344" s="1">
        <v>5.1999999999999998E-2</v>
      </c>
      <c r="M344">
        <v>1895</v>
      </c>
      <c r="N344">
        <v>921580</v>
      </c>
      <c r="O344" t="s">
        <v>47</v>
      </c>
      <c r="P344" s="2">
        <v>45444</v>
      </c>
      <c r="Q344" t="s">
        <v>28</v>
      </c>
      <c r="R344" s="2">
        <v>45444</v>
      </c>
      <c r="S344" s="2">
        <v>45510</v>
      </c>
      <c r="T344">
        <v>72.120708750000006</v>
      </c>
      <c r="U344" t="s">
        <v>55</v>
      </c>
      <c r="V344">
        <v>10836</v>
      </c>
    </row>
    <row r="345" spans="1:22" x14ac:dyDescent="0.25">
      <c r="A345" t="s">
        <v>39</v>
      </c>
      <c r="B345" t="s">
        <v>51</v>
      </c>
      <c r="C345">
        <v>38668</v>
      </c>
      <c r="D345">
        <v>38143</v>
      </c>
      <c r="E345">
        <v>466</v>
      </c>
      <c r="F345" t="s">
        <v>62</v>
      </c>
      <c r="G345">
        <v>2019</v>
      </c>
      <c r="H345" t="s">
        <v>31</v>
      </c>
      <c r="I345">
        <v>35</v>
      </c>
      <c r="J345" t="s">
        <v>37</v>
      </c>
      <c r="K345" s="1">
        <v>0.98640000000000005</v>
      </c>
      <c r="L345" s="1">
        <v>1.21E-2</v>
      </c>
      <c r="M345">
        <v>59</v>
      </c>
      <c r="N345">
        <v>1335005</v>
      </c>
      <c r="O345" t="s">
        <v>38</v>
      </c>
      <c r="P345" s="2">
        <v>43525</v>
      </c>
      <c r="Q345" t="s">
        <v>44</v>
      </c>
      <c r="R345" s="2">
        <v>43525</v>
      </c>
      <c r="S345" s="2">
        <v>43581</v>
      </c>
      <c r="T345">
        <v>97.437157339999999</v>
      </c>
      <c r="U345" t="s">
        <v>60</v>
      </c>
      <c r="V345">
        <v>38668</v>
      </c>
    </row>
    <row r="346" spans="1:22" x14ac:dyDescent="0.25">
      <c r="A346" t="s">
        <v>45</v>
      </c>
      <c r="B346" t="s">
        <v>23</v>
      </c>
      <c r="C346">
        <v>73944</v>
      </c>
      <c r="D346">
        <v>7061</v>
      </c>
      <c r="E346">
        <v>866</v>
      </c>
      <c r="F346" t="s">
        <v>78</v>
      </c>
      <c r="G346">
        <v>2020</v>
      </c>
      <c r="H346" t="s">
        <v>36</v>
      </c>
      <c r="I346">
        <v>80</v>
      </c>
      <c r="J346" t="s">
        <v>26</v>
      </c>
      <c r="K346" s="1">
        <v>9.5500000000000002E-2</v>
      </c>
      <c r="L346" s="1">
        <v>1.17E-2</v>
      </c>
      <c r="M346">
        <v>66017</v>
      </c>
      <c r="N346">
        <v>564880</v>
      </c>
      <c r="O346" t="s">
        <v>43</v>
      </c>
      <c r="P346" s="2">
        <v>44166</v>
      </c>
      <c r="Q346" t="s">
        <v>32</v>
      </c>
      <c r="R346" s="2">
        <v>44166</v>
      </c>
      <c r="S346" s="2">
        <v>44250</v>
      </c>
      <c r="T346">
        <v>8.3779617010000003</v>
      </c>
      <c r="U346" t="s">
        <v>48</v>
      </c>
      <c r="V346">
        <v>73944</v>
      </c>
    </row>
    <row r="347" spans="1:22" x14ac:dyDescent="0.25">
      <c r="A347" t="s">
        <v>49</v>
      </c>
      <c r="B347" t="s">
        <v>40</v>
      </c>
      <c r="C347">
        <v>46010</v>
      </c>
      <c r="D347">
        <v>40110</v>
      </c>
      <c r="E347">
        <v>2348</v>
      </c>
      <c r="F347" t="s">
        <v>62</v>
      </c>
      <c r="G347">
        <v>2015</v>
      </c>
      <c r="H347" t="s">
        <v>36</v>
      </c>
      <c r="I347">
        <v>65</v>
      </c>
      <c r="J347" t="s">
        <v>37</v>
      </c>
      <c r="K347" s="1">
        <v>0.87180000000000002</v>
      </c>
      <c r="L347" s="1">
        <v>5.0999999999999997E-2</v>
      </c>
      <c r="M347">
        <v>3552</v>
      </c>
      <c r="N347">
        <v>2607150</v>
      </c>
      <c r="O347" t="s">
        <v>38</v>
      </c>
      <c r="P347" s="2">
        <v>42064</v>
      </c>
      <c r="Q347" t="s">
        <v>32</v>
      </c>
      <c r="R347" s="2">
        <v>42064</v>
      </c>
      <c r="S347" s="2">
        <v>42093</v>
      </c>
      <c r="T347">
        <v>82.073462289999995</v>
      </c>
      <c r="U347" t="s">
        <v>60</v>
      </c>
      <c r="V347">
        <v>46010</v>
      </c>
    </row>
    <row r="348" spans="1:22" x14ac:dyDescent="0.25">
      <c r="A348" t="s">
        <v>50</v>
      </c>
      <c r="B348" t="s">
        <v>64</v>
      </c>
      <c r="C348">
        <v>33496</v>
      </c>
      <c r="D348">
        <v>8506</v>
      </c>
      <c r="E348">
        <v>3156</v>
      </c>
      <c r="F348" t="s">
        <v>79</v>
      </c>
      <c r="G348">
        <v>2020</v>
      </c>
      <c r="H348" t="s">
        <v>25</v>
      </c>
      <c r="I348">
        <v>60</v>
      </c>
      <c r="J348" t="s">
        <v>37</v>
      </c>
      <c r="K348" s="1">
        <v>0.25390000000000001</v>
      </c>
      <c r="L348" s="1">
        <v>9.4200000000000006E-2</v>
      </c>
      <c r="M348">
        <v>21834</v>
      </c>
      <c r="N348">
        <v>510360</v>
      </c>
      <c r="O348" t="s">
        <v>43</v>
      </c>
      <c r="P348" s="2">
        <v>44136</v>
      </c>
      <c r="Q348" t="s">
        <v>32</v>
      </c>
      <c r="R348" s="2">
        <v>44136</v>
      </c>
      <c r="S348" s="2">
        <v>44204</v>
      </c>
      <c r="T348">
        <v>15.97205636</v>
      </c>
      <c r="U348" t="s">
        <v>48</v>
      </c>
      <c r="V348">
        <v>33496</v>
      </c>
    </row>
    <row r="349" spans="1:22" x14ac:dyDescent="0.25">
      <c r="A349" t="s">
        <v>53</v>
      </c>
      <c r="B349" t="s">
        <v>64</v>
      </c>
      <c r="C349">
        <v>56457</v>
      </c>
      <c r="D349">
        <v>22519</v>
      </c>
      <c r="E349">
        <v>26011</v>
      </c>
      <c r="F349" t="s">
        <v>79</v>
      </c>
      <c r="G349">
        <v>2015</v>
      </c>
      <c r="H349" t="s">
        <v>58</v>
      </c>
      <c r="I349">
        <v>90</v>
      </c>
      <c r="J349" t="s">
        <v>37</v>
      </c>
      <c r="K349" s="1">
        <v>0.39889999999999998</v>
      </c>
      <c r="L349" s="1">
        <v>0.4607</v>
      </c>
      <c r="M349">
        <v>7927</v>
      </c>
      <c r="N349">
        <v>2026710</v>
      </c>
      <c r="O349" t="s">
        <v>43</v>
      </c>
      <c r="P349" s="2">
        <v>42309</v>
      </c>
      <c r="Q349" t="s">
        <v>32</v>
      </c>
      <c r="R349" s="2">
        <v>42309</v>
      </c>
      <c r="S349" s="2">
        <v>42383</v>
      </c>
      <c r="T349">
        <v>-6.1852383230000001</v>
      </c>
      <c r="U349" t="s">
        <v>29</v>
      </c>
      <c r="V349">
        <v>56457</v>
      </c>
    </row>
    <row r="350" spans="1:22" x14ac:dyDescent="0.25">
      <c r="A350" t="s">
        <v>56</v>
      </c>
      <c r="B350" t="s">
        <v>40</v>
      </c>
      <c r="C350">
        <v>41877</v>
      </c>
      <c r="D350">
        <v>19801</v>
      </c>
      <c r="E350">
        <v>9829</v>
      </c>
      <c r="F350" t="s">
        <v>24</v>
      </c>
      <c r="G350">
        <v>2022</v>
      </c>
      <c r="H350" t="s">
        <v>31</v>
      </c>
      <c r="I350">
        <v>85</v>
      </c>
      <c r="J350" t="s">
        <v>26</v>
      </c>
      <c r="K350" s="1">
        <v>0.4728</v>
      </c>
      <c r="L350" s="1">
        <v>0.23469999999999999</v>
      </c>
      <c r="M350">
        <v>12247</v>
      </c>
      <c r="N350">
        <v>1683085</v>
      </c>
      <c r="O350" t="s">
        <v>27</v>
      </c>
      <c r="P350" s="2">
        <v>44805</v>
      </c>
      <c r="Q350" t="s">
        <v>32</v>
      </c>
      <c r="R350" s="2">
        <v>44805</v>
      </c>
      <c r="S350" s="2">
        <v>44827</v>
      </c>
      <c r="T350">
        <v>23.81259403</v>
      </c>
      <c r="U350" t="s">
        <v>48</v>
      </c>
      <c r="V350">
        <v>41877</v>
      </c>
    </row>
    <row r="351" spans="1:22" x14ac:dyDescent="0.25">
      <c r="A351" t="s">
        <v>59</v>
      </c>
      <c r="B351" t="s">
        <v>51</v>
      </c>
      <c r="C351">
        <v>63120</v>
      </c>
      <c r="D351">
        <v>29855</v>
      </c>
      <c r="E351">
        <v>24718</v>
      </c>
      <c r="F351" t="s">
        <v>62</v>
      </c>
      <c r="G351">
        <v>2021</v>
      </c>
      <c r="H351" t="s">
        <v>42</v>
      </c>
      <c r="I351">
        <v>75</v>
      </c>
      <c r="J351" t="s">
        <v>26</v>
      </c>
      <c r="K351" s="1">
        <v>0.47299999999999998</v>
      </c>
      <c r="L351" s="1">
        <v>0.3916</v>
      </c>
      <c r="M351">
        <v>8547</v>
      </c>
      <c r="N351">
        <v>2239125</v>
      </c>
      <c r="O351" t="s">
        <v>38</v>
      </c>
      <c r="P351" s="2">
        <v>44256</v>
      </c>
      <c r="Q351" t="s">
        <v>32</v>
      </c>
      <c r="R351" s="2">
        <v>44256</v>
      </c>
      <c r="S351" s="2">
        <v>44323</v>
      </c>
      <c r="T351">
        <v>8.1384664129999997</v>
      </c>
      <c r="U351" t="s">
        <v>48</v>
      </c>
      <c r="V351">
        <v>63120</v>
      </c>
    </row>
    <row r="352" spans="1:22" x14ac:dyDescent="0.25">
      <c r="A352" t="s">
        <v>61</v>
      </c>
      <c r="B352" t="s">
        <v>23</v>
      </c>
      <c r="C352">
        <v>32463</v>
      </c>
      <c r="D352">
        <v>7709</v>
      </c>
      <c r="E352">
        <v>16379</v>
      </c>
      <c r="F352" t="s">
        <v>52</v>
      </c>
      <c r="G352">
        <v>2024</v>
      </c>
      <c r="H352" t="s">
        <v>42</v>
      </c>
      <c r="I352">
        <v>70</v>
      </c>
      <c r="J352" t="s">
        <v>37</v>
      </c>
      <c r="K352" s="1">
        <v>0.23749999999999999</v>
      </c>
      <c r="L352" s="1">
        <v>0.50449999999999995</v>
      </c>
      <c r="M352">
        <v>8375</v>
      </c>
      <c r="N352">
        <v>539630</v>
      </c>
      <c r="O352" t="s">
        <v>47</v>
      </c>
      <c r="P352" s="2">
        <v>45444</v>
      </c>
      <c r="Q352" t="s">
        <v>32</v>
      </c>
      <c r="R352" s="2">
        <v>45444</v>
      </c>
      <c r="S352" s="2">
        <v>45518</v>
      </c>
      <c r="T352">
        <v>-26.70732834</v>
      </c>
      <c r="U352" t="s">
        <v>29</v>
      </c>
      <c r="V352">
        <v>32463</v>
      </c>
    </row>
    <row r="353" spans="1:22" x14ac:dyDescent="0.25">
      <c r="A353" t="s">
        <v>63</v>
      </c>
      <c r="B353" t="s">
        <v>40</v>
      </c>
      <c r="C353">
        <v>22499</v>
      </c>
      <c r="D353">
        <v>22306</v>
      </c>
      <c r="E353">
        <v>10</v>
      </c>
      <c r="F353" t="s">
        <v>70</v>
      </c>
      <c r="G353">
        <v>2017</v>
      </c>
      <c r="H353" t="s">
        <v>25</v>
      </c>
      <c r="I353">
        <v>100</v>
      </c>
      <c r="J353" t="s">
        <v>37</v>
      </c>
      <c r="K353" s="1">
        <v>0.99139999999999995</v>
      </c>
      <c r="L353" s="1">
        <v>4.0000000000000002E-4</v>
      </c>
      <c r="M353">
        <v>183</v>
      </c>
      <c r="N353">
        <v>2230600</v>
      </c>
      <c r="O353" t="s">
        <v>27</v>
      </c>
      <c r="P353" s="2">
        <v>42917</v>
      </c>
      <c r="Q353" t="s">
        <v>32</v>
      </c>
      <c r="R353" s="2">
        <v>42917</v>
      </c>
      <c r="S353" s="2">
        <v>42936</v>
      </c>
      <c r="T353">
        <v>99.097737679999994</v>
      </c>
      <c r="U353" t="s">
        <v>60</v>
      </c>
      <c r="V353">
        <v>22499</v>
      </c>
    </row>
    <row r="354" spans="1:22" x14ac:dyDescent="0.25">
      <c r="A354" t="s">
        <v>65</v>
      </c>
      <c r="B354" t="s">
        <v>57</v>
      </c>
      <c r="C354">
        <v>16102</v>
      </c>
      <c r="D354">
        <v>6218</v>
      </c>
      <c r="E354">
        <v>4593</v>
      </c>
      <c r="F354" t="s">
        <v>76</v>
      </c>
      <c r="G354">
        <v>2021</v>
      </c>
      <c r="H354" t="s">
        <v>36</v>
      </c>
      <c r="I354">
        <v>75</v>
      </c>
      <c r="J354" t="s">
        <v>26</v>
      </c>
      <c r="K354" s="1">
        <v>0.38619999999999999</v>
      </c>
      <c r="L354" s="1">
        <v>0.28520000000000001</v>
      </c>
      <c r="M354">
        <v>5291</v>
      </c>
      <c r="N354">
        <v>466350</v>
      </c>
      <c r="O354" t="s">
        <v>38</v>
      </c>
      <c r="P354" s="2">
        <v>44228</v>
      </c>
      <c r="Q354" t="s">
        <v>32</v>
      </c>
      <c r="R354" s="2">
        <v>44228</v>
      </c>
      <c r="S354" s="2">
        <v>44310</v>
      </c>
      <c r="T354">
        <v>10.09191405</v>
      </c>
      <c r="U354" t="s">
        <v>48</v>
      </c>
      <c r="V354">
        <v>16102</v>
      </c>
    </row>
    <row r="355" spans="1:22" x14ac:dyDescent="0.25">
      <c r="A355" t="s">
        <v>68</v>
      </c>
      <c r="B355" t="s">
        <v>64</v>
      </c>
      <c r="C355">
        <v>51220</v>
      </c>
      <c r="D355">
        <v>6026</v>
      </c>
      <c r="E355">
        <v>13576</v>
      </c>
      <c r="F355" t="s">
        <v>54</v>
      </c>
      <c r="G355">
        <v>2021</v>
      </c>
      <c r="H355" t="s">
        <v>25</v>
      </c>
      <c r="I355">
        <v>70</v>
      </c>
      <c r="J355" t="s">
        <v>37</v>
      </c>
      <c r="K355" s="1">
        <v>0.1176</v>
      </c>
      <c r="L355" s="1">
        <v>0.2651</v>
      </c>
      <c r="M355">
        <v>31618</v>
      </c>
      <c r="N355">
        <v>421820</v>
      </c>
      <c r="O355" t="s">
        <v>27</v>
      </c>
      <c r="P355" s="2">
        <v>44409</v>
      </c>
      <c r="Q355" t="s">
        <v>32</v>
      </c>
      <c r="R355" s="2">
        <v>44409</v>
      </c>
      <c r="S355" s="2">
        <v>44429</v>
      </c>
      <c r="T355">
        <v>-14.740335809999999</v>
      </c>
      <c r="U355" t="s">
        <v>29</v>
      </c>
      <c r="V355">
        <v>51220</v>
      </c>
    </row>
    <row r="356" spans="1:22" x14ac:dyDescent="0.25">
      <c r="A356" t="s">
        <v>69</v>
      </c>
      <c r="B356" t="s">
        <v>51</v>
      </c>
      <c r="C356">
        <v>49226</v>
      </c>
      <c r="D356">
        <v>15646</v>
      </c>
      <c r="E356">
        <v>15759</v>
      </c>
      <c r="F356" t="s">
        <v>66</v>
      </c>
      <c r="G356">
        <v>2021</v>
      </c>
      <c r="H356" t="s">
        <v>42</v>
      </c>
      <c r="I356">
        <v>100</v>
      </c>
      <c r="J356" t="s">
        <v>37</v>
      </c>
      <c r="K356" s="1">
        <v>0.31780000000000003</v>
      </c>
      <c r="L356" s="1">
        <v>0.3201</v>
      </c>
      <c r="M356">
        <v>17821</v>
      </c>
      <c r="N356">
        <v>1564600</v>
      </c>
      <c r="O356" t="s">
        <v>47</v>
      </c>
      <c r="P356" s="2">
        <v>44317</v>
      </c>
      <c r="Q356" t="s">
        <v>32</v>
      </c>
      <c r="R356" s="2">
        <v>44317</v>
      </c>
      <c r="S356" s="2">
        <v>44378</v>
      </c>
      <c r="T356">
        <v>-0.229553488</v>
      </c>
      <c r="U356" t="s">
        <v>48</v>
      </c>
      <c r="V356">
        <v>49226</v>
      </c>
    </row>
    <row r="357" spans="1:22" x14ac:dyDescent="0.25">
      <c r="A357" t="s">
        <v>71</v>
      </c>
      <c r="B357" t="s">
        <v>73</v>
      </c>
      <c r="C357">
        <v>28343</v>
      </c>
      <c r="D357">
        <v>27587</v>
      </c>
      <c r="E357">
        <v>741</v>
      </c>
      <c r="F357" t="s">
        <v>79</v>
      </c>
      <c r="G357">
        <v>2015</v>
      </c>
      <c r="H357" t="s">
        <v>36</v>
      </c>
      <c r="I357">
        <v>95</v>
      </c>
      <c r="J357" t="s">
        <v>37</v>
      </c>
      <c r="K357" s="1">
        <v>0.97330000000000005</v>
      </c>
      <c r="L357" s="1">
        <v>2.6100000000000002E-2</v>
      </c>
      <c r="M357">
        <v>15</v>
      </c>
      <c r="N357">
        <v>2620765</v>
      </c>
      <c r="O357" t="s">
        <v>43</v>
      </c>
      <c r="P357" s="2">
        <v>42309</v>
      </c>
      <c r="Q357" t="s">
        <v>32</v>
      </c>
      <c r="R357" s="2">
        <v>42309</v>
      </c>
      <c r="S357" s="2">
        <v>42378</v>
      </c>
      <c r="T357">
        <v>94.718272589999998</v>
      </c>
      <c r="U357" t="s">
        <v>60</v>
      </c>
      <c r="V357">
        <v>28343</v>
      </c>
    </row>
    <row r="358" spans="1:22" x14ac:dyDescent="0.25">
      <c r="A358" t="s">
        <v>72</v>
      </c>
      <c r="B358" t="s">
        <v>51</v>
      </c>
      <c r="C358">
        <v>22803</v>
      </c>
      <c r="D358">
        <v>19322</v>
      </c>
      <c r="E358">
        <v>950</v>
      </c>
      <c r="F358" t="s">
        <v>66</v>
      </c>
      <c r="G358">
        <v>2024</v>
      </c>
      <c r="H358" t="s">
        <v>31</v>
      </c>
      <c r="I358">
        <v>65</v>
      </c>
      <c r="J358" t="s">
        <v>37</v>
      </c>
      <c r="K358" s="1">
        <v>0.84730000000000005</v>
      </c>
      <c r="L358" s="1">
        <v>4.1700000000000001E-2</v>
      </c>
      <c r="M358">
        <v>2531</v>
      </c>
      <c r="N358">
        <v>1255930</v>
      </c>
      <c r="O358" t="s">
        <v>47</v>
      </c>
      <c r="P358" s="2">
        <v>45413</v>
      </c>
      <c r="Q358" t="s">
        <v>32</v>
      </c>
      <c r="R358" s="2">
        <v>45413</v>
      </c>
      <c r="S358" s="2">
        <v>45467</v>
      </c>
      <c r="T358">
        <v>80.568346270000006</v>
      </c>
      <c r="U358" t="s">
        <v>60</v>
      </c>
      <c r="V358">
        <v>22803</v>
      </c>
    </row>
    <row r="359" spans="1:22" x14ac:dyDescent="0.25">
      <c r="A359" t="s">
        <v>74</v>
      </c>
      <c r="B359" t="s">
        <v>64</v>
      </c>
      <c r="C359">
        <v>52778</v>
      </c>
      <c r="D359">
        <v>6941</v>
      </c>
      <c r="E359">
        <v>41557</v>
      </c>
      <c r="F359" t="s">
        <v>35</v>
      </c>
      <c r="G359">
        <v>2018</v>
      </c>
      <c r="H359" t="s">
        <v>42</v>
      </c>
      <c r="I359">
        <v>140</v>
      </c>
      <c r="J359" t="s">
        <v>37</v>
      </c>
      <c r="K359" s="1">
        <v>0.13150000000000001</v>
      </c>
      <c r="L359" s="1">
        <v>0.78739999999999999</v>
      </c>
      <c r="M359">
        <v>4280</v>
      </c>
      <c r="N359">
        <v>971740</v>
      </c>
      <c r="O359" t="s">
        <v>38</v>
      </c>
      <c r="P359" s="2">
        <v>43101</v>
      </c>
      <c r="Q359" t="s">
        <v>28</v>
      </c>
      <c r="R359" s="2">
        <v>43101</v>
      </c>
      <c r="S359" s="2">
        <v>43167</v>
      </c>
      <c r="T359">
        <v>-65.587934369999999</v>
      </c>
      <c r="U359" t="s">
        <v>29</v>
      </c>
      <c r="V359">
        <v>52778</v>
      </c>
    </row>
    <row r="360" spans="1:22" x14ac:dyDescent="0.25">
      <c r="A360" t="s">
        <v>75</v>
      </c>
      <c r="B360" t="s">
        <v>40</v>
      </c>
      <c r="C360">
        <v>59207</v>
      </c>
      <c r="D360">
        <v>33301</v>
      </c>
      <c r="E360">
        <v>6086</v>
      </c>
      <c r="F360" t="s">
        <v>54</v>
      </c>
      <c r="G360">
        <v>2022</v>
      </c>
      <c r="H360" t="s">
        <v>36</v>
      </c>
      <c r="I360">
        <v>80</v>
      </c>
      <c r="J360" t="s">
        <v>26</v>
      </c>
      <c r="K360" s="1">
        <v>0.5625</v>
      </c>
      <c r="L360" s="1">
        <v>0.1028</v>
      </c>
      <c r="M360">
        <v>19820</v>
      </c>
      <c r="N360">
        <v>2664080</v>
      </c>
      <c r="O360" t="s">
        <v>27</v>
      </c>
      <c r="P360" s="2">
        <v>44774</v>
      </c>
      <c r="Q360" t="s">
        <v>32</v>
      </c>
      <c r="R360" s="2">
        <v>44774</v>
      </c>
      <c r="S360" s="2">
        <v>44804</v>
      </c>
      <c r="T360">
        <v>45.965848630000004</v>
      </c>
      <c r="U360" t="s">
        <v>55</v>
      </c>
      <c r="V360">
        <v>59207</v>
      </c>
    </row>
    <row r="361" spans="1:22" x14ac:dyDescent="0.25">
      <c r="A361" t="s">
        <v>77</v>
      </c>
      <c r="B361" t="s">
        <v>64</v>
      </c>
      <c r="C361">
        <v>91083</v>
      </c>
      <c r="D361">
        <v>43715</v>
      </c>
      <c r="E361">
        <v>16151</v>
      </c>
      <c r="F361" t="s">
        <v>78</v>
      </c>
      <c r="G361">
        <v>2022</v>
      </c>
      <c r="H361" t="s">
        <v>31</v>
      </c>
      <c r="I361">
        <v>110</v>
      </c>
      <c r="J361" t="s">
        <v>26</v>
      </c>
      <c r="K361" s="1">
        <v>0.47989999999999999</v>
      </c>
      <c r="L361" s="1">
        <v>0.17730000000000001</v>
      </c>
      <c r="M361">
        <v>31217</v>
      </c>
      <c r="N361">
        <v>4808650</v>
      </c>
      <c r="O361" t="s">
        <v>43</v>
      </c>
      <c r="P361" s="2">
        <v>44896</v>
      </c>
      <c r="Q361" t="s">
        <v>28</v>
      </c>
      <c r="R361" s="2">
        <v>44896</v>
      </c>
      <c r="S361" s="2">
        <v>44923</v>
      </c>
      <c r="T361">
        <v>30.26250782</v>
      </c>
      <c r="U361" t="s">
        <v>67</v>
      </c>
      <c r="V361">
        <v>91083</v>
      </c>
    </row>
    <row r="362" spans="1:22" x14ac:dyDescent="0.25">
      <c r="A362" t="s">
        <v>22</v>
      </c>
      <c r="B362" t="s">
        <v>73</v>
      </c>
      <c r="C362">
        <v>93086</v>
      </c>
      <c r="D362">
        <v>25221</v>
      </c>
      <c r="E362">
        <v>51068</v>
      </c>
      <c r="F362" t="s">
        <v>70</v>
      </c>
      <c r="G362">
        <v>2018</v>
      </c>
      <c r="H362" t="s">
        <v>58</v>
      </c>
      <c r="I362">
        <v>115</v>
      </c>
      <c r="J362" t="s">
        <v>26</v>
      </c>
      <c r="K362" s="1">
        <v>0.27089999999999997</v>
      </c>
      <c r="L362" s="1">
        <v>0.54859999999999998</v>
      </c>
      <c r="M362">
        <v>16797</v>
      </c>
      <c r="N362">
        <v>2900415</v>
      </c>
      <c r="O362" t="s">
        <v>27</v>
      </c>
      <c r="P362" s="2">
        <v>43282</v>
      </c>
      <c r="Q362" t="s">
        <v>28</v>
      </c>
      <c r="R362" s="2">
        <v>43282</v>
      </c>
      <c r="S362" s="2">
        <v>43326</v>
      </c>
      <c r="T362">
        <v>-27.766796299999999</v>
      </c>
      <c r="U362" t="s">
        <v>29</v>
      </c>
      <c r="V362">
        <v>93086</v>
      </c>
    </row>
    <row r="363" spans="1:22" x14ac:dyDescent="0.25">
      <c r="A363" t="s">
        <v>30</v>
      </c>
      <c r="B363" t="s">
        <v>57</v>
      </c>
      <c r="C363">
        <v>68292</v>
      </c>
      <c r="D363">
        <v>28587</v>
      </c>
      <c r="E363">
        <v>17679</v>
      </c>
      <c r="F363" t="s">
        <v>76</v>
      </c>
      <c r="G363">
        <v>2016</v>
      </c>
      <c r="H363" t="s">
        <v>25</v>
      </c>
      <c r="I363">
        <v>100</v>
      </c>
      <c r="J363" t="s">
        <v>37</v>
      </c>
      <c r="K363" s="1">
        <v>0.41860000000000003</v>
      </c>
      <c r="L363" s="1">
        <v>0.25890000000000002</v>
      </c>
      <c r="M363">
        <v>22026</v>
      </c>
      <c r="N363">
        <v>2858700</v>
      </c>
      <c r="O363" t="s">
        <v>38</v>
      </c>
      <c r="P363" s="2">
        <v>42401</v>
      </c>
      <c r="Q363" t="s">
        <v>32</v>
      </c>
      <c r="R363" s="2">
        <v>42401</v>
      </c>
      <c r="S363" s="2">
        <v>42434</v>
      </c>
      <c r="T363">
        <v>15.9725883</v>
      </c>
      <c r="U363" t="s">
        <v>48</v>
      </c>
      <c r="V363">
        <v>68292</v>
      </c>
    </row>
    <row r="364" spans="1:22" x14ac:dyDescent="0.25">
      <c r="A364" t="s">
        <v>33</v>
      </c>
      <c r="B364" t="s">
        <v>73</v>
      </c>
      <c r="C364">
        <v>83005</v>
      </c>
      <c r="D364">
        <v>77710</v>
      </c>
      <c r="E364">
        <v>4197</v>
      </c>
      <c r="F364" t="s">
        <v>70</v>
      </c>
      <c r="G364">
        <v>2019</v>
      </c>
      <c r="H364" t="s">
        <v>31</v>
      </c>
      <c r="I364">
        <v>110</v>
      </c>
      <c r="J364" t="s">
        <v>37</v>
      </c>
      <c r="K364" s="1">
        <v>0.93620000000000003</v>
      </c>
      <c r="L364" s="1">
        <v>5.0599999999999999E-2</v>
      </c>
      <c r="M364">
        <v>1098</v>
      </c>
      <c r="N364">
        <v>8548100</v>
      </c>
      <c r="O364" t="s">
        <v>27</v>
      </c>
      <c r="P364" s="2">
        <v>43647</v>
      </c>
      <c r="Q364" t="s">
        <v>28</v>
      </c>
      <c r="R364" s="2">
        <v>43647</v>
      </c>
      <c r="S364" s="2">
        <v>43678</v>
      </c>
      <c r="T364">
        <v>88.564544299999994</v>
      </c>
      <c r="U364" t="s">
        <v>60</v>
      </c>
      <c r="V364">
        <v>83005</v>
      </c>
    </row>
    <row r="365" spans="1:22" x14ac:dyDescent="0.25">
      <c r="A365" t="s">
        <v>39</v>
      </c>
      <c r="B365" t="s">
        <v>40</v>
      </c>
      <c r="C365">
        <v>22198</v>
      </c>
      <c r="D365">
        <v>15630</v>
      </c>
      <c r="E365">
        <v>3155</v>
      </c>
      <c r="F365" t="s">
        <v>76</v>
      </c>
      <c r="G365">
        <v>2015</v>
      </c>
      <c r="H365" t="s">
        <v>58</v>
      </c>
      <c r="I365">
        <v>35</v>
      </c>
      <c r="J365" t="s">
        <v>26</v>
      </c>
      <c r="K365" s="1">
        <v>0.70409999999999995</v>
      </c>
      <c r="L365" s="1">
        <v>0.1421</v>
      </c>
      <c r="M365">
        <v>3413</v>
      </c>
      <c r="N365">
        <v>547050</v>
      </c>
      <c r="O365" t="s">
        <v>38</v>
      </c>
      <c r="P365" s="2">
        <v>42036</v>
      </c>
      <c r="Q365" t="s">
        <v>44</v>
      </c>
      <c r="R365" s="2">
        <v>42036</v>
      </c>
      <c r="S365" s="2">
        <v>42113</v>
      </c>
      <c r="T365">
        <v>56.198756639999999</v>
      </c>
      <c r="U365" t="s">
        <v>55</v>
      </c>
      <c r="V365">
        <v>22198</v>
      </c>
    </row>
    <row r="366" spans="1:22" x14ac:dyDescent="0.25">
      <c r="A366" t="s">
        <v>45</v>
      </c>
      <c r="B366" t="s">
        <v>23</v>
      </c>
      <c r="C366">
        <v>83339</v>
      </c>
      <c r="D366">
        <v>36816</v>
      </c>
      <c r="E366">
        <v>37483</v>
      </c>
      <c r="F366" t="s">
        <v>79</v>
      </c>
      <c r="G366">
        <v>2020</v>
      </c>
      <c r="H366" t="s">
        <v>25</v>
      </c>
      <c r="I366">
        <v>80</v>
      </c>
      <c r="J366" t="s">
        <v>26</v>
      </c>
      <c r="K366" s="1">
        <v>0.44180000000000003</v>
      </c>
      <c r="L366" s="1">
        <v>0.44979999999999998</v>
      </c>
      <c r="M366">
        <v>9040</v>
      </c>
      <c r="N366">
        <v>2945280</v>
      </c>
      <c r="O366" t="s">
        <v>43</v>
      </c>
      <c r="P366" s="2">
        <v>44136</v>
      </c>
      <c r="Q366" t="s">
        <v>32</v>
      </c>
      <c r="R366" s="2">
        <v>44136</v>
      </c>
      <c r="S366" s="2">
        <v>44169</v>
      </c>
      <c r="T366">
        <v>-0.80034557699999997</v>
      </c>
      <c r="U366" t="s">
        <v>48</v>
      </c>
      <c r="V366">
        <v>83339</v>
      </c>
    </row>
    <row r="367" spans="1:22" x14ac:dyDescent="0.25">
      <c r="A367" t="s">
        <v>49</v>
      </c>
      <c r="B367" t="s">
        <v>34</v>
      </c>
      <c r="C367">
        <v>45247</v>
      </c>
      <c r="D367">
        <v>24734</v>
      </c>
      <c r="E367">
        <v>8795</v>
      </c>
      <c r="F367" t="s">
        <v>70</v>
      </c>
      <c r="G367">
        <v>2020</v>
      </c>
      <c r="H367" t="s">
        <v>25</v>
      </c>
      <c r="I367">
        <v>65</v>
      </c>
      <c r="J367" t="s">
        <v>37</v>
      </c>
      <c r="K367" s="1">
        <v>0.54659999999999997</v>
      </c>
      <c r="L367" s="1">
        <v>0.19439999999999999</v>
      </c>
      <c r="M367">
        <v>11718</v>
      </c>
      <c r="N367">
        <v>1607710</v>
      </c>
      <c r="O367" t="s">
        <v>27</v>
      </c>
      <c r="P367" s="2">
        <v>44013</v>
      </c>
      <c r="Q367" t="s">
        <v>32</v>
      </c>
      <c r="R367" s="2">
        <v>44013</v>
      </c>
      <c r="S367" s="2">
        <v>44085</v>
      </c>
      <c r="T367">
        <v>35.22664486</v>
      </c>
      <c r="U367" t="s">
        <v>67</v>
      </c>
      <c r="V367">
        <v>45247</v>
      </c>
    </row>
    <row r="368" spans="1:22" x14ac:dyDescent="0.25">
      <c r="A368" t="s">
        <v>50</v>
      </c>
      <c r="B368" t="s">
        <v>57</v>
      </c>
      <c r="C368">
        <v>65194</v>
      </c>
      <c r="D368">
        <v>24644</v>
      </c>
      <c r="E368">
        <v>31734</v>
      </c>
      <c r="F368" t="s">
        <v>41</v>
      </c>
      <c r="G368">
        <v>2023</v>
      </c>
      <c r="H368" t="s">
        <v>31</v>
      </c>
      <c r="I368">
        <v>60</v>
      </c>
      <c r="J368" t="s">
        <v>26</v>
      </c>
      <c r="K368" s="1">
        <v>0.378</v>
      </c>
      <c r="L368" s="1">
        <v>0.48680000000000001</v>
      </c>
      <c r="M368">
        <v>8816</v>
      </c>
      <c r="N368">
        <v>1478640</v>
      </c>
      <c r="O368" t="s">
        <v>43</v>
      </c>
      <c r="P368" s="2">
        <v>45200</v>
      </c>
      <c r="Q368" t="s">
        <v>32</v>
      </c>
      <c r="R368" s="2">
        <v>45200</v>
      </c>
      <c r="S368" s="2">
        <v>45269</v>
      </c>
      <c r="T368">
        <v>-10.875233919999999</v>
      </c>
      <c r="U368" t="s">
        <v>29</v>
      </c>
      <c r="V368">
        <v>65194</v>
      </c>
    </row>
    <row r="369" spans="1:22" x14ac:dyDescent="0.25">
      <c r="A369" t="s">
        <v>53</v>
      </c>
      <c r="B369" t="s">
        <v>23</v>
      </c>
      <c r="C369">
        <v>91924</v>
      </c>
      <c r="D369">
        <v>69985</v>
      </c>
      <c r="E369">
        <v>19457</v>
      </c>
      <c r="F369" t="s">
        <v>79</v>
      </c>
      <c r="G369">
        <v>2021</v>
      </c>
      <c r="H369" t="s">
        <v>25</v>
      </c>
      <c r="I369">
        <v>90</v>
      </c>
      <c r="J369" t="s">
        <v>26</v>
      </c>
      <c r="K369" s="1">
        <v>0.76129999999999998</v>
      </c>
      <c r="L369" s="1">
        <v>0.2117</v>
      </c>
      <c r="M369">
        <v>2482</v>
      </c>
      <c r="N369">
        <v>6298650</v>
      </c>
      <c r="O369" t="s">
        <v>43</v>
      </c>
      <c r="P369" s="2">
        <v>44501</v>
      </c>
      <c r="Q369" t="s">
        <v>32</v>
      </c>
      <c r="R369" s="2">
        <v>44501</v>
      </c>
      <c r="S369" s="2">
        <v>44577</v>
      </c>
      <c r="T369">
        <v>54.967146769999999</v>
      </c>
      <c r="U369" t="s">
        <v>55</v>
      </c>
      <c r="V369">
        <v>91924</v>
      </c>
    </row>
    <row r="370" spans="1:22" x14ac:dyDescent="0.25">
      <c r="A370" t="s">
        <v>56</v>
      </c>
      <c r="B370" t="s">
        <v>57</v>
      </c>
      <c r="C370">
        <v>10887</v>
      </c>
      <c r="D370">
        <v>8241</v>
      </c>
      <c r="E370">
        <v>1360</v>
      </c>
      <c r="F370" t="s">
        <v>52</v>
      </c>
      <c r="G370">
        <v>2024</v>
      </c>
      <c r="H370" t="s">
        <v>36</v>
      </c>
      <c r="I370">
        <v>85</v>
      </c>
      <c r="J370" t="s">
        <v>37</v>
      </c>
      <c r="K370" s="1">
        <v>0.75700000000000001</v>
      </c>
      <c r="L370" s="1">
        <v>0.1249</v>
      </c>
      <c r="M370">
        <v>1286</v>
      </c>
      <c r="N370">
        <v>700485</v>
      </c>
      <c r="O370" t="s">
        <v>47</v>
      </c>
      <c r="P370" s="2">
        <v>45444</v>
      </c>
      <c r="Q370" t="s">
        <v>32</v>
      </c>
      <c r="R370" s="2">
        <v>45444</v>
      </c>
      <c r="S370" s="2">
        <v>45481</v>
      </c>
      <c r="T370">
        <v>63.203821069999996</v>
      </c>
      <c r="U370" t="s">
        <v>55</v>
      </c>
      <c r="V370">
        <v>10887</v>
      </c>
    </row>
    <row r="371" spans="1:22" x14ac:dyDescent="0.25">
      <c r="A371" t="s">
        <v>59</v>
      </c>
      <c r="B371" t="s">
        <v>73</v>
      </c>
      <c r="C371">
        <v>53874</v>
      </c>
      <c r="D371">
        <v>33220</v>
      </c>
      <c r="E371">
        <v>19477</v>
      </c>
      <c r="F371" t="s">
        <v>70</v>
      </c>
      <c r="G371">
        <v>2016</v>
      </c>
      <c r="H371" t="s">
        <v>58</v>
      </c>
      <c r="I371">
        <v>75</v>
      </c>
      <c r="J371" t="s">
        <v>26</v>
      </c>
      <c r="K371" s="1">
        <v>0.61660000000000004</v>
      </c>
      <c r="L371" s="1">
        <v>0.36149999999999999</v>
      </c>
      <c r="M371">
        <v>1177</v>
      </c>
      <c r="N371">
        <v>2491500</v>
      </c>
      <c r="O371" t="s">
        <v>27</v>
      </c>
      <c r="P371" s="2">
        <v>42552</v>
      </c>
      <c r="Q371" t="s">
        <v>32</v>
      </c>
      <c r="R371" s="2">
        <v>42552</v>
      </c>
      <c r="S371" s="2">
        <v>42575</v>
      </c>
      <c r="T371">
        <v>25.509522220000001</v>
      </c>
      <c r="U371" t="s">
        <v>67</v>
      </c>
      <c r="V371">
        <v>53874</v>
      </c>
    </row>
    <row r="372" spans="1:22" x14ac:dyDescent="0.25">
      <c r="A372" t="s">
        <v>61</v>
      </c>
      <c r="B372" t="s">
        <v>73</v>
      </c>
      <c r="C372">
        <v>51180</v>
      </c>
      <c r="D372">
        <v>16641</v>
      </c>
      <c r="E372">
        <v>26099</v>
      </c>
      <c r="F372" t="s">
        <v>70</v>
      </c>
      <c r="G372">
        <v>2018</v>
      </c>
      <c r="H372" t="s">
        <v>58</v>
      </c>
      <c r="I372">
        <v>70</v>
      </c>
      <c r="J372" t="s">
        <v>37</v>
      </c>
      <c r="K372" s="1">
        <v>0.3251</v>
      </c>
      <c r="L372" s="1">
        <v>0.50990000000000002</v>
      </c>
      <c r="M372">
        <v>8440</v>
      </c>
      <c r="N372">
        <v>1164870</v>
      </c>
      <c r="O372" t="s">
        <v>27</v>
      </c>
      <c r="P372" s="2">
        <v>43282</v>
      </c>
      <c r="Q372" t="s">
        <v>32</v>
      </c>
      <c r="R372" s="2">
        <v>43282</v>
      </c>
      <c r="S372" s="2">
        <v>43308</v>
      </c>
      <c r="T372">
        <v>-18.479874949999999</v>
      </c>
      <c r="U372" t="s">
        <v>29</v>
      </c>
      <c r="V372">
        <v>51180</v>
      </c>
    </row>
    <row r="373" spans="1:22" x14ac:dyDescent="0.25">
      <c r="A373" t="s">
        <v>63</v>
      </c>
      <c r="B373" t="s">
        <v>40</v>
      </c>
      <c r="C373">
        <v>41775</v>
      </c>
      <c r="D373">
        <v>26357</v>
      </c>
      <c r="E373">
        <v>6161</v>
      </c>
      <c r="F373" t="s">
        <v>76</v>
      </c>
      <c r="G373">
        <v>2018</v>
      </c>
      <c r="H373" t="s">
        <v>42</v>
      </c>
      <c r="I373">
        <v>100</v>
      </c>
      <c r="J373" t="s">
        <v>26</v>
      </c>
      <c r="K373" s="1">
        <v>0.63090000000000002</v>
      </c>
      <c r="L373" s="1">
        <v>0.14749999999999999</v>
      </c>
      <c r="M373">
        <v>9257</v>
      </c>
      <c r="N373">
        <v>2635700</v>
      </c>
      <c r="O373" t="s">
        <v>38</v>
      </c>
      <c r="P373" s="2">
        <v>43132</v>
      </c>
      <c r="Q373" t="s">
        <v>32</v>
      </c>
      <c r="R373" s="2">
        <v>43132</v>
      </c>
      <c r="S373" s="2">
        <v>43147</v>
      </c>
      <c r="T373">
        <v>48.344703770000002</v>
      </c>
      <c r="U373" t="s">
        <v>55</v>
      </c>
      <c r="V373">
        <v>41775</v>
      </c>
    </row>
    <row r="374" spans="1:22" x14ac:dyDescent="0.25">
      <c r="A374" t="s">
        <v>65</v>
      </c>
      <c r="B374" t="s">
        <v>40</v>
      </c>
      <c r="C374">
        <v>81516</v>
      </c>
      <c r="D374">
        <v>28583</v>
      </c>
      <c r="E374">
        <v>44676</v>
      </c>
      <c r="F374" t="s">
        <v>54</v>
      </c>
      <c r="G374">
        <v>2023</v>
      </c>
      <c r="H374" t="s">
        <v>36</v>
      </c>
      <c r="I374">
        <v>75</v>
      </c>
      <c r="J374" t="s">
        <v>37</v>
      </c>
      <c r="K374" s="1">
        <v>0.35060000000000002</v>
      </c>
      <c r="L374" s="1">
        <v>0.54810000000000003</v>
      </c>
      <c r="M374">
        <v>8257</v>
      </c>
      <c r="N374">
        <v>2143725</v>
      </c>
      <c r="O374" t="s">
        <v>27</v>
      </c>
      <c r="P374" s="2">
        <v>45139</v>
      </c>
      <c r="Q374" t="s">
        <v>32</v>
      </c>
      <c r="R374" s="2">
        <v>45139</v>
      </c>
      <c r="S374" s="2">
        <v>45211</v>
      </c>
      <c r="T374">
        <v>-19.742136510000002</v>
      </c>
      <c r="U374" t="s">
        <v>29</v>
      </c>
      <c r="V374">
        <v>81516</v>
      </c>
    </row>
    <row r="375" spans="1:22" x14ac:dyDescent="0.25">
      <c r="A375" t="s">
        <v>68</v>
      </c>
      <c r="B375" t="s">
        <v>23</v>
      </c>
      <c r="C375">
        <v>37479</v>
      </c>
      <c r="D375">
        <v>19367</v>
      </c>
      <c r="E375">
        <v>9546</v>
      </c>
      <c r="F375" t="s">
        <v>46</v>
      </c>
      <c r="G375">
        <v>2024</v>
      </c>
      <c r="H375" t="s">
        <v>31</v>
      </c>
      <c r="I375">
        <v>70</v>
      </c>
      <c r="J375" t="s">
        <v>37</v>
      </c>
      <c r="K375" s="1">
        <v>0.51670000000000005</v>
      </c>
      <c r="L375" s="1">
        <v>0.25469999999999998</v>
      </c>
      <c r="M375">
        <v>8566</v>
      </c>
      <c r="N375">
        <v>1355690</v>
      </c>
      <c r="O375" t="s">
        <v>47</v>
      </c>
      <c r="P375" s="2">
        <v>45383</v>
      </c>
      <c r="Q375" t="s">
        <v>32</v>
      </c>
      <c r="R375" s="2">
        <v>45383</v>
      </c>
      <c r="S375" s="2">
        <v>45398</v>
      </c>
      <c r="T375">
        <v>26.204007579999999</v>
      </c>
      <c r="U375" t="s">
        <v>67</v>
      </c>
      <c r="V375">
        <v>37479</v>
      </c>
    </row>
    <row r="376" spans="1:22" x14ac:dyDescent="0.25">
      <c r="A376" t="s">
        <v>69</v>
      </c>
      <c r="B376" t="s">
        <v>23</v>
      </c>
      <c r="C376">
        <v>75444</v>
      </c>
      <c r="D376">
        <v>23242</v>
      </c>
      <c r="E376">
        <v>41506</v>
      </c>
      <c r="F376" t="s">
        <v>66</v>
      </c>
      <c r="G376">
        <v>2018</v>
      </c>
      <c r="H376" t="s">
        <v>25</v>
      </c>
      <c r="I376">
        <v>100</v>
      </c>
      <c r="J376" t="s">
        <v>26</v>
      </c>
      <c r="K376" s="1">
        <v>0.30809999999999998</v>
      </c>
      <c r="L376" s="1">
        <v>0.55020000000000002</v>
      </c>
      <c r="M376">
        <v>10696</v>
      </c>
      <c r="N376">
        <v>2324200</v>
      </c>
      <c r="O376" t="s">
        <v>47</v>
      </c>
      <c r="P376" s="2">
        <v>43221</v>
      </c>
      <c r="Q376" t="s">
        <v>32</v>
      </c>
      <c r="R376" s="2">
        <v>43221</v>
      </c>
      <c r="S376" s="2">
        <v>43269</v>
      </c>
      <c r="T376">
        <v>-24.208684590000001</v>
      </c>
      <c r="U376" t="s">
        <v>29</v>
      </c>
      <c r="V376">
        <v>75444</v>
      </c>
    </row>
    <row r="377" spans="1:22" x14ac:dyDescent="0.25">
      <c r="A377" t="s">
        <v>71</v>
      </c>
      <c r="B377" t="s">
        <v>23</v>
      </c>
      <c r="C377">
        <v>65460</v>
      </c>
      <c r="D377">
        <v>56712</v>
      </c>
      <c r="E377">
        <v>6176</v>
      </c>
      <c r="F377" t="s">
        <v>41</v>
      </c>
      <c r="G377">
        <v>2015</v>
      </c>
      <c r="H377" t="s">
        <v>42</v>
      </c>
      <c r="I377">
        <v>95</v>
      </c>
      <c r="J377" t="s">
        <v>37</v>
      </c>
      <c r="K377" s="1">
        <v>0.86639999999999995</v>
      </c>
      <c r="L377" s="1">
        <v>9.4299999999999995E-2</v>
      </c>
      <c r="M377">
        <v>2572</v>
      </c>
      <c r="N377">
        <v>5387640</v>
      </c>
      <c r="O377" t="s">
        <v>43</v>
      </c>
      <c r="P377" s="2">
        <v>42278</v>
      </c>
      <c r="Q377" t="s">
        <v>32</v>
      </c>
      <c r="R377" s="2">
        <v>42278</v>
      </c>
      <c r="S377" s="2">
        <v>42340</v>
      </c>
      <c r="T377">
        <v>77.201344329999998</v>
      </c>
      <c r="U377" t="s">
        <v>60</v>
      </c>
      <c r="V377">
        <v>65460</v>
      </c>
    </row>
    <row r="378" spans="1:22" x14ac:dyDescent="0.25">
      <c r="A378" t="s">
        <v>72</v>
      </c>
      <c r="B378" t="s">
        <v>40</v>
      </c>
      <c r="C378">
        <v>62534</v>
      </c>
      <c r="D378">
        <v>40020</v>
      </c>
      <c r="E378">
        <v>16600</v>
      </c>
      <c r="F378" t="s">
        <v>41</v>
      </c>
      <c r="G378">
        <v>2024</v>
      </c>
      <c r="H378" t="s">
        <v>42</v>
      </c>
      <c r="I378">
        <v>65</v>
      </c>
      <c r="J378" t="s">
        <v>37</v>
      </c>
      <c r="K378" s="1">
        <v>0.64</v>
      </c>
      <c r="L378" s="1">
        <v>0.26550000000000001</v>
      </c>
      <c r="M378">
        <v>5914</v>
      </c>
      <c r="N378">
        <v>2601300</v>
      </c>
      <c r="O378" t="s">
        <v>43</v>
      </c>
      <c r="P378" s="2">
        <v>45566</v>
      </c>
      <c r="Q378" t="s">
        <v>32</v>
      </c>
      <c r="R378" s="2">
        <v>45566</v>
      </c>
      <c r="S378" s="2">
        <v>45581</v>
      </c>
      <c r="T378">
        <v>37.451626320000003</v>
      </c>
      <c r="U378" t="s">
        <v>67</v>
      </c>
      <c r="V378">
        <v>62534</v>
      </c>
    </row>
    <row r="379" spans="1:22" x14ac:dyDescent="0.25">
      <c r="A379" t="s">
        <v>74</v>
      </c>
      <c r="B379" t="s">
        <v>23</v>
      </c>
      <c r="C379">
        <v>80373</v>
      </c>
      <c r="D379">
        <v>16138</v>
      </c>
      <c r="E379">
        <v>7167</v>
      </c>
      <c r="F379" t="s">
        <v>54</v>
      </c>
      <c r="G379">
        <v>2023</v>
      </c>
      <c r="H379" t="s">
        <v>25</v>
      </c>
      <c r="I379">
        <v>140</v>
      </c>
      <c r="J379" t="s">
        <v>37</v>
      </c>
      <c r="K379" s="1">
        <v>0.20080000000000001</v>
      </c>
      <c r="L379" s="1">
        <v>8.9200000000000002E-2</v>
      </c>
      <c r="M379">
        <v>57068</v>
      </c>
      <c r="N379">
        <v>2259320</v>
      </c>
      <c r="O379" t="s">
        <v>27</v>
      </c>
      <c r="P379" s="2">
        <v>45139</v>
      </c>
      <c r="Q379" t="s">
        <v>28</v>
      </c>
      <c r="R379" s="2">
        <v>45139</v>
      </c>
      <c r="S379" s="2">
        <v>45169</v>
      </c>
      <c r="T379">
        <v>11.16170853</v>
      </c>
      <c r="U379" t="s">
        <v>48</v>
      </c>
      <c r="V379">
        <v>80373</v>
      </c>
    </row>
    <row r="380" spans="1:22" x14ac:dyDescent="0.25">
      <c r="A380" t="s">
        <v>75</v>
      </c>
      <c r="B380" t="s">
        <v>34</v>
      </c>
      <c r="C380">
        <v>94803</v>
      </c>
      <c r="D380">
        <v>85304</v>
      </c>
      <c r="E380">
        <v>725</v>
      </c>
      <c r="F380" t="s">
        <v>46</v>
      </c>
      <c r="G380">
        <v>2021</v>
      </c>
      <c r="H380" t="s">
        <v>42</v>
      </c>
      <c r="I380">
        <v>80</v>
      </c>
      <c r="J380" t="s">
        <v>37</v>
      </c>
      <c r="K380" s="1">
        <v>0.89980000000000004</v>
      </c>
      <c r="L380" s="1">
        <v>7.6E-3</v>
      </c>
      <c r="M380">
        <v>8774</v>
      </c>
      <c r="N380">
        <v>6824320</v>
      </c>
      <c r="O380" t="s">
        <v>47</v>
      </c>
      <c r="P380" s="2">
        <v>44287</v>
      </c>
      <c r="Q380" t="s">
        <v>32</v>
      </c>
      <c r="R380" s="2">
        <v>44287</v>
      </c>
      <c r="S380" s="2">
        <v>44362</v>
      </c>
      <c r="T380">
        <v>89.215531150000004</v>
      </c>
      <c r="U380" t="s">
        <v>60</v>
      </c>
      <c r="V380">
        <v>94803</v>
      </c>
    </row>
    <row r="381" spans="1:22" x14ac:dyDescent="0.25">
      <c r="A381" t="s">
        <v>77</v>
      </c>
      <c r="B381" t="s">
        <v>64</v>
      </c>
      <c r="C381">
        <v>66420</v>
      </c>
      <c r="D381">
        <v>11943</v>
      </c>
      <c r="E381">
        <v>691</v>
      </c>
      <c r="F381" t="s">
        <v>76</v>
      </c>
      <c r="G381">
        <v>2016</v>
      </c>
      <c r="H381" t="s">
        <v>58</v>
      </c>
      <c r="I381">
        <v>110</v>
      </c>
      <c r="J381" t="s">
        <v>26</v>
      </c>
      <c r="K381" s="1">
        <v>0.17979999999999999</v>
      </c>
      <c r="L381" s="1">
        <v>1.04E-2</v>
      </c>
      <c r="M381">
        <v>53786</v>
      </c>
      <c r="N381">
        <v>1313730</v>
      </c>
      <c r="O381" t="s">
        <v>38</v>
      </c>
      <c r="P381" s="2">
        <v>42401</v>
      </c>
      <c r="Q381" t="s">
        <v>28</v>
      </c>
      <c r="R381" s="2">
        <v>42401</v>
      </c>
      <c r="S381" s="2">
        <v>42479</v>
      </c>
      <c r="T381">
        <v>16.940680520000001</v>
      </c>
      <c r="U381" t="s">
        <v>48</v>
      </c>
      <c r="V381">
        <v>66420</v>
      </c>
    </row>
    <row r="382" spans="1:22" x14ac:dyDescent="0.25">
      <c r="A382" t="s">
        <v>22</v>
      </c>
      <c r="B382" t="s">
        <v>73</v>
      </c>
      <c r="C382">
        <v>59036</v>
      </c>
      <c r="D382">
        <v>30633</v>
      </c>
      <c r="E382">
        <v>15173</v>
      </c>
      <c r="F382" t="s">
        <v>54</v>
      </c>
      <c r="G382">
        <v>2023</v>
      </c>
      <c r="H382" t="s">
        <v>36</v>
      </c>
      <c r="I382">
        <v>115</v>
      </c>
      <c r="J382" t="s">
        <v>26</v>
      </c>
      <c r="K382" s="1">
        <v>0.51890000000000003</v>
      </c>
      <c r="L382" s="1">
        <v>0.25700000000000001</v>
      </c>
      <c r="M382">
        <v>13230</v>
      </c>
      <c r="N382">
        <v>3522795</v>
      </c>
      <c r="O382" t="s">
        <v>27</v>
      </c>
      <c r="P382" s="2">
        <v>45139</v>
      </c>
      <c r="Q382" t="s">
        <v>28</v>
      </c>
      <c r="R382" s="2">
        <v>45139</v>
      </c>
      <c r="S382" s="2">
        <v>45216</v>
      </c>
      <c r="T382">
        <v>26.18741107</v>
      </c>
      <c r="U382" t="s">
        <v>67</v>
      </c>
      <c r="V382">
        <v>59036</v>
      </c>
    </row>
    <row r="383" spans="1:22" x14ac:dyDescent="0.25">
      <c r="A383" t="s">
        <v>30</v>
      </c>
      <c r="B383" t="s">
        <v>57</v>
      </c>
      <c r="C383">
        <v>13219</v>
      </c>
      <c r="D383">
        <v>12909</v>
      </c>
      <c r="E383">
        <v>53</v>
      </c>
      <c r="F383" t="s">
        <v>46</v>
      </c>
      <c r="G383">
        <v>2018</v>
      </c>
      <c r="H383" t="s">
        <v>42</v>
      </c>
      <c r="I383">
        <v>100</v>
      </c>
      <c r="J383" t="s">
        <v>26</v>
      </c>
      <c r="K383" s="1">
        <v>0.97650000000000003</v>
      </c>
      <c r="L383" s="1">
        <v>4.0000000000000001E-3</v>
      </c>
      <c r="M383">
        <v>257</v>
      </c>
      <c r="N383">
        <v>1290900</v>
      </c>
      <c r="O383" t="s">
        <v>47</v>
      </c>
      <c r="P383" s="2">
        <v>43191</v>
      </c>
      <c r="Q383" t="s">
        <v>32</v>
      </c>
      <c r="R383" s="2">
        <v>43191</v>
      </c>
      <c r="S383" s="2">
        <v>43274</v>
      </c>
      <c r="T383">
        <v>97.253952639999994</v>
      </c>
      <c r="U383" t="s">
        <v>60</v>
      </c>
      <c r="V383">
        <v>13219</v>
      </c>
    </row>
    <row r="384" spans="1:22" x14ac:dyDescent="0.25">
      <c r="A384" t="s">
        <v>33</v>
      </c>
      <c r="B384" t="s">
        <v>51</v>
      </c>
      <c r="C384">
        <v>28569</v>
      </c>
      <c r="D384">
        <v>16414</v>
      </c>
      <c r="E384">
        <v>5110</v>
      </c>
      <c r="F384" t="s">
        <v>79</v>
      </c>
      <c r="G384">
        <v>2018</v>
      </c>
      <c r="H384" t="s">
        <v>42</v>
      </c>
      <c r="I384">
        <v>110</v>
      </c>
      <c r="J384" t="s">
        <v>37</v>
      </c>
      <c r="K384" s="1">
        <v>0.57450000000000001</v>
      </c>
      <c r="L384" s="1">
        <v>0.1789</v>
      </c>
      <c r="M384">
        <v>7045</v>
      </c>
      <c r="N384">
        <v>1805540</v>
      </c>
      <c r="O384" t="s">
        <v>43</v>
      </c>
      <c r="P384" s="2">
        <v>43405</v>
      </c>
      <c r="Q384" t="s">
        <v>28</v>
      </c>
      <c r="R384" s="2">
        <v>43405</v>
      </c>
      <c r="S384" s="2">
        <v>43441</v>
      </c>
      <c r="T384">
        <v>39.567363229999998</v>
      </c>
      <c r="U384" t="s">
        <v>67</v>
      </c>
      <c r="V384">
        <v>28569</v>
      </c>
    </row>
    <row r="385" spans="1:22" x14ac:dyDescent="0.25">
      <c r="A385" t="s">
        <v>39</v>
      </c>
      <c r="B385" t="s">
        <v>57</v>
      </c>
      <c r="C385">
        <v>72411</v>
      </c>
      <c r="D385">
        <v>17795</v>
      </c>
      <c r="E385">
        <v>28715</v>
      </c>
      <c r="F385" t="s">
        <v>76</v>
      </c>
      <c r="G385">
        <v>2023</v>
      </c>
      <c r="H385" t="s">
        <v>42</v>
      </c>
      <c r="I385">
        <v>35</v>
      </c>
      <c r="J385" t="s">
        <v>37</v>
      </c>
      <c r="K385" s="1">
        <v>0.2457</v>
      </c>
      <c r="L385" s="1">
        <v>0.39660000000000001</v>
      </c>
      <c r="M385">
        <v>25901</v>
      </c>
      <c r="N385">
        <v>622825</v>
      </c>
      <c r="O385" t="s">
        <v>38</v>
      </c>
      <c r="P385" s="2">
        <v>44958</v>
      </c>
      <c r="Q385" t="s">
        <v>44</v>
      </c>
      <c r="R385" s="2">
        <v>44958</v>
      </c>
      <c r="S385" s="2">
        <v>45039</v>
      </c>
      <c r="T385">
        <v>-15.08058168</v>
      </c>
      <c r="U385" t="s">
        <v>29</v>
      </c>
      <c r="V385">
        <v>72411</v>
      </c>
    </row>
    <row r="386" spans="1:22" x14ac:dyDescent="0.25">
      <c r="A386" t="s">
        <v>45</v>
      </c>
      <c r="B386" t="s">
        <v>51</v>
      </c>
      <c r="C386">
        <v>25084</v>
      </c>
      <c r="D386">
        <v>5740</v>
      </c>
      <c r="E386">
        <v>11241</v>
      </c>
      <c r="F386" t="s">
        <v>46</v>
      </c>
      <c r="G386">
        <v>2022</v>
      </c>
      <c r="H386" t="s">
        <v>31</v>
      </c>
      <c r="I386">
        <v>80</v>
      </c>
      <c r="J386" t="s">
        <v>26</v>
      </c>
      <c r="K386" s="1">
        <v>0.2288</v>
      </c>
      <c r="L386" s="1">
        <v>0.4481</v>
      </c>
      <c r="M386">
        <v>8103</v>
      </c>
      <c r="N386">
        <v>459200</v>
      </c>
      <c r="O386" t="s">
        <v>47</v>
      </c>
      <c r="P386" s="2">
        <v>44652</v>
      </c>
      <c r="Q386" t="s">
        <v>32</v>
      </c>
      <c r="R386" s="2">
        <v>44652</v>
      </c>
      <c r="S386" s="2">
        <v>44742</v>
      </c>
      <c r="T386">
        <v>-21.93031414</v>
      </c>
      <c r="U386" t="s">
        <v>29</v>
      </c>
      <c r="V386">
        <v>25084</v>
      </c>
    </row>
    <row r="387" spans="1:22" x14ac:dyDescent="0.25">
      <c r="A387" t="s">
        <v>49</v>
      </c>
      <c r="B387" t="s">
        <v>23</v>
      </c>
      <c r="C387">
        <v>41970</v>
      </c>
      <c r="D387">
        <v>38816</v>
      </c>
      <c r="E387">
        <v>714</v>
      </c>
      <c r="F387" t="s">
        <v>62</v>
      </c>
      <c r="G387">
        <v>2021</v>
      </c>
      <c r="H387" t="s">
        <v>25</v>
      </c>
      <c r="I387">
        <v>65</v>
      </c>
      <c r="J387" t="s">
        <v>37</v>
      </c>
      <c r="K387" s="1">
        <v>0.92490000000000006</v>
      </c>
      <c r="L387" s="1">
        <v>1.7000000000000001E-2</v>
      </c>
      <c r="M387">
        <v>2440</v>
      </c>
      <c r="N387">
        <v>2523040</v>
      </c>
      <c r="O387" t="s">
        <v>38</v>
      </c>
      <c r="P387" s="2">
        <v>44256</v>
      </c>
      <c r="Q387" t="s">
        <v>32</v>
      </c>
      <c r="R387" s="2">
        <v>44256</v>
      </c>
      <c r="S387" s="2">
        <v>44296</v>
      </c>
      <c r="T387">
        <v>90.783893259999999</v>
      </c>
      <c r="U387" t="s">
        <v>60</v>
      </c>
      <c r="V387">
        <v>41970</v>
      </c>
    </row>
    <row r="388" spans="1:22" x14ac:dyDescent="0.25">
      <c r="A388" t="s">
        <v>50</v>
      </c>
      <c r="B388" t="s">
        <v>73</v>
      </c>
      <c r="C388">
        <v>40389</v>
      </c>
      <c r="D388">
        <v>31545</v>
      </c>
      <c r="E388">
        <v>3022</v>
      </c>
      <c r="F388" t="s">
        <v>76</v>
      </c>
      <c r="G388">
        <v>2017</v>
      </c>
      <c r="H388" t="s">
        <v>42</v>
      </c>
      <c r="I388">
        <v>60</v>
      </c>
      <c r="J388" t="s">
        <v>26</v>
      </c>
      <c r="K388" s="1">
        <v>0.78100000000000003</v>
      </c>
      <c r="L388" s="1">
        <v>7.4800000000000005E-2</v>
      </c>
      <c r="M388">
        <v>5822</v>
      </c>
      <c r="N388">
        <v>1892700</v>
      </c>
      <c r="O388" t="s">
        <v>38</v>
      </c>
      <c r="P388" s="2">
        <v>42767</v>
      </c>
      <c r="Q388" t="s">
        <v>32</v>
      </c>
      <c r="R388" s="2">
        <v>42767</v>
      </c>
      <c r="S388" s="2">
        <v>42797</v>
      </c>
      <c r="T388">
        <v>70.620713559999999</v>
      </c>
      <c r="U388" t="s">
        <v>55</v>
      </c>
      <c r="V388">
        <v>40389</v>
      </c>
    </row>
    <row r="389" spans="1:22" x14ac:dyDescent="0.25">
      <c r="A389" t="s">
        <v>53</v>
      </c>
      <c r="B389" t="s">
        <v>73</v>
      </c>
      <c r="C389">
        <v>87621</v>
      </c>
      <c r="D389">
        <v>61302</v>
      </c>
      <c r="E389">
        <v>12741</v>
      </c>
      <c r="F389" t="s">
        <v>35</v>
      </c>
      <c r="G389">
        <v>2015</v>
      </c>
      <c r="H389" t="s">
        <v>25</v>
      </c>
      <c r="I389">
        <v>90</v>
      </c>
      <c r="J389" t="s">
        <v>26</v>
      </c>
      <c r="K389" s="1">
        <v>0.6996</v>
      </c>
      <c r="L389" s="1">
        <v>0.1454</v>
      </c>
      <c r="M389">
        <v>13578</v>
      </c>
      <c r="N389">
        <v>5517180</v>
      </c>
      <c r="O389" t="s">
        <v>38</v>
      </c>
      <c r="P389" s="2">
        <v>42005</v>
      </c>
      <c r="Q389" t="s">
        <v>32</v>
      </c>
      <c r="R389" s="2">
        <v>42005</v>
      </c>
      <c r="S389" s="2">
        <v>42070</v>
      </c>
      <c r="T389">
        <v>55.421645499999997</v>
      </c>
      <c r="U389" t="s">
        <v>55</v>
      </c>
      <c r="V389">
        <v>87621</v>
      </c>
    </row>
    <row r="390" spans="1:22" x14ac:dyDescent="0.25">
      <c r="A390" t="s">
        <v>56</v>
      </c>
      <c r="B390" t="s">
        <v>40</v>
      </c>
      <c r="C390">
        <v>23336</v>
      </c>
      <c r="D390">
        <v>22592</v>
      </c>
      <c r="E390">
        <v>191</v>
      </c>
      <c r="F390" t="s">
        <v>76</v>
      </c>
      <c r="G390">
        <v>2019</v>
      </c>
      <c r="H390" t="s">
        <v>58</v>
      </c>
      <c r="I390">
        <v>85</v>
      </c>
      <c r="J390" t="s">
        <v>26</v>
      </c>
      <c r="K390" s="1">
        <v>0.96809999999999996</v>
      </c>
      <c r="L390" s="1">
        <v>8.2000000000000007E-3</v>
      </c>
      <c r="M390">
        <v>553</v>
      </c>
      <c r="N390">
        <v>1920320</v>
      </c>
      <c r="O390" t="s">
        <v>38</v>
      </c>
      <c r="P390" s="2">
        <v>43497</v>
      </c>
      <c r="Q390" t="s">
        <v>32</v>
      </c>
      <c r="R390" s="2">
        <v>43497</v>
      </c>
      <c r="S390" s="2">
        <v>43568</v>
      </c>
      <c r="T390">
        <v>95.993315050000007</v>
      </c>
      <c r="U390" t="s">
        <v>60</v>
      </c>
      <c r="V390">
        <v>23336</v>
      </c>
    </row>
    <row r="391" spans="1:22" x14ac:dyDescent="0.25">
      <c r="A391" t="s">
        <v>59</v>
      </c>
      <c r="B391" t="s">
        <v>57</v>
      </c>
      <c r="C391">
        <v>97910</v>
      </c>
      <c r="D391">
        <v>69157</v>
      </c>
      <c r="E391">
        <v>17292</v>
      </c>
      <c r="F391" t="s">
        <v>62</v>
      </c>
      <c r="G391">
        <v>2022</v>
      </c>
      <c r="H391" t="s">
        <v>58</v>
      </c>
      <c r="I391">
        <v>75</v>
      </c>
      <c r="J391" t="s">
        <v>37</v>
      </c>
      <c r="K391" s="1">
        <v>0.70630000000000004</v>
      </c>
      <c r="L391" s="1">
        <v>0.17660000000000001</v>
      </c>
      <c r="M391">
        <v>11461</v>
      </c>
      <c r="N391">
        <v>5186775</v>
      </c>
      <c r="O391" t="s">
        <v>38</v>
      </c>
      <c r="P391" s="2">
        <v>44621</v>
      </c>
      <c r="Q391" t="s">
        <v>32</v>
      </c>
      <c r="R391" s="2">
        <v>44621</v>
      </c>
      <c r="S391" s="2">
        <v>44664</v>
      </c>
      <c r="T391">
        <v>52.972117249999997</v>
      </c>
      <c r="U391" t="s">
        <v>55</v>
      </c>
      <c r="V391">
        <v>97910</v>
      </c>
    </row>
    <row r="392" spans="1:22" x14ac:dyDescent="0.25">
      <c r="A392" t="s">
        <v>61</v>
      </c>
      <c r="B392" t="s">
        <v>40</v>
      </c>
      <c r="C392">
        <v>24972</v>
      </c>
      <c r="D392">
        <v>16400</v>
      </c>
      <c r="E392">
        <v>5766</v>
      </c>
      <c r="F392" t="s">
        <v>52</v>
      </c>
      <c r="G392">
        <v>2024</v>
      </c>
      <c r="H392" t="s">
        <v>42</v>
      </c>
      <c r="I392">
        <v>70</v>
      </c>
      <c r="J392" t="s">
        <v>37</v>
      </c>
      <c r="K392" s="1">
        <v>0.65669999999999995</v>
      </c>
      <c r="L392" s="1">
        <v>0.23089999999999999</v>
      </c>
      <c r="M392">
        <v>2806</v>
      </c>
      <c r="N392">
        <v>1148000</v>
      </c>
      <c r="O392" t="s">
        <v>47</v>
      </c>
      <c r="P392" s="2">
        <v>45444</v>
      </c>
      <c r="Q392" t="s">
        <v>32</v>
      </c>
      <c r="R392" s="2">
        <v>45444</v>
      </c>
      <c r="S392" s="2">
        <v>45527</v>
      </c>
      <c r="T392">
        <v>42.583693740000001</v>
      </c>
      <c r="U392" t="s">
        <v>67</v>
      </c>
      <c r="V392">
        <v>24972</v>
      </c>
    </row>
    <row r="393" spans="1:22" x14ac:dyDescent="0.25">
      <c r="A393" t="s">
        <v>63</v>
      </c>
      <c r="B393" t="s">
        <v>40</v>
      </c>
      <c r="C393">
        <v>87354</v>
      </c>
      <c r="D393">
        <v>16108</v>
      </c>
      <c r="E393">
        <v>17556</v>
      </c>
      <c r="F393" t="s">
        <v>70</v>
      </c>
      <c r="G393">
        <v>2018</v>
      </c>
      <c r="H393" t="s">
        <v>31</v>
      </c>
      <c r="I393">
        <v>100</v>
      </c>
      <c r="J393" t="s">
        <v>26</v>
      </c>
      <c r="K393" s="1">
        <v>0.18440000000000001</v>
      </c>
      <c r="L393" s="1">
        <v>0.20100000000000001</v>
      </c>
      <c r="M393">
        <v>53690</v>
      </c>
      <c r="N393">
        <v>1610800</v>
      </c>
      <c r="O393" t="s">
        <v>27</v>
      </c>
      <c r="P393" s="2">
        <v>43282</v>
      </c>
      <c r="Q393" t="s">
        <v>32</v>
      </c>
      <c r="R393" s="2">
        <v>43282</v>
      </c>
      <c r="S393" s="2">
        <v>43343</v>
      </c>
      <c r="T393">
        <v>-1.657623005</v>
      </c>
      <c r="U393" t="s">
        <v>48</v>
      </c>
      <c r="V393">
        <v>87354</v>
      </c>
    </row>
    <row r="394" spans="1:22" x14ac:dyDescent="0.25">
      <c r="A394" t="s">
        <v>65</v>
      </c>
      <c r="B394" t="s">
        <v>34</v>
      </c>
      <c r="C394">
        <v>58929</v>
      </c>
      <c r="D394">
        <v>50445</v>
      </c>
      <c r="E394">
        <v>2316</v>
      </c>
      <c r="F394" t="s">
        <v>24</v>
      </c>
      <c r="G394">
        <v>2020</v>
      </c>
      <c r="H394" t="s">
        <v>42</v>
      </c>
      <c r="I394">
        <v>75</v>
      </c>
      <c r="J394" t="s">
        <v>26</v>
      </c>
      <c r="K394" s="1">
        <v>0.85599999999999998</v>
      </c>
      <c r="L394" s="1">
        <v>3.9300000000000002E-2</v>
      </c>
      <c r="M394">
        <v>6168</v>
      </c>
      <c r="N394">
        <v>3783375</v>
      </c>
      <c r="O394" t="s">
        <v>27</v>
      </c>
      <c r="P394" s="2">
        <v>44075</v>
      </c>
      <c r="Q394" t="s">
        <v>32</v>
      </c>
      <c r="R394" s="2">
        <v>44075</v>
      </c>
      <c r="S394" s="2">
        <v>44151</v>
      </c>
      <c r="T394">
        <v>81.672860560000004</v>
      </c>
      <c r="U394" t="s">
        <v>60</v>
      </c>
      <c r="V394">
        <v>58929</v>
      </c>
    </row>
    <row r="395" spans="1:22" x14ac:dyDescent="0.25">
      <c r="A395" t="s">
        <v>68</v>
      </c>
      <c r="B395" t="s">
        <v>40</v>
      </c>
      <c r="C395">
        <v>60293</v>
      </c>
      <c r="D395">
        <v>32724</v>
      </c>
      <c r="E395">
        <v>6086</v>
      </c>
      <c r="F395" t="s">
        <v>52</v>
      </c>
      <c r="G395">
        <v>2020</v>
      </c>
      <c r="H395" t="s">
        <v>36</v>
      </c>
      <c r="I395">
        <v>70</v>
      </c>
      <c r="J395" t="s">
        <v>26</v>
      </c>
      <c r="K395" s="1">
        <v>0.54269999999999996</v>
      </c>
      <c r="L395" s="1">
        <v>0.1009</v>
      </c>
      <c r="M395">
        <v>21483</v>
      </c>
      <c r="N395">
        <v>2290680</v>
      </c>
      <c r="O395" t="s">
        <v>47</v>
      </c>
      <c r="P395" s="2">
        <v>43983</v>
      </c>
      <c r="Q395" t="s">
        <v>32</v>
      </c>
      <c r="R395" s="2">
        <v>43983</v>
      </c>
      <c r="S395" s="2">
        <v>44066</v>
      </c>
      <c r="T395">
        <v>44.180916519999997</v>
      </c>
      <c r="U395" t="s">
        <v>67</v>
      </c>
      <c r="V395">
        <v>60293</v>
      </c>
    </row>
    <row r="396" spans="1:22" x14ac:dyDescent="0.25">
      <c r="A396" t="s">
        <v>69</v>
      </c>
      <c r="B396" t="s">
        <v>40</v>
      </c>
      <c r="C396">
        <v>31871</v>
      </c>
      <c r="D396">
        <v>21044</v>
      </c>
      <c r="E396">
        <v>4732</v>
      </c>
      <c r="F396" t="s">
        <v>70</v>
      </c>
      <c r="G396">
        <v>2016</v>
      </c>
      <c r="H396" t="s">
        <v>25</v>
      </c>
      <c r="I396">
        <v>100</v>
      </c>
      <c r="J396" t="s">
        <v>37</v>
      </c>
      <c r="K396" s="1">
        <v>0.6603</v>
      </c>
      <c r="L396" s="1">
        <v>0.14849999999999999</v>
      </c>
      <c r="M396">
        <v>6095</v>
      </c>
      <c r="N396">
        <v>2104400</v>
      </c>
      <c r="O396" t="s">
        <v>27</v>
      </c>
      <c r="P396" s="2">
        <v>42552</v>
      </c>
      <c r="Q396" t="s">
        <v>32</v>
      </c>
      <c r="R396" s="2">
        <v>42552</v>
      </c>
      <c r="S396" s="2">
        <v>42642</v>
      </c>
      <c r="T396">
        <v>51.181324719999999</v>
      </c>
      <c r="U396" t="s">
        <v>55</v>
      </c>
      <c r="V396">
        <v>31871</v>
      </c>
    </row>
    <row r="397" spans="1:22" x14ac:dyDescent="0.25">
      <c r="A397" t="s">
        <v>71</v>
      </c>
      <c r="B397" t="s">
        <v>40</v>
      </c>
      <c r="C397">
        <v>17026</v>
      </c>
      <c r="D397">
        <v>10882</v>
      </c>
      <c r="E397">
        <v>78</v>
      </c>
      <c r="F397" t="s">
        <v>52</v>
      </c>
      <c r="G397">
        <v>2020</v>
      </c>
      <c r="H397" t="s">
        <v>25</v>
      </c>
      <c r="I397">
        <v>95</v>
      </c>
      <c r="J397" t="s">
        <v>37</v>
      </c>
      <c r="K397" s="1">
        <v>0.6391</v>
      </c>
      <c r="L397" s="1">
        <v>4.5999999999999999E-3</v>
      </c>
      <c r="M397">
        <v>6066</v>
      </c>
      <c r="N397">
        <v>1033790</v>
      </c>
      <c r="O397" t="s">
        <v>47</v>
      </c>
      <c r="P397" s="2">
        <v>43983</v>
      </c>
      <c r="Q397" t="s">
        <v>32</v>
      </c>
      <c r="R397" s="2">
        <v>43983</v>
      </c>
      <c r="S397" s="2">
        <v>44013</v>
      </c>
      <c r="T397">
        <v>63.45589099</v>
      </c>
      <c r="U397" t="s">
        <v>55</v>
      </c>
      <c r="V397">
        <v>17026</v>
      </c>
    </row>
    <row r="398" spans="1:22" x14ac:dyDescent="0.25">
      <c r="A398" t="s">
        <v>72</v>
      </c>
      <c r="B398" t="s">
        <v>40</v>
      </c>
      <c r="C398">
        <v>76248</v>
      </c>
      <c r="D398">
        <v>69876</v>
      </c>
      <c r="E398">
        <v>3351</v>
      </c>
      <c r="F398" t="s">
        <v>24</v>
      </c>
      <c r="G398">
        <v>2022</v>
      </c>
      <c r="H398" t="s">
        <v>42</v>
      </c>
      <c r="I398">
        <v>65</v>
      </c>
      <c r="J398" t="s">
        <v>37</v>
      </c>
      <c r="K398" s="1">
        <v>0.91639999999999999</v>
      </c>
      <c r="L398" s="1">
        <v>4.3900000000000002E-2</v>
      </c>
      <c r="M398">
        <v>3021</v>
      </c>
      <c r="N398">
        <v>4541940</v>
      </c>
      <c r="O398" t="s">
        <v>27</v>
      </c>
      <c r="P398" s="2">
        <v>44805</v>
      </c>
      <c r="Q398" t="s">
        <v>32</v>
      </c>
      <c r="R398" s="2">
        <v>44805</v>
      </c>
      <c r="S398" s="2">
        <v>44867</v>
      </c>
      <c r="T398">
        <v>87.248190120000004</v>
      </c>
      <c r="U398" t="s">
        <v>60</v>
      </c>
      <c r="V398">
        <v>76248</v>
      </c>
    </row>
    <row r="399" spans="1:22" x14ac:dyDescent="0.25">
      <c r="A399" t="s">
        <v>74</v>
      </c>
      <c r="B399" t="s">
        <v>73</v>
      </c>
      <c r="C399">
        <v>31922</v>
      </c>
      <c r="D399">
        <v>7708</v>
      </c>
      <c r="E399">
        <v>18526</v>
      </c>
      <c r="F399" t="s">
        <v>66</v>
      </c>
      <c r="G399">
        <v>2015</v>
      </c>
      <c r="H399" t="s">
        <v>25</v>
      </c>
      <c r="I399">
        <v>140</v>
      </c>
      <c r="J399" t="s">
        <v>37</v>
      </c>
      <c r="K399" s="1">
        <v>0.24149999999999999</v>
      </c>
      <c r="L399" s="1">
        <v>0.58040000000000003</v>
      </c>
      <c r="M399">
        <v>5688</v>
      </c>
      <c r="N399">
        <v>1079120</v>
      </c>
      <c r="O399" t="s">
        <v>47</v>
      </c>
      <c r="P399" s="2">
        <v>42125</v>
      </c>
      <c r="Q399" t="s">
        <v>28</v>
      </c>
      <c r="R399" s="2">
        <v>42125</v>
      </c>
      <c r="S399" s="2">
        <v>42178</v>
      </c>
      <c r="T399">
        <v>-33.888854080000002</v>
      </c>
      <c r="U399" t="s">
        <v>29</v>
      </c>
      <c r="V399">
        <v>31922</v>
      </c>
    </row>
    <row r="400" spans="1:22" x14ac:dyDescent="0.25">
      <c r="A400" t="s">
        <v>75</v>
      </c>
      <c r="B400" t="s">
        <v>34</v>
      </c>
      <c r="C400">
        <v>80465</v>
      </c>
      <c r="D400">
        <v>42836</v>
      </c>
      <c r="E400">
        <v>11023</v>
      </c>
      <c r="F400" t="s">
        <v>41</v>
      </c>
      <c r="G400">
        <v>2023</v>
      </c>
      <c r="H400" t="s">
        <v>42</v>
      </c>
      <c r="I400">
        <v>80</v>
      </c>
      <c r="J400" t="s">
        <v>37</v>
      </c>
      <c r="K400" s="1">
        <v>0.53239999999999998</v>
      </c>
      <c r="L400" s="1">
        <v>0.13700000000000001</v>
      </c>
      <c r="M400">
        <v>26606</v>
      </c>
      <c r="N400">
        <v>3426880</v>
      </c>
      <c r="O400" t="s">
        <v>43</v>
      </c>
      <c r="P400" s="2">
        <v>45200</v>
      </c>
      <c r="Q400" t="s">
        <v>32</v>
      </c>
      <c r="R400" s="2">
        <v>45200</v>
      </c>
      <c r="S400" s="2">
        <v>45247</v>
      </c>
      <c r="T400">
        <v>39.536444420000002</v>
      </c>
      <c r="U400" t="s">
        <v>67</v>
      </c>
      <c r="V400">
        <v>80465</v>
      </c>
    </row>
    <row r="401" spans="1:22" x14ac:dyDescent="0.25">
      <c r="A401" t="s">
        <v>77</v>
      </c>
      <c r="B401" t="s">
        <v>40</v>
      </c>
      <c r="C401">
        <v>76952</v>
      </c>
      <c r="D401">
        <v>19838</v>
      </c>
      <c r="E401">
        <v>37533</v>
      </c>
      <c r="F401" t="s">
        <v>46</v>
      </c>
      <c r="G401">
        <v>2016</v>
      </c>
      <c r="H401" t="s">
        <v>58</v>
      </c>
      <c r="I401">
        <v>110</v>
      </c>
      <c r="J401" t="s">
        <v>37</v>
      </c>
      <c r="K401" s="1">
        <v>0.25779999999999997</v>
      </c>
      <c r="L401" s="1">
        <v>0.48770000000000002</v>
      </c>
      <c r="M401">
        <v>19581</v>
      </c>
      <c r="N401">
        <v>2182180</v>
      </c>
      <c r="O401" t="s">
        <v>47</v>
      </c>
      <c r="P401" s="2">
        <v>42461</v>
      </c>
      <c r="Q401" t="s">
        <v>28</v>
      </c>
      <c r="R401" s="2">
        <v>42461</v>
      </c>
      <c r="S401" s="2">
        <v>42498</v>
      </c>
      <c r="T401">
        <v>-22.994853930000001</v>
      </c>
      <c r="U401" t="s">
        <v>29</v>
      </c>
      <c r="V401">
        <v>76952</v>
      </c>
    </row>
    <row r="402" spans="1:22" x14ac:dyDescent="0.25">
      <c r="A402" t="s">
        <v>22</v>
      </c>
      <c r="B402" t="s">
        <v>40</v>
      </c>
      <c r="C402">
        <v>15453</v>
      </c>
      <c r="D402">
        <v>12231</v>
      </c>
      <c r="E402">
        <v>2237</v>
      </c>
      <c r="F402" t="s">
        <v>52</v>
      </c>
      <c r="G402">
        <v>2017</v>
      </c>
      <c r="H402" t="s">
        <v>42</v>
      </c>
      <c r="I402">
        <v>115</v>
      </c>
      <c r="J402" t="s">
        <v>26</v>
      </c>
      <c r="K402" s="1">
        <v>0.79149999999999998</v>
      </c>
      <c r="L402" s="1">
        <v>0.14480000000000001</v>
      </c>
      <c r="M402">
        <v>985</v>
      </c>
      <c r="N402">
        <v>1406565</v>
      </c>
      <c r="O402" t="s">
        <v>47</v>
      </c>
      <c r="P402" s="2">
        <v>42887</v>
      </c>
      <c r="Q402" t="s">
        <v>28</v>
      </c>
      <c r="R402" s="2">
        <v>42887</v>
      </c>
      <c r="S402" s="2">
        <v>42911</v>
      </c>
      <c r="T402">
        <v>64.673526179999996</v>
      </c>
      <c r="U402" t="s">
        <v>55</v>
      </c>
      <c r="V402">
        <v>15453</v>
      </c>
    </row>
    <row r="403" spans="1:22" x14ac:dyDescent="0.25">
      <c r="A403" t="s">
        <v>30</v>
      </c>
      <c r="B403" t="s">
        <v>57</v>
      </c>
      <c r="C403">
        <v>14224</v>
      </c>
      <c r="D403">
        <v>12368</v>
      </c>
      <c r="E403">
        <v>538</v>
      </c>
      <c r="F403" t="s">
        <v>79</v>
      </c>
      <c r="G403">
        <v>2018</v>
      </c>
      <c r="H403" t="s">
        <v>31</v>
      </c>
      <c r="I403">
        <v>100</v>
      </c>
      <c r="J403" t="s">
        <v>26</v>
      </c>
      <c r="K403" s="1">
        <v>0.86950000000000005</v>
      </c>
      <c r="L403" s="1">
        <v>3.78E-2</v>
      </c>
      <c r="M403">
        <v>1318</v>
      </c>
      <c r="N403">
        <v>1236800</v>
      </c>
      <c r="O403" t="s">
        <v>43</v>
      </c>
      <c r="P403" s="2">
        <v>43405</v>
      </c>
      <c r="Q403" t="s">
        <v>32</v>
      </c>
      <c r="R403" s="2">
        <v>43405</v>
      </c>
      <c r="S403" s="2">
        <v>43488</v>
      </c>
      <c r="T403">
        <v>83.169291340000001</v>
      </c>
      <c r="U403" t="s">
        <v>60</v>
      </c>
      <c r="V403">
        <v>14224</v>
      </c>
    </row>
    <row r="404" spans="1:22" x14ac:dyDescent="0.25">
      <c r="A404" t="s">
        <v>33</v>
      </c>
      <c r="B404" t="s">
        <v>64</v>
      </c>
      <c r="C404">
        <v>41056</v>
      </c>
      <c r="D404">
        <v>18754</v>
      </c>
      <c r="E404">
        <v>19265</v>
      </c>
      <c r="F404" t="s">
        <v>24</v>
      </c>
      <c r="G404">
        <v>2022</v>
      </c>
      <c r="H404" t="s">
        <v>58</v>
      </c>
      <c r="I404">
        <v>110</v>
      </c>
      <c r="J404" t="s">
        <v>37</v>
      </c>
      <c r="K404" s="1">
        <v>0.45679999999999998</v>
      </c>
      <c r="L404" s="1">
        <v>0.46920000000000001</v>
      </c>
      <c r="M404">
        <v>3037</v>
      </c>
      <c r="N404">
        <v>2062940</v>
      </c>
      <c r="O404" t="s">
        <v>27</v>
      </c>
      <c r="P404" s="2">
        <v>44805</v>
      </c>
      <c r="Q404" t="s">
        <v>28</v>
      </c>
      <c r="R404" s="2">
        <v>44805</v>
      </c>
      <c r="S404" s="2">
        <v>44853</v>
      </c>
      <c r="T404">
        <v>-1.2446414649999999</v>
      </c>
      <c r="U404" t="s">
        <v>48</v>
      </c>
      <c r="V404">
        <v>41056</v>
      </c>
    </row>
    <row r="405" spans="1:22" x14ac:dyDescent="0.25">
      <c r="A405" t="s">
        <v>39</v>
      </c>
      <c r="B405" t="s">
        <v>34</v>
      </c>
      <c r="C405">
        <v>90760</v>
      </c>
      <c r="D405">
        <v>23249</v>
      </c>
      <c r="E405">
        <v>27082</v>
      </c>
      <c r="F405" t="s">
        <v>76</v>
      </c>
      <c r="G405">
        <v>2024</v>
      </c>
      <c r="H405" t="s">
        <v>25</v>
      </c>
      <c r="I405">
        <v>35</v>
      </c>
      <c r="J405" t="s">
        <v>37</v>
      </c>
      <c r="K405" s="1">
        <v>0.25619999999999998</v>
      </c>
      <c r="L405" s="1">
        <v>0.2984</v>
      </c>
      <c r="M405">
        <v>40429</v>
      </c>
      <c r="N405">
        <v>813715</v>
      </c>
      <c r="O405" t="s">
        <v>38</v>
      </c>
      <c r="P405" s="2">
        <v>45323</v>
      </c>
      <c r="Q405" t="s">
        <v>44</v>
      </c>
      <c r="R405" s="2">
        <v>45323</v>
      </c>
      <c r="S405" s="2">
        <v>45389</v>
      </c>
      <c r="T405">
        <v>-4.2232260909999999</v>
      </c>
      <c r="U405" t="s">
        <v>29</v>
      </c>
      <c r="V405">
        <v>90760</v>
      </c>
    </row>
    <row r="406" spans="1:22" x14ac:dyDescent="0.25">
      <c r="A406" t="s">
        <v>45</v>
      </c>
      <c r="B406" t="s">
        <v>40</v>
      </c>
      <c r="C406">
        <v>46842</v>
      </c>
      <c r="D406">
        <v>44115</v>
      </c>
      <c r="E406">
        <v>2206</v>
      </c>
      <c r="F406" t="s">
        <v>79</v>
      </c>
      <c r="G406">
        <v>2016</v>
      </c>
      <c r="H406" t="s">
        <v>58</v>
      </c>
      <c r="I406">
        <v>80</v>
      </c>
      <c r="J406" t="s">
        <v>37</v>
      </c>
      <c r="K406" s="1">
        <v>0.94179999999999997</v>
      </c>
      <c r="L406" s="1">
        <v>4.7100000000000003E-2</v>
      </c>
      <c r="M406">
        <v>521</v>
      </c>
      <c r="N406">
        <v>3529200</v>
      </c>
      <c r="O406" t="s">
        <v>43</v>
      </c>
      <c r="P406" s="2">
        <v>42675</v>
      </c>
      <c r="Q406" t="s">
        <v>32</v>
      </c>
      <c r="R406" s="2">
        <v>42675</v>
      </c>
      <c r="S406" s="2">
        <v>42699</v>
      </c>
      <c r="T406">
        <v>89.468852740000003</v>
      </c>
      <c r="U406" t="s">
        <v>60</v>
      </c>
      <c r="V406">
        <v>46842</v>
      </c>
    </row>
    <row r="407" spans="1:22" x14ac:dyDescent="0.25">
      <c r="A407" t="s">
        <v>49</v>
      </c>
      <c r="B407" t="s">
        <v>57</v>
      </c>
      <c r="C407">
        <v>85069</v>
      </c>
      <c r="D407">
        <v>40041</v>
      </c>
      <c r="E407">
        <v>33712</v>
      </c>
      <c r="F407" t="s">
        <v>54</v>
      </c>
      <c r="G407">
        <v>2022</v>
      </c>
      <c r="H407" t="s">
        <v>31</v>
      </c>
      <c r="I407">
        <v>65</v>
      </c>
      <c r="J407" t="s">
        <v>37</v>
      </c>
      <c r="K407" s="1">
        <v>0.47070000000000001</v>
      </c>
      <c r="L407" s="1">
        <v>0.39629999999999999</v>
      </c>
      <c r="M407">
        <v>11316</v>
      </c>
      <c r="N407">
        <v>2602665</v>
      </c>
      <c r="O407" t="s">
        <v>27</v>
      </c>
      <c r="P407" s="2">
        <v>44774</v>
      </c>
      <c r="Q407" t="s">
        <v>32</v>
      </c>
      <c r="R407" s="2">
        <v>44774</v>
      </c>
      <c r="S407" s="2">
        <v>44807</v>
      </c>
      <c r="T407">
        <v>7.4398429510000001</v>
      </c>
      <c r="U407" t="s">
        <v>48</v>
      </c>
      <c r="V407">
        <v>85069</v>
      </c>
    </row>
    <row r="408" spans="1:22" x14ac:dyDescent="0.25">
      <c r="A408" t="s">
        <v>50</v>
      </c>
      <c r="B408" t="s">
        <v>51</v>
      </c>
      <c r="C408">
        <v>46349</v>
      </c>
      <c r="D408">
        <v>13315</v>
      </c>
      <c r="E408">
        <v>8696</v>
      </c>
      <c r="F408" t="s">
        <v>41</v>
      </c>
      <c r="G408">
        <v>2017</v>
      </c>
      <c r="H408" t="s">
        <v>25</v>
      </c>
      <c r="I408">
        <v>60</v>
      </c>
      <c r="J408" t="s">
        <v>26</v>
      </c>
      <c r="K408" s="1">
        <v>0.2873</v>
      </c>
      <c r="L408" s="1">
        <v>0.18759999999999999</v>
      </c>
      <c r="M408">
        <v>24338</v>
      </c>
      <c r="N408">
        <v>798900</v>
      </c>
      <c r="O408" t="s">
        <v>43</v>
      </c>
      <c r="P408" s="2">
        <v>43009</v>
      </c>
      <c r="Q408" t="s">
        <v>32</v>
      </c>
      <c r="R408" s="2">
        <v>43009</v>
      </c>
      <c r="S408" s="2">
        <v>43081</v>
      </c>
      <c r="T408">
        <v>9.9656950529999992</v>
      </c>
      <c r="U408" t="s">
        <v>48</v>
      </c>
      <c r="V408">
        <v>46349</v>
      </c>
    </row>
    <row r="409" spans="1:22" x14ac:dyDescent="0.25">
      <c r="A409" t="s">
        <v>53</v>
      </c>
      <c r="B409" t="s">
        <v>64</v>
      </c>
      <c r="C409">
        <v>98635</v>
      </c>
      <c r="D409">
        <v>56472</v>
      </c>
      <c r="E409">
        <v>32077</v>
      </c>
      <c r="F409" t="s">
        <v>54</v>
      </c>
      <c r="G409">
        <v>2016</v>
      </c>
      <c r="H409" t="s">
        <v>36</v>
      </c>
      <c r="I409">
        <v>90</v>
      </c>
      <c r="J409" t="s">
        <v>37</v>
      </c>
      <c r="K409" s="1">
        <v>0.57250000000000001</v>
      </c>
      <c r="L409" s="1">
        <v>0.32519999999999999</v>
      </c>
      <c r="M409">
        <v>10086</v>
      </c>
      <c r="N409">
        <v>5082480</v>
      </c>
      <c r="O409" t="s">
        <v>27</v>
      </c>
      <c r="P409" s="2">
        <v>42583</v>
      </c>
      <c r="Q409" t="s">
        <v>32</v>
      </c>
      <c r="R409" s="2">
        <v>42583</v>
      </c>
      <c r="S409" s="2">
        <v>42598</v>
      </c>
      <c r="T409">
        <v>24.732599990000001</v>
      </c>
      <c r="U409" t="s">
        <v>48</v>
      </c>
      <c r="V409">
        <v>98635</v>
      </c>
    </row>
    <row r="410" spans="1:22" x14ac:dyDescent="0.25">
      <c r="A410" t="s">
        <v>56</v>
      </c>
      <c r="B410" t="s">
        <v>73</v>
      </c>
      <c r="C410">
        <v>69243</v>
      </c>
      <c r="D410">
        <v>9949</v>
      </c>
      <c r="E410">
        <v>41525</v>
      </c>
      <c r="F410" t="s">
        <v>79</v>
      </c>
      <c r="G410">
        <v>2023</v>
      </c>
      <c r="H410" t="s">
        <v>31</v>
      </c>
      <c r="I410">
        <v>85</v>
      </c>
      <c r="J410" t="s">
        <v>37</v>
      </c>
      <c r="K410" s="1">
        <v>0.14369999999999999</v>
      </c>
      <c r="L410" s="1">
        <v>0.59970000000000001</v>
      </c>
      <c r="M410">
        <v>17769</v>
      </c>
      <c r="N410">
        <v>845665</v>
      </c>
      <c r="O410" t="s">
        <v>43</v>
      </c>
      <c r="P410" s="2">
        <v>45231</v>
      </c>
      <c r="Q410" t="s">
        <v>32</v>
      </c>
      <c r="R410" s="2">
        <v>45231</v>
      </c>
      <c r="S410" s="2">
        <v>45314</v>
      </c>
      <c r="T410">
        <v>-45.601721470000001</v>
      </c>
      <c r="U410" t="s">
        <v>29</v>
      </c>
      <c r="V410">
        <v>69243</v>
      </c>
    </row>
    <row r="411" spans="1:22" x14ac:dyDescent="0.25">
      <c r="A411" t="s">
        <v>59</v>
      </c>
      <c r="B411" t="s">
        <v>23</v>
      </c>
      <c r="C411">
        <v>58374</v>
      </c>
      <c r="D411">
        <v>34798</v>
      </c>
      <c r="E411">
        <v>15992</v>
      </c>
      <c r="F411" t="s">
        <v>24</v>
      </c>
      <c r="G411">
        <v>2018</v>
      </c>
      <c r="H411" t="s">
        <v>36</v>
      </c>
      <c r="I411">
        <v>75</v>
      </c>
      <c r="J411" t="s">
        <v>26</v>
      </c>
      <c r="K411" s="1">
        <v>0.59609999999999996</v>
      </c>
      <c r="L411" s="1">
        <v>0.27400000000000002</v>
      </c>
      <c r="M411">
        <v>7584</v>
      </c>
      <c r="N411">
        <v>2609850</v>
      </c>
      <c r="O411" t="s">
        <v>27</v>
      </c>
      <c r="P411" s="2">
        <v>43344</v>
      </c>
      <c r="Q411" t="s">
        <v>32</v>
      </c>
      <c r="R411" s="2">
        <v>43344</v>
      </c>
      <c r="S411" s="2">
        <v>43362</v>
      </c>
      <c r="T411">
        <v>32.216397710000003</v>
      </c>
      <c r="U411" t="s">
        <v>67</v>
      </c>
      <c r="V411">
        <v>58374</v>
      </c>
    </row>
    <row r="412" spans="1:22" x14ac:dyDescent="0.25">
      <c r="A412" t="s">
        <v>61</v>
      </c>
      <c r="B412" t="s">
        <v>23</v>
      </c>
      <c r="C412">
        <v>70089</v>
      </c>
      <c r="D412">
        <v>46604</v>
      </c>
      <c r="E412">
        <v>21762</v>
      </c>
      <c r="F412" t="s">
        <v>41</v>
      </c>
      <c r="G412">
        <v>2022</v>
      </c>
      <c r="H412" t="s">
        <v>58</v>
      </c>
      <c r="I412">
        <v>70</v>
      </c>
      <c r="J412" t="s">
        <v>37</v>
      </c>
      <c r="K412" s="1">
        <v>0.66490000000000005</v>
      </c>
      <c r="L412" s="1">
        <v>0.3105</v>
      </c>
      <c r="M412">
        <v>1723</v>
      </c>
      <c r="N412">
        <v>3262280</v>
      </c>
      <c r="O412" t="s">
        <v>43</v>
      </c>
      <c r="P412" s="2">
        <v>44835</v>
      </c>
      <c r="Q412" t="s">
        <v>32</v>
      </c>
      <c r="R412" s="2">
        <v>44835</v>
      </c>
      <c r="S412" s="2">
        <v>44865</v>
      </c>
      <c r="T412">
        <v>35.443507539999999</v>
      </c>
      <c r="U412" t="s">
        <v>67</v>
      </c>
      <c r="V412">
        <v>70089</v>
      </c>
    </row>
    <row r="413" spans="1:22" x14ac:dyDescent="0.25">
      <c r="A413" t="s">
        <v>63</v>
      </c>
      <c r="B413" t="s">
        <v>34</v>
      </c>
      <c r="C413">
        <v>66314</v>
      </c>
      <c r="D413">
        <v>59057</v>
      </c>
      <c r="E413">
        <v>1735</v>
      </c>
      <c r="F413" t="s">
        <v>70</v>
      </c>
      <c r="G413">
        <v>2020</v>
      </c>
      <c r="H413" t="s">
        <v>58</v>
      </c>
      <c r="I413">
        <v>100</v>
      </c>
      <c r="J413" t="s">
        <v>37</v>
      </c>
      <c r="K413" s="1">
        <v>0.89059999999999995</v>
      </c>
      <c r="L413" s="1">
        <v>2.6200000000000001E-2</v>
      </c>
      <c r="M413">
        <v>5522</v>
      </c>
      <c r="N413">
        <v>5905700</v>
      </c>
      <c r="O413" t="s">
        <v>27</v>
      </c>
      <c r="P413" s="2">
        <v>44013</v>
      </c>
      <c r="Q413" t="s">
        <v>32</v>
      </c>
      <c r="R413" s="2">
        <v>44013</v>
      </c>
      <c r="S413" s="2">
        <v>44051</v>
      </c>
      <c r="T413">
        <v>86.440269020000002</v>
      </c>
      <c r="U413" t="s">
        <v>60</v>
      </c>
      <c r="V413">
        <v>66314</v>
      </c>
    </row>
    <row r="414" spans="1:22" x14ac:dyDescent="0.25">
      <c r="A414" t="s">
        <v>65</v>
      </c>
      <c r="B414" t="s">
        <v>57</v>
      </c>
      <c r="C414">
        <v>81737</v>
      </c>
      <c r="D414">
        <v>80750</v>
      </c>
      <c r="E414">
        <v>133</v>
      </c>
      <c r="F414" t="s">
        <v>66</v>
      </c>
      <c r="G414">
        <v>2021</v>
      </c>
      <c r="H414" t="s">
        <v>42</v>
      </c>
      <c r="I414">
        <v>75</v>
      </c>
      <c r="J414" t="s">
        <v>26</v>
      </c>
      <c r="K414" s="1">
        <v>0.9879</v>
      </c>
      <c r="L414" s="1">
        <v>1.6000000000000001E-3</v>
      </c>
      <c r="M414">
        <v>854</v>
      </c>
      <c r="N414">
        <v>6056250</v>
      </c>
      <c r="O414" t="s">
        <v>47</v>
      </c>
      <c r="P414" s="2">
        <v>44317</v>
      </c>
      <c r="Q414" t="s">
        <v>32</v>
      </c>
      <c r="R414" s="2">
        <v>44317</v>
      </c>
      <c r="S414" s="2">
        <v>44333</v>
      </c>
      <c r="T414">
        <v>98.629751519999999</v>
      </c>
      <c r="U414" t="s">
        <v>60</v>
      </c>
      <c r="V414">
        <v>81737</v>
      </c>
    </row>
    <row r="415" spans="1:22" x14ac:dyDescent="0.25">
      <c r="A415" t="s">
        <v>68</v>
      </c>
      <c r="B415" t="s">
        <v>51</v>
      </c>
      <c r="C415">
        <v>23051</v>
      </c>
      <c r="D415">
        <v>20059</v>
      </c>
      <c r="E415">
        <v>66</v>
      </c>
      <c r="F415" t="s">
        <v>66</v>
      </c>
      <c r="G415">
        <v>2016</v>
      </c>
      <c r="H415" t="s">
        <v>25</v>
      </c>
      <c r="I415">
        <v>70</v>
      </c>
      <c r="J415" t="s">
        <v>26</v>
      </c>
      <c r="K415" s="1">
        <v>0.87019999999999997</v>
      </c>
      <c r="L415" s="1">
        <v>2.8999999999999998E-3</v>
      </c>
      <c r="M415">
        <v>2926</v>
      </c>
      <c r="N415">
        <v>1404130</v>
      </c>
      <c r="O415" t="s">
        <v>47</v>
      </c>
      <c r="P415" s="2">
        <v>42491</v>
      </c>
      <c r="Q415" t="s">
        <v>32</v>
      </c>
      <c r="R415" s="2">
        <v>42491</v>
      </c>
      <c r="S415" s="2">
        <v>42537</v>
      </c>
      <c r="T415">
        <v>86.733764260000001</v>
      </c>
      <c r="U415" t="s">
        <v>60</v>
      </c>
      <c r="V415">
        <v>23051</v>
      </c>
    </row>
    <row r="416" spans="1:22" x14ac:dyDescent="0.25">
      <c r="A416" t="s">
        <v>69</v>
      </c>
      <c r="B416" t="s">
        <v>73</v>
      </c>
      <c r="C416">
        <v>36518</v>
      </c>
      <c r="D416">
        <v>27563</v>
      </c>
      <c r="E416">
        <v>2161</v>
      </c>
      <c r="F416" t="s">
        <v>79</v>
      </c>
      <c r="G416">
        <v>2024</v>
      </c>
      <c r="H416" t="s">
        <v>58</v>
      </c>
      <c r="I416">
        <v>100</v>
      </c>
      <c r="J416" t="s">
        <v>37</v>
      </c>
      <c r="K416" s="1">
        <v>0.75480000000000003</v>
      </c>
      <c r="L416" s="1">
        <v>5.9200000000000003E-2</v>
      </c>
      <c r="M416">
        <v>6794</v>
      </c>
      <c r="N416">
        <v>2756300</v>
      </c>
      <c r="O416" t="s">
        <v>43</v>
      </c>
      <c r="P416" s="2">
        <v>45597</v>
      </c>
      <c r="Q416" t="s">
        <v>32</v>
      </c>
      <c r="R416" s="2">
        <v>45597</v>
      </c>
      <c r="S416" s="2">
        <v>45635</v>
      </c>
      <c r="T416">
        <v>69.560216879999999</v>
      </c>
      <c r="U416" t="s">
        <v>55</v>
      </c>
      <c r="V416">
        <v>36518</v>
      </c>
    </row>
    <row r="417" spans="1:22" x14ac:dyDescent="0.25">
      <c r="A417" t="s">
        <v>71</v>
      </c>
      <c r="B417" t="s">
        <v>51</v>
      </c>
      <c r="C417">
        <v>95798</v>
      </c>
      <c r="D417">
        <v>52242</v>
      </c>
      <c r="E417">
        <v>16409</v>
      </c>
      <c r="F417" t="s">
        <v>78</v>
      </c>
      <c r="G417">
        <v>2015</v>
      </c>
      <c r="H417" t="s">
        <v>58</v>
      </c>
      <c r="I417">
        <v>95</v>
      </c>
      <c r="J417" t="s">
        <v>26</v>
      </c>
      <c r="K417" s="1">
        <v>0.54530000000000001</v>
      </c>
      <c r="L417" s="1">
        <v>0.17130000000000001</v>
      </c>
      <c r="M417">
        <v>27147</v>
      </c>
      <c r="N417">
        <v>4962990</v>
      </c>
      <c r="O417" t="s">
        <v>43</v>
      </c>
      <c r="P417" s="2">
        <v>42339</v>
      </c>
      <c r="Q417" t="s">
        <v>32</v>
      </c>
      <c r="R417" s="2">
        <v>42339</v>
      </c>
      <c r="S417" s="2">
        <v>42365</v>
      </c>
      <c r="T417">
        <v>37.404747489999998</v>
      </c>
      <c r="U417" t="s">
        <v>67</v>
      </c>
      <c r="V417">
        <v>95798</v>
      </c>
    </row>
    <row r="418" spans="1:22" x14ac:dyDescent="0.25">
      <c r="A418" t="s">
        <v>72</v>
      </c>
      <c r="B418" t="s">
        <v>51</v>
      </c>
      <c r="C418">
        <v>61949</v>
      </c>
      <c r="D418">
        <v>45999</v>
      </c>
      <c r="E418">
        <v>5005</v>
      </c>
      <c r="F418" t="s">
        <v>76</v>
      </c>
      <c r="G418">
        <v>2023</v>
      </c>
      <c r="H418" t="s">
        <v>25</v>
      </c>
      <c r="I418">
        <v>65</v>
      </c>
      <c r="J418" t="s">
        <v>26</v>
      </c>
      <c r="K418" s="1">
        <v>0.74250000000000005</v>
      </c>
      <c r="L418" s="1">
        <v>8.0799999999999997E-2</v>
      </c>
      <c r="M418">
        <v>10945</v>
      </c>
      <c r="N418">
        <v>2989935</v>
      </c>
      <c r="O418" t="s">
        <v>38</v>
      </c>
      <c r="P418" s="2">
        <v>44958</v>
      </c>
      <c r="Q418" t="s">
        <v>32</v>
      </c>
      <c r="R418" s="2">
        <v>44958</v>
      </c>
      <c r="S418" s="2">
        <v>45022</v>
      </c>
      <c r="T418">
        <v>66.173788119999998</v>
      </c>
      <c r="U418" t="s">
        <v>55</v>
      </c>
      <c r="V418">
        <v>61949</v>
      </c>
    </row>
    <row r="419" spans="1:22" x14ac:dyDescent="0.25">
      <c r="A419" t="s">
        <v>74</v>
      </c>
      <c r="B419" t="s">
        <v>23</v>
      </c>
      <c r="C419">
        <v>22475</v>
      </c>
      <c r="D419">
        <v>5035</v>
      </c>
      <c r="E419">
        <v>6993</v>
      </c>
      <c r="F419" t="s">
        <v>66</v>
      </c>
      <c r="G419">
        <v>2020</v>
      </c>
      <c r="H419" t="s">
        <v>31</v>
      </c>
      <c r="I419">
        <v>140</v>
      </c>
      <c r="J419" t="s">
        <v>26</v>
      </c>
      <c r="K419" s="1">
        <v>0.224</v>
      </c>
      <c r="L419" s="1">
        <v>0.31109999999999999</v>
      </c>
      <c r="M419">
        <v>10447</v>
      </c>
      <c r="N419">
        <v>704900</v>
      </c>
      <c r="O419" t="s">
        <v>47</v>
      </c>
      <c r="P419" s="2">
        <v>43952</v>
      </c>
      <c r="Q419" t="s">
        <v>28</v>
      </c>
      <c r="R419" s="2">
        <v>43952</v>
      </c>
      <c r="S419" s="2">
        <v>44001</v>
      </c>
      <c r="T419">
        <v>-8.7119021130000007</v>
      </c>
      <c r="U419" t="s">
        <v>29</v>
      </c>
      <c r="V419">
        <v>22475</v>
      </c>
    </row>
    <row r="420" spans="1:22" x14ac:dyDescent="0.25">
      <c r="A420" t="s">
        <v>75</v>
      </c>
      <c r="B420" t="s">
        <v>40</v>
      </c>
      <c r="C420">
        <v>99126</v>
      </c>
      <c r="D420">
        <v>63335</v>
      </c>
      <c r="E420">
        <v>608</v>
      </c>
      <c r="F420" t="s">
        <v>76</v>
      </c>
      <c r="G420">
        <v>2015</v>
      </c>
      <c r="H420" t="s">
        <v>58</v>
      </c>
      <c r="I420">
        <v>80</v>
      </c>
      <c r="J420" t="s">
        <v>37</v>
      </c>
      <c r="K420" s="1">
        <v>0.63890000000000002</v>
      </c>
      <c r="L420" s="1">
        <v>6.1000000000000004E-3</v>
      </c>
      <c r="M420">
        <v>35183</v>
      </c>
      <c r="N420">
        <v>5066800</v>
      </c>
      <c r="O420" t="s">
        <v>38</v>
      </c>
      <c r="P420" s="2">
        <v>42036</v>
      </c>
      <c r="Q420" t="s">
        <v>32</v>
      </c>
      <c r="R420" s="2">
        <v>42036</v>
      </c>
      <c r="S420" s="2">
        <v>42083</v>
      </c>
      <c r="T420">
        <v>63.280067789999997</v>
      </c>
      <c r="U420" t="s">
        <v>55</v>
      </c>
      <c r="V420">
        <v>99126</v>
      </c>
    </row>
    <row r="421" spans="1:22" x14ac:dyDescent="0.25">
      <c r="A421" t="s">
        <v>77</v>
      </c>
      <c r="B421" t="s">
        <v>23</v>
      </c>
      <c r="C421">
        <v>27324</v>
      </c>
      <c r="D421">
        <v>20653</v>
      </c>
      <c r="E421">
        <v>580</v>
      </c>
      <c r="F421" t="s">
        <v>70</v>
      </c>
      <c r="G421">
        <v>2017</v>
      </c>
      <c r="H421" t="s">
        <v>42</v>
      </c>
      <c r="I421">
        <v>110</v>
      </c>
      <c r="J421" t="s">
        <v>26</v>
      </c>
      <c r="K421" s="1">
        <v>0.75590000000000002</v>
      </c>
      <c r="L421" s="1">
        <v>2.12E-2</v>
      </c>
      <c r="M421">
        <v>6091</v>
      </c>
      <c r="N421">
        <v>2271830</v>
      </c>
      <c r="O421" t="s">
        <v>27</v>
      </c>
      <c r="P421" s="2">
        <v>42917</v>
      </c>
      <c r="Q421" t="s">
        <v>28</v>
      </c>
      <c r="R421" s="2">
        <v>42917</v>
      </c>
      <c r="S421" s="2">
        <v>42964</v>
      </c>
      <c r="T421">
        <v>73.462889770000004</v>
      </c>
      <c r="U421" t="s">
        <v>55</v>
      </c>
      <c r="V421">
        <v>27324</v>
      </c>
    </row>
    <row r="422" spans="1:22" x14ac:dyDescent="0.25">
      <c r="A422" t="s">
        <v>22</v>
      </c>
      <c r="B422" t="s">
        <v>51</v>
      </c>
      <c r="C422">
        <v>51071</v>
      </c>
      <c r="D422">
        <v>29088</v>
      </c>
      <c r="E422">
        <v>9805</v>
      </c>
      <c r="F422" t="s">
        <v>70</v>
      </c>
      <c r="G422">
        <v>2016</v>
      </c>
      <c r="H422" t="s">
        <v>42</v>
      </c>
      <c r="I422">
        <v>115</v>
      </c>
      <c r="J422" t="s">
        <v>26</v>
      </c>
      <c r="K422" s="1">
        <v>0.5696</v>
      </c>
      <c r="L422" s="1">
        <v>0.192</v>
      </c>
      <c r="M422">
        <v>12178</v>
      </c>
      <c r="N422">
        <v>3345120</v>
      </c>
      <c r="O422" t="s">
        <v>27</v>
      </c>
      <c r="P422" s="2">
        <v>42552</v>
      </c>
      <c r="Q422" t="s">
        <v>28</v>
      </c>
      <c r="R422" s="2">
        <v>42552</v>
      </c>
      <c r="S422" s="2">
        <v>42627</v>
      </c>
      <c r="T422">
        <v>37.757239920000004</v>
      </c>
      <c r="U422" t="s">
        <v>67</v>
      </c>
      <c r="V422">
        <v>51071</v>
      </c>
    </row>
    <row r="423" spans="1:22" x14ac:dyDescent="0.25">
      <c r="A423" t="s">
        <v>30</v>
      </c>
      <c r="B423" t="s">
        <v>23</v>
      </c>
      <c r="C423">
        <v>98753</v>
      </c>
      <c r="D423">
        <v>23724</v>
      </c>
      <c r="E423">
        <v>8966</v>
      </c>
      <c r="F423" t="s">
        <v>78</v>
      </c>
      <c r="G423">
        <v>2020</v>
      </c>
      <c r="H423" t="s">
        <v>36</v>
      </c>
      <c r="I423">
        <v>100</v>
      </c>
      <c r="J423" t="s">
        <v>26</v>
      </c>
      <c r="K423" s="1">
        <v>0.2402</v>
      </c>
      <c r="L423" s="1">
        <v>9.0800000000000006E-2</v>
      </c>
      <c r="M423">
        <v>66063</v>
      </c>
      <c r="N423">
        <v>2372400</v>
      </c>
      <c r="O423" t="s">
        <v>43</v>
      </c>
      <c r="P423" s="2">
        <v>44166</v>
      </c>
      <c r="Q423" t="s">
        <v>32</v>
      </c>
      <c r="R423" s="2">
        <v>44166</v>
      </c>
      <c r="S423" s="2">
        <v>44231</v>
      </c>
      <c r="T423">
        <v>14.94435612</v>
      </c>
      <c r="U423" t="s">
        <v>48</v>
      </c>
      <c r="V423">
        <v>98753</v>
      </c>
    </row>
    <row r="424" spans="1:22" x14ac:dyDescent="0.25">
      <c r="A424" t="s">
        <v>33</v>
      </c>
      <c r="B424" t="s">
        <v>73</v>
      </c>
      <c r="C424">
        <v>56030</v>
      </c>
      <c r="D424">
        <v>52345</v>
      </c>
      <c r="E424">
        <v>872</v>
      </c>
      <c r="F424" t="s">
        <v>35</v>
      </c>
      <c r="G424">
        <v>2022</v>
      </c>
      <c r="H424" t="s">
        <v>25</v>
      </c>
      <c r="I424">
        <v>110</v>
      </c>
      <c r="J424" t="s">
        <v>37</v>
      </c>
      <c r="K424" s="1">
        <v>0.93420000000000003</v>
      </c>
      <c r="L424" s="1">
        <v>1.5599999999999999E-2</v>
      </c>
      <c r="M424">
        <v>2813</v>
      </c>
      <c r="N424">
        <v>5757950</v>
      </c>
      <c r="O424" t="s">
        <v>38</v>
      </c>
      <c r="P424" s="2">
        <v>44562</v>
      </c>
      <c r="Q424" t="s">
        <v>28</v>
      </c>
      <c r="R424" s="2">
        <v>44562</v>
      </c>
      <c r="S424" s="2">
        <v>44619</v>
      </c>
      <c r="T424">
        <v>91.866857039999999</v>
      </c>
      <c r="U424" t="s">
        <v>60</v>
      </c>
      <c r="V424">
        <v>56030</v>
      </c>
    </row>
    <row r="425" spans="1:22" x14ac:dyDescent="0.25">
      <c r="A425" t="s">
        <v>39</v>
      </c>
      <c r="B425" t="s">
        <v>64</v>
      </c>
      <c r="C425">
        <v>38474</v>
      </c>
      <c r="D425">
        <v>10681</v>
      </c>
      <c r="E425">
        <v>3292</v>
      </c>
      <c r="F425" t="s">
        <v>70</v>
      </c>
      <c r="G425">
        <v>2016</v>
      </c>
      <c r="H425" t="s">
        <v>31</v>
      </c>
      <c r="I425">
        <v>35</v>
      </c>
      <c r="J425" t="s">
        <v>37</v>
      </c>
      <c r="K425" s="1">
        <v>0.27760000000000001</v>
      </c>
      <c r="L425" s="1">
        <v>8.5599999999999996E-2</v>
      </c>
      <c r="M425">
        <v>24501</v>
      </c>
      <c r="N425">
        <v>373835</v>
      </c>
      <c r="O425" t="s">
        <v>27</v>
      </c>
      <c r="P425" s="2">
        <v>42552</v>
      </c>
      <c r="Q425" t="s">
        <v>44</v>
      </c>
      <c r="R425" s="2">
        <v>42552</v>
      </c>
      <c r="S425" s="2">
        <v>42578</v>
      </c>
      <c r="T425">
        <v>19.205177519999999</v>
      </c>
      <c r="U425" t="s">
        <v>48</v>
      </c>
      <c r="V425">
        <v>38474</v>
      </c>
    </row>
    <row r="426" spans="1:22" x14ac:dyDescent="0.25">
      <c r="A426" t="s">
        <v>45</v>
      </c>
      <c r="B426" t="s">
        <v>57</v>
      </c>
      <c r="C426">
        <v>66280</v>
      </c>
      <c r="D426">
        <v>25611</v>
      </c>
      <c r="E426">
        <v>9163</v>
      </c>
      <c r="F426" t="s">
        <v>41</v>
      </c>
      <c r="G426">
        <v>2017</v>
      </c>
      <c r="H426" t="s">
        <v>58</v>
      </c>
      <c r="I426">
        <v>80</v>
      </c>
      <c r="J426" t="s">
        <v>26</v>
      </c>
      <c r="K426" s="1">
        <v>0.38640000000000002</v>
      </c>
      <c r="L426" s="1">
        <v>0.13819999999999999</v>
      </c>
      <c r="M426">
        <v>31506</v>
      </c>
      <c r="N426">
        <v>2048880</v>
      </c>
      <c r="O426" t="s">
        <v>43</v>
      </c>
      <c r="P426" s="2">
        <v>43009</v>
      </c>
      <c r="Q426" t="s">
        <v>32</v>
      </c>
      <c r="R426" s="2">
        <v>43009</v>
      </c>
      <c r="S426" s="2">
        <v>43090</v>
      </c>
      <c r="T426">
        <v>24.815932409999998</v>
      </c>
      <c r="U426" t="s">
        <v>67</v>
      </c>
      <c r="V426">
        <v>66280</v>
      </c>
    </row>
    <row r="427" spans="1:22" x14ac:dyDescent="0.25">
      <c r="A427" t="s">
        <v>49</v>
      </c>
      <c r="B427" t="s">
        <v>40</v>
      </c>
      <c r="C427">
        <v>88774</v>
      </c>
      <c r="D427">
        <v>83644</v>
      </c>
      <c r="E427">
        <v>4977</v>
      </c>
      <c r="F427" t="s">
        <v>62</v>
      </c>
      <c r="G427">
        <v>2018</v>
      </c>
      <c r="H427" t="s">
        <v>31</v>
      </c>
      <c r="I427">
        <v>65</v>
      </c>
      <c r="J427" t="s">
        <v>37</v>
      </c>
      <c r="K427" s="1">
        <v>0.94220000000000004</v>
      </c>
      <c r="L427" s="1">
        <v>5.6099999999999997E-2</v>
      </c>
      <c r="M427">
        <v>153</v>
      </c>
      <c r="N427">
        <v>5436860</v>
      </c>
      <c r="O427" t="s">
        <v>38</v>
      </c>
      <c r="P427" s="2">
        <v>43160</v>
      </c>
      <c r="Q427" t="s">
        <v>32</v>
      </c>
      <c r="R427" s="2">
        <v>43160</v>
      </c>
      <c r="S427" s="2">
        <v>43239</v>
      </c>
      <c r="T427">
        <v>88.614909769999997</v>
      </c>
      <c r="U427" t="s">
        <v>60</v>
      </c>
      <c r="V427">
        <v>88774</v>
      </c>
    </row>
    <row r="428" spans="1:22" x14ac:dyDescent="0.25">
      <c r="A428" t="s">
        <v>50</v>
      </c>
      <c r="B428" t="s">
        <v>34</v>
      </c>
      <c r="C428">
        <v>77862</v>
      </c>
      <c r="D428">
        <v>71784</v>
      </c>
      <c r="E428">
        <v>1545</v>
      </c>
      <c r="F428" t="s">
        <v>66</v>
      </c>
      <c r="G428">
        <v>2023</v>
      </c>
      <c r="H428" t="s">
        <v>42</v>
      </c>
      <c r="I428">
        <v>60</v>
      </c>
      <c r="J428" t="s">
        <v>26</v>
      </c>
      <c r="K428" s="1">
        <v>0.92190000000000005</v>
      </c>
      <c r="L428" s="1">
        <v>1.9800000000000002E-2</v>
      </c>
      <c r="M428">
        <v>4533</v>
      </c>
      <c r="N428">
        <v>4307040</v>
      </c>
      <c r="O428" t="s">
        <v>47</v>
      </c>
      <c r="P428" s="2">
        <v>45047</v>
      </c>
      <c r="Q428" t="s">
        <v>32</v>
      </c>
      <c r="R428" s="2">
        <v>45047</v>
      </c>
      <c r="S428" s="2">
        <v>45094</v>
      </c>
      <c r="T428">
        <v>90.209601599999999</v>
      </c>
      <c r="U428" t="s">
        <v>60</v>
      </c>
      <c r="V428">
        <v>77862</v>
      </c>
    </row>
    <row r="429" spans="1:22" x14ac:dyDescent="0.25">
      <c r="A429" t="s">
        <v>53</v>
      </c>
      <c r="B429" t="s">
        <v>64</v>
      </c>
      <c r="C429">
        <v>41370</v>
      </c>
      <c r="D429">
        <v>37432</v>
      </c>
      <c r="E429">
        <v>1580</v>
      </c>
      <c r="F429" t="s">
        <v>46</v>
      </c>
      <c r="G429">
        <v>2016</v>
      </c>
      <c r="H429" t="s">
        <v>25</v>
      </c>
      <c r="I429">
        <v>90</v>
      </c>
      <c r="J429" t="s">
        <v>26</v>
      </c>
      <c r="K429" s="1">
        <v>0.90480000000000005</v>
      </c>
      <c r="L429" s="1">
        <v>3.8199999999999998E-2</v>
      </c>
      <c r="M429">
        <v>2358</v>
      </c>
      <c r="N429">
        <v>3368880</v>
      </c>
      <c r="O429" t="s">
        <v>47</v>
      </c>
      <c r="P429" s="2">
        <v>42461</v>
      </c>
      <c r="Q429" t="s">
        <v>32</v>
      </c>
      <c r="R429" s="2">
        <v>42461</v>
      </c>
      <c r="S429" s="2">
        <v>42515</v>
      </c>
      <c r="T429">
        <v>86.661832250000003</v>
      </c>
      <c r="U429" t="s">
        <v>60</v>
      </c>
      <c r="V429">
        <v>41370</v>
      </c>
    </row>
    <row r="430" spans="1:22" x14ac:dyDescent="0.25">
      <c r="A430" t="s">
        <v>56</v>
      </c>
      <c r="B430" t="s">
        <v>40</v>
      </c>
      <c r="C430">
        <v>11581</v>
      </c>
      <c r="D430">
        <v>7958</v>
      </c>
      <c r="E430">
        <v>1296</v>
      </c>
      <c r="F430" t="s">
        <v>52</v>
      </c>
      <c r="G430">
        <v>2016</v>
      </c>
      <c r="H430" t="s">
        <v>42</v>
      </c>
      <c r="I430">
        <v>85</v>
      </c>
      <c r="J430" t="s">
        <v>37</v>
      </c>
      <c r="K430" s="1">
        <v>0.68720000000000003</v>
      </c>
      <c r="L430" s="1">
        <v>0.1119</v>
      </c>
      <c r="M430">
        <v>2327</v>
      </c>
      <c r="N430">
        <v>676430</v>
      </c>
      <c r="O430" t="s">
        <v>47</v>
      </c>
      <c r="P430" s="2">
        <v>42522</v>
      </c>
      <c r="Q430" t="s">
        <v>32</v>
      </c>
      <c r="R430" s="2">
        <v>42522</v>
      </c>
      <c r="S430" s="2">
        <v>42610</v>
      </c>
      <c r="T430">
        <v>57.525256890000001</v>
      </c>
      <c r="U430" t="s">
        <v>55</v>
      </c>
      <c r="V430">
        <v>11581</v>
      </c>
    </row>
    <row r="431" spans="1:22" x14ac:dyDescent="0.25">
      <c r="A431" t="s">
        <v>59</v>
      </c>
      <c r="B431" t="s">
        <v>57</v>
      </c>
      <c r="C431">
        <v>81612</v>
      </c>
      <c r="D431">
        <v>27645</v>
      </c>
      <c r="E431">
        <v>49986</v>
      </c>
      <c r="F431" t="s">
        <v>46</v>
      </c>
      <c r="G431">
        <v>2020</v>
      </c>
      <c r="H431" t="s">
        <v>31</v>
      </c>
      <c r="I431">
        <v>75</v>
      </c>
      <c r="J431" t="s">
        <v>26</v>
      </c>
      <c r="K431" s="1">
        <v>0.3387</v>
      </c>
      <c r="L431" s="1">
        <v>0.61250000000000004</v>
      </c>
      <c r="M431">
        <v>3981</v>
      </c>
      <c r="N431">
        <v>2073375</v>
      </c>
      <c r="O431" t="s">
        <v>47</v>
      </c>
      <c r="P431" s="2">
        <v>43922</v>
      </c>
      <c r="Q431" t="s">
        <v>32</v>
      </c>
      <c r="R431" s="2">
        <v>43922</v>
      </c>
      <c r="S431" s="2">
        <v>43979</v>
      </c>
      <c r="T431">
        <v>-27.37465079</v>
      </c>
      <c r="U431" t="s">
        <v>29</v>
      </c>
      <c r="V431">
        <v>81612</v>
      </c>
    </row>
    <row r="432" spans="1:22" x14ac:dyDescent="0.25">
      <c r="A432" t="s">
        <v>61</v>
      </c>
      <c r="B432" t="s">
        <v>51</v>
      </c>
      <c r="C432">
        <v>44365</v>
      </c>
      <c r="D432">
        <v>19138</v>
      </c>
      <c r="E432">
        <v>1305</v>
      </c>
      <c r="F432" t="s">
        <v>24</v>
      </c>
      <c r="G432">
        <v>2015</v>
      </c>
      <c r="H432" t="s">
        <v>42</v>
      </c>
      <c r="I432">
        <v>70</v>
      </c>
      <c r="J432" t="s">
        <v>37</v>
      </c>
      <c r="K432" s="1">
        <v>0.43140000000000001</v>
      </c>
      <c r="L432" s="1">
        <v>2.9399999999999999E-2</v>
      </c>
      <c r="M432">
        <v>23922</v>
      </c>
      <c r="N432">
        <v>1339660</v>
      </c>
      <c r="O432" t="s">
        <v>27</v>
      </c>
      <c r="P432" s="2">
        <v>42248</v>
      </c>
      <c r="Q432" t="s">
        <v>32</v>
      </c>
      <c r="R432" s="2">
        <v>42248</v>
      </c>
      <c r="S432" s="2">
        <v>42306</v>
      </c>
      <c r="T432">
        <v>40.196100530000002</v>
      </c>
      <c r="U432" t="s">
        <v>67</v>
      </c>
      <c r="V432">
        <v>44365</v>
      </c>
    </row>
    <row r="433" spans="1:22" x14ac:dyDescent="0.25">
      <c r="A433" t="s">
        <v>63</v>
      </c>
      <c r="B433" t="s">
        <v>73</v>
      </c>
      <c r="C433">
        <v>62727</v>
      </c>
      <c r="D433">
        <v>10401</v>
      </c>
      <c r="E433">
        <v>41978</v>
      </c>
      <c r="F433" t="s">
        <v>35</v>
      </c>
      <c r="G433">
        <v>2021</v>
      </c>
      <c r="H433" t="s">
        <v>36</v>
      </c>
      <c r="I433">
        <v>100</v>
      </c>
      <c r="J433" t="s">
        <v>37</v>
      </c>
      <c r="K433" s="1">
        <v>0.1658</v>
      </c>
      <c r="L433" s="1">
        <v>0.66920000000000002</v>
      </c>
      <c r="M433">
        <v>10348</v>
      </c>
      <c r="N433">
        <v>1040100</v>
      </c>
      <c r="O433" t="s">
        <v>38</v>
      </c>
      <c r="P433" s="2">
        <v>44197</v>
      </c>
      <c r="Q433" t="s">
        <v>32</v>
      </c>
      <c r="R433" s="2">
        <v>44197</v>
      </c>
      <c r="S433" s="2">
        <v>44240</v>
      </c>
      <c r="T433">
        <v>-50.340363799999999</v>
      </c>
      <c r="U433" t="s">
        <v>29</v>
      </c>
      <c r="V433">
        <v>62727</v>
      </c>
    </row>
    <row r="434" spans="1:22" x14ac:dyDescent="0.25">
      <c r="A434" t="s">
        <v>65</v>
      </c>
      <c r="B434" t="s">
        <v>51</v>
      </c>
      <c r="C434">
        <v>50620</v>
      </c>
      <c r="D434">
        <v>10178</v>
      </c>
      <c r="E434">
        <v>33508</v>
      </c>
      <c r="F434" t="s">
        <v>46</v>
      </c>
      <c r="G434">
        <v>2017</v>
      </c>
      <c r="H434" t="s">
        <v>25</v>
      </c>
      <c r="I434">
        <v>75</v>
      </c>
      <c r="J434" t="s">
        <v>37</v>
      </c>
      <c r="K434" s="1">
        <v>0.2011</v>
      </c>
      <c r="L434" s="1">
        <v>0.66200000000000003</v>
      </c>
      <c r="M434">
        <v>6934</v>
      </c>
      <c r="N434">
        <v>763350</v>
      </c>
      <c r="O434" t="s">
        <v>47</v>
      </c>
      <c r="P434" s="2">
        <v>42826</v>
      </c>
      <c r="Q434" t="s">
        <v>32</v>
      </c>
      <c r="R434" s="2">
        <v>42826</v>
      </c>
      <c r="S434" s="2">
        <v>42853</v>
      </c>
      <c r="T434">
        <v>-46.088502570000003</v>
      </c>
      <c r="U434" t="s">
        <v>29</v>
      </c>
      <c r="V434">
        <v>50620</v>
      </c>
    </row>
    <row r="435" spans="1:22" x14ac:dyDescent="0.25">
      <c r="A435" t="s">
        <v>68</v>
      </c>
      <c r="B435" t="s">
        <v>40</v>
      </c>
      <c r="C435">
        <v>93138</v>
      </c>
      <c r="D435">
        <v>90175</v>
      </c>
      <c r="E435">
        <v>2789</v>
      </c>
      <c r="F435" t="s">
        <v>62</v>
      </c>
      <c r="G435">
        <v>2022</v>
      </c>
      <c r="H435" t="s">
        <v>31</v>
      </c>
      <c r="I435">
        <v>70</v>
      </c>
      <c r="J435" t="s">
        <v>37</v>
      </c>
      <c r="K435" s="1">
        <v>0.96819999999999995</v>
      </c>
      <c r="L435" s="1">
        <v>2.9899999999999999E-2</v>
      </c>
      <c r="M435">
        <v>174</v>
      </c>
      <c r="N435">
        <v>6312250</v>
      </c>
      <c r="O435" t="s">
        <v>38</v>
      </c>
      <c r="P435" s="2">
        <v>44621</v>
      </c>
      <c r="Q435" t="s">
        <v>32</v>
      </c>
      <c r="R435" s="2">
        <v>44621</v>
      </c>
      <c r="S435" s="2">
        <v>44647</v>
      </c>
      <c r="T435">
        <v>93.824217829999995</v>
      </c>
      <c r="U435" t="s">
        <v>60</v>
      </c>
      <c r="V435">
        <v>93138</v>
      </c>
    </row>
    <row r="436" spans="1:22" x14ac:dyDescent="0.25">
      <c r="A436" t="s">
        <v>69</v>
      </c>
      <c r="B436" t="s">
        <v>23</v>
      </c>
      <c r="C436">
        <v>41278</v>
      </c>
      <c r="D436">
        <v>8794</v>
      </c>
      <c r="E436">
        <v>8011</v>
      </c>
      <c r="F436" t="s">
        <v>78</v>
      </c>
      <c r="G436">
        <v>2015</v>
      </c>
      <c r="H436" t="s">
        <v>42</v>
      </c>
      <c r="I436">
        <v>100</v>
      </c>
      <c r="J436" t="s">
        <v>26</v>
      </c>
      <c r="K436" s="1">
        <v>0.21299999999999999</v>
      </c>
      <c r="L436" s="1">
        <v>0.19409999999999999</v>
      </c>
      <c r="M436">
        <v>24473</v>
      </c>
      <c r="N436">
        <v>879400</v>
      </c>
      <c r="O436" t="s">
        <v>43</v>
      </c>
      <c r="P436" s="2">
        <v>42339</v>
      </c>
      <c r="Q436" t="s">
        <v>32</v>
      </c>
      <c r="R436" s="2">
        <v>42339</v>
      </c>
      <c r="S436" s="2">
        <v>42399</v>
      </c>
      <c r="T436">
        <v>1.8968942289999999</v>
      </c>
      <c r="U436" t="s">
        <v>48</v>
      </c>
      <c r="V436">
        <v>41278</v>
      </c>
    </row>
    <row r="437" spans="1:22" x14ac:dyDescent="0.25">
      <c r="A437" t="s">
        <v>71</v>
      </c>
      <c r="B437" t="s">
        <v>57</v>
      </c>
      <c r="C437">
        <v>97304</v>
      </c>
      <c r="D437">
        <v>91252</v>
      </c>
      <c r="E437">
        <v>1438</v>
      </c>
      <c r="F437" t="s">
        <v>66</v>
      </c>
      <c r="G437">
        <v>2016</v>
      </c>
      <c r="H437" t="s">
        <v>31</v>
      </c>
      <c r="I437">
        <v>95</v>
      </c>
      <c r="J437" t="s">
        <v>26</v>
      </c>
      <c r="K437" s="1">
        <v>0.93779999999999997</v>
      </c>
      <c r="L437" s="1">
        <v>1.4800000000000001E-2</v>
      </c>
      <c r="M437">
        <v>4614</v>
      </c>
      <c r="N437">
        <v>8668940</v>
      </c>
      <c r="O437" t="s">
        <v>47</v>
      </c>
      <c r="P437" s="2">
        <v>42491</v>
      </c>
      <c r="Q437" t="s">
        <v>32</v>
      </c>
      <c r="R437" s="2">
        <v>42491</v>
      </c>
      <c r="S437" s="2">
        <v>42507</v>
      </c>
      <c r="T437">
        <v>92.302474720000006</v>
      </c>
      <c r="U437" t="s">
        <v>60</v>
      </c>
      <c r="V437">
        <v>97304</v>
      </c>
    </row>
    <row r="438" spans="1:22" x14ac:dyDescent="0.25">
      <c r="A438" t="s">
        <v>72</v>
      </c>
      <c r="B438" t="s">
        <v>34</v>
      </c>
      <c r="C438">
        <v>75065</v>
      </c>
      <c r="D438">
        <v>50443</v>
      </c>
      <c r="E438">
        <v>17137</v>
      </c>
      <c r="F438" t="s">
        <v>41</v>
      </c>
      <c r="G438">
        <v>2020</v>
      </c>
      <c r="H438" t="s">
        <v>58</v>
      </c>
      <c r="I438">
        <v>65</v>
      </c>
      <c r="J438" t="s">
        <v>26</v>
      </c>
      <c r="K438" s="1">
        <v>0.67200000000000004</v>
      </c>
      <c r="L438" s="1">
        <v>0.2283</v>
      </c>
      <c r="M438">
        <v>7485</v>
      </c>
      <c r="N438">
        <v>3278795</v>
      </c>
      <c r="O438" t="s">
        <v>43</v>
      </c>
      <c r="P438" s="2">
        <v>44105</v>
      </c>
      <c r="Q438" t="s">
        <v>32</v>
      </c>
      <c r="R438" s="2">
        <v>44105</v>
      </c>
      <c r="S438" s="2">
        <v>44154</v>
      </c>
      <c r="T438">
        <v>44.369546389999996</v>
      </c>
      <c r="U438" t="s">
        <v>67</v>
      </c>
      <c r="V438">
        <v>75065</v>
      </c>
    </row>
    <row r="439" spans="1:22" x14ac:dyDescent="0.25">
      <c r="A439" t="s">
        <v>74</v>
      </c>
      <c r="B439" t="s">
        <v>23</v>
      </c>
      <c r="C439">
        <v>45227</v>
      </c>
      <c r="D439">
        <v>12736</v>
      </c>
      <c r="E439">
        <v>25278</v>
      </c>
      <c r="F439" t="s">
        <v>66</v>
      </c>
      <c r="G439">
        <v>2015</v>
      </c>
      <c r="H439" t="s">
        <v>58</v>
      </c>
      <c r="I439">
        <v>140</v>
      </c>
      <c r="J439" t="s">
        <v>37</v>
      </c>
      <c r="K439" s="1">
        <v>0.28160000000000002</v>
      </c>
      <c r="L439" s="1">
        <v>0.55889999999999995</v>
      </c>
      <c r="M439">
        <v>7213</v>
      </c>
      <c r="N439">
        <v>1783040</v>
      </c>
      <c r="O439" t="s">
        <v>47</v>
      </c>
      <c r="P439" s="2">
        <v>42125</v>
      </c>
      <c r="Q439" t="s">
        <v>28</v>
      </c>
      <c r="R439" s="2">
        <v>42125</v>
      </c>
      <c r="S439" s="2">
        <v>42147</v>
      </c>
      <c r="T439">
        <v>-27.731222500000001</v>
      </c>
      <c r="U439" t="s">
        <v>29</v>
      </c>
      <c r="V439">
        <v>45227</v>
      </c>
    </row>
    <row r="440" spans="1:22" x14ac:dyDescent="0.25">
      <c r="A440" t="s">
        <v>75</v>
      </c>
      <c r="B440" t="s">
        <v>40</v>
      </c>
      <c r="C440">
        <v>18371</v>
      </c>
      <c r="D440">
        <v>9308</v>
      </c>
      <c r="E440">
        <v>1262</v>
      </c>
      <c r="F440" t="s">
        <v>70</v>
      </c>
      <c r="G440">
        <v>2020</v>
      </c>
      <c r="H440" t="s">
        <v>42</v>
      </c>
      <c r="I440">
        <v>80</v>
      </c>
      <c r="J440" t="s">
        <v>26</v>
      </c>
      <c r="K440" s="1">
        <v>0.50670000000000004</v>
      </c>
      <c r="L440" s="1">
        <v>6.8699999999999997E-2</v>
      </c>
      <c r="M440">
        <v>7801</v>
      </c>
      <c r="N440">
        <v>744640</v>
      </c>
      <c r="O440" t="s">
        <v>27</v>
      </c>
      <c r="P440" s="2">
        <v>44013</v>
      </c>
      <c r="Q440" t="s">
        <v>32</v>
      </c>
      <c r="R440" s="2">
        <v>44013</v>
      </c>
      <c r="S440" s="2">
        <v>44053</v>
      </c>
      <c r="T440">
        <v>43.797289210000002</v>
      </c>
      <c r="U440" t="s">
        <v>67</v>
      </c>
      <c r="V440">
        <v>18371</v>
      </c>
    </row>
    <row r="441" spans="1:22" x14ac:dyDescent="0.25">
      <c r="A441" t="s">
        <v>77</v>
      </c>
      <c r="B441" t="s">
        <v>73</v>
      </c>
      <c r="C441">
        <v>84302</v>
      </c>
      <c r="D441">
        <v>26873</v>
      </c>
      <c r="E441">
        <v>24096</v>
      </c>
      <c r="F441" t="s">
        <v>41</v>
      </c>
      <c r="G441">
        <v>2016</v>
      </c>
      <c r="H441" t="s">
        <v>58</v>
      </c>
      <c r="I441">
        <v>110</v>
      </c>
      <c r="J441" t="s">
        <v>26</v>
      </c>
      <c r="K441" s="1">
        <v>0.31879999999999997</v>
      </c>
      <c r="L441" s="1">
        <v>0.2858</v>
      </c>
      <c r="M441">
        <v>33333</v>
      </c>
      <c r="N441">
        <v>2956030</v>
      </c>
      <c r="O441" t="s">
        <v>43</v>
      </c>
      <c r="P441" s="2">
        <v>42644</v>
      </c>
      <c r="Q441" t="s">
        <v>28</v>
      </c>
      <c r="R441" s="2">
        <v>42644</v>
      </c>
      <c r="S441" s="2">
        <v>42732</v>
      </c>
      <c r="T441">
        <v>3.2941092740000002</v>
      </c>
      <c r="U441" t="s">
        <v>48</v>
      </c>
      <c r="V441">
        <v>84302</v>
      </c>
    </row>
    <row r="442" spans="1:22" x14ac:dyDescent="0.25">
      <c r="A442" t="s">
        <v>22</v>
      </c>
      <c r="B442" t="s">
        <v>34</v>
      </c>
      <c r="C442">
        <v>76692</v>
      </c>
      <c r="D442">
        <v>5336</v>
      </c>
      <c r="E442">
        <v>5772</v>
      </c>
      <c r="F442" t="s">
        <v>54</v>
      </c>
      <c r="G442">
        <v>2024</v>
      </c>
      <c r="H442" t="s">
        <v>31</v>
      </c>
      <c r="I442">
        <v>115</v>
      </c>
      <c r="J442" t="s">
        <v>37</v>
      </c>
      <c r="K442" s="1">
        <v>6.9599999999999995E-2</v>
      </c>
      <c r="L442" s="1">
        <v>7.5300000000000006E-2</v>
      </c>
      <c r="M442">
        <v>65584</v>
      </c>
      <c r="N442">
        <v>613640</v>
      </c>
      <c r="O442" t="s">
        <v>27</v>
      </c>
      <c r="P442" s="2">
        <v>45505</v>
      </c>
      <c r="Q442" t="s">
        <v>28</v>
      </c>
      <c r="R442" s="2">
        <v>45505</v>
      </c>
      <c r="S442" s="2">
        <v>45553</v>
      </c>
      <c r="T442">
        <v>-0.56850779699999998</v>
      </c>
      <c r="U442" t="s">
        <v>48</v>
      </c>
      <c r="V442">
        <v>76692</v>
      </c>
    </row>
    <row r="443" spans="1:22" x14ac:dyDescent="0.25">
      <c r="A443" t="s">
        <v>30</v>
      </c>
      <c r="B443" t="s">
        <v>57</v>
      </c>
      <c r="C443">
        <v>60197</v>
      </c>
      <c r="D443">
        <v>14835</v>
      </c>
      <c r="E443">
        <v>11728</v>
      </c>
      <c r="F443" t="s">
        <v>54</v>
      </c>
      <c r="G443">
        <v>2024</v>
      </c>
      <c r="H443" t="s">
        <v>31</v>
      </c>
      <c r="I443">
        <v>100</v>
      </c>
      <c r="J443" t="s">
        <v>37</v>
      </c>
      <c r="K443" s="1">
        <v>0.24640000000000001</v>
      </c>
      <c r="L443" s="1">
        <v>0.1948</v>
      </c>
      <c r="M443">
        <v>33634</v>
      </c>
      <c r="N443">
        <v>1483500</v>
      </c>
      <c r="O443" t="s">
        <v>27</v>
      </c>
      <c r="P443" s="2">
        <v>45505</v>
      </c>
      <c r="Q443" t="s">
        <v>32</v>
      </c>
      <c r="R443" s="2">
        <v>45505</v>
      </c>
      <c r="S443" s="2">
        <v>45526</v>
      </c>
      <c r="T443">
        <v>5.16138678</v>
      </c>
      <c r="U443" t="s">
        <v>48</v>
      </c>
      <c r="V443">
        <v>60197</v>
      </c>
    </row>
    <row r="444" spans="1:22" x14ac:dyDescent="0.25">
      <c r="A444" t="s">
        <v>33</v>
      </c>
      <c r="B444" t="s">
        <v>34</v>
      </c>
      <c r="C444">
        <v>52179</v>
      </c>
      <c r="D444">
        <v>21270</v>
      </c>
      <c r="E444">
        <v>13639</v>
      </c>
      <c r="F444" t="s">
        <v>35</v>
      </c>
      <c r="G444">
        <v>2023</v>
      </c>
      <c r="H444" t="s">
        <v>58</v>
      </c>
      <c r="I444">
        <v>110</v>
      </c>
      <c r="J444" t="s">
        <v>26</v>
      </c>
      <c r="K444" s="1">
        <v>0.40760000000000002</v>
      </c>
      <c r="L444" s="1">
        <v>0.26140000000000002</v>
      </c>
      <c r="M444">
        <v>17270</v>
      </c>
      <c r="N444">
        <v>2339700</v>
      </c>
      <c r="O444" t="s">
        <v>38</v>
      </c>
      <c r="P444" s="2">
        <v>44927</v>
      </c>
      <c r="Q444" t="s">
        <v>28</v>
      </c>
      <c r="R444" s="2">
        <v>44927</v>
      </c>
      <c r="S444" s="2">
        <v>45009</v>
      </c>
      <c r="T444">
        <v>14.624657429999999</v>
      </c>
      <c r="U444" t="s">
        <v>48</v>
      </c>
      <c r="V444">
        <v>52179</v>
      </c>
    </row>
    <row r="445" spans="1:22" x14ac:dyDescent="0.25">
      <c r="A445" t="s">
        <v>39</v>
      </c>
      <c r="B445" t="s">
        <v>40</v>
      </c>
      <c r="C445">
        <v>58864</v>
      </c>
      <c r="D445">
        <v>12825</v>
      </c>
      <c r="E445">
        <v>32901</v>
      </c>
      <c r="F445" t="s">
        <v>70</v>
      </c>
      <c r="G445">
        <v>2022</v>
      </c>
      <c r="H445" t="s">
        <v>31</v>
      </c>
      <c r="I445">
        <v>35</v>
      </c>
      <c r="J445" t="s">
        <v>26</v>
      </c>
      <c r="K445" s="1">
        <v>0.21790000000000001</v>
      </c>
      <c r="L445" s="1">
        <v>0.55889999999999995</v>
      </c>
      <c r="M445">
        <v>13138</v>
      </c>
      <c r="N445">
        <v>448875</v>
      </c>
      <c r="O445" t="s">
        <v>27</v>
      </c>
      <c r="P445" s="2">
        <v>44743</v>
      </c>
      <c r="Q445" t="s">
        <v>44</v>
      </c>
      <c r="R445" s="2">
        <v>44743</v>
      </c>
      <c r="S445" s="2">
        <v>44815</v>
      </c>
      <c r="T445">
        <v>-34.105735250000002</v>
      </c>
      <c r="U445" t="s">
        <v>29</v>
      </c>
      <c r="V445">
        <v>58864</v>
      </c>
    </row>
    <row r="446" spans="1:22" x14ac:dyDescent="0.25">
      <c r="A446" t="s">
        <v>45</v>
      </c>
      <c r="B446" t="s">
        <v>73</v>
      </c>
      <c r="C446">
        <v>19034</v>
      </c>
      <c r="D446">
        <v>12620</v>
      </c>
      <c r="E446">
        <v>2312</v>
      </c>
      <c r="F446" t="s">
        <v>24</v>
      </c>
      <c r="G446">
        <v>2023</v>
      </c>
      <c r="H446" t="s">
        <v>58</v>
      </c>
      <c r="I446">
        <v>80</v>
      </c>
      <c r="J446" t="s">
        <v>37</v>
      </c>
      <c r="K446" s="1">
        <v>0.66300000000000003</v>
      </c>
      <c r="L446" s="1">
        <v>0.1215</v>
      </c>
      <c r="M446">
        <v>4102</v>
      </c>
      <c r="N446">
        <v>1009600</v>
      </c>
      <c r="O446" t="s">
        <v>27</v>
      </c>
      <c r="P446" s="2">
        <v>45170</v>
      </c>
      <c r="Q446" t="s">
        <v>32</v>
      </c>
      <c r="R446" s="2">
        <v>45170</v>
      </c>
      <c r="S446" s="2">
        <v>45259</v>
      </c>
      <c r="T446">
        <v>54.155721339999999</v>
      </c>
      <c r="U446" t="s">
        <v>55</v>
      </c>
      <c r="V446">
        <v>19034</v>
      </c>
    </row>
    <row r="447" spans="1:22" x14ac:dyDescent="0.25">
      <c r="A447" t="s">
        <v>49</v>
      </c>
      <c r="B447" t="s">
        <v>51</v>
      </c>
      <c r="C447">
        <v>58354</v>
      </c>
      <c r="D447">
        <v>18151</v>
      </c>
      <c r="E447">
        <v>19109</v>
      </c>
      <c r="F447" t="s">
        <v>46</v>
      </c>
      <c r="G447">
        <v>2021</v>
      </c>
      <c r="H447" t="s">
        <v>58</v>
      </c>
      <c r="I447">
        <v>65</v>
      </c>
      <c r="J447" t="s">
        <v>26</v>
      </c>
      <c r="K447" s="1">
        <v>0.311</v>
      </c>
      <c r="L447" s="1">
        <v>0.32750000000000001</v>
      </c>
      <c r="M447">
        <v>21094</v>
      </c>
      <c r="N447">
        <v>1179815</v>
      </c>
      <c r="O447" t="s">
        <v>47</v>
      </c>
      <c r="P447" s="2">
        <v>44287</v>
      </c>
      <c r="Q447" t="s">
        <v>32</v>
      </c>
      <c r="R447" s="2">
        <v>44287</v>
      </c>
      <c r="S447" s="2">
        <v>44330</v>
      </c>
      <c r="T447">
        <v>-1.641704082</v>
      </c>
      <c r="U447" t="s">
        <v>48</v>
      </c>
      <c r="V447">
        <v>58354</v>
      </c>
    </row>
    <row r="448" spans="1:22" x14ac:dyDescent="0.25">
      <c r="A448" t="s">
        <v>50</v>
      </c>
      <c r="B448" t="s">
        <v>73</v>
      </c>
      <c r="C448">
        <v>58270</v>
      </c>
      <c r="D448">
        <v>43777</v>
      </c>
      <c r="E448">
        <v>8083</v>
      </c>
      <c r="F448" t="s">
        <v>54</v>
      </c>
      <c r="G448">
        <v>2023</v>
      </c>
      <c r="H448" t="s">
        <v>25</v>
      </c>
      <c r="I448">
        <v>60</v>
      </c>
      <c r="J448" t="s">
        <v>26</v>
      </c>
      <c r="K448" s="1">
        <v>0.75129999999999997</v>
      </c>
      <c r="L448" s="1">
        <v>0.13869999999999999</v>
      </c>
      <c r="M448">
        <v>6410</v>
      </c>
      <c r="N448">
        <v>2626620</v>
      </c>
      <c r="O448" t="s">
        <v>27</v>
      </c>
      <c r="P448" s="2">
        <v>45139</v>
      </c>
      <c r="Q448" t="s">
        <v>32</v>
      </c>
      <c r="R448" s="2">
        <v>45139</v>
      </c>
      <c r="S448" s="2">
        <v>45189</v>
      </c>
      <c r="T448">
        <v>61.25622104</v>
      </c>
      <c r="U448" t="s">
        <v>55</v>
      </c>
      <c r="V448">
        <v>58270</v>
      </c>
    </row>
    <row r="449" spans="1:22" x14ac:dyDescent="0.25">
      <c r="A449" t="s">
        <v>53</v>
      </c>
      <c r="B449" t="s">
        <v>34</v>
      </c>
      <c r="C449">
        <v>10835</v>
      </c>
      <c r="D449">
        <v>8359</v>
      </c>
      <c r="E449">
        <v>97</v>
      </c>
      <c r="F449" t="s">
        <v>54</v>
      </c>
      <c r="G449">
        <v>2017</v>
      </c>
      <c r="H449" t="s">
        <v>36</v>
      </c>
      <c r="I449">
        <v>90</v>
      </c>
      <c r="J449" t="s">
        <v>26</v>
      </c>
      <c r="K449" s="1">
        <v>0.77149999999999996</v>
      </c>
      <c r="L449" s="1">
        <v>8.9999999999999993E-3</v>
      </c>
      <c r="M449">
        <v>2379</v>
      </c>
      <c r="N449">
        <v>752310</v>
      </c>
      <c r="O449" t="s">
        <v>27</v>
      </c>
      <c r="P449" s="2">
        <v>42948</v>
      </c>
      <c r="Q449" t="s">
        <v>32</v>
      </c>
      <c r="R449" s="2">
        <v>42948</v>
      </c>
      <c r="S449" s="2">
        <v>42983</v>
      </c>
      <c r="T449">
        <v>76.252884170000002</v>
      </c>
      <c r="U449" t="s">
        <v>60</v>
      </c>
      <c r="V449">
        <v>10835</v>
      </c>
    </row>
    <row r="450" spans="1:22" x14ac:dyDescent="0.25">
      <c r="A450" t="s">
        <v>56</v>
      </c>
      <c r="B450" t="s">
        <v>57</v>
      </c>
      <c r="C450">
        <v>10191</v>
      </c>
      <c r="D450">
        <v>8082</v>
      </c>
      <c r="E450">
        <v>1259</v>
      </c>
      <c r="F450" t="s">
        <v>62</v>
      </c>
      <c r="G450">
        <v>2016</v>
      </c>
      <c r="H450" t="s">
        <v>25</v>
      </c>
      <c r="I450">
        <v>85</v>
      </c>
      <c r="J450" t="s">
        <v>26</v>
      </c>
      <c r="K450" s="1">
        <v>0.79310000000000003</v>
      </c>
      <c r="L450" s="1">
        <v>0.1235</v>
      </c>
      <c r="M450">
        <v>850</v>
      </c>
      <c r="N450">
        <v>686970</v>
      </c>
      <c r="O450" t="s">
        <v>38</v>
      </c>
      <c r="P450" s="2">
        <v>42430</v>
      </c>
      <c r="Q450" t="s">
        <v>32</v>
      </c>
      <c r="R450" s="2">
        <v>42430</v>
      </c>
      <c r="S450" s="2">
        <v>42480</v>
      </c>
      <c r="T450">
        <v>66.951231480000004</v>
      </c>
      <c r="U450" t="s">
        <v>55</v>
      </c>
      <c r="V450">
        <v>10191</v>
      </c>
    </row>
    <row r="451" spans="1:22" x14ac:dyDescent="0.25">
      <c r="A451" t="s">
        <v>59</v>
      </c>
      <c r="B451" t="s">
        <v>73</v>
      </c>
      <c r="C451">
        <v>74491</v>
      </c>
      <c r="D451">
        <v>12850</v>
      </c>
      <c r="E451">
        <v>9330</v>
      </c>
      <c r="F451" t="s">
        <v>78</v>
      </c>
      <c r="G451">
        <v>2022</v>
      </c>
      <c r="H451" t="s">
        <v>58</v>
      </c>
      <c r="I451">
        <v>75</v>
      </c>
      <c r="J451" t="s">
        <v>26</v>
      </c>
      <c r="K451" s="1">
        <v>0.17249999999999999</v>
      </c>
      <c r="L451" s="1">
        <v>0.12529999999999999</v>
      </c>
      <c r="M451">
        <v>52311</v>
      </c>
      <c r="N451">
        <v>963750</v>
      </c>
      <c r="O451" t="s">
        <v>43</v>
      </c>
      <c r="P451" s="2">
        <v>44896</v>
      </c>
      <c r="Q451" t="s">
        <v>32</v>
      </c>
      <c r="R451" s="2">
        <v>44896</v>
      </c>
      <c r="S451" s="2">
        <v>44920</v>
      </c>
      <c r="T451">
        <v>4.7254030690000004</v>
      </c>
      <c r="U451" t="s">
        <v>48</v>
      </c>
      <c r="V451">
        <v>74491</v>
      </c>
    </row>
    <row r="452" spans="1:22" x14ac:dyDescent="0.25">
      <c r="A452" t="s">
        <v>61</v>
      </c>
      <c r="B452" t="s">
        <v>64</v>
      </c>
      <c r="C452">
        <v>78125</v>
      </c>
      <c r="D452">
        <v>59140</v>
      </c>
      <c r="E452">
        <v>12205</v>
      </c>
      <c r="F452" t="s">
        <v>76</v>
      </c>
      <c r="G452">
        <v>2020</v>
      </c>
      <c r="H452" t="s">
        <v>31</v>
      </c>
      <c r="I452">
        <v>70</v>
      </c>
      <c r="J452" t="s">
        <v>26</v>
      </c>
      <c r="K452" s="1">
        <v>0.75700000000000001</v>
      </c>
      <c r="L452" s="1">
        <v>0.15620000000000001</v>
      </c>
      <c r="M452">
        <v>6780</v>
      </c>
      <c r="N452">
        <v>4139800</v>
      </c>
      <c r="O452" t="s">
        <v>38</v>
      </c>
      <c r="P452" s="2">
        <v>43862</v>
      </c>
      <c r="Q452" t="s">
        <v>32</v>
      </c>
      <c r="R452" s="2">
        <v>43862</v>
      </c>
      <c r="S452" s="2">
        <v>43949</v>
      </c>
      <c r="T452">
        <v>60.076799999999999</v>
      </c>
      <c r="U452" t="s">
        <v>55</v>
      </c>
      <c r="V452">
        <v>78125</v>
      </c>
    </row>
    <row r="453" spans="1:22" x14ac:dyDescent="0.25">
      <c r="A453" t="s">
        <v>63</v>
      </c>
      <c r="B453" t="s">
        <v>23</v>
      </c>
      <c r="C453">
        <v>61688</v>
      </c>
      <c r="D453">
        <v>9904</v>
      </c>
      <c r="E453">
        <v>38790</v>
      </c>
      <c r="F453" t="s">
        <v>66</v>
      </c>
      <c r="G453">
        <v>2021</v>
      </c>
      <c r="H453" t="s">
        <v>31</v>
      </c>
      <c r="I453">
        <v>100</v>
      </c>
      <c r="J453" t="s">
        <v>26</v>
      </c>
      <c r="K453" s="1">
        <v>0.1605</v>
      </c>
      <c r="L453" s="1">
        <v>0.62880000000000003</v>
      </c>
      <c r="M453">
        <v>12994</v>
      </c>
      <c r="N453">
        <v>990400</v>
      </c>
      <c r="O453" t="s">
        <v>47</v>
      </c>
      <c r="P453" s="2">
        <v>44317</v>
      </c>
      <c r="Q453" t="s">
        <v>32</v>
      </c>
      <c r="R453" s="2">
        <v>44317</v>
      </c>
      <c r="S453" s="2">
        <v>44355</v>
      </c>
      <c r="T453">
        <v>-46.825962910000001</v>
      </c>
      <c r="U453" t="s">
        <v>29</v>
      </c>
      <c r="V453">
        <v>61688</v>
      </c>
    </row>
    <row r="454" spans="1:22" x14ac:dyDescent="0.25">
      <c r="A454" t="s">
        <v>65</v>
      </c>
      <c r="B454" t="s">
        <v>34</v>
      </c>
      <c r="C454">
        <v>48230</v>
      </c>
      <c r="D454">
        <v>22104</v>
      </c>
      <c r="E454">
        <v>10322</v>
      </c>
      <c r="F454" t="s">
        <v>78</v>
      </c>
      <c r="G454">
        <v>2023</v>
      </c>
      <c r="H454" t="s">
        <v>42</v>
      </c>
      <c r="I454">
        <v>75</v>
      </c>
      <c r="J454" t="s">
        <v>37</v>
      </c>
      <c r="K454" s="1">
        <v>0.45829999999999999</v>
      </c>
      <c r="L454" s="1">
        <v>0.214</v>
      </c>
      <c r="M454">
        <v>15804</v>
      </c>
      <c r="N454">
        <v>1657800</v>
      </c>
      <c r="O454" t="s">
        <v>43</v>
      </c>
      <c r="P454" s="2">
        <v>45261</v>
      </c>
      <c r="Q454" t="s">
        <v>32</v>
      </c>
      <c r="R454" s="2">
        <v>45261</v>
      </c>
      <c r="S454" s="2">
        <v>45339</v>
      </c>
      <c r="T454">
        <v>24.428778770000001</v>
      </c>
      <c r="U454" t="s">
        <v>48</v>
      </c>
      <c r="V454">
        <v>48230</v>
      </c>
    </row>
    <row r="455" spans="1:22" x14ac:dyDescent="0.25">
      <c r="A455" t="s">
        <v>68</v>
      </c>
      <c r="B455" t="s">
        <v>57</v>
      </c>
      <c r="C455">
        <v>69343</v>
      </c>
      <c r="D455">
        <v>22822</v>
      </c>
      <c r="E455">
        <v>15309</v>
      </c>
      <c r="F455" t="s">
        <v>79</v>
      </c>
      <c r="G455">
        <v>2015</v>
      </c>
      <c r="H455" t="s">
        <v>25</v>
      </c>
      <c r="I455">
        <v>70</v>
      </c>
      <c r="J455" t="s">
        <v>26</v>
      </c>
      <c r="K455" s="1">
        <v>0.3291</v>
      </c>
      <c r="L455" s="1">
        <v>0.2208</v>
      </c>
      <c r="M455">
        <v>31212</v>
      </c>
      <c r="N455">
        <v>1597540</v>
      </c>
      <c r="O455" t="s">
        <v>43</v>
      </c>
      <c r="P455" s="2">
        <v>42309</v>
      </c>
      <c r="Q455" t="s">
        <v>32</v>
      </c>
      <c r="R455" s="2">
        <v>42309</v>
      </c>
      <c r="S455" s="2">
        <v>42372</v>
      </c>
      <c r="T455">
        <v>10.834547110000001</v>
      </c>
      <c r="U455" t="s">
        <v>48</v>
      </c>
      <c r="V455">
        <v>69343</v>
      </c>
    </row>
    <row r="456" spans="1:22" x14ac:dyDescent="0.25">
      <c r="A456" t="s">
        <v>69</v>
      </c>
      <c r="B456" t="s">
        <v>34</v>
      </c>
      <c r="C456">
        <v>23848</v>
      </c>
      <c r="D456">
        <v>10386</v>
      </c>
      <c r="E456">
        <v>7365</v>
      </c>
      <c r="F456" t="s">
        <v>62</v>
      </c>
      <c r="G456">
        <v>2020</v>
      </c>
      <c r="H456" t="s">
        <v>58</v>
      </c>
      <c r="I456">
        <v>100</v>
      </c>
      <c r="J456" t="s">
        <v>37</v>
      </c>
      <c r="K456" s="1">
        <v>0.4355</v>
      </c>
      <c r="L456" s="1">
        <v>0.30880000000000002</v>
      </c>
      <c r="M456">
        <v>6097</v>
      </c>
      <c r="N456">
        <v>1038600</v>
      </c>
      <c r="O456" t="s">
        <v>38</v>
      </c>
      <c r="P456" s="2">
        <v>43891</v>
      </c>
      <c r="Q456" t="s">
        <v>32</v>
      </c>
      <c r="R456" s="2">
        <v>43891</v>
      </c>
      <c r="S456" s="2">
        <v>43941</v>
      </c>
      <c r="T456">
        <v>12.667728950000001</v>
      </c>
      <c r="U456" t="s">
        <v>48</v>
      </c>
      <c r="V456">
        <v>23848</v>
      </c>
    </row>
    <row r="457" spans="1:22" x14ac:dyDescent="0.25">
      <c r="A457" t="s">
        <v>71</v>
      </c>
      <c r="B457" t="s">
        <v>64</v>
      </c>
      <c r="C457">
        <v>37215</v>
      </c>
      <c r="D457">
        <v>19808</v>
      </c>
      <c r="E457">
        <v>10102</v>
      </c>
      <c r="F457" t="s">
        <v>62</v>
      </c>
      <c r="G457">
        <v>2020</v>
      </c>
      <c r="H457" t="s">
        <v>58</v>
      </c>
      <c r="I457">
        <v>95</v>
      </c>
      <c r="J457" t="s">
        <v>26</v>
      </c>
      <c r="K457" s="1">
        <v>0.5323</v>
      </c>
      <c r="L457" s="1">
        <v>0.27139999999999997</v>
      </c>
      <c r="M457">
        <v>7305</v>
      </c>
      <c r="N457">
        <v>1881760</v>
      </c>
      <c r="O457" t="s">
        <v>38</v>
      </c>
      <c r="P457" s="2">
        <v>43891</v>
      </c>
      <c r="Q457" t="s">
        <v>32</v>
      </c>
      <c r="R457" s="2">
        <v>43891</v>
      </c>
      <c r="S457" s="2">
        <v>43929</v>
      </c>
      <c r="T457">
        <v>26.08088137</v>
      </c>
      <c r="U457" t="s">
        <v>67</v>
      </c>
      <c r="V457">
        <v>37215</v>
      </c>
    </row>
    <row r="458" spans="1:22" x14ac:dyDescent="0.25">
      <c r="A458" t="s">
        <v>72</v>
      </c>
      <c r="B458" t="s">
        <v>34</v>
      </c>
      <c r="C458">
        <v>99922</v>
      </c>
      <c r="D458">
        <v>44874</v>
      </c>
      <c r="E458">
        <v>54158</v>
      </c>
      <c r="F458" t="s">
        <v>79</v>
      </c>
      <c r="G458">
        <v>2022</v>
      </c>
      <c r="H458" t="s">
        <v>36</v>
      </c>
      <c r="I458">
        <v>65</v>
      </c>
      <c r="J458" t="s">
        <v>37</v>
      </c>
      <c r="K458" s="1">
        <v>0.4491</v>
      </c>
      <c r="L458" s="1">
        <v>0.54200000000000004</v>
      </c>
      <c r="M458">
        <v>890</v>
      </c>
      <c r="N458">
        <v>2916810</v>
      </c>
      <c r="O458" t="s">
        <v>43</v>
      </c>
      <c r="P458" s="2">
        <v>44866</v>
      </c>
      <c r="Q458" t="s">
        <v>32</v>
      </c>
      <c r="R458" s="2">
        <v>44866</v>
      </c>
      <c r="S458" s="2">
        <v>44903</v>
      </c>
      <c r="T458">
        <v>-9.2912471730000004</v>
      </c>
      <c r="U458" t="s">
        <v>29</v>
      </c>
      <c r="V458">
        <v>99922</v>
      </c>
    </row>
    <row r="459" spans="1:22" x14ac:dyDescent="0.25">
      <c r="A459" t="s">
        <v>74</v>
      </c>
      <c r="B459" t="s">
        <v>34</v>
      </c>
      <c r="C459">
        <v>21955</v>
      </c>
      <c r="D459">
        <v>13133</v>
      </c>
      <c r="E459">
        <v>5828</v>
      </c>
      <c r="F459" t="s">
        <v>52</v>
      </c>
      <c r="G459">
        <v>2019</v>
      </c>
      <c r="H459" t="s">
        <v>36</v>
      </c>
      <c r="I459">
        <v>140</v>
      </c>
      <c r="J459" t="s">
        <v>37</v>
      </c>
      <c r="K459" s="1">
        <v>0.59819999999999995</v>
      </c>
      <c r="L459" s="1">
        <v>0.26550000000000001</v>
      </c>
      <c r="M459">
        <v>2994</v>
      </c>
      <c r="N459">
        <v>1838620</v>
      </c>
      <c r="O459" t="s">
        <v>47</v>
      </c>
      <c r="P459" s="2">
        <v>43617</v>
      </c>
      <c r="Q459" t="s">
        <v>28</v>
      </c>
      <c r="R459" s="2">
        <v>43617</v>
      </c>
      <c r="S459" s="2">
        <v>43693</v>
      </c>
      <c r="T459">
        <v>33.272603050000001</v>
      </c>
      <c r="U459" t="s">
        <v>67</v>
      </c>
      <c r="V459">
        <v>21955</v>
      </c>
    </row>
    <row r="460" spans="1:22" x14ac:dyDescent="0.25">
      <c r="A460" t="s">
        <v>75</v>
      </c>
      <c r="B460" t="s">
        <v>57</v>
      </c>
      <c r="C460">
        <v>32789</v>
      </c>
      <c r="D460">
        <v>6018</v>
      </c>
      <c r="E460">
        <v>13251</v>
      </c>
      <c r="F460" t="s">
        <v>54</v>
      </c>
      <c r="G460">
        <v>2024</v>
      </c>
      <c r="H460" t="s">
        <v>42</v>
      </c>
      <c r="I460">
        <v>80</v>
      </c>
      <c r="J460" t="s">
        <v>26</v>
      </c>
      <c r="K460" s="1">
        <v>0.1835</v>
      </c>
      <c r="L460" s="1">
        <v>0.40410000000000001</v>
      </c>
      <c r="M460">
        <v>13520</v>
      </c>
      <c r="N460">
        <v>481440</v>
      </c>
      <c r="O460" t="s">
        <v>27</v>
      </c>
      <c r="P460" s="2">
        <v>45505</v>
      </c>
      <c r="Q460" t="s">
        <v>32</v>
      </c>
      <c r="R460" s="2">
        <v>45505</v>
      </c>
      <c r="S460" s="2">
        <v>45556</v>
      </c>
      <c r="T460">
        <v>-22.059227180000001</v>
      </c>
      <c r="U460" t="s">
        <v>29</v>
      </c>
      <c r="V460">
        <v>32789</v>
      </c>
    </row>
    <row r="461" spans="1:22" x14ac:dyDescent="0.25">
      <c r="A461" t="s">
        <v>77</v>
      </c>
      <c r="B461" t="s">
        <v>51</v>
      </c>
      <c r="C461">
        <v>70560</v>
      </c>
      <c r="D461">
        <v>18357</v>
      </c>
      <c r="E461">
        <v>52023</v>
      </c>
      <c r="F461" t="s">
        <v>70</v>
      </c>
      <c r="G461">
        <v>2016</v>
      </c>
      <c r="H461" t="s">
        <v>31</v>
      </c>
      <c r="I461">
        <v>110</v>
      </c>
      <c r="J461" t="s">
        <v>26</v>
      </c>
      <c r="K461" s="1">
        <v>0.26019999999999999</v>
      </c>
      <c r="L461" s="1">
        <v>0.73729999999999996</v>
      </c>
      <c r="M461">
        <v>180</v>
      </c>
      <c r="N461">
        <v>2019270</v>
      </c>
      <c r="O461" t="s">
        <v>27</v>
      </c>
      <c r="P461" s="2">
        <v>42552</v>
      </c>
      <c r="Q461" t="s">
        <v>28</v>
      </c>
      <c r="R461" s="2">
        <v>42552</v>
      </c>
      <c r="S461" s="2">
        <v>42578</v>
      </c>
      <c r="T461">
        <v>-47.71258503</v>
      </c>
      <c r="U461" t="s">
        <v>29</v>
      </c>
      <c r="V461">
        <v>70560</v>
      </c>
    </row>
    <row r="462" spans="1:22" x14ac:dyDescent="0.25">
      <c r="A462" t="s">
        <v>22</v>
      </c>
      <c r="B462" t="s">
        <v>34</v>
      </c>
      <c r="C462">
        <v>35969</v>
      </c>
      <c r="D462">
        <v>31990</v>
      </c>
      <c r="E462">
        <v>1640</v>
      </c>
      <c r="F462" t="s">
        <v>62</v>
      </c>
      <c r="G462">
        <v>2019</v>
      </c>
      <c r="H462" t="s">
        <v>31</v>
      </c>
      <c r="I462">
        <v>115</v>
      </c>
      <c r="J462" t="s">
        <v>37</v>
      </c>
      <c r="K462" s="1">
        <v>0.88939999999999997</v>
      </c>
      <c r="L462" s="1">
        <v>4.5600000000000002E-2</v>
      </c>
      <c r="M462">
        <v>2339</v>
      </c>
      <c r="N462">
        <v>3678850</v>
      </c>
      <c r="O462" t="s">
        <v>38</v>
      </c>
      <c r="P462" s="2">
        <v>43525</v>
      </c>
      <c r="Q462" t="s">
        <v>28</v>
      </c>
      <c r="R462" s="2">
        <v>43525</v>
      </c>
      <c r="S462" s="2">
        <v>43594</v>
      </c>
      <c r="T462">
        <v>84.378214569999997</v>
      </c>
      <c r="U462" t="s">
        <v>60</v>
      </c>
      <c r="V462">
        <v>35969</v>
      </c>
    </row>
    <row r="463" spans="1:22" x14ac:dyDescent="0.25">
      <c r="A463" t="s">
        <v>30</v>
      </c>
      <c r="B463" t="s">
        <v>64</v>
      </c>
      <c r="C463">
        <v>19828</v>
      </c>
      <c r="D463">
        <v>5357</v>
      </c>
      <c r="E463">
        <v>1056</v>
      </c>
      <c r="F463" t="s">
        <v>62</v>
      </c>
      <c r="G463">
        <v>2017</v>
      </c>
      <c r="H463" t="s">
        <v>42</v>
      </c>
      <c r="I463">
        <v>100</v>
      </c>
      <c r="J463" t="s">
        <v>26</v>
      </c>
      <c r="K463" s="1">
        <v>0.2702</v>
      </c>
      <c r="L463" s="1">
        <v>5.33E-2</v>
      </c>
      <c r="M463">
        <v>13415</v>
      </c>
      <c r="N463">
        <v>535700</v>
      </c>
      <c r="O463" t="s">
        <v>38</v>
      </c>
      <c r="P463" s="2">
        <v>42795</v>
      </c>
      <c r="Q463" t="s">
        <v>32</v>
      </c>
      <c r="R463" s="2">
        <v>42795</v>
      </c>
      <c r="S463" s="2">
        <v>42822</v>
      </c>
      <c r="T463">
        <v>21.691547310000001</v>
      </c>
      <c r="U463" t="s">
        <v>48</v>
      </c>
      <c r="V463">
        <v>19828</v>
      </c>
    </row>
    <row r="464" spans="1:22" x14ac:dyDescent="0.25">
      <c r="A464" t="s">
        <v>33</v>
      </c>
      <c r="B464" t="s">
        <v>64</v>
      </c>
      <c r="C464">
        <v>53456</v>
      </c>
      <c r="D464">
        <v>13029</v>
      </c>
      <c r="E464">
        <v>2798</v>
      </c>
      <c r="F464" t="s">
        <v>62</v>
      </c>
      <c r="G464">
        <v>2020</v>
      </c>
      <c r="H464" t="s">
        <v>31</v>
      </c>
      <c r="I464">
        <v>110</v>
      </c>
      <c r="J464" t="s">
        <v>37</v>
      </c>
      <c r="K464" s="1">
        <v>0.2437</v>
      </c>
      <c r="L464" s="1">
        <v>5.2299999999999999E-2</v>
      </c>
      <c r="M464">
        <v>37629</v>
      </c>
      <c r="N464">
        <v>1433190</v>
      </c>
      <c r="O464" t="s">
        <v>38</v>
      </c>
      <c r="P464" s="2">
        <v>43891</v>
      </c>
      <c r="Q464" t="s">
        <v>28</v>
      </c>
      <c r="R464" s="2">
        <v>43891</v>
      </c>
      <c r="S464" s="2">
        <v>43928</v>
      </c>
      <c r="T464">
        <v>19.139105059999999</v>
      </c>
      <c r="U464" t="s">
        <v>48</v>
      </c>
      <c r="V464">
        <v>53456</v>
      </c>
    </row>
    <row r="465" spans="1:22" x14ac:dyDescent="0.25">
      <c r="A465" t="s">
        <v>39</v>
      </c>
      <c r="B465" t="s">
        <v>64</v>
      </c>
      <c r="C465">
        <v>61773</v>
      </c>
      <c r="D465">
        <v>37514</v>
      </c>
      <c r="E465">
        <v>966</v>
      </c>
      <c r="F465" t="s">
        <v>46</v>
      </c>
      <c r="G465">
        <v>2019</v>
      </c>
      <c r="H465" t="s">
        <v>42</v>
      </c>
      <c r="I465">
        <v>35</v>
      </c>
      <c r="J465" t="s">
        <v>26</v>
      </c>
      <c r="K465" s="1">
        <v>0.60729999999999995</v>
      </c>
      <c r="L465" s="1">
        <v>1.5599999999999999E-2</v>
      </c>
      <c r="M465">
        <v>23293</v>
      </c>
      <c r="N465">
        <v>1312990</v>
      </c>
      <c r="O465" t="s">
        <v>47</v>
      </c>
      <c r="P465" s="2">
        <v>43556</v>
      </c>
      <c r="Q465" t="s">
        <v>44</v>
      </c>
      <c r="R465" s="2">
        <v>43556</v>
      </c>
      <c r="S465" s="2">
        <v>43600</v>
      </c>
      <c r="T465">
        <v>59.165007369999998</v>
      </c>
      <c r="U465" t="s">
        <v>55</v>
      </c>
      <c r="V465">
        <v>61773</v>
      </c>
    </row>
    <row r="466" spans="1:22" x14ac:dyDescent="0.25">
      <c r="A466" t="s">
        <v>45</v>
      </c>
      <c r="B466" t="s">
        <v>34</v>
      </c>
      <c r="C466">
        <v>46042</v>
      </c>
      <c r="D466">
        <v>23340</v>
      </c>
      <c r="E466">
        <v>14614</v>
      </c>
      <c r="F466" t="s">
        <v>79</v>
      </c>
      <c r="G466">
        <v>2024</v>
      </c>
      <c r="H466" t="s">
        <v>25</v>
      </c>
      <c r="I466">
        <v>80</v>
      </c>
      <c r="J466" t="s">
        <v>26</v>
      </c>
      <c r="K466" s="1">
        <v>0.50690000000000002</v>
      </c>
      <c r="L466" s="1">
        <v>0.31740000000000002</v>
      </c>
      <c r="M466">
        <v>8088</v>
      </c>
      <c r="N466">
        <v>1867200</v>
      </c>
      <c r="O466" t="s">
        <v>43</v>
      </c>
      <c r="P466" s="2">
        <v>45597</v>
      </c>
      <c r="Q466" t="s">
        <v>32</v>
      </c>
      <c r="R466" s="2">
        <v>45597</v>
      </c>
      <c r="S466" s="2">
        <v>45628</v>
      </c>
      <c r="T466">
        <v>18.952260979999998</v>
      </c>
      <c r="U466" t="s">
        <v>48</v>
      </c>
      <c r="V466">
        <v>46042</v>
      </c>
    </row>
    <row r="467" spans="1:22" x14ac:dyDescent="0.25">
      <c r="A467" t="s">
        <v>49</v>
      </c>
      <c r="B467" t="s">
        <v>23</v>
      </c>
      <c r="C467">
        <v>48680</v>
      </c>
      <c r="D467">
        <v>37695</v>
      </c>
      <c r="E467">
        <v>6750</v>
      </c>
      <c r="F467" t="s">
        <v>79</v>
      </c>
      <c r="G467">
        <v>2024</v>
      </c>
      <c r="H467" t="s">
        <v>36</v>
      </c>
      <c r="I467">
        <v>65</v>
      </c>
      <c r="J467" t="s">
        <v>26</v>
      </c>
      <c r="K467" s="1">
        <v>0.77429999999999999</v>
      </c>
      <c r="L467" s="1">
        <v>0.13869999999999999</v>
      </c>
      <c r="M467">
        <v>4235</v>
      </c>
      <c r="N467">
        <v>2450175</v>
      </c>
      <c r="O467" t="s">
        <v>43</v>
      </c>
      <c r="P467" s="2">
        <v>45597</v>
      </c>
      <c r="Q467" t="s">
        <v>32</v>
      </c>
      <c r="R467" s="2">
        <v>45597</v>
      </c>
      <c r="S467" s="2">
        <v>45673</v>
      </c>
      <c r="T467">
        <v>63.568200490000002</v>
      </c>
      <c r="U467" t="s">
        <v>55</v>
      </c>
      <c r="V467">
        <v>48680</v>
      </c>
    </row>
    <row r="468" spans="1:22" x14ac:dyDescent="0.25">
      <c r="A468" t="s">
        <v>50</v>
      </c>
      <c r="B468" t="s">
        <v>57</v>
      </c>
      <c r="C468">
        <v>60202</v>
      </c>
      <c r="D468">
        <v>13993</v>
      </c>
      <c r="E468">
        <v>27474</v>
      </c>
      <c r="F468" t="s">
        <v>62</v>
      </c>
      <c r="G468">
        <v>2017</v>
      </c>
      <c r="H468" t="s">
        <v>36</v>
      </c>
      <c r="I468">
        <v>60</v>
      </c>
      <c r="J468" t="s">
        <v>26</v>
      </c>
      <c r="K468" s="1">
        <v>0.2324</v>
      </c>
      <c r="L468" s="1">
        <v>0.45639999999999997</v>
      </c>
      <c r="M468">
        <v>18735</v>
      </c>
      <c r="N468">
        <v>839580</v>
      </c>
      <c r="O468" t="s">
        <v>38</v>
      </c>
      <c r="P468" s="2">
        <v>42795</v>
      </c>
      <c r="Q468" t="s">
        <v>32</v>
      </c>
      <c r="R468" s="2">
        <v>42795</v>
      </c>
      <c r="S468" s="2">
        <v>42822</v>
      </c>
      <c r="T468">
        <v>-22.392943760000001</v>
      </c>
      <c r="U468" t="s">
        <v>29</v>
      </c>
      <c r="V468">
        <v>60202</v>
      </c>
    </row>
    <row r="469" spans="1:22" x14ac:dyDescent="0.25">
      <c r="A469" t="s">
        <v>53</v>
      </c>
      <c r="B469" t="s">
        <v>73</v>
      </c>
      <c r="C469">
        <v>57069</v>
      </c>
      <c r="D469">
        <v>36436</v>
      </c>
      <c r="E469">
        <v>17842</v>
      </c>
      <c r="F469" t="s">
        <v>41</v>
      </c>
      <c r="G469">
        <v>2023</v>
      </c>
      <c r="H469" t="s">
        <v>42</v>
      </c>
      <c r="I469">
        <v>90</v>
      </c>
      <c r="J469" t="s">
        <v>37</v>
      </c>
      <c r="K469" s="1">
        <v>0.63849999999999996</v>
      </c>
      <c r="L469" s="1">
        <v>0.31259999999999999</v>
      </c>
      <c r="M469">
        <v>2791</v>
      </c>
      <c r="N469">
        <v>3279240</v>
      </c>
      <c r="O469" t="s">
        <v>43</v>
      </c>
      <c r="P469" s="2">
        <v>45200</v>
      </c>
      <c r="Q469" t="s">
        <v>32</v>
      </c>
      <c r="R469" s="2">
        <v>45200</v>
      </c>
      <c r="S469" s="2">
        <v>45273</v>
      </c>
      <c r="T469">
        <v>32.581611729999999</v>
      </c>
      <c r="U469" t="s">
        <v>67</v>
      </c>
      <c r="V469">
        <v>57069</v>
      </c>
    </row>
    <row r="470" spans="1:22" x14ac:dyDescent="0.25">
      <c r="A470" t="s">
        <v>56</v>
      </c>
      <c r="B470" t="s">
        <v>73</v>
      </c>
      <c r="C470">
        <v>45446</v>
      </c>
      <c r="D470">
        <v>16784</v>
      </c>
      <c r="E470">
        <v>854</v>
      </c>
      <c r="F470" t="s">
        <v>70</v>
      </c>
      <c r="G470">
        <v>2018</v>
      </c>
      <c r="H470" t="s">
        <v>36</v>
      </c>
      <c r="I470">
        <v>85</v>
      </c>
      <c r="J470" t="s">
        <v>37</v>
      </c>
      <c r="K470" s="1">
        <v>0.36930000000000002</v>
      </c>
      <c r="L470" s="1">
        <v>1.8800000000000001E-2</v>
      </c>
      <c r="M470">
        <v>27808</v>
      </c>
      <c r="N470">
        <v>1426640</v>
      </c>
      <c r="O470" t="s">
        <v>27</v>
      </c>
      <c r="P470" s="2">
        <v>43282</v>
      </c>
      <c r="Q470" t="s">
        <v>32</v>
      </c>
      <c r="R470" s="2">
        <v>43282</v>
      </c>
      <c r="S470" s="2">
        <v>43315</v>
      </c>
      <c r="T470">
        <v>35.05258989</v>
      </c>
      <c r="U470" t="s">
        <v>67</v>
      </c>
      <c r="V470">
        <v>45446</v>
      </c>
    </row>
    <row r="471" spans="1:22" x14ac:dyDescent="0.25">
      <c r="A471" t="s">
        <v>59</v>
      </c>
      <c r="B471" t="s">
        <v>51</v>
      </c>
      <c r="C471">
        <v>71824</v>
      </c>
      <c r="D471">
        <v>51849</v>
      </c>
      <c r="E471">
        <v>19136</v>
      </c>
      <c r="F471" t="s">
        <v>54</v>
      </c>
      <c r="G471">
        <v>2017</v>
      </c>
      <c r="H471" t="s">
        <v>25</v>
      </c>
      <c r="I471">
        <v>75</v>
      </c>
      <c r="J471" t="s">
        <v>26</v>
      </c>
      <c r="K471" s="1">
        <v>0.72189999999999999</v>
      </c>
      <c r="L471" s="1">
        <v>0.26640000000000003</v>
      </c>
      <c r="M471">
        <v>839</v>
      </c>
      <c r="N471">
        <v>3888675</v>
      </c>
      <c r="O471" t="s">
        <v>27</v>
      </c>
      <c r="P471" s="2">
        <v>42948</v>
      </c>
      <c r="Q471" t="s">
        <v>32</v>
      </c>
      <c r="R471" s="2">
        <v>42948</v>
      </c>
      <c r="S471" s="2">
        <v>43011</v>
      </c>
      <c r="T471">
        <v>45.54605703</v>
      </c>
      <c r="U471" t="s">
        <v>55</v>
      </c>
      <c r="V471">
        <v>71824</v>
      </c>
    </row>
    <row r="472" spans="1:22" x14ac:dyDescent="0.25">
      <c r="A472" t="s">
        <v>61</v>
      </c>
      <c r="B472" t="s">
        <v>57</v>
      </c>
      <c r="C472">
        <v>79951</v>
      </c>
      <c r="D472">
        <v>12328</v>
      </c>
      <c r="E472">
        <v>28758</v>
      </c>
      <c r="F472" t="s">
        <v>52</v>
      </c>
      <c r="G472">
        <v>2021</v>
      </c>
      <c r="H472" t="s">
        <v>42</v>
      </c>
      <c r="I472">
        <v>70</v>
      </c>
      <c r="J472" t="s">
        <v>26</v>
      </c>
      <c r="K472" s="1">
        <v>0.1542</v>
      </c>
      <c r="L472" s="1">
        <v>0.35970000000000002</v>
      </c>
      <c r="M472">
        <v>38865</v>
      </c>
      <c r="N472">
        <v>862960</v>
      </c>
      <c r="O472" t="s">
        <v>47</v>
      </c>
      <c r="P472" s="2">
        <v>44348</v>
      </c>
      <c r="Q472" t="s">
        <v>32</v>
      </c>
      <c r="R472" s="2">
        <v>44348</v>
      </c>
      <c r="S472" s="2">
        <v>44374</v>
      </c>
      <c r="T472">
        <v>-20.550086929999999</v>
      </c>
      <c r="U472" t="s">
        <v>29</v>
      </c>
      <c r="V472">
        <v>79951</v>
      </c>
    </row>
    <row r="473" spans="1:22" x14ac:dyDescent="0.25">
      <c r="A473" t="s">
        <v>63</v>
      </c>
      <c r="B473" t="s">
        <v>34</v>
      </c>
      <c r="C473">
        <v>41005</v>
      </c>
      <c r="D473">
        <v>25840</v>
      </c>
      <c r="E473">
        <v>13208</v>
      </c>
      <c r="F473" t="s">
        <v>46</v>
      </c>
      <c r="G473">
        <v>2023</v>
      </c>
      <c r="H473" t="s">
        <v>58</v>
      </c>
      <c r="I473">
        <v>100</v>
      </c>
      <c r="J473" t="s">
        <v>26</v>
      </c>
      <c r="K473" s="1">
        <v>0.63019999999999998</v>
      </c>
      <c r="L473" s="1">
        <v>0.3221</v>
      </c>
      <c r="M473">
        <v>1957</v>
      </c>
      <c r="N473">
        <v>2584000</v>
      </c>
      <c r="O473" t="s">
        <v>47</v>
      </c>
      <c r="P473" s="2">
        <v>45017</v>
      </c>
      <c r="Q473" t="s">
        <v>32</v>
      </c>
      <c r="R473" s="2">
        <v>45017</v>
      </c>
      <c r="S473" s="2">
        <v>45092</v>
      </c>
      <c r="T473">
        <v>30.805999270000001</v>
      </c>
      <c r="U473" t="s">
        <v>67</v>
      </c>
      <c r="V473">
        <v>41005</v>
      </c>
    </row>
    <row r="474" spans="1:22" x14ac:dyDescent="0.25">
      <c r="A474" t="s">
        <v>65</v>
      </c>
      <c r="B474" t="s">
        <v>23</v>
      </c>
      <c r="C474">
        <v>56095</v>
      </c>
      <c r="D474">
        <v>42201</v>
      </c>
      <c r="E474">
        <v>9234</v>
      </c>
      <c r="F474" t="s">
        <v>54</v>
      </c>
      <c r="G474">
        <v>2016</v>
      </c>
      <c r="H474" t="s">
        <v>36</v>
      </c>
      <c r="I474">
        <v>75</v>
      </c>
      <c r="J474" t="s">
        <v>37</v>
      </c>
      <c r="K474" s="1">
        <v>0.75229999999999997</v>
      </c>
      <c r="L474" s="1">
        <v>0.1646</v>
      </c>
      <c r="M474">
        <v>4660</v>
      </c>
      <c r="N474">
        <v>3165075</v>
      </c>
      <c r="O474" t="s">
        <v>27</v>
      </c>
      <c r="P474" s="2">
        <v>42583</v>
      </c>
      <c r="Q474" t="s">
        <v>32</v>
      </c>
      <c r="R474" s="2">
        <v>42583</v>
      </c>
      <c r="S474" s="2">
        <v>42616</v>
      </c>
      <c r="T474">
        <v>58.769943849999997</v>
      </c>
      <c r="U474" t="s">
        <v>55</v>
      </c>
      <c r="V474">
        <v>56095</v>
      </c>
    </row>
    <row r="475" spans="1:22" x14ac:dyDescent="0.25">
      <c r="A475" t="s">
        <v>68</v>
      </c>
      <c r="B475" t="s">
        <v>40</v>
      </c>
      <c r="C475">
        <v>50508</v>
      </c>
      <c r="D475">
        <v>16505</v>
      </c>
      <c r="E475">
        <v>32141</v>
      </c>
      <c r="F475" t="s">
        <v>52</v>
      </c>
      <c r="G475">
        <v>2015</v>
      </c>
      <c r="H475" t="s">
        <v>31</v>
      </c>
      <c r="I475">
        <v>70</v>
      </c>
      <c r="J475" t="s">
        <v>26</v>
      </c>
      <c r="K475" s="1">
        <v>0.32679999999999998</v>
      </c>
      <c r="L475" s="1">
        <v>0.63639999999999997</v>
      </c>
      <c r="M475">
        <v>1862</v>
      </c>
      <c r="N475">
        <v>1155350</v>
      </c>
      <c r="O475" t="s">
        <v>47</v>
      </c>
      <c r="P475" s="2">
        <v>42156</v>
      </c>
      <c r="Q475" t="s">
        <v>32</v>
      </c>
      <c r="R475" s="2">
        <v>42156</v>
      </c>
      <c r="S475" s="2">
        <v>42246</v>
      </c>
      <c r="T475">
        <v>-30.957472079999999</v>
      </c>
      <c r="U475" t="s">
        <v>29</v>
      </c>
      <c r="V475">
        <v>50508</v>
      </c>
    </row>
    <row r="476" spans="1:22" x14ac:dyDescent="0.25">
      <c r="A476" t="s">
        <v>69</v>
      </c>
      <c r="B476" t="s">
        <v>51</v>
      </c>
      <c r="C476">
        <v>79002</v>
      </c>
      <c r="D476">
        <v>67650</v>
      </c>
      <c r="E476">
        <v>11</v>
      </c>
      <c r="F476" t="s">
        <v>24</v>
      </c>
      <c r="G476">
        <v>2018</v>
      </c>
      <c r="H476" t="s">
        <v>36</v>
      </c>
      <c r="I476">
        <v>100</v>
      </c>
      <c r="J476" t="s">
        <v>26</v>
      </c>
      <c r="K476" s="1">
        <v>0.85629999999999995</v>
      </c>
      <c r="L476" s="1">
        <v>1E-4</v>
      </c>
      <c r="M476">
        <v>11341</v>
      </c>
      <c r="N476">
        <v>6765000</v>
      </c>
      <c r="O476" t="s">
        <v>27</v>
      </c>
      <c r="P476" s="2">
        <v>43344</v>
      </c>
      <c r="Q476" t="s">
        <v>32</v>
      </c>
      <c r="R476" s="2">
        <v>43344</v>
      </c>
      <c r="S476" s="2">
        <v>43367</v>
      </c>
      <c r="T476">
        <v>85.616819829999997</v>
      </c>
      <c r="U476" t="s">
        <v>60</v>
      </c>
      <c r="V476">
        <v>79002</v>
      </c>
    </row>
    <row r="477" spans="1:22" x14ac:dyDescent="0.25">
      <c r="A477" t="s">
        <v>71</v>
      </c>
      <c r="B477" t="s">
        <v>57</v>
      </c>
      <c r="C477">
        <v>33260</v>
      </c>
      <c r="D477">
        <v>31293</v>
      </c>
      <c r="E477">
        <v>1729</v>
      </c>
      <c r="F477" t="s">
        <v>24</v>
      </c>
      <c r="G477">
        <v>2024</v>
      </c>
      <c r="H477" t="s">
        <v>58</v>
      </c>
      <c r="I477">
        <v>95</v>
      </c>
      <c r="J477" t="s">
        <v>26</v>
      </c>
      <c r="K477" s="1">
        <v>0.94089999999999996</v>
      </c>
      <c r="L477" s="1">
        <v>5.1999999999999998E-2</v>
      </c>
      <c r="M477">
        <v>238</v>
      </c>
      <c r="N477">
        <v>2972835</v>
      </c>
      <c r="O477" t="s">
        <v>27</v>
      </c>
      <c r="P477" s="2">
        <v>45536</v>
      </c>
      <c r="Q477" t="s">
        <v>32</v>
      </c>
      <c r="R477" s="2">
        <v>45536</v>
      </c>
      <c r="S477" s="2">
        <v>45621</v>
      </c>
      <c r="T477">
        <v>88.887552619999994</v>
      </c>
      <c r="U477" t="s">
        <v>60</v>
      </c>
      <c r="V477">
        <v>33260</v>
      </c>
    </row>
    <row r="478" spans="1:22" x14ac:dyDescent="0.25">
      <c r="A478" t="s">
        <v>72</v>
      </c>
      <c r="B478" t="s">
        <v>40</v>
      </c>
      <c r="C478">
        <v>28566</v>
      </c>
      <c r="D478">
        <v>8634</v>
      </c>
      <c r="E478">
        <v>17245</v>
      </c>
      <c r="F478" t="s">
        <v>54</v>
      </c>
      <c r="G478">
        <v>2024</v>
      </c>
      <c r="H478" t="s">
        <v>58</v>
      </c>
      <c r="I478">
        <v>65</v>
      </c>
      <c r="J478" t="s">
        <v>37</v>
      </c>
      <c r="K478" s="1">
        <v>0.30220000000000002</v>
      </c>
      <c r="L478" s="1">
        <v>0.60370000000000001</v>
      </c>
      <c r="M478">
        <v>2687</v>
      </c>
      <c r="N478">
        <v>561210</v>
      </c>
      <c r="O478" t="s">
        <v>27</v>
      </c>
      <c r="P478" s="2">
        <v>45505</v>
      </c>
      <c r="Q478" t="s">
        <v>32</v>
      </c>
      <c r="R478" s="2">
        <v>45505</v>
      </c>
      <c r="S478" s="2">
        <v>45547</v>
      </c>
      <c r="T478">
        <v>-30.144227399999998</v>
      </c>
      <c r="U478" t="s">
        <v>29</v>
      </c>
      <c r="V478">
        <v>28566</v>
      </c>
    </row>
    <row r="479" spans="1:22" x14ac:dyDescent="0.25">
      <c r="A479" t="s">
        <v>74</v>
      </c>
      <c r="B479" t="s">
        <v>23</v>
      </c>
      <c r="C479">
        <v>96787</v>
      </c>
      <c r="D479">
        <v>56851</v>
      </c>
      <c r="E479">
        <v>38405</v>
      </c>
      <c r="F479" t="s">
        <v>76</v>
      </c>
      <c r="G479">
        <v>2016</v>
      </c>
      <c r="H479" t="s">
        <v>58</v>
      </c>
      <c r="I479">
        <v>140</v>
      </c>
      <c r="J479" t="s">
        <v>26</v>
      </c>
      <c r="K479" s="1">
        <v>0.58740000000000003</v>
      </c>
      <c r="L479" s="1">
        <v>0.39679999999999999</v>
      </c>
      <c r="M479">
        <v>1531</v>
      </c>
      <c r="N479">
        <v>7959140</v>
      </c>
      <c r="O479" t="s">
        <v>38</v>
      </c>
      <c r="P479" s="2">
        <v>42401</v>
      </c>
      <c r="Q479" t="s">
        <v>28</v>
      </c>
      <c r="R479" s="2">
        <v>42401</v>
      </c>
      <c r="S479" s="2">
        <v>42467</v>
      </c>
      <c r="T479">
        <v>19.058344609999999</v>
      </c>
      <c r="U479" t="s">
        <v>48</v>
      </c>
      <c r="V479">
        <v>96787</v>
      </c>
    </row>
    <row r="480" spans="1:22" x14ac:dyDescent="0.25">
      <c r="A480" t="s">
        <v>75</v>
      </c>
      <c r="B480" t="s">
        <v>34</v>
      </c>
      <c r="C480">
        <v>67261</v>
      </c>
      <c r="D480">
        <v>56894</v>
      </c>
      <c r="E480">
        <v>7982</v>
      </c>
      <c r="F480" t="s">
        <v>46</v>
      </c>
      <c r="G480">
        <v>2022</v>
      </c>
      <c r="H480" t="s">
        <v>58</v>
      </c>
      <c r="I480">
        <v>80</v>
      </c>
      <c r="J480" t="s">
        <v>37</v>
      </c>
      <c r="K480" s="1">
        <v>0.84589999999999999</v>
      </c>
      <c r="L480" s="1">
        <v>0.1187</v>
      </c>
      <c r="M480">
        <v>2385</v>
      </c>
      <c r="N480">
        <v>4551520</v>
      </c>
      <c r="O480" t="s">
        <v>47</v>
      </c>
      <c r="P480" s="2">
        <v>44652</v>
      </c>
      <c r="Q480" t="s">
        <v>32</v>
      </c>
      <c r="R480" s="2">
        <v>44652</v>
      </c>
      <c r="S480" s="2">
        <v>44682</v>
      </c>
      <c r="T480">
        <v>72.719703839999994</v>
      </c>
      <c r="U480" t="s">
        <v>55</v>
      </c>
      <c r="V480">
        <v>67261</v>
      </c>
    </row>
    <row r="481" spans="1:22" x14ac:dyDescent="0.25">
      <c r="A481" t="s">
        <v>77</v>
      </c>
      <c r="B481" t="s">
        <v>34</v>
      </c>
      <c r="C481">
        <v>97232</v>
      </c>
      <c r="D481">
        <v>82194</v>
      </c>
      <c r="E481">
        <v>13344</v>
      </c>
      <c r="F481" t="s">
        <v>78</v>
      </c>
      <c r="G481">
        <v>2016</v>
      </c>
      <c r="H481" t="s">
        <v>42</v>
      </c>
      <c r="I481">
        <v>110</v>
      </c>
      <c r="J481" t="s">
        <v>37</v>
      </c>
      <c r="K481" s="1">
        <v>0.84530000000000005</v>
      </c>
      <c r="L481" s="1">
        <v>0.13719999999999999</v>
      </c>
      <c r="M481">
        <v>1694</v>
      </c>
      <c r="N481">
        <v>9041340</v>
      </c>
      <c r="O481" t="s">
        <v>43</v>
      </c>
      <c r="P481" s="2">
        <v>42705</v>
      </c>
      <c r="Q481" t="s">
        <v>28</v>
      </c>
      <c r="R481" s="2">
        <v>42705</v>
      </c>
      <c r="S481" s="2">
        <v>42788</v>
      </c>
      <c r="T481">
        <v>70.810021390000003</v>
      </c>
      <c r="U481" t="s">
        <v>55</v>
      </c>
      <c r="V481">
        <v>97232</v>
      </c>
    </row>
    <row r="482" spans="1:22" x14ac:dyDescent="0.25">
      <c r="A482" t="s">
        <v>22</v>
      </c>
      <c r="B482" t="s">
        <v>34</v>
      </c>
      <c r="C482">
        <v>33292</v>
      </c>
      <c r="D482">
        <v>28882</v>
      </c>
      <c r="E482">
        <v>14</v>
      </c>
      <c r="F482" t="s">
        <v>79</v>
      </c>
      <c r="G482">
        <v>2022</v>
      </c>
      <c r="H482" t="s">
        <v>36</v>
      </c>
      <c r="I482">
        <v>115</v>
      </c>
      <c r="J482" t="s">
        <v>26</v>
      </c>
      <c r="K482" s="1">
        <v>0.86750000000000005</v>
      </c>
      <c r="L482" s="1">
        <v>4.0000000000000002E-4</v>
      </c>
      <c r="M482">
        <v>4396</v>
      </c>
      <c r="N482">
        <v>3321430</v>
      </c>
      <c r="O482" t="s">
        <v>43</v>
      </c>
      <c r="P482" s="2">
        <v>44866</v>
      </c>
      <c r="Q482" t="s">
        <v>28</v>
      </c>
      <c r="R482" s="2">
        <v>44866</v>
      </c>
      <c r="S482" s="2">
        <v>44892</v>
      </c>
      <c r="T482">
        <v>86.711522290000005</v>
      </c>
      <c r="U482" t="s">
        <v>60</v>
      </c>
      <c r="V482">
        <v>33292</v>
      </c>
    </row>
    <row r="483" spans="1:22" x14ac:dyDescent="0.25">
      <c r="A483" t="s">
        <v>30</v>
      </c>
      <c r="B483" t="s">
        <v>34</v>
      </c>
      <c r="C483">
        <v>88956</v>
      </c>
      <c r="D483">
        <v>46709</v>
      </c>
      <c r="E483">
        <v>40067</v>
      </c>
      <c r="F483" t="s">
        <v>52</v>
      </c>
      <c r="G483">
        <v>2017</v>
      </c>
      <c r="H483" t="s">
        <v>36</v>
      </c>
      <c r="I483">
        <v>100</v>
      </c>
      <c r="J483" t="s">
        <v>37</v>
      </c>
      <c r="K483" s="1">
        <v>0.52510000000000001</v>
      </c>
      <c r="L483" s="1">
        <v>0.45040000000000002</v>
      </c>
      <c r="M483">
        <v>2180</v>
      </c>
      <c r="N483">
        <v>4670900</v>
      </c>
      <c r="O483" t="s">
        <v>47</v>
      </c>
      <c r="P483" s="2">
        <v>42887</v>
      </c>
      <c r="Q483" t="s">
        <v>32</v>
      </c>
      <c r="R483" s="2">
        <v>42887</v>
      </c>
      <c r="S483" s="2">
        <v>42926</v>
      </c>
      <c r="T483">
        <v>7.4666127070000003</v>
      </c>
      <c r="U483" t="s">
        <v>48</v>
      </c>
      <c r="V483">
        <v>88956</v>
      </c>
    </row>
    <row r="484" spans="1:22" x14ac:dyDescent="0.25">
      <c r="A484" t="s">
        <v>33</v>
      </c>
      <c r="B484" t="s">
        <v>34</v>
      </c>
      <c r="C484">
        <v>53406</v>
      </c>
      <c r="D484">
        <v>10099</v>
      </c>
      <c r="E484">
        <v>15597</v>
      </c>
      <c r="F484" t="s">
        <v>79</v>
      </c>
      <c r="G484">
        <v>2018</v>
      </c>
      <c r="H484" t="s">
        <v>58</v>
      </c>
      <c r="I484">
        <v>110</v>
      </c>
      <c r="J484" t="s">
        <v>26</v>
      </c>
      <c r="K484" s="1">
        <v>0.18909999999999999</v>
      </c>
      <c r="L484" s="1">
        <v>0.29199999999999998</v>
      </c>
      <c r="M484">
        <v>27710</v>
      </c>
      <c r="N484">
        <v>1110890</v>
      </c>
      <c r="O484" t="s">
        <v>43</v>
      </c>
      <c r="P484" s="2">
        <v>43405</v>
      </c>
      <c r="Q484" t="s">
        <v>28</v>
      </c>
      <c r="R484" s="2">
        <v>43405</v>
      </c>
      <c r="S484" s="2">
        <v>43471</v>
      </c>
      <c r="T484">
        <v>-10.29472344</v>
      </c>
      <c r="U484" t="s">
        <v>29</v>
      </c>
      <c r="V484">
        <v>53406</v>
      </c>
    </row>
    <row r="485" spans="1:22" x14ac:dyDescent="0.25">
      <c r="A485" t="s">
        <v>39</v>
      </c>
      <c r="B485" t="s">
        <v>64</v>
      </c>
      <c r="C485">
        <v>97821</v>
      </c>
      <c r="D485">
        <v>88768</v>
      </c>
      <c r="E485">
        <v>5500</v>
      </c>
      <c r="F485" t="s">
        <v>35</v>
      </c>
      <c r="G485">
        <v>2020</v>
      </c>
      <c r="H485" t="s">
        <v>31</v>
      </c>
      <c r="I485">
        <v>35</v>
      </c>
      <c r="J485" t="s">
        <v>26</v>
      </c>
      <c r="K485" s="1">
        <v>0.90749999999999997</v>
      </c>
      <c r="L485" s="1">
        <v>5.62E-2</v>
      </c>
      <c r="M485">
        <v>3553</v>
      </c>
      <c r="N485">
        <v>3106880</v>
      </c>
      <c r="O485" t="s">
        <v>38</v>
      </c>
      <c r="P485" s="2">
        <v>43831</v>
      </c>
      <c r="Q485" t="s">
        <v>44</v>
      </c>
      <c r="R485" s="2">
        <v>43831</v>
      </c>
      <c r="S485" s="2">
        <v>43898</v>
      </c>
      <c r="T485">
        <v>85.12282639</v>
      </c>
      <c r="U485" t="s">
        <v>60</v>
      </c>
      <c r="V485">
        <v>97821</v>
      </c>
    </row>
    <row r="486" spans="1:22" x14ac:dyDescent="0.25">
      <c r="A486" t="s">
        <v>45</v>
      </c>
      <c r="B486" t="s">
        <v>23</v>
      </c>
      <c r="C486">
        <v>18885</v>
      </c>
      <c r="D486">
        <v>10742</v>
      </c>
      <c r="E486">
        <v>2102</v>
      </c>
      <c r="F486" t="s">
        <v>41</v>
      </c>
      <c r="G486">
        <v>2023</v>
      </c>
      <c r="H486" t="s">
        <v>31</v>
      </c>
      <c r="I486">
        <v>80</v>
      </c>
      <c r="J486" t="s">
        <v>26</v>
      </c>
      <c r="K486" s="1">
        <v>0.56879999999999997</v>
      </c>
      <c r="L486" s="1">
        <v>0.1113</v>
      </c>
      <c r="M486">
        <v>6041</v>
      </c>
      <c r="N486">
        <v>859360</v>
      </c>
      <c r="O486" t="s">
        <v>43</v>
      </c>
      <c r="P486" s="2">
        <v>45200</v>
      </c>
      <c r="Q486" t="s">
        <v>32</v>
      </c>
      <c r="R486" s="2">
        <v>45200</v>
      </c>
      <c r="S486" s="2">
        <v>45237</v>
      </c>
      <c r="T486">
        <v>45.750595709999999</v>
      </c>
      <c r="U486" t="s">
        <v>55</v>
      </c>
      <c r="V486">
        <v>18885</v>
      </c>
    </row>
    <row r="487" spans="1:22" x14ac:dyDescent="0.25">
      <c r="A487" t="s">
        <v>49</v>
      </c>
      <c r="B487" t="s">
        <v>73</v>
      </c>
      <c r="C487">
        <v>67438</v>
      </c>
      <c r="D487">
        <v>53010</v>
      </c>
      <c r="E487">
        <v>6875</v>
      </c>
      <c r="F487" t="s">
        <v>79</v>
      </c>
      <c r="G487">
        <v>2016</v>
      </c>
      <c r="H487" t="s">
        <v>42</v>
      </c>
      <c r="I487">
        <v>65</v>
      </c>
      <c r="J487" t="s">
        <v>37</v>
      </c>
      <c r="K487" s="1">
        <v>0.78610000000000002</v>
      </c>
      <c r="L487" s="1">
        <v>0.1019</v>
      </c>
      <c r="M487">
        <v>7553</v>
      </c>
      <c r="N487">
        <v>3445650</v>
      </c>
      <c r="O487" t="s">
        <v>43</v>
      </c>
      <c r="P487" s="2">
        <v>42675</v>
      </c>
      <c r="Q487" t="s">
        <v>32</v>
      </c>
      <c r="R487" s="2">
        <v>42675</v>
      </c>
      <c r="S487" s="2">
        <v>42705</v>
      </c>
      <c r="T487">
        <v>68.410984900000003</v>
      </c>
      <c r="U487" t="s">
        <v>55</v>
      </c>
      <c r="V487">
        <v>67438</v>
      </c>
    </row>
    <row r="488" spans="1:22" x14ac:dyDescent="0.25">
      <c r="A488" t="s">
        <v>50</v>
      </c>
      <c r="B488" t="s">
        <v>57</v>
      </c>
      <c r="C488">
        <v>81568</v>
      </c>
      <c r="D488">
        <v>54197</v>
      </c>
      <c r="E488">
        <v>3323</v>
      </c>
      <c r="F488" t="s">
        <v>46</v>
      </c>
      <c r="G488">
        <v>2024</v>
      </c>
      <c r="H488" t="s">
        <v>42</v>
      </c>
      <c r="I488">
        <v>60</v>
      </c>
      <c r="J488" t="s">
        <v>26</v>
      </c>
      <c r="K488" s="1">
        <v>0.66439999999999999</v>
      </c>
      <c r="L488" s="1">
        <v>4.07E-2</v>
      </c>
      <c r="M488">
        <v>24048</v>
      </c>
      <c r="N488">
        <v>3251820</v>
      </c>
      <c r="O488" t="s">
        <v>47</v>
      </c>
      <c r="P488" s="2">
        <v>45383</v>
      </c>
      <c r="Q488" t="s">
        <v>32</v>
      </c>
      <c r="R488" s="2">
        <v>45383</v>
      </c>
      <c r="S488" s="2">
        <v>45454</v>
      </c>
      <c r="T488">
        <v>62.370047079999999</v>
      </c>
      <c r="U488" t="s">
        <v>55</v>
      </c>
      <c r="V488">
        <v>81568</v>
      </c>
    </row>
    <row r="489" spans="1:22" x14ac:dyDescent="0.25">
      <c r="A489" t="s">
        <v>53</v>
      </c>
      <c r="B489" t="s">
        <v>34</v>
      </c>
      <c r="C489">
        <v>69151</v>
      </c>
      <c r="D489">
        <v>9830</v>
      </c>
      <c r="E489">
        <v>52376</v>
      </c>
      <c r="F489" t="s">
        <v>52</v>
      </c>
      <c r="G489">
        <v>2024</v>
      </c>
      <c r="H489" t="s">
        <v>31</v>
      </c>
      <c r="I489">
        <v>90</v>
      </c>
      <c r="J489" t="s">
        <v>37</v>
      </c>
      <c r="K489" s="1">
        <v>0.14219999999999999</v>
      </c>
      <c r="L489" s="1">
        <v>0.75739999999999996</v>
      </c>
      <c r="M489">
        <v>6945</v>
      </c>
      <c r="N489">
        <v>884700</v>
      </c>
      <c r="O489" t="s">
        <v>47</v>
      </c>
      <c r="P489" s="2">
        <v>45444</v>
      </c>
      <c r="Q489" t="s">
        <v>32</v>
      </c>
      <c r="R489" s="2">
        <v>45444</v>
      </c>
      <c r="S489" s="2">
        <v>45497</v>
      </c>
      <c r="T489">
        <v>-61.526225220000001</v>
      </c>
      <c r="U489" t="s">
        <v>29</v>
      </c>
      <c r="V489">
        <v>69151</v>
      </c>
    </row>
    <row r="490" spans="1:22" x14ac:dyDescent="0.25">
      <c r="A490" t="s">
        <v>56</v>
      </c>
      <c r="B490" t="s">
        <v>57</v>
      </c>
      <c r="C490">
        <v>23726</v>
      </c>
      <c r="D490">
        <v>7431</v>
      </c>
      <c r="E490">
        <v>5600</v>
      </c>
      <c r="F490" t="s">
        <v>79</v>
      </c>
      <c r="G490">
        <v>2016</v>
      </c>
      <c r="H490" t="s">
        <v>42</v>
      </c>
      <c r="I490">
        <v>85</v>
      </c>
      <c r="J490" t="s">
        <v>26</v>
      </c>
      <c r="K490" s="1">
        <v>0.31319999999999998</v>
      </c>
      <c r="L490" s="1">
        <v>0.23599999999999999</v>
      </c>
      <c r="M490">
        <v>10695</v>
      </c>
      <c r="N490">
        <v>631635</v>
      </c>
      <c r="O490" t="s">
        <v>43</v>
      </c>
      <c r="P490" s="2">
        <v>42675</v>
      </c>
      <c r="Q490" t="s">
        <v>32</v>
      </c>
      <c r="R490" s="2">
        <v>42675</v>
      </c>
      <c r="S490" s="2">
        <v>42742</v>
      </c>
      <c r="T490">
        <v>7.7172721910000002</v>
      </c>
      <c r="U490" t="s">
        <v>48</v>
      </c>
      <c r="V490">
        <v>23726</v>
      </c>
    </row>
    <row r="491" spans="1:22" x14ac:dyDescent="0.25">
      <c r="A491" t="s">
        <v>59</v>
      </c>
      <c r="B491" t="s">
        <v>40</v>
      </c>
      <c r="C491">
        <v>22203</v>
      </c>
      <c r="D491">
        <v>16073</v>
      </c>
      <c r="E491">
        <v>4866</v>
      </c>
      <c r="F491" t="s">
        <v>79</v>
      </c>
      <c r="G491">
        <v>2021</v>
      </c>
      <c r="H491" t="s">
        <v>42</v>
      </c>
      <c r="I491">
        <v>75</v>
      </c>
      <c r="J491" t="s">
        <v>37</v>
      </c>
      <c r="K491" s="1">
        <v>0.72389999999999999</v>
      </c>
      <c r="L491" s="1">
        <v>0.21920000000000001</v>
      </c>
      <c r="M491">
        <v>1264</v>
      </c>
      <c r="N491">
        <v>1205475</v>
      </c>
      <c r="O491" t="s">
        <v>43</v>
      </c>
      <c r="P491" s="2">
        <v>44501</v>
      </c>
      <c r="Q491" t="s">
        <v>32</v>
      </c>
      <c r="R491" s="2">
        <v>44501</v>
      </c>
      <c r="S491" s="2">
        <v>44557</v>
      </c>
      <c r="T491">
        <v>50.475161010000001</v>
      </c>
      <c r="U491" t="s">
        <v>55</v>
      </c>
      <c r="V491">
        <v>22203</v>
      </c>
    </row>
    <row r="492" spans="1:22" x14ac:dyDescent="0.25">
      <c r="A492" t="s">
        <v>61</v>
      </c>
      <c r="B492" t="s">
        <v>23</v>
      </c>
      <c r="C492">
        <v>31626</v>
      </c>
      <c r="D492">
        <v>24900</v>
      </c>
      <c r="E492">
        <v>3556</v>
      </c>
      <c r="F492" t="s">
        <v>41</v>
      </c>
      <c r="G492">
        <v>2016</v>
      </c>
      <c r="H492" t="s">
        <v>31</v>
      </c>
      <c r="I492">
        <v>70</v>
      </c>
      <c r="J492" t="s">
        <v>26</v>
      </c>
      <c r="K492" s="1">
        <v>0.7873</v>
      </c>
      <c r="L492" s="1">
        <v>0.1124</v>
      </c>
      <c r="M492">
        <v>3170</v>
      </c>
      <c r="N492">
        <v>1743000</v>
      </c>
      <c r="O492" t="s">
        <v>43</v>
      </c>
      <c r="P492" s="2">
        <v>42644</v>
      </c>
      <c r="Q492" t="s">
        <v>32</v>
      </c>
      <c r="R492" s="2">
        <v>42644</v>
      </c>
      <c r="S492" s="2">
        <v>42716</v>
      </c>
      <c r="T492">
        <v>67.488775059999995</v>
      </c>
      <c r="U492" t="s">
        <v>55</v>
      </c>
      <c r="V492">
        <v>31626</v>
      </c>
    </row>
    <row r="493" spans="1:22" x14ac:dyDescent="0.25">
      <c r="A493" t="s">
        <v>63</v>
      </c>
      <c r="B493" t="s">
        <v>34</v>
      </c>
      <c r="C493">
        <v>63645</v>
      </c>
      <c r="D493">
        <v>50691</v>
      </c>
      <c r="E493">
        <v>9078</v>
      </c>
      <c r="F493" t="s">
        <v>76</v>
      </c>
      <c r="G493">
        <v>2023</v>
      </c>
      <c r="H493" t="s">
        <v>36</v>
      </c>
      <c r="I493">
        <v>100</v>
      </c>
      <c r="J493" t="s">
        <v>37</v>
      </c>
      <c r="K493" s="1">
        <v>0.79649999999999999</v>
      </c>
      <c r="L493" s="1">
        <v>0.1426</v>
      </c>
      <c r="M493">
        <v>3876</v>
      </c>
      <c r="N493">
        <v>5069100</v>
      </c>
      <c r="O493" t="s">
        <v>38</v>
      </c>
      <c r="P493" s="2">
        <v>44958</v>
      </c>
      <c r="Q493" t="s">
        <v>32</v>
      </c>
      <c r="R493" s="2">
        <v>44958</v>
      </c>
      <c r="S493" s="2">
        <v>45011</v>
      </c>
      <c r="T493">
        <v>65.38298374</v>
      </c>
      <c r="U493" t="s">
        <v>55</v>
      </c>
      <c r="V493">
        <v>63645</v>
      </c>
    </row>
    <row r="494" spans="1:22" x14ac:dyDescent="0.25">
      <c r="A494" t="s">
        <v>65</v>
      </c>
      <c r="B494" t="s">
        <v>57</v>
      </c>
      <c r="C494">
        <v>41135</v>
      </c>
      <c r="D494">
        <v>11285</v>
      </c>
      <c r="E494">
        <v>1626</v>
      </c>
      <c r="F494" t="s">
        <v>66</v>
      </c>
      <c r="G494">
        <v>2019</v>
      </c>
      <c r="H494" t="s">
        <v>36</v>
      </c>
      <c r="I494">
        <v>75</v>
      </c>
      <c r="J494" t="s">
        <v>37</v>
      </c>
      <c r="K494" s="1">
        <v>0.27429999999999999</v>
      </c>
      <c r="L494" s="1">
        <v>3.95E-2</v>
      </c>
      <c r="M494">
        <v>28224</v>
      </c>
      <c r="N494">
        <v>846375</v>
      </c>
      <c r="O494" t="s">
        <v>47</v>
      </c>
      <c r="P494" s="2">
        <v>43586</v>
      </c>
      <c r="Q494" t="s">
        <v>32</v>
      </c>
      <c r="R494" s="2">
        <v>43586</v>
      </c>
      <c r="S494" s="2">
        <v>43614</v>
      </c>
      <c r="T494">
        <v>23.481220369999999</v>
      </c>
      <c r="U494" t="s">
        <v>48</v>
      </c>
      <c r="V494">
        <v>41135</v>
      </c>
    </row>
    <row r="495" spans="1:22" x14ac:dyDescent="0.25">
      <c r="A495" t="s">
        <v>68</v>
      </c>
      <c r="B495" t="s">
        <v>34</v>
      </c>
      <c r="C495">
        <v>17144</v>
      </c>
      <c r="D495">
        <v>10911</v>
      </c>
      <c r="E495">
        <v>31</v>
      </c>
      <c r="F495" t="s">
        <v>41</v>
      </c>
      <c r="G495">
        <v>2019</v>
      </c>
      <c r="H495" t="s">
        <v>31</v>
      </c>
      <c r="I495">
        <v>70</v>
      </c>
      <c r="J495" t="s">
        <v>37</v>
      </c>
      <c r="K495" s="1">
        <v>0.63639999999999997</v>
      </c>
      <c r="L495" s="1">
        <v>1.8E-3</v>
      </c>
      <c r="M495">
        <v>6202</v>
      </c>
      <c r="N495">
        <v>763770</v>
      </c>
      <c r="O495" t="s">
        <v>43</v>
      </c>
      <c r="P495" s="2">
        <v>43739</v>
      </c>
      <c r="Q495" t="s">
        <v>32</v>
      </c>
      <c r="R495" s="2">
        <v>43739</v>
      </c>
      <c r="S495" s="2">
        <v>43758</v>
      </c>
      <c r="T495">
        <v>63.462435839999998</v>
      </c>
      <c r="U495" t="s">
        <v>55</v>
      </c>
      <c r="V495">
        <v>17144</v>
      </c>
    </row>
    <row r="496" spans="1:22" x14ac:dyDescent="0.25">
      <c r="A496" t="s">
        <v>69</v>
      </c>
      <c r="B496" t="s">
        <v>34</v>
      </c>
      <c r="C496">
        <v>22712</v>
      </c>
      <c r="D496">
        <v>5843</v>
      </c>
      <c r="E496">
        <v>6781</v>
      </c>
      <c r="F496" t="s">
        <v>79</v>
      </c>
      <c r="G496">
        <v>2016</v>
      </c>
      <c r="H496" t="s">
        <v>58</v>
      </c>
      <c r="I496">
        <v>100</v>
      </c>
      <c r="J496" t="s">
        <v>37</v>
      </c>
      <c r="K496" s="1">
        <v>0.25729999999999997</v>
      </c>
      <c r="L496" s="1">
        <v>0.29859999999999998</v>
      </c>
      <c r="M496">
        <v>10088</v>
      </c>
      <c r="N496">
        <v>584300</v>
      </c>
      <c r="O496" t="s">
        <v>43</v>
      </c>
      <c r="P496" s="2">
        <v>42675</v>
      </c>
      <c r="Q496" t="s">
        <v>32</v>
      </c>
      <c r="R496" s="2">
        <v>42675</v>
      </c>
      <c r="S496" s="2">
        <v>42724</v>
      </c>
      <c r="T496">
        <v>-4.1299753429999999</v>
      </c>
      <c r="U496" t="s">
        <v>29</v>
      </c>
      <c r="V496">
        <v>22712</v>
      </c>
    </row>
    <row r="497" spans="1:22" x14ac:dyDescent="0.25">
      <c r="A497" t="s">
        <v>71</v>
      </c>
      <c r="B497" t="s">
        <v>64</v>
      </c>
      <c r="C497">
        <v>25139</v>
      </c>
      <c r="D497">
        <v>15104</v>
      </c>
      <c r="E497">
        <v>6512</v>
      </c>
      <c r="F497" t="s">
        <v>46</v>
      </c>
      <c r="G497">
        <v>2020</v>
      </c>
      <c r="H497" t="s">
        <v>42</v>
      </c>
      <c r="I497">
        <v>95</v>
      </c>
      <c r="J497" t="s">
        <v>37</v>
      </c>
      <c r="K497" s="1">
        <v>0.6008</v>
      </c>
      <c r="L497" s="1">
        <v>0.25900000000000001</v>
      </c>
      <c r="M497">
        <v>3523</v>
      </c>
      <c r="N497">
        <v>1434880</v>
      </c>
      <c r="O497" t="s">
        <v>47</v>
      </c>
      <c r="P497" s="2">
        <v>43922</v>
      </c>
      <c r="Q497" t="s">
        <v>32</v>
      </c>
      <c r="R497" s="2">
        <v>43922</v>
      </c>
      <c r="S497" s="2">
        <v>44011</v>
      </c>
      <c r="T497">
        <v>34.177970479999999</v>
      </c>
      <c r="U497" t="s">
        <v>67</v>
      </c>
      <c r="V497">
        <v>25139</v>
      </c>
    </row>
    <row r="498" spans="1:22" x14ac:dyDescent="0.25">
      <c r="A498" t="s">
        <v>72</v>
      </c>
      <c r="B498" t="s">
        <v>51</v>
      </c>
      <c r="C498">
        <v>94130</v>
      </c>
      <c r="D498">
        <v>76319</v>
      </c>
      <c r="E498">
        <v>12698</v>
      </c>
      <c r="F498" t="s">
        <v>35</v>
      </c>
      <c r="G498">
        <v>2017</v>
      </c>
      <c r="H498" t="s">
        <v>58</v>
      </c>
      <c r="I498">
        <v>65</v>
      </c>
      <c r="J498" t="s">
        <v>37</v>
      </c>
      <c r="K498" s="1">
        <v>0.81079999999999997</v>
      </c>
      <c r="L498" s="1">
        <v>0.13489999999999999</v>
      </c>
      <c r="M498">
        <v>5113</v>
      </c>
      <c r="N498">
        <v>4960735</v>
      </c>
      <c r="O498" t="s">
        <v>38</v>
      </c>
      <c r="P498" s="2">
        <v>42736</v>
      </c>
      <c r="Q498" t="s">
        <v>32</v>
      </c>
      <c r="R498" s="2">
        <v>42736</v>
      </c>
      <c r="S498" s="2">
        <v>42768</v>
      </c>
      <c r="T498">
        <v>67.588441520000003</v>
      </c>
      <c r="U498" t="s">
        <v>55</v>
      </c>
      <c r="V498">
        <v>94130</v>
      </c>
    </row>
    <row r="499" spans="1:22" x14ac:dyDescent="0.25">
      <c r="A499" t="s">
        <v>74</v>
      </c>
      <c r="B499" t="s">
        <v>34</v>
      </c>
      <c r="C499">
        <v>68428</v>
      </c>
      <c r="D499">
        <v>7924</v>
      </c>
      <c r="E499">
        <v>17255</v>
      </c>
      <c r="F499" t="s">
        <v>78</v>
      </c>
      <c r="G499">
        <v>2019</v>
      </c>
      <c r="H499" t="s">
        <v>42</v>
      </c>
      <c r="I499">
        <v>140</v>
      </c>
      <c r="J499" t="s">
        <v>37</v>
      </c>
      <c r="K499" s="1">
        <v>0.1158</v>
      </c>
      <c r="L499" s="1">
        <v>0.25219999999999998</v>
      </c>
      <c r="M499">
        <v>43249</v>
      </c>
      <c r="N499">
        <v>1109360</v>
      </c>
      <c r="O499" t="s">
        <v>43</v>
      </c>
      <c r="P499" s="2">
        <v>43800</v>
      </c>
      <c r="Q499" t="s">
        <v>28</v>
      </c>
      <c r="R499" s="2">
        <v>43800</v>
      </c>
      <c r="S499" s="2">
        <v>43890</v>
      </c>
      <c r="T499">
        <v>-13.63623078</v>
      </c>
      <c r="U499" t="s">
        <v>29</v>
      </c>
      <c r="V499">
        <v>68428</v>
      </c>
    </row>
    <row r="500" spans="1:22" x14ac:dyDescent="0.25">
      <c r="A500" t="s">
        <v>75</v>
      </c>
      <c r="B500" t="s">
        <v>40</v>
      </c>
      <c r="C500">
        <v>18079</v>
      </c>
      <c r="D500">
        <v>7476</v>
      </c>
      <c r="E500">
        <v>1584</v>
      </c>
      <c r="F500" t="s">
        <v>78</v>
      </c>
      <c r="G500">
        <v>2015</v>
      </c>
      <c r="H500" t="s">
        <v>58</v>
      </c>
      <c r="I500">
        <v>80</v>
      </c>
      <c r="J500" t="s">
        <v>37</v>
      </c>
      <c r="K500" s="1">
        <v>0.41349999999999998</v>
      </c>
      <c r="L500" s="1">
        <v>8.7599999999999997E-2</v>
      </c>
      <c r="M500">
        <v>9019</v>
      </c>
      <c r="N500">
        <v>598080</v>
      </c>
      <c r="O500" t="s">
        <v>43</v>
      </c>
      <c r="P500" s="2">
        <v>42339</v>
      </c>
      <c r="Q500" t="s">
        <v>32</v>
      </c>
      <c r="R500" s="2">
        <v>42339</v>
      </c>
      <c r="S500" s="2">
        <v>42362</v>
      </c>
      <c r="T500">
        <v>32.590298140000002</v>
      </c>
      <c r="U500" t="s">
        <v>67</v>
      </c>
      <c r="V500">
        <v>18079</v>
      </c>
    </row>
    <row r="501" spans="1:22" x14ac:dyDescent="0.25">
      <c r="A501" t="s">
        <v>77</v>
      </c>
      <c r="B501" t="s">
        <v>64</v>
      </c>
      <c r="C501">
        <v>87296</v>
      </c>
      <c r="D501">
        <v>34820</v>
      </c>
      <c r="E501">
        <v>36280</v>
      </c>
      <c r="F501" t="s">
        <v>24</v>
      </c>
      <c r="G501">
        <v>2015</v>
      </c>
      <c r="H501" t="s">
        <v>42</v>
      </c>
      <c r="I501">
        <v>110</v>
      </c>
      <c r="J501" t="s">
        <v>37</v>
      </c>
      <c r="K501" s="1">
        <v>0.39889999999999998</v>
      </c>
      <c r="L501" s="1">
        <v>0.41560000000000002</v>
      </c>
      <c r="M501">
        <v>16196</v>
      </c>
      <c r="N501">
        <v>3830200</v>
      </c>
      <c r="O501" t="s">
        <v>27</v>
      </c>
      <c r="P501" s="2">
        <v>42248</v>
      </c>
      <c r="Q501" t="s">
        <v>28</v>
      </c>
      <c r="R501" s="2">
        <v>42248</v>
      </c>
      <c r="S501" s="2">
        <v>42336</v>
      </c>
      <c r="T501">
        <v>-1.6724706739999999</v>
      </c>
      <c r="U501" t="s">
        <v>48</v>
      </c>
      <c r="V501">
        <v>87296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8A938-B120-48AD-8581-60D4A0A495BD}">
  <dimension ref="A1:X501"/>
  <sheetViews>
    <sheetView workbookViewId="0">
      <selection activeCell="A510" sqref="A510"/>
    </sheetView>
  </sheetViews>
  <sheetFormatPr defaultRowHeight="15" x14ac:dyDescent="0.25"/>
  <cols>
    <col min="1" max="1" width="31.85546875" bestFit="1" customWidth="1"/>
    <col min="2" max="2" width="15.5703125" bestFit="1" customWidth="1"/>
    <col min="3" max="3" width="17.28515625" bestFit="1" customWidth="1"/>
    <col min="4" max="4" width="17.42578125" bestFit="1" customWidth="1"/>
    <col min="5" max="5" width="12.5703125" bestFit="1" customWidth="1"/>
    <col min="6" max="6" width="17.42578125" bestFit="1" customWidth="1"/>
    <col min="7" max="7" width="10.28515625" bestFit="1" customWidth="1"/>
    <col min="8" max="8" width="7.28515625" bestFit="1" customWidth="1"/>
    <col min="9" max="9" width="14.85546875" bestFit="1" customWidth="1"/>
    <col min="10" max="10" width="12.42578125" bestFit="1" customWidth="1"/>
    <col min="11" max="11" width="16.5703125" bestFit="1" customWidth="1"/>
    <col min="12" max="12" width="20.140625" bestFit="1" customWidth="1"/>
    <col min="13" max="13" width="15.7109375" bestFit="1" customWidth="1"/>
    <col min="14" max="14" width="19.140625" bestFit="1" customWidth="1"/>
    <col min="15" max="15" width="21.5703125" bestFit="1" customWidth="1"/>
    <col min="16" max="16" width="10.140625" bestFit="1" customWidth="1"/>
    <col min="17" max="17" width="17" bestFit="1" customWidth="1"/>
    <col min="18" max="18" width="14.85546875" bestFit="1" customWidth="1"/>
    <col min="19" max="19" width="21.5703125" bestFit="1" customWidth="1"/>
    <col min="20" max="20" width="14.5703125" bestFit="1" customWidth="1"/>
    <col min="21" max="21" width="21.140625" bestFit="1" customWidth="1"/>
    <col min="22" max="22" width="17" bestFit="1" customWidth="1"/>
    <col min="23" max="23" width="18" bestFit="1" customWidth="1"/>
    <col min="24" max="24" width="24.42578125" bestFit="1" customWidth="1"/>
  </cols>
  <sheetData>
    <row r="1" spans="1:24" x14ac:dyDescent="0.25">
      <c r="A1" t="s">
        <v>0</v>
      </c>
      <c r="B1" t="s">
        <v>1</v>
      </c>
      <c r="C1" t="s">
        <v>2</v>
      </c>
      <c r="D1" t="s">
        <v>21</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90</v>
      </c>
      <c r="X1" t="s">
        <v>91</v>
      </c>
    </row>
    <row r="2" spans="1:24" x14ac:dyDescent="0.25">
      <c r="A2" s="3" t="s">
        <v>22</v>
      </c>
      <c r="B2" s="3" t="s">
        <v>23</v>
      </c>
      <c r="C2">
        <v>24592</v>
      </c>
      <c r="D2">
        <v>24592</v>
      </c>
      <c r="E2">
        <v>5819</v>
      </c>
      <c r="F2">
        <v>9012</v>
      </c>
      <c r="G2" s="3" t="s">
        <v>24</v>
      </c>
      <c r="H2" s="3" t="s">
        <v>80</v>
      </c>
      <c r="I2" s="3" t="s">
        <v>25</v>
      </c>
      <c r="J2">
        <v>115</v>
      </c>
      <c r="K2" s="3" t="s">
        <v>26</v>
      </c>
      <c r="L2">
        <v>0.2366</v>
      </c>
      <c r="M2">
        <v>0.36649999999999999</v>
      </c>
      <c r="N2">
        <v>9761</v>
      </c>
      <c r="O2">
        <v>669185</v>
      </c>
      <c r="P2" s="3" t="s">
        <v>27</v>
      </c>
      <c r="Q2" s="4">
        <v>42979</v>
      </c>
      <c r="R2" s="3" t="s">
        <v>28</v>
      </c>
      <c r="S2" s="4">
        <v>42979</v>
      </c>
      <c r="T2" s="4">
        <v>43045</v>
      </c>
      <c r="U2">
        <v>-12.983897199999999</v>
      </c>
      <c r="V2" s="3" t="s">
        <v>29</v>
      </c>
      <c r="W2">
        <v>-2158895</v>
      </c>
      <c r="X2">
        <v>-0.12989999999999999</v>
      </c>
    </row>
    <row r="3" spans="1:24" x14ac:dyDescent="0.25">
      <c r="A3" s="3" t="s">
        <v>30</v>
      </c>
      <c r="B3" s="3" t="s">
        <v>23</v>
      </c>
      <c r="C3">
        <v>81482</v>
      </c>
      <c r="D3">
        <v>81482</v>
      </c>
      <c r="E3">
        <v>16395</v>
      </c>
      <c r="F3">
        <v>38698</v>
      </c>
      <c r="G3" s="3" t="s">
        <v>24</v>
      </c>
      <c r="H3" s="3" t="s">
        <v>81</v>
      </c>
      <c r="I3" s="3" t="s">
        <v>31</v>
      </c>
      <c r="J3">
        <v>100</v>
      </c>
      <c r="K3" s="3" t="s">
        <v>26</v>
      </c>
      <c r="L3">
        <v>0.20119999999999999</v>
      </c>
      <c r="M3">
        <v>0.47489999999999999</v>
      </c>
      <c r="N3">
        <v>26389</v>
      </c>
      <c r="O3">
        <v>1639500</v>
      </c>
      <c r="P3" s="3" t="s">
        <v>27</v>
      </c>
      <c r="Q3" s="4">
        <v>43709</v>
      </c>
      <c r="R3" s="3" t="s">
        <v>32</v>
      </c>
      <c r="S3" s="4">
        <v>43709</v>
      </c>
      <c r="T3" s="4">
        <v>43738</v>
      </c>
      <c r="U3">
        <v>-27.371689450000002</v>
      </c>
      <c r="V3" s="3" t="s">
        <v>29</v>
      </c>
      <c r="W3">
        <v>-6508700</v>
      </c>
      <c r="X3">
        <v>-0.2737</v>
      </c>
    </row>
    <row r="4" spans="1:24" x14ac:dyDescent="0.25">
      <c r="A4" s="3" t="s">
        <v>33</v>
      </c>
      <c r="B4" s="3" t="s">
        <v>34</v>
      </c>
      <c r="C4">
        <v>76237</v>
      </c>
      <c r="D4">
        <v>76237</v>
      </c>
      <c r="E4">
        <v>8478</v>
      </c>
      <c r="F4">
        <v>26062</v>
      </c>
      <c r="G4" s="3" t="s">
        <v>35</v>
      </c>
      <c r="H4" s="3" t="s">
        <v>82</v>
      </c>
      <c r="I4" s="3" t="s">
        <v>36</v>
      </c>
      <c r="J4">
        <v>110</v>
      </c>
      <c r="K4" s="3" t="s">
        <v>37</v>
      </c>
      <c r="L4">
        <v>0.11119999999999999</v>
      </c>
      <c r="M4">
        <v>0.34189999999999998</v>
      </c>
      <c r="N4">
        <v>41697</v>
      </c>
      <c r="O4">
        <v>932580</v>
      </c>
      <c r="P4" s="3" t="s">
        <v>38</v>
      </c>
      <c r="Q4" s="4">
        <v>44927</v>
      </c>
      <c r="R4" s="3" t="s">
        <v>28</v>
      </c>
      <c r="S4" s="4">
        <v>44927</v>
      </c>
      <c r="T4" s="4">
        <v>45013</v>
      </c>
      <c r="U4">
        <v>-23.064915989999999</v>
      </c>
      <c r="V4" s="3" t="s">
        <v>29</v>
      </c>
      <c r="W4">
        <v>-7453490</v>
      </c>
      <c r="X4">
        <v>-0.23069999999999999</v>
      </c>
    </row>
    <row r="5" spans="1:24" x14ac:dyDescent="0.25">
      <c r="A5" s="3" t="s">
        <v>39</v>
      </c>
      <c r="B5" s="3" t="s">
        <v>40</v>
      </c>
      <c r="C5">
        <v>46463</v>
      </c>
      <c r="D5">
        <v>46463</v>
      </c>
      <c r="E5">
        <v>5425</v>
      </c>
      <c r="F5">
        <v>10463</v>
      </c>
      <c r="G5" s="3" t="s">
        <v>41</v>
      </c>
      <c r="H5" s="3" t="s">
        <v>83</v>
      </c>
      <c r="I5" s="3" t="s">
        <v>42</v>
      </c>
      <c r="J5">
        <v>35</v>
      </c>
      <c r="K5" s="3" t="s">
        <v>26</v>
      </c>
      <c r="L5">
        <v>0.1168</v>
      </c>
      <c r="M5">
        <v>0.22520000000000001</v>
      </c>
      <c r="N5">
        <v>30575</v>
      </c>
      <c r="O5">
        <v>189875</v>
      </c>
      <c r="P5" s="3" t="s">
        <v>43</v>
      </c>
      <c r="Q5" s="4">
        <v>44835</v>
      </c>
      <c r="R5" s="3" t="s">
        <v>44</v>
      </c>
      <c r="S5" s="4">
        <v>44835</v>
      </c>
      <c r="T5" s="4">
        <v>44910</v>
      </c>
      <c r="U5">
        <v>-10.84303639</v>
      </c>
      <c r="V5" s="3" t="s">
        <v>29</v>
      </c>
      <c r="W5">
        <v>-1436330</v>
      </c>
      <c r="X5">
        <v>-0.10840000000000001</v>
      </c>
    </row>
    <row r="6" spans="1:24" x14ac:dyDescent="0.25">
      <c r="A6" s="3" t="s">
        <v>45</v>
      </c>
      <c r="B6" s="3" t="s">
        <v>34</v>
      </c>
      <c r="C6">
        <v>54118</v>
      </c>
      <c r="D6">
        <v>54118</v>
      </c>
      <c r="E6">
        <v>11698</v>
      </c>
      <c r="F6">
        <v>6078</v>
      </c>
      <c r="G6" s="3" t="s">
        <v>46</v>
      </c>
      <c r="H6" s="3" t="s">
        <v>81</v>
      </c>
      <c r="I6" s="3" t="s">
        <v>31</v>
      </c>
      <c r="J6">
        <v>80</v>
      </c>
      <c r="K6" s="3" t="s">
        <v>37</v>
      </c>
      <c r="L6">
        <v>0.2162</v>
      </c>
      <c r="M6">
        <v>0.1123</v>
      </c>
      <c r="N6">
        <v>36342</v>
      </c>
      <c r="O6">
        <v>935840</v>
      </c>
      <c r="P6" s="3" t="s">
        <v>47</v>
      </c>
      <c r="Q6" s="4">
        <v>43556</v>
      </c>
      <c r="R6" s="3" t="s">
        <v>32</v>
      </c>
      <c r="S6" s="4">
        <v>43556</v>
      </c>
      <c r="T6" s="4">
        <v>43591</v>
      </c>
      <c r="U6">
        <v>10.384714880000001</v>
      </c>
      <c r="V6" s="3" t="s">
        <v>48</v>
      </c>
      <c r="W6">
        <v>-3393600</v>
      </c>
      <c r="X6">
        <v>0.10390000000000001</v>
      </c>
    </row>
    <row r="7" spans="1:24" x14ac:dyDescent="0.25">
      <c r="A7" s="3" t="s">
        <v>49</v>
      </c>
      <c r="B7" s="3" t="s">
        <v>40</v>
      </c>
      <c r="C7">
        <v>44671</v>
      </c>
      <c r="D7">
        <v>44671</v>
      </c>
      <c r="E7">
        <v>7847</v>
      </c>
      <c r="F7">
        <v>30108</v>
      </c>
      <c r="G7" s="3" t="s">
        <v>35</v>
      </c>
      <c r="H7" s="3" t="s">
        <v>84</v>
      </c>
      <c r="I7" s="3" t="s">
        <v>31</v>
      </c>
      <c r="J7">
        <v>65</v>
      </c>
      <c r="K7" s="3" t="s">
        <v>37</v>
      </c>
      <c r="L7">
        <v>0.1757</v>
      </c>
      <c r="M7">
        <v>0.67400000000000004</v>
      </c>
      <c r="N7">
        <v>6716</v>
      </c>
      <c r="O7">
        <v>510055</v>
      </c>
      <c r="P7" s="3" t="s">
        <v>38</v>
      </c>
      <c r="Q7" s="4">
        <v>44197</v>
      </c>
      <c r="R7" s="3" t="s">
        <v>32</v>
      </c>
      <c r="S7" s="4">
        <v>44197</v>
      </c>
      <c r="T7" s="4">
        <v>44286</v>
      </c>
      <c r="U7">
        <v>-49.833225130000002</v>
      </c>
      <c r="V7" s="3" t="s">
        <v>29</v>
      </c>
      <c r="W7">
        <v>-2393560</v>
      </c>
      <c r="X7">
        <v>-0.49830000000000008</v>
      </c>
    </row>
    <row r="8" spans="1:24" x14ac:dyDescent="0.25">
      <c r="A8" s="3" t="s">
        <v>50</v>
      </c>
      <c r="B8" s="3" t="s">
        <v>51</v>
      </c>
      <c r="C8">
        <v>82357</v>
      </c>
      <c r="D8">
        <v>82357</v>
      </c>
      <c r="E8">
        <v>43427</v>
      </c>
      <c r="F8">
        <v>23700</v>
      </c>
      <c r="G8" s="3" t="s">
        <v>52</v>
      </c>
      <c r="H8" s="3" t="s">
        <v>84</v>
      </c>
      <c r="I8" s="3" t="s">
        <v>25</v>
      </c>
      <c r="J8">
        <v>60</v>
      </c>
      <c r="K8" s="3" t="s">
        <v>26</v>
      </c>
      <c r="L8">
        <v>0.52729999999999999</v>
      </c>
      <c r="M8">
        <v>0.2878</v>
      </c>
      <c r="N8">
        <v>15230</v>
      </c>
      <c r="O8">
        <v>2605620</v>
      </c>
      <c r="P8" s="3" t="s">
        <v>47</v>
      </c>
      <c r="Q8" s="4">
        <v>44348</v>
      </c>
      <c r="R8" s="3" t="s">
        <v>32</v>
      </c>
      <c r="S8" s="4">
        <v>44348</v>
      </c>
      <c r="T8" s="4">
        <v>44437</v>
      </c>
      <c r="U8">
        <v>23.953033739999999</v>
      </c>
      <c r="V8" s="3" t="s">
        <v>48</v>
      </c>
      <c r="W8">
        <v>-2335800</v>
      </c>
      <c r="X8">
        <v>0.23949999999999999</v>
      </c>
    </row>
    <row r="9" spans="1:24" x14ac:dyDescent="0.25">
      <c r="A9" s="3" t="s">
        <v>53</v>
      </c>
      <c r="B9" s="3" t="s">
        <v>23</v>
      </c>
      <c r="C9">
        <v>39871</v>
      </c>
      <c r="D9">
        <v>39871</v>
      </c>
      <c r="E9">
        <v>23965</v>
      </c>
      <c r="F9">
        <v>1307</v>
      </c>
      <c r="G9" s="3" t="s">
        <v>54</v>
      </c>
      <c r="H9" s="3" t="s">
        <v>85</v>
      </c>
      <c r="I9" s="3" t="s">
        <v>25</v>
      </c>
      <c r="J9">
        <v>90</v>
      </c>
      <c r="K9" s="3" t="s">
        <v>37</v>
      </c>
      <c r="L9">
        <v>0.60109999999999997</v>
      </c>
      <c r="M9">
        <v>3.2800000000000003E-2</v>
      </c>
      <c r="N9">
        <v>14599</v>
      </c>
      <c r="O9">
        <v>2156850</v>
      </c>
      <c r="P9" s="3" t="s">
        <v>27</v>
      </c>
      <c r="Q9" s="4">
        <v>45505</v>
      </c>
      <c r="R9" s="3" t="s">
        <v>32</v>
      </c>
      <c r="S9" s="4">
        <v>45505</v>
      </c>
      <c r="T9" s="4">
        <v>45543</v>
      </c>
      <c r="U9">
        <v>56.828271170000001</v>
      </c>
      <c r="V9" s="3" t="s">
        <v>55</v>
      </c>
      <c r="W9">
        <v>-1431540</v>
      </c>
      <c r="X9">
        <v>0.56829999999999992</v>
      </c>
    </row>
    <row r="10" spans="1:24" x14ac:dyDescent="0.25">
      <c r="A10" s="3" t="s">
        <v>56</v>
      </c>
      <c r="B10" s="3" t="s">
        <v>57</v>
      </c>
      <c r="C10">
        <v>69429</v>
      </c>
      <c r="D10">
        <v>69429</v>
      </c>
      <c r="E10">
        <v>46660</v>
      </c>
      <c r="F10">
        <v>11954</v>
      </c>
      <c r="G10" s="3" t="s">
        <v>41</v>
      </c>
      <c r="H10" s="3" t="s">
        <v>86</v>
      </c>
      <c r="I10" s="3" t="s">
        <v>58</v>
      </c>
      <c r="J10">
        <v>85</v>
      </c>
      <c r="K10" s="3" t="s">
        <v>37</v>
      </c>
      <c r="L10">
        <v>0.67210000000000003</v>
      </c>
      <c r="M10">
        <v>0.17219999999999999</v>
      </c>
      <c r="N10">
        <v>10815</v>
      </c>
      <c r="O10">
        <v>3966100</v>
      </c>
      <c r="P10" s="3" t="s">
        <v>43</v>
      </c>
      <c r="Q10" s="4">
        <v>42644</v>
      </c>
      <c r="R10" s="3" t="s">
        <v>32</v>
      </c>
      <c r="S10" s="4">
        <v>42644</v>
      </c>
      <c r="T10" s="4">
        <v>42661</v>
      </c>
      <c r="U10">
        <v>49.987757279999997</v>
      </c>
      <c r="V10" s="3" t="s">
        <v>55</v>
      </c>
      <c r="W10">
        <v>-1935365</v>
      </c>
      <c r="X10">
        <v>0.49990000000000001</v>
      </c>
    </row>
    <row r="11" spans="1:24" x14ac:dyDescent="0.25">
      <c r="A11" s="3" t="s">
        <v>59</v>
      </c>
      <c r="B11" s="3" t="s">
        <v>23</v>
      </c>
      <c r="C11">
        <v>99593</v>
      </c>
      <c r="D11">
        <v>99593</v>
      </c>
      <c r="E11">
        <v>89939</v>
      </c>
      <c r="F11">
        <v>1169</v>
      </c>
      <c r="G11" s="3" t="s">
        <v>41</v>
      </c>
      <c r="H11" s="3" t="s">
        <v>84</v>
      </c>
      <c r="I11" s="3" t="s">
        <v>25</v>
      </c>
      <c r="J11">
        <v>75</v>
      </c>
      <c r="K11" s="3" t="s">
        <v>26</v>
      </c>
      <c r="L11">
        <v>0.90310000000000001</v>
      </c>
      <c r="M11">
        <v>1.17E-2</v>
      </c>
      <c r="N11">
        <v>8485</v>
      </c>
      <c r="O11">
        <v>6745425</v>
      </c>
      <c r="P11" s="3" t="s">
        <v>43</v>
      </c>
      <c r="Q11" s="4">
        <v>44470</v>
      </c>
      <c r="R11" s="3" t="s">
        <v>32</v>
      </c>
      <c r="S11" s="4">
        <v>44470</v>
      </c>
      <c r="T11" s="4">
        <v>44506</v>
      </c>
      <c r="U11">
        <v>89.132770379999997</v>
      </c>
      <c r="V11" s="3" t="s">
        <v>60</v>
      </c>
      <c r="W11">
        <v>-724050</v>
      </c>
      <c r="X11">
        <v>0.89139999999999997</v>
      </c>
    </row>
    <row r="12" spans="1:24" x14ac:dyDescent="0.25">
      <c r="A12" s="3" t="s">
        <v>61</v>
      </c>
      <c r="B12" s="3" t="s">
        <v>34</v>
      </c>
      <c r="C12">
        <v>70589</v>
      </c>
      <c r="D12">
        <v>70589</v>
      </c>
      <c r="E12">
        <v>54735</v>
      </c>
      <c r="F12">
        <v>4422</v>
      </c>
      <c r="G12" s="3" t="s">
        <v>62</v>
      </c>
      <c r="H12" s="3" t="s">
        <v>83</v>
      </c>
      <c r="I12" s="3" t="s">
        <v>36</v>
      </c>
      <c r="J12">
        <v>70</v>
      </c>
      <c r="K12" s="3" t="s">
        <v>37</v>
      </c>
      <c r="L12">
        <v>0.77539999999999998</v>
      </c>
      <c r="M12">
        <v>6.2600000000000003E-2</v>
      </c>
      <c r="N12">
        <v>11432</v>
      </c>
      <c r="O12">
        <v>3831450</v>
      </c>
      <c r="P12" s="3" t="s">
        <v>38</v>
      </c>
      <c r="Q12" s="4">
        <v>44621</v>
      </c>
      <c r="R12" s="3" t="s">
        <v>32</v>
      </c>
      <c r="S12" s="4">
        <v>44621</v>
      </c>
      <c r="T12" s="4">
        <v>44688</v>
      </c>
      <c r="U12">
        <v>71.275977839999996</v>
      </c>
      <c r="V12" s="3" t="s">
        <v>55</v>
      </c>
      <c r="W12">
        <v>-1109780</v>
      </c>
      <c r="X12">
        <v>0.71279999999999999</v>
      </c>
    </row>
    <row r="13" spans="1:24" x14ac:dyDescent="0.25">
      <c r="A13" s="3" t="s">
        <v>63</v>
      </c>
      <c r="B13" s="3" t="s">
        <v>64</v>
      </c>
      <c r="C13">
        <v>17331</v>
      </c>
      <c r="D13">
        <v>17331</v>
      </c>
      <c r="E13">
        <v>8752</v>
      </c>
      <c r="F13">
        <v>525</v>
      </c>
      <c r="G13" s="3" t="s">
        <v>35</v>
      </c>
      <c r="H13" s="3" t="s">
        <v>85</v>
      </c>
      <c r="I13" s="3" t="s">
        <v>58</v>
      </c>
      <c r="J13">
        <v>100</v>
      </c>
      <c r="K13" s="3" t="s">
        <v>26</v>
      </c>
      <c r="L13">
        <v>0.505</v>
      </c>
      <c r="M13">
        <v>3.0300000000000001E-2</v>
      </c>
      <c r="N13">
        <v>8054</v>
      </c>
      <c r="O13">
        <v>875200</v>
      </c>
      <c r="P13" s="3" t="s">
        <v>38</v>
      </c>
      <c r="Q13" s="4">
        <v>45292</v>
      </c>
      <c r="R13" s="3" t="s">
        <v>32</v>
      </c>
      <c r="S13" s="4">
        <v>45292</v>
      </c>
      <c r="T13" s="4">
        <v>45308</v>
      </c>
      <c r="U13">
        <v>47.46985171</v>
      </c>
      <c r="V13" s="3" t="s">
        <v>55</v>
      </c>
      <c r="W13">
        <v>-857900</v>
      </c>
      <c r="X13">
        <v>0.47470000000000001</v>
      </c>
    </row>
    <row r="14" spans="1:24" x14ac:dyDescent="0.25">
      <c r="A14" s="3" t="s">
        <v>65</v>
      </c>
      <c r="B14" s="3" t="s">
        <v>34</v>
      </c>
      <c r="C14">
        <v>84341</v>
      </c>
      <c r="D14">
        <v>84341</v>
      </c>
      <c r="E14">
        <v>46245</v>
      </c>
      <c r="F14">
        <v>13934</v>
      </c>
      <c r="G14" s="3" t="s">
        <v>66</v>
      </c>
      <c r="H14" s="3" t="s">
        <v>83</v>
      </c>
      <c r="I14" s="3" t="s">
        <v>42</v>
      </c>
      <c r="J14">
        <v>75</v>
      </c>
      <c r="K14" s="3" t="s">
        <v>37</v>
      </c>
      <c r="L14">
        <v>0.54830000000000001</v>
      </c>
      <c r="M14">
        <v>0.16520000000000001</v>
      </c>
      <c r="N14">
        <v>24162</v>
      </c>
      <c r="O14">
        <v>3468375</v>
      </c>
      <c r="P14" s="3" t="s">
        <v>47</v>
      </c>
      <c r="Q14" s="4">
        <v>44682</v>
      </c>
      <c r="R14" s="3" t="s">
        <v>32</v>
      </c>
      <c r="S14" s="4">
        <v>44682</v>
      </c>
      <c r="T14" s="4">
        <v>44726</v>
      </c>
      <c r="U14">
        <v>38.309956010000001</v>
      </c>
      <c r="V14" s="3" t="s">
        <v>67</v>
      </c>
      <c r="W14">
        <v>-2857200</v>
      </c>
      <c r="X14">
        <v>0.3831</v>
      </c>
    </row>
    <row r="15" spans="1:24" x14ac:dyDescent="0.25">
      <c r="A15" s="3" t="s">
        <v>68</v>
      </c>
      <c r="B15" s="3" t="s">
        <v>34</v>
      </c>
      <c r="C15">
        <v>44718</v>
      </c>
      <c r="D15">
        <v>44718</v>
      </c>
      <c r="E15">
        <v>14150</v>
      </c>
      <c r="F15">
        <v>8081</v>
      </c>
      <c r="G15" s="3" t="s">
        <v>66</v>
      </c>
      <c r="H15" s="3" t="s">
        <v>82</v>
      </c>
      <c r="I15" s="3" t="s">
        <v>36</v>
      </c>
      <c r="J15">
        <v>70</v>
      </c>
      <c r="K15" s="3" t="s">
        <v>37</v>
      </c>
      <c r="L15">
        <v>0.31640000000000001</v>
      </c>
      <c r="M15">
        <v>0.1807</v>
      </c>
      <c r="N15">
        <v>22487</v>
      </c>
      <c r="O15">
        <v>990500</v>
      </c>
      <c r="P15" s="3" t="s">
        <v>47</v>
      </c>
      <c r="Q15" s="4">
        <v>45047</v>
      </c>
      <c r="R15" s="3" t="s">
        <v>32</v>
      </c>
      <c r="S15" s="4">
        <v>45047</v>
      </c>
      <c r="T15" s="4">
        <v>45099</v>
      </c>
      <c r="U15">
        <v>13.571716090000001</v>
      </c>
      <c r="V15" s="3" t="s">
        <v>48</v>
      </c>
      <c r="W15">
        <v>-2139760</v>
      </c>
      <c r="X15">
        <v>0.13570000000000002</v>
      </c>
    </row>
    <row r="16" spans="1:24" x14ac:dyDescent="0.25">
      <c r="A16" s="3" t="s">
        <v>69</v>
      </c>
      <c r="B16" s="3" t="s">
        <v>40</v>
      </c>
      <c r="C16">
        <v>62350</v>
      </c>
      <c r="D16">
        <v>62350</v>
      </c>
      <c r="E16">
        <v>28723</v>
      </c>
      <c r="F16">
        <v>14373</v>
      </c>
      <c r="G16" s="3" t="s">
        <v>70</v>
      </c>
      <c r="H16" s="3" t="s">
        <v>86</v>
      </c>
      <c r="I16" s="3" t="s">
        <v>36</v>
      </c>
      <c r="J16">
        <v>100</v>
      </c>
      <c r="K16" s="3" t="s">
        <v>26</v>
      </c>
      <c r="L16">
        <v>0.4607</v>
      </c>
      <c r="M16">
        <v>0.23050000000000001</v>
      </c>
      <c r="N16">
        <v>19254</v>
      </c>
      <c r="O16">
        <v>2872300</v>
      </c>
      <c r="P16" s="3" t="s">
        <v>27</v>
      </c>
      <c r="Q16" s="4">
        <v>42552</v>
      </c>
      <c r="R16" s="3" t="s">
        <v>32</v>
      </c>
      <c r="S16" s="4">
        <v>42552</v>
      </c>
      <c r="T16" s="4">
        <v>42568</v>
      </c>
      <c r="U16">
        <v>23.015236569999999</v>
      </c>
      <c r="V16" s="3" t="s">
        <v>48</v>
      </c>
      <c r="W16">
        <v>-3362700</v>
      </c>
      <c r="X16">
        <v>0.23019999999999999</v>
      </c>
    </row>
    <row r="17" spans="1:24" x14ac:dyDescent="0.25">
      <c r="A17" s="3" t="s">
        <v>71</v>
      </c>
      <c r="B17" s="3" t="s">
        <v>64</v>
      </c>
      <c r="C17">
        <v>24371</v>
      </c>
      <c r="D17">
        <v>24371</v>
      </c>
      <c r="E17">
        <v>10008</v>
      </c>
      <c r="F17">
        <v>10280</v>
      </c>
      <c r="G17" s="3" t="s">
        <v>41</v>
      </c>
      <c r="H17" s="3" t="s">
        <v>86</v>
      </c>
      <c r="I17" s="3" t="s">
        <v>42</v>
      </c>
      <c r="J17">
        <v>95</v>
      </c>
      <c r="K17" s="3" t="s">
        <v>37</v>
      </c>
      <c r="L17">
        <v>0.41070000000000001</v>
      </c>
      <c r="M17">
        <v>0.42180000000000001</v>
      </c>
      <c r="N17">
        <v>4083</v>
      </c>
      <c r="O17">
        <v>950760</v>
      </c>
      <c r="P17" s="3" t="s">
        <v>43</v>
      </c>
      <c r="Q17" s="4">
        <v>42644</v>
      </c>
      <c r="R17" s="3" t="s">
        <v>32</v>
      </c>
      <c r="S17" s="4">
        <v>42644</v>
      </c>
      <c r="T17" s="4">
        <v>42722</v>
      </c>
      <c r="U17">
        <v>-1.116080588</v>
      </c>
      <c r="V17" s="3" t="s">
        <v>48</v>
      </c>
      <c r="W17">
        <v>-1364485</v>
      </c>
      <c r="X17">
        <v>-1.1099999999999999E-2</v>
      </c>
    </row>
    <row r="18" spans="1:24" x14ac:dyDescent="0.25">
      <c r="A18" s="3" t="s">
        <v>72</v>
      </c>
      <c r="B18" s="3" t="s">
        <v>73</v>
      </c>
      <c r="C18">
        <v>88104</v>
      </c>
      <c r="D18">
        <v>88104</v>
      </c>
      <c r="E18">
        <v>66348</v>
      </c>
      <c r="F18">
        <v>17338</v>
      </c>
      <c r="G18" s="3" t="s">
        <v>41</v>
      </c>
      <c r="H18" s="3" t="s">
        <v>80</v>
      </c>
      <c r="I18" s="3" t="s">
        <v>36</v>
      </c>
      <c r="J18">
        <v>65</v>
      </c>
      <c r="K18" s="3" t="s">
        <v>26</v>
      </c>
      <c r="L18">
        <v>0.75309999999999999</v>
      </c>
      <c r="M18">
        <v>0.1968</v>
      </c>
      <c r="N18">
        <v>4418</v>
      </c>
      <c r="O18">
        <v>4312620</v>
      </c>
      <c r="P18" s="3" t="s">
        <v>43</v>
      </c>
      <c r="Q18" s="4">
        <v>43009</v>
      </c>
      <c r="R18" s="3" t="s">
        <v>32</v>
      </c>
      <c r="S18" s="4">
        <v>43009</v>
      </c>
      <c r="T18" s="4">
        <v>43083</v>
      </c>
      <c r="U18">
        <v>55.627440300000004</v>
      </c>
      <c r="V18" s="3" t="s">
        <v>55</v>
      </c>
      <c r="W18">
        <v>-1414140</v>
      </c>
      <c r="X18">
        <v>0.55630000000000002</v>
      </c>
    </row>
    <row r="19" spans="1:24" x14ac:dyDescent="0.25">
      <c r="A19" s="3" t="s">
        <v>74</v>
      </c>
      <c r="B19" s="3" t="s">
        <v>23</v>
      </c>
      <c r="C19">
        <v>25014</v>
      </c>
      <c r="D19">
        <v>25014</v>
      </c>
      <c r="E19">
        <v>22595</v>
      </c>
      <c r="F19">
        <v>1092</v>
      </c>
      <c r="G19" s="3" t="s">
        <v>54</v>
      </c>
      <c r="H19" s="3" t="s">
        <v>82</v>
      </c>
      <c r="I19" s="3" t="s">
        <v>58</v>
      </c>
      <c r="J19">
        <v>140</v>
      </c>
      <c r="K19" s="3" t="s">
        <v>37</v>
      </c>
      <c r="L19">
        <v>0.90329999999999999</v>
      </c>
      <c r="M19">
        <v>4.3700000000000003E-2</v>
      </c>
      <c r="N19">
        <v>1327</v>
      </c>
      <c r="O19">
        <v>3163300</v>
      </c>
      <c r="P19" s="3" t="s">
        <v>27</v>
      </c>
      <c r="Q19" s="4">
        <v>45139</v>
      </c>
      <c r="R19" s="3" t="s">
        <v>28</v>
      </c>
      <c r="S19" s="4">
        <v>45139</v>
      </c>
      <c r="T19" s="4">
        <v>45174</v>
      </c>
      <c r="U19">
        <v>85.963860240000002</v>
      </c>
      <c r="V19" s="3" t="s">
        <v>60</v>
      </c>
      <c r="W19">
        <v>-338660</v>
      </c>
      <c r="X19">
        <v>0.85960000000000003</v>
      </c>
    </row>
    <row r="20" spans="1:24" x14ac:dyDescent="0.25">
      <c r="A20" s="3" t="s">
        <v>75</v>
      </c>
      <c r="B20" s="3" t="s">
        <v>34</v>
      </c>
      <c r="C20">
        <v>69470</v>
      </c>
      <c r="D20">
        <v>69470</v>
      </c>
      <c r="E20">
        <v>5212</v>
      </c>
      <c r="F20">
        <v>62509</v>
      </c>
      <c r="G20" s="3" t="s">
        <v>76</v>
      </c>
      <c r="H20" s="3" t="s">
        <v>82</v>
      </c>
      <c r="I20" s="3" t="s">
        <v>58</v>
      </c>
      <c r="J20">
        <v>80</v>
      </c>
      <c r="K20" s="3" t="s">
        <v>26</v>
      </c>
      <c r="L20">
        <v>7.4999999999999997E-2</v>
      </c>
      <c r="M20">
        <v>0.89980000000000004</v>
      </c>
      <c r="N20">
        <v>1749</v>
      </c>
      <c r="O20">
        <v>416960</v>
      </c>
      <c r="P20" s="3" t="s">
        <v>38</v>
      </c>
      <c r="Q20" s="4">
        <v>44958</v>
      </c>
      <c r="R20" s="3" t="s">
        <v>32</v>
      </c>
      <c r="S20" s="4">
        <v>44958</v>
      </c>
      <c r="T20" s="4">
        <v>45005</v>
      </c>
      <c r="U20">
        <v>-82.47732834</v>
      </c>
      <c r="V20" s="3" t="s">
        <v>29</v>
      </c>
      <c r="W20">
        <v>-5140640</v>
      </c>
      <c r="X20">
        <v>-0.82480000000000009</v>
      </c>
    </row>
    <row r="21" spans="1:24" x14ac:dyDescent="0.25">
      <c r="A21" s="3" t="s">
        <v>77</v>
      </c>
      <c r="B21" s="3" t="s">
        <v>40</v>
      </c>
      <c r="C21">
        <v>23947</v>
      </c>
      <c r="D21">
        <v>23947</v>
      </c>
      <c r="E21">
        <v>14779</v>
      </c>
      <c r="F21">
        <v>8317</v>
      </c>
      <c r="G21" s="3" t="s">
        <v>41</v>
      </c>
      <c r="H21" s="3" t="s">
        <v>84</v>
      </c>
      <c r="I21" s="3" t="s">
        <v>25</v>
      </c>
      <c r="J21">
        <v>110</v>
      </c>
      <c r="K21" s="3" t="s">
        <v>26</v>
      </c>
      <c r="L21">
        <v>0.61719999999999997</v>
      </c>
      <c r="M21">
        <v>0.3473</v>
      </c>
      <c r="N21">
        <v>851</v>
      </c>
      <c r="O21">
        <v>1625690</v>
      </c>
      <c r="P21" s="3" t="s">
        <v>43</v>
      </c>
      <c r="Q21" s="4">
        <v>44470</v>
      </c>
      <c r="R21" s="3" t="s">
        <v>28</v>
      </c>
      <c r="S21" s="4">
        <v>44470</v>
      </c>
      <c r="T21" s="4">
        <v>44560</v>
      </c>
      <c r="U21">
        <v>26.984590969999999</v>
      </c>
      <c r="V21" s="3" t="s">
        <v>67</v>
      </c>
      <c r="W21">
        <v>-1008480</v>
      </c>
      <c r="X21">
        <v>0.26989999999999997</v>
      </c>
    </row>
    <row r="22" spans="1:24" x14ac:dyDescent="0.25">
      <c r="A22" s="3" t="s">
        <v>22</v>
      </c>
      <c r="B22" s="3" t="s">
        <v>40</v>
      </c>
      <c r="C22">
        <v>79514</v>
      </c>
      <c r="D22">
        <v>79514</v>
      </c>
      <c r="E22">
        <v>5074</v>
      </c>
      <c r="F22">
        <v>42487</v>
      </c>
      <c r="G22" s="3" t="s">
        <v>52</v>
      </c>
      <c r="H22" s="3" t="s">
        <v>87</v>
      </c>
      <c r="I22" s="3" t="s">
        <v>31</v>
      </c>
      <c r="J22">
        <v>115</v>
      </c>
      <c r="K22" s="3" t="s">
        <v>37</v>
      </c>
      <c r="L22">
        <v>6.3799999999999996E-2</v>
      </c>
      <c r="M22">
        <v>0.5343</v>
      </c>
      <c r="N22">
        <v>31953</v>
      </c>
      <c r="O22">
        <v>583510</v>
      </c>
      <c r="P22" s="3" t="s">
        <v>47</v>
      </c>
      <c r="Q22" s="4">
        <v>43983</v>
      </c>
      <c r="R22" s="3" t="s">
        <v>28</v>
      </c>
      <c r="S22" s="4">
        <v>43983</v>
      </c>
      <c r="T22" s="4">
        <v>44055</v>
      </c>
      <c r="U22">
        <v>-47.05209146</v>
      </c>
      <c r="V22" s="3" t="s">
        <v>29</v>
      </c>
      <c r="W22">
        <v>-8560600</v>
      </c>
      <c r="X22">
        <v>-0.47050000000000003</v>
      </c>
    </row>
    <row r="23" spans="1:24" x14ac:dyDescent="0.25">
      <c r="A23" s="3" t="s">
        <v>30</v>
      </c>
      <c r="B23" s="3" t="s">
        <v>64</v>
      </c>
      <c r="C23">
        <v>50306</v>
      </c>
      <c r="D23">
        <v>50306</v>
      </c>
      <c r="E23">
        <v>20692</v>
      </c>
      <c r="F23">
        <v>1898</v>
      </c>
      <c r="G23" s="3" t="s">
        <v>24</v>
      </c>
      <c r="H23" s="3" t="s">
        <v>80</v>
      </c>
      <c r="I23" s="3" t="s">
        <v>36</v>
      </c>
      <c r="J23">
        <v>100</v>
      </c>
      <c r="K23" s="3" t="s">
        <v>26</v>
      </c>
      <c r="L23">
        <v>0.4113</v>
      </c>
      <c r="M23">
        <v>3.7699999999999997E-2</v>
      </c>
      <c r="N23">
        <v>27716</v>
      </c>
      <c r="O23">
        <v>2069200</v>
      </c>
      <c r="P23" s="3" t="s">
        <v>27</v>
      </c>
      <c r="Q23" s="4">
        <v>42979</v>
      </c>
      <c r="R23" s="3" t="s">
        <v>32</v>
      </c>
      <c r="S23" s="4">
        <v>42979</v>
      </c>
      <c r="T23" s="4">
        <v>43015</v>
      </c>
      <c r="U23">
        <v>37.359360709999997</v>
      </c>
      <c r="V23" s="3" t="s">
        <v>67</v>
      </c>
      <c r="W23">
        <v>-2961400</v>
      </c>
      <c r="X23">
        <v>0.37359999999999999</v>
      </c>
    </row>
    <row r="24" spans="1:24" x14ac:dyDescent="0.25">
      <c r="A24" s="3" t="s">
        <v>33</v>
      </c>
      <c r="B24" s="3" t="s">
        <v>23</v>
      </c>
      <c r="C24">
        <v>73699</v>
      </c>
      <c r="D24">
        <v>73699</v>
      </c>
      <c r="E24">
        <v>14071</v>
      </c>
      <c r="F24">
        <v>49846</v>
      </c>
      <c r="G24" s="3" t="s">
        <v>78</v>
      </c>
      <c r="H24" s="3" t="s">
        <v>87</v>
      </c>
      <c r="I24" s="3" t="s">
        <v>25</v>
      </c>
      <c r="J24">
        <v>110</v>
      </c>
      <c r="K24" s="3" t="s">
        <v>37</v>
      </c>
      <c r="L24">
        <v>0.19089999999999999</v>
      </c>
      <c r="M24">
        <v>0.67630000000000001</v>
      </c>
      <c r="N24">
        <v>9782</v>
      </c>
      <c r="O24">
        <v>1547810</v>
      </c>
      <c r="P24" s="3" t="s">
        <v>43</v>
      </c>
      <c r="Q24" s="4">
        <v>44166</v>
      </c>
      <c r="R24" s="3" t="s">
        <v>28</v>
      </c>
      <c r="S24" s="4">
        <v>44166</v>
      </c>
      <c r="T24" s="4">
        <v>44229</v>
      </c>
      <c r="U24">
        <v>-48.542042629999997</v>
      </c>
      <c r="V24" s="3" t="s">
        <v>29</v>
      </c>
      <c r="W24">
        <v>-6559080</v>
      </c>
      <c r="X24">
        <v>-0.48540000000000005</v>
      </c>
    </row>
    <row r="25" spans="1:24" x14ac:dyDescent="0.25">
      <c r="A25" s="3" t="s">
        <v>39</v>
      </c>
      <c r="B25" s="3" t="s">
        <v>40</v>
      </c>
      <c r="C25">
        <v>31643</v>
      </c>
      <c r="D25">
        <v>31643</v>
      </c>
      <c r="E25">
        <v>13685</v>
      </c>
      <c r="F25">
        <v>17290</v>
      </c>
      <c r="G25" s="3" t="s">
        <v>41</v>
      </c>
      <c r="H25" s="3" t="s">
        <v>85</v>
      </c>
      <c r="I25" s="3" t="s">
        <v>36</v>
      </c>
      <c r="J25">
        <v>35</v>
      </c>
      <c r="K25" s="3" t="s">
        <v>26</v>
      </c>
      <c r="L25">
        <v>0.4325</v>
      </c>
      <c r="M25">
        <v>0.5464</v>
      </c>
      <c r="N25">
        <v>668</v>
      </c>
      <c r="O25">
        <v>478975</v>
      </c>
      <c r="P25" s="3" t="s">
        <v>43</v>
      </c>
      <c r="Q25" s="4">
        <v>45566</v>
      </c>
      <c r="R25" s="3" t="s">
        <v>44</v>
      </c>
      <c r="S25" s="4">
        <v>45566</v>
      </c>
      <c r="T25" s="4">
        <v>45639</v>
      </c>
      <c r="U25">
        <v>-11.392725090000001</v>
      </c>
      <c r="V25" s="3" t="s">
        <v>29</v>
      </c>
      <c r="W25">
        <v>-628530</v>
      </c>
      <c r="X25">
        <v>-0.1139</v>
      </c>
    </row>
    <row r="26" spans="1:24" x14ac:dyDescent="0.25">
      <c r="A26" s="3" t="s">
        <v>45</v>
      </c>
      <c r="B26" s="3" t="s">
        <v>40</v>
      </c>
      <c r="C26">
        <v>36365</v>
      </c>
      <c r="D26">
        <v>36365</v>
      </c>
      <c r="E26">
        <v>28361</v>
      </c>
      <c r="F26">
        <v>2553</v>
      </c>
      <c r="G26" s="3" t="s">
        <v>52</v>
      </c>
      <c r="H26" s="3" t="s">
        <v>81</v>
      </c>
      <c r="I26" s="3" t="s">
        <v>58</v>
      </c>
      <c r="J26">
        <v>80</v>
      </c>
      <c r="K26" s="3" t="s">
        <v>37</v>
      </c>
      <c r="L26">
        <v>0.77990000000000004</v>
      </c>
      <c r="M26">
        <v>7.0199999999999999E-2</v>
      </c>
      <c r="N26">
        <v>5451</v>
      </c>
      <c r="O26">
        <v>2268880</v>
      </c>
      <c r="P26" s="3" t="s">
        <v>47</v>
      </c>
      <c r="Q26" s="4">
        <v>43617</v>
      </c>
      <c r="R26" s="3" t="s">
        <v>32</v>
      </c>
      <c r="S26" s="4">
        <v>43617</v>
      </c>
      <c r="T26" s="4">
        <v>43673</v>
      </c>
      <c r="U26">
        <v>70.969338649999997</v>
      </c>
      <c r="V26" s="3" t="s">
        <v>55</v>
      </c>
      <c r="W26">
        <v>-640320</v>
      </c>
      <c r="X26">
        <v>0.7097</v>
      </c>
    </row>
    <row r="27" spans="1:24" x14ac:dyDescent="0.25">
      <c r="A27" s="3" t="s">
        <v>49</v>
      </c>
      <c r="B27" s="3" t="s">
        <v>51</v>
      </c>
      <c r="C27">
        <v>42493</v>
      </c>
      <c r="D27">
        <v>42493</v>
      </c>
      <c r="E27">
        <v>19725</v>
      </c>
      <c r="F27">
        <v>2098</v>
      </c>
      <c r="G27" s="3" t="s">
        <v>41</v>
      </c>
      <c r="H27" s="3" t="s">
        <v>88</v>
      </c>
      <c r="I27" s="3" t="s">
        <v>31</v>
      </c>
      <c r="J27">
        <v>65</v>
      </c>
      <c r="K27" s="3" t="s">
        <v>26</v>
      </c>
      <c r="L27">
        <v>0.4642</v>
      </c>
      <c r="M27">
        <v>4.9399999999999999E-2</v>
      </c>
      <c r="N27">
        <v>20670</v>
      </c>
      <c r="O27">
        <v>1282125</v>
      </c>
      <c r="P27" s="3" t="s">
        <v>43</v>
      </c>
      <c r="Q27" s="4">
        <v>43374</v>
      </c>
      <c r="R27" s="3" t="s">
        <v>32</v>
      </c>
      <c r="S27" s="4">
        <v>43374</v>
      </c>
      <c r="T27" s="4">
        <v>43448</v>
      </c>
      <c r="U27">
        <v>41.482126469999997</v>
      </c>
      <c r="V27" s="3" t="s">
        <v>67</v>
      </c>
      <c r="W27">
        <v>-1479920</v>
      </c>
      <c r="X27">
        <v>0.4148</v>
      </c>
    </row>
    <row r="28" spans="1:24" x14ac:dyDescent="0.25">
      <c r="A28" s="3" t="s">
        <v>50</v>
      </c>
      <c r="B28" s="3" t="s">
        <v>40</v>
      </c>
      <c r="C28">
        <v>38864</v>
      </c>
      <c r="D28">
        <v>38864</v>
      </c>
      <c r="E28">
        <v>5471</v>
      </c>
      <c r="F28">
        <v>4652</v>
      </c>
      <c r="G28" s="3" t="s">
        <v>78</v>
      </c>
      <c r="H28" s="3" t="s">
        <v>83</v>
      </c>
      <c r="I28" s="3" t="s">
        <v>31</v>
      </c>
      <c r="J28">
        <v>60</v>
      </c>
      <c r="K28" s="3" t="s">
        <v>26</v>
      </c>
      <c r="L28">
        <v>0.14080000000000001</v>
      </c>
      <c r="M28">
        <v>0.1197</v>
      </c>
      <c r="N28">
        <v>28741</v>
      </c>
      <c r="O28">
        <v>328260</v>
      </c>
      <c r="P28" s="3" t="s">
        <v>43</v>
      </c>
      <c r="Q28" s="4">
        <v>44896</v>
      </c>
      <c r="R28" s="3" t="s">
        <v>32</v>
      </c>
      <c r="S28" s="4">
        <v>44896</v>
      </c>
      <c r="T28" s="4">
        <v>44925</v>
      </c>
      <c r="U28">
        <v>2.107348703</v>
      </c>
      <c r="V28" s="3" t="s">
        <v>48</v>
      </c>
      <c r="W28">
        <v>-2003580</v>
      </c>
      <c r="X28">
        <v>2.1100000000000008E-2</v>
      </c>
    </row>
    <row r="29" spans="1:24" x14ac:dyDescent="0.25">
      <c r="A29" s="3" t="s">
        <v>53</v>
      </c>
      <c r="B29" s="3" t="s">
        <v>64</v>
      </c>
      <c r="C29">
        <v>53309</v>
      </c>
      <c r="D29">
        <v>53309</v>
      </c>
      <c r="E29">
        <v>9643</v>
      </c>
      <c r="F29">
        <v>33695</v>
      </c>
      <c r="G29" s="3" t="s">
        <v>24</v>
      </c>
      <c r="H29" s="3" t="s">
        <v>80</v>
      </c>
      <c r="I29" s="3" t="s">
        <v>58</v>
      </c>
      <c r="J29">
        <v>90</v>
      </c>
      <c r="K29" s="3" t="s">
        <v>26</v>
      </c>
      <c r="L29">
        <v>0.18090000000000001</v>
      </c>
      <c r="M29">
        <v>0.6321</v>
      </c>
      <c r="N29">
        <v>9971</v>
      </c>
      <c r="O29">
        <v>867870</v>
      </c>
      <c r="P29" s="3" t="s">
        <v>27</v>
      </c>
      <c r="Q29" s="4">
        <v>42979</v>
      </c>
      <c r="R29" s="3" t="s">
        <v>32</v>
      </c>
      <c r="S29" s="4">
        <v>42979</v>
      </c>
      <c r="T29" s="4">
        <v>43055</v>
      </c>
      <c r="U29">
        <v>-45.118085129999997</v>
      </c>
      <c r="V29" s="3" t="s">
        <v>29</v>
      </c>
      <c r="W29">
        <v>-3929940</v>
      </c>
      <c r="X29">
        <v>-0.45119999999999999</v>
      </c>
    </row>
    <row r="30" spans="1:24" x14ac:dyDescent="0.25">
      <c r="A30" s="3" t="s">
        <v>56</v>
      </c>
      <c r="B30" s="3" t="s">
        <v>40</v>
      </c>
      <c r="C30">
        <v>27342</v>
      </c>
      <c r="D30">
        <v>27342</v>
      </c>
      <c r="E30">
        <v>23711</v>
      </c>
      <c r="F30">
        <v>2360</v>
      </c>
      <c r="G30" s="3" t="s">
        <v>46</v>
      </c>
      <c r="H30" s="3" t="s">
        <v>87</v>
      </c>
      <c r="I30" s="3" t="s">
        <v>25</v>
      </c>
      <c r="J30">
        <v>85</v>
      </c>
      <c r="K30" s="3" t="s">
        <v>37</v>
      </c>
      <c r="L30">
        <v>0.86719999999999997</v>
      </c>
      <c r="M30">
        <v>8.6300000000000002E-2</v>
      </c>
      <c r="N30">
        <v>1271</v>
      </c>
      <c r="O30">
        <v>2015435</v>
      </c>
      <c r="P30" s="3" t="s">
        <v>47</v>
      </c>
      <c r="Q30" s="4">
        <v>43922</v>
      </c>
      <c r="R30" s="3" t="s">
        <v>32</v>
      </c>
      <c r="S30" s="4">
        <v>43922</v>
      </c>
      <c r="T30" s="4">
        <v>43998</v>
      </c>
      <c r="U30">
        <v>78.088654820000002</v>
      </c>
      <c r="V30" s="3" t="s">
        <v>60</v>
      </c>
      <c r="W30">
        <v>-308635</v>
      </c>
      <c r="X30">
        <v>0.78089999999999993</v>
      </c>
    </row>
    <row r="31" spans="1:24" x14ac:dyDescent="0.25">
      <c r="A31" s="3" t="s">
        <v>59</v>
      </c>
      <c r="B31" s="3" t="s">
        <v>34</v>
      </c>
      <c r="C31">
        <v>22363</v>
      </c>
      <c r="D31">
        <v>22363</v>
      </c>
      <c r="E31">
        <v>8176</v>
      </c>
      <c r="F31">
        <v>10796</v>
      </c>
      <c r="G31" s="3" t="s">
        <v>79</v>
      </c>
      <c r="H31" s="3" t="s">
        <v>81</v>
      </c>
      <c r="I31" s="3" t="s">
        <v>58</v>
      </c>
      <c r="J31">
        <v>75</v>
      </c>
      <c r="K31" s="3" t="s">
        <v>37</v>
      </c>
      <c r="L31">
        <v>0.36559999999999998</v>
      </c>
      <c r="M31">
        <v>0.48280000000000001</v>
      </c>
      <c r="N31">
        <v>3391</v>
      </c>
      <c r="O31">
        <v>613200</v>
      </c>
      <c r="P31" s="3" t="s">
        <v>43</v>
      </c>
      <c r="Q31" s="4">
        <v>43770</v>
      </c>
      <c r="R31" s="3" t="s">
        <v>32</v>
      </c>
      <c r="S31" s="4">
        <v>43770</v>
      </c>
      <c r="T31" s="4">
        <v>43831</v>
      </c>
      <c r="U31">
        <v>-11.71578053</v>
      </c>
      <c r="V31" s="3" t="s">
        <v>29</v>
      </c>
      <c r="W31">
        <v>-1064025</v>
      </c>
      <c r="X31">
        <v>-0.11720000000000003</v>
      </c>
    </row>
    <row r="32" spans="1:24" x14ac:dyDescent="0.25">
      <c r="A32" s="3" t="s">
        <v>61</v>
      </c>
      <c r="B32" s="3" t="s">
        <v>64</v>
      </c>
      <c r="C32">
        <v>17100</v>
      </c>
      <c r="D32">
        <v>17100</v>
      </c>
      <c r="E32">
        <v>16032</v>
      </c>
      <c r="F32">
        <v>201</v>
      </c>
      <c r="G32" s="3" t="s">
        <v>24</v>
      </c>
      <c r="H32" s="3" t="s">
        <v>89</v>
      </c>
      <c r="I32" s="3" t="s">
        <v>42</v>
      </c>
      <c r="J32">
        <v>70</v>
      </c>
      <c r="K32" s="3" t="s">
        <v>26</v>
      </c>
      <c r="L32">
        <v>0.9375</v>
      </c>
      <c r="M32">
        <v>1.18E-2</v>
      </c>
      <c r="N32">
        <v>867</v>
      </c>
      <c r="O32">
        <v>1122240</v>
      </c>
      <c r="P32" s="3" t="s">
        <v>27</v>
      </c>
      <c r="Q32" s="4">
        <v>42248</v>
      </c>
      <c r="R32" s="3" t="s">
        <v>32</v>
      </c>
      <c r="S32" s="4">
        <v>42248</v>
      </c>
      <c r="T32" s="4">
        <v>42324</v>
      </c>
      <c r="U32">
        <v>92.578947369999995</v>
      </c>
      <c r="V32" s="3" t="s">
        <v>60</v>
      </c>
      <c r="W32">
        <v>-74760</v>
      </c>
      <c r="X32">
        <v>0.92569999999999997</v>
      </c>
    </row>
    <row r="33" spans="1:24" x14ac:dyDescent="0.25">
      <c r="A33" s="3" t="s">
        <v>63</v>
      </c>
      <c r="B33" s="3" t="s">
        <v>34</v>
      </c>
      <c r="C33">
        <v>35112</v>
      </c>
      <c r="D33">
        <v>35112</v>
      </c>
      <c r="E33">
        <v>11232</v>
      </c>
      <c r="F33">
        <v>17573</v>
      </c>
      <c r="G33" s="3" t="s">
        <v>35</v>
      </c>
      <c r="H33" s="3" t="s">
        <v>87</v>
      </c>
      <c r="I33" s="3" t="s">
        <v>25</v>
      </c>
      <c r="J33">
        <v>100</v>
      </c>
      <c r="K33" s="3" t="s">
        <v>37</v>
      </c>
      <c r="L33">
        <v>0.31990000000000002</v>
      </c>
      <c r="M33">
        <v>0.50049999999999994</v>
      </c>
      <c r="N33">
        <v>6307</v>
      </c>
      <c r="O33">
        <v>1123200</v>
      </c>
      <c r="P33" s="3" t="s">
        <v>38</v>
      </c>
      <c r="Q33" s="4">
        <v>43831</v>
      </c>
      <c r="R33" s="3" t="s">
        <v>32</v>
      </c>
      <c r="S33" s="4">
        <v>43831</v>
      </c>
      <c r="T33" s="4">
        <v>43896</v>
      </c>
      <c r="U33">
        <v>-18.059352929999999</v>
      </c>
      <c r="V33" s="3" t="s">
        <v>29</v>
      </c>
      <c r="W33">
        <v>-2388000</v>
      </c>
      <c r="X33">
        <v>-0.18059999999999993</v>
      </c>
    </row>
    <row r="34" spans="1:24" x14ac:dyDescent="0.25">
      <c r="A34" s="3" t="s">
        <v>65</v>
      </c>
      <c r="B34" s="3" t="s">
        <v>73</v>
      </c>
      <c r="C34">
        <v>42742</v>
      </c>
      <c r="D34">
        <v>42742</v>
      </c>
      <c r="E34">
        <v>9940</v>
      </c>
      <c r="F34">
        <v>29041</v>
      </c>
      <c r="G34" s="3" t="s">
        <v>35</v>
      </c>
      <c r="H34" s="3" t="s">
        <v>85</v>
      </c>
      <c r="I34" s="3" t="s">
        <v>36</v>
      </c>
      <c r="J34">
        <v>75</v>
      </c>
      <c r="K34" s="3" t="s">
        <v>26</v>
      </c>
      <c r="L34">
        <v>0.2326</v>
      </c>
      <c r="M34">
        <v>0.6794</v>
      </c>
      <c r="N34">
        <v>3761</v>
      </c>
      <c r="O34">
        <v>745500</v>
      </c>
      <c r="P34" s="3" t="s">
        <v>38</v>
      </c>
      <c r="Q34" s="4">
        <v>45292</v>
      </c>
      <c r="R34" s="3" t="s">
        <v>32</v>
      </c>
      <c r="S34" s="4">
        <v>45292</v>
      </c>
      <c r="T34" s="4">
        <v>45361</v>
      </c>
      <c r="U34">
        <v>-44.689064620000003</v>
      </c>
      <c r="V34" s="3" t="s">
        <v>29</v>
      </c>
      <c r="W34">
        <v>-2460150</v>
      </c>
      <c r="X34">
        <v>-0.44679999999999997</v>
      </c>
    </row>
    <row r="35" spans="1:24" x14ac:dyDescent="0.25">
      <c r="A35" s="3" t="s">
        <v>68</v>
      </c>
      <c r="B35" s="3" t="s">
        <v>51</v>
      </c>
      <c r="C35">
        <v>40982</v>
      </c>
      <c r="D35">
        <v>40982</v>
      </c>
      <c r="E35">
        <v>15899</v>
      </c>
      <c r="F35">
        <v>13317</v>
      </c>
      <c r="G35" s="3" t="s">
        <v>52</v>
      </c>
      <c r="H35" s="3" t="s">
        <v>87</v>
      </c>
      <c r="I35" s="3" t="s">
        <v>42</v>
      </c>
      <c r="J35">
        <v>70</v>
      </c>
      <c r="K35" s="3" t="s">
        <v>37</v>
      </c>
      <c r="L35">
        <v>0.38800000000000001</v>
      </c>
      <c r="M35">
        <v>0.32490000000000002</v>
      </c>
      <c r="N35">
        <v>11766</v>
      </c>
      <c r="O35">
        <v>1112930</v>
      </c>
      <c r="P35" s="3" t="s">
        <v>47</v>
      </c>
      <c r="Q35" s="4">
        <v>43983</v>
      </c>
      <c r="R35" s="3" t="s">
        <v>32</v>
      </c>
      <c r="S35" s="4">
        <v>43983</v>
      </c>
      <c r="T35" s="4">
        <v>44061</v>
      </c>
      <c r="U35">
        <v>6.3003269729999998</v>
      </c>
      <c r="V35" s="3" t="s">
        <v>48</v>
      </c>
      <c r="W35">
        <v>-1755810</v>
      </c>
      <c r="X35">
        <v>6.3099999999999989E-2</v>
      </c>
    </row>
    <row r="36" spans="1:24" x14ac:dyDescent="0.25">
      <c r="A36" s="3" t="s">
        <v>69</v>
      </c>
      <c r="B36" s="3" t="s">
        <v>51</v>
      </c>
      <c r="C36">
        <v>31579</v>
      </c>
      <c r="D36">
        <v>31579</v>
      </c>
      <c r="E36">
        <v>17418</v>
      </c>
      <c r="F36">
        <v>35</v>
      </c>
      <c r="G36" s="3" t="s">
        <v>66</v>
      </c>
      <c r="H36" s="3" t="s">
        <v>81</v>
      </c>
      <c r="I36" s="3" t="s">
        <v>58</v>
      </c>
      <c r="J36">
        <v>100</v>
      </c>
      <c r="K36" s="3" t="s">
        <v>37</v>
      </c>
      <c r="L36">
        <v>0.55159999999999998</v>
      </c>
      <c r="M36">
        <v>1.1000000000000001E-3</v>
      </c>
      <c r="N36">
        <v>14126</v>
      </c>
      <c r="O36">
        <v>1741800</v>
      </c>
      <c r="P36" s="3" t="s">
        <v>47</v>
      </c>
      <c r="Q36" s="4">
        <v>43586</v>
      </c>
      <c r="R36" s="3" t="s">
        <v>32</v>
      </c>
      <c r="S36" s="4">
        <v>43586</v>
      </c>
      <c r="T36" s="4">
        <v>43603</v>
      </c>
      <c r="U36">
        <v>55.046074920000002</v>
      </c>
      <c r="V36" s="3" t="s">
        <v>55</v>
      </c>
      <c r="W36">
        <v>-1416100</v>
      </c>
      <c r="X36">
        <v>0.55049999999999999</v>
      </c>
    </row>
    <row r="37" spans="1:24" x14ac:dyDescent="0.25">
      <c r="A37" s="3" t="s">
        <v>71</v>
      </c>
      <c r="B37" s="3" t="s">
        <v>57</v>
      </c>
      <c r="C37">
        <v>65444</v>
      </c>
      <c r="D37">
        <v>65444</v>
      </c>
      <c r="E37">
        <v>50651</v>
      </c>
      <c r="F37">
        <v>11968</v>
      </c>
      <c r="G37" s="3" t="s">
        <v>41</v>
      </c>
      <c r="H37" s="3" t="s">
        <v>82</v>
      </c>
      <c r="I37" s="3" t="s">
        <v>36</v>
      </c>
      <c r="J37">
        <v>95</v>
      </c>
      <c r="K37" s="3" t="s">
        <v>37</v>
      </c>
      <c r="L37">
        <v>0.77400000000000002</v>
      </c>
      <c r="M37">
        <v>0.18290000000000001</v>
      </c>
      <c r="N37">
        <v>2825</v>
      </c>
      <c r="O37">
        <v>4811845</v>
      </c>
      <c r="P37" s="3" t="s">
        <v>43</v>
      </c>
      <c r="Q37" s="4">
        <v>45200</v>
      </c>
      <c r="R37" s="3" t="s">
        <v>32</v>
      </c>
      <c r="S37" s="4">
        <v>45200</v>
      </c>
      <c r="T37" s="4">
        <v>45265</v>
      </c>
      <c r="U37">
        <v>59.108550819999998</v>
      </c>
      <c r="V37" s="3" t="s">
        <v>55</v>
      </c>
      <c r="W37">
        <v>-1405335</v>
      </c>
      <c r="X37">
        <v>0.59109999999999996</v>
      </c>
    </row>
    <row r="38" spans="1:24" x14ac:dyDescent="0.25">
      <c r="A38" s="3" t="s">
        <v>72</v>
      </c>
      <c r="B38" s="3" t="s">
        <v>34</v>
      </c>
      <c r="C38">
        <v>34890</v>
      </c>
      <c r="D38">
        <v>34890</v>
      </c>
      <c r="E38">
        <v>14722</v>
      </c>
      <c r="F38">
        <v>7133</v>
      </c>
      <c r="G38" s="3" t="s">
        <v>54</v>
      </c>
      <c r="H38" s="3" t="s">
        <v>89</v>
      </c>
      <c r="I38" s="3" t="s">
        <v>36</v>
      </c>
      <c r="J38">
        <v>65</v>
      </c>
      <c r="K38" s="3" t="s">
        <v>26</v>
      </c>
      <c r="L38">
        <v>0.42199999999999999</v>
      </c>
      <c r="M38">
        <v>0.2044</v>
      </c>
      <c r="N38">
        <v>13035</v>
      </c>
      <c r="O38">
        <v>956930</v>
      </c>
      <c r="P38" s="3" t="s">
        <v>27</v>
      </c>
      <c r="Q38" s="4">
        <v>42217</v>
      </c>
      <c r="R38" s="3" t="s">
        <v>32</v>
      </c>
      <c r="S38" s="4">
        <v>42217</v>
      </c>
      <c r="T38" s="4">
        <v>42238</v>
      </c>
      <c r="U38">
        <v>21.75121811</v>
      </c>
      <c r="V38" s="3" t="s">
        <v>48</v>
      </c>
      <c r="W38">
        <v>-1310920</v>
      </c>
      <c r="X38">
        <v>0.21759999999999999</v>
      </c>
    </row>
    <row r="39" spans="1:24" x14ac:dyDescent="0.25">
      <c r="A39" s="3" t="s">
        <v>74</v>
      </c>
      <c r="B39" s="3" t="s">
        <v>23</v>
      </c>
      <c r="C39">
        <v>51104</v>
      </c>
      <c r="D39">
        <v>51104</v>
      </c>
      <c r="E39">
        <v>8746</v>
      </c>
      <c r="F39">
        <v>3286</v>
      </c>
      <c r="G39" s="3" t="s">
        <v>70</v>
      </c>
      <c r="H39" s="3" t="s">
        <v>84</v>
      </c>
      <c r="I39" s="3" t="s">
        <v>42</v>
      </c>
      <c r="J39">
        <v>140</v>
      </c>
      <c r="K39" s="3" t="s">
        <v>26</v>
      </c>
      <c r="L39">
        <v>0.1711</v>
      </c>
      <c r="M39">
        <v>6.4299999999999996E-2</v>
      </c>
      <c r="N39">
        <v>39072</v>
      </c>
      <c r="O39">
        <v>1224440</v>
      </c>
      <c r="P39" s="3" t="s">
        <v>27</v>
      </c>
      <c r="Q39" s="4">
        <v>44378</v>
      </c>
      <c r="R39" s="3" t="s">
        <v>28</v>
      </c>
      <c r="S39" s="4">
        <v>44378</v>
      </c>
      <c r="T39" s="4">
        <v>44413</v>
      </c>
      <c r="U39">
        <v>10.68409518</v>
      </c>
      <c r="V39" s="3" t="s">
        <v>48</v>
      </c>
      <c r="W39">
        <v>-5930120</v>
      </c>
      <c r="X39">
        <v>0.10680000000000001</v>
      </c>
    </row>
    <row r="40" spans="1:24" x14ac:dyDescent="0.25">
      <c r="A40" s="3" t="s">
        <v>75</v>
      </c>
      <c r="B40" s="3" t="s">
        <v>51</v>
      </c>
      <c r="C40">
        <v>76562</v>
      </c>
      <c r="D40">
        <v>76562</v>
      </c>
      <c r="E40">
        <v>15500</v>
      </c>
      <c r="F40">
        <v>55793</v>
      </c>
      <c r="G40" s="3" t="s">
        <v>35</v>
      </c>
      <c r="H40" s="3" t="s">
        <v>80</v>
      </c>
      <c r="I40" s="3" t="s">
        <v>31</v>
      </c>
      <c r="J40">
        <v>80</v>
      </c>
      <c r="K40" s="3" t="s">
        <v>26</v>
      </c>
      <c r="L40">
        <v>0.20250000000000001</v>
      </c>
      <c r="M40">
        <v>0.72870000000000001</v>
      </c>
      <c r="N40">
        <v>5269</v>
      </c>
      <c r="O40">
        <v>1240000</v>
      </c>
      <c r="P40" s="3" t="s">
        <v>38</v>
      </c>
      <c r="Q40" s="4">
        <v>42736</v>
      </c>
      <c r="R40" s="3" t="s">
        <v>32</v>
      </c>
      <c r="S40" s="4">
        <v>42736</v>
      </c>
      <c r="T40" s="4">
        <v>42823</v>
      </c>
      <c r="U40">
        <v>-52.627935530000002</v>
      </c>
      <c r="V40" s="3" t="s">
        <v>29</v>
      </c>
      <c r="W40">
        <v>-4884960</v>
      </c>
      <c r="X40">
        <v>-0.5262</v>
      </c>
    </row>
    <row r="41" spans="1:24" x14ac:dyDescent="0.25">
      <c r="A41" s="3" t="s">
        <v>77</v>
      </c>
      <c r="B41" s="3" t="s">
        <v>73</v>
      </c>
      <c r="C41">
        <v>25713</v>
      </c>
      <c r="D41">
        <v>25713</v>
      </c>
      <c r="E41">
        <v>23667</v>
      </c>
      <c r="F41">
        <v>504</v>
      </c>
      <c r="G41" s="3" t="s">
        <v>52</v>
      </c>
      <c r="H41" s="3" t="s">
        <v>84</v>
      </c>
      <c r="I41" s="3" t="s">
        <v>36</v>
      </c>
      <c r="J41">
        <v>110</v>
      </c>
      <c r="K41" s="3" t="s">
        <v>26</v>
      </c>
      <c r="L41">
        <v>0.9204</v>
      </c>
      <c r="M41">
        <v>1.9599999999999999E-2</v>
      </c>
      <c r="N41">
        <v>1542</v>
      </c>
      <c r="O41">
        <v>2603370</v>
      </c>
      <c r="P41" s="3" t="s">
        <v>47</v>
      </c>
      <c r="Q41" s="4">
        <v>44348</v>
      </c>
      <c r="R41" s="3" t="s">
        <v>28</v>
      </c>
      <c r="S41" s="4">
        <v>44348</v>
      </c>
      <c r="T41" s="4">
        <v>44401</v>
      </c>
      <c r="U41">
        <v>90.082837479999995</v>
      </c>
      <c r="V41" s="3" t="s">
        <v>60</v>
      </c>
      <c r="W41">
        <v>-225060</v>
      </c>
      <c r="X41">
        <v>0.90080000000000005</v>
      </c>
    </row>
    <row r="42" spans="1:24" x14ac:dyDescent="0.25">
      <c r="A42" s="3" t="s">
        <v>22</v>
      </c>
      <c r="B42" s="3" t="s">
        <v>73</v>
      </c>
      <c r="C42">
        <v>96163</v>
      </c>
      <c r="D42">
        <v>96163</v>
      </c>
      <c r="E42">
        <v>81503</v>
      </c>
      <c r="F42">
        <v>9260</v>
      </c>
      <c r="G42" s="3" t="s">
        <v>79</v>
      </c>
      <c r="H42" s="3" t="s">
        <v>87</v>
      </c>
      <c r="I42" s="3" t="s">
        <v>58</v>
      </c>
      <c r="J42">
        <v>115</v>
      </c>
      <c r="K42" s="3" t="s">
        <v>26</v>
      </c>
      <c r="L42">
        <v>0.84760000000000002</v>
      </c>
      <c r="M42">
        <v>9.6299999999999997E-2</v>
      </c>
      <c r="N42">
        <v>5400</v>
      </c>
      <c r="O42">
        <v>9372845</v>
      </c>
      <c r="P42" s="3" t="s">
        <v>43</v>
      </c>
      <c r="Q42" s="4">
        <v>44136</v>
      </c>
      <c r="R42" s="3" t="s">
        <v>28</v>
      </c>
      <c r="S42" s="4">
        <v>44136</v>
      </c>
      <c r="T42" s="4">
        <v>44168</v>
      </c>
      <c r="U42">
        <v>75.125568049999998</v>
      </c>
      <c r="V42" s="3" t="s">
        <v>60</v>
      </c>
      <c r="W42">
        <v>-1685900</v>
      </c>
      <c r="X42">
        <v>0.75130000000000008</v>
      </c>
    </row>
    <row r="43" spans="1:24" x14ac:dyDescent="0.25">
      <c r="A43" s="3" t="s">
        <v>30</v>
      </c>
      <c r="B43" s="3" t="s">
        <v>23</v>
      </c>
      <c r="C43">
        <v>51180</v>
      </c>
      <c r="D43">
        <v>51180</v>
      </c>
      <c r="E43">
        <v>20642</v>
      </c>
      <c r="F43">
        <v>8703</v>
      </c>
      <c r="G43" s="3" t="s">
        <v>52</v>
      </c>
      <c r="H43" s="3" t="s">
        <v>81</v>
      </c>
      <c r="I43" s="3" t="s">
        <v>25</v>
      </c>
      <c r="J43">
        <v>100</v>
      </c>
      <c r="K43" s="3" t="s">
        <v>37</v>
      </c>
      <c r="L43">
        <v>0.40329999999999999</v>
      </c>
      <c r="M43">
        <v>0.17</v>
      </c>
      <c r="N43">
        <v>21835</v>
      </c>
      <c r="O43">
        <v>2064200</v>
      </c>
      <c r="P43" s="3" t="s">
        <v>47</v>
      </c>
      <c r="Q43" s="4">
        <v>43617</v>
      </c>
      <c r="R43" s="3" t="s">
        <v>32</v>
      </c>
      <c r="S43" s="4">
        <v>43617</v>
      </c>
      <c r="T43" s="4">
        <v>43635</v>
      </c>
      <c r="U43">
        <v>23.327471670000001</v>
      </c>
      <c r="V43" s="3" t="s">
        <v>48</v>
      </c>
      <c r="W43">
        <v>-3053800</v>
      </c>
      <c r="X43">
        <v>0.23329999999999998</v>
      </c>
    </row>
    <row r="44" spans="1:24" x14ac:dyDescent="0.25">
      <c r="A44" s="3" t="s">
        <v>33</v>
      </c>
      <c r="B44" s="3" t="s">
        <v>73</v>
      </c>
      <c r="C44">
        <v>51441</v>
      </c>
      <c r="D44">
        <v>51441</v>
      </c>
      <c r="E44">
        <v>9754</v>
      </c>
      <c r="F44">
        <v>610</v>
      </c>
      <c r="G44" s="3" t="s">
        <v>76</v>
      </c>
      <c r="H44" s="3" t="s">
        <v>87</v>
      </c>
      <c r="I44" s="3" t="s">
        <v>36</v>
      </c>
      <c r="J44">
        <v>110</v>
      </c>
      <c r="K44" s="3" t="s">
        <v>26</v>
      </c>
      <c r="L44">
        <v>0.18959999999999999</v>
      </c>
      <c r="M44">
        <v>1.1900000000000001E-2</v>
      </c>
      <c r="N44">
        <v>41077</v>
      </c>
      <c r="O44">
        <v>1072940</v>
      </c>
      <c r="P44" s="3" t="s">
        <v>38</v>
      </c>
      <c r="Q44" s="4">
        <v>43862</v>
      </c>
      <c r="R44" s="3" t="s">
        <v>28</v>
      </c>
      <c r="S44" s="4">
        <v>43862</v>
      </c>
      <c r="T44" s="4">
        <v>43936</v>
      </c>
      <c r="U44">
        <v>17.7757042</v>
      </c>
      <c r="V44" s="3" t="s">
        <v>48</v>
      </c>
      <c r="W44">
        <v>-4585570</v>
      </c>
      <c r="X44">
        <v>0.1777</v>
      </c>
    </row>
    <row r="45" spans="1:24" x14ac:dyDescent="0.25">
      <c r="A45" s="3" t="s">
        <v>39</v>
      </c>
      <c r="B45" s="3" t="s">
        <v>51</v>
      </c>
      <c r="C45">
        <v>80468</v>
      </c>
      <c r="D45">
        <v>80468</v>
      </c>
      <c r="E45">
        <v>32938</v>
      </c>
      <c r="F45">
        <v>33153</v>
      </c>
      <c r="G45" s="3" t="s">
        <v>78</v>
      </c>
      <c r="H45" s="3" t="s">
        <v>80</v>
      </c>
      <c r="I45" s="3" t="s">
        <v>25</v>
      </c>
      <c r="J45">
        <v>35</v>
      </c>
      <c r="K45" s="3" t="s">
        <v>26</v>
      </c>
      <c r="L45">
        <v>0.4093</v>
      </c>
      <c r="M45">
        <v>0.41199999999999998</v>
      </c>
      <c r="N45">
        <v>14377</v>
      </c>
      <c r="O45">
        <v>1152830</v>
      </c>
      <c r="P45" s="3" t="s">
        <v>43</v>
      </c>
      <c r="Q45" s="4">
        <v>43070</v>
      </c>
      <c r="R45" s="3" t="s">
        <v>44</v>
      </c>
      <c r="S45" s="4">
        <v>43070</v>
      </c>
      <c r="T45" s="4">
        <v>43098</v>
      </c>
      <c r="U45">
        <v>-0.26718695599999998</v>
      </c>
      <c r="V45" s="3" t="s">
        <v>48</v>
      </c>
      <c r="W45">
        <v>-1663550</v>
      </c>
      <c r="X45">
        <v>-2.6999999999999802E-3</v>
      </c>
    </row>
    <row r="46" spans="1:24" x14ac:dyDescent="0.25">
      <c r="A46" s="3" t="s">
        <v>45</v>
      </c>
      <c r="B46" s="3" t="s">
        <v>34</v>
      </c>
      <c r="C46">
        <v>58434</v>
      </c>
      <c r="D46">
        <v>58434</v>
      </c>
      <c r="E46">
        <v>23676</v>
      </c>
      <c r="F46">
        <v>10338</v>
      </c>
      <c r="G46" s="3" t="s">
        <v>79</v>
      </c>
      <c r="H46" s="3" t="s">
        <v>81</v>
      </c>
      <c r="I46" s="3" t="s">
        <v>36</v>
      </c>
      <c r="J46">
        <v>80</v>
      </c>
      <c r="K46" s="3" t="s">
        <v>26</v>
      </c>
      <c r="L46">
        <v>0.4052</v>
      </c>
      <c r="M46">
        <v>0.1769</v>
      </c>
      <c r="N46">
        <v>24420</v>
      </c>
      <c r="O46">
        <v>1894080</v>
      </c>
      <c r="P46" s="3" t="s">
        <v>43</v>
      </c>
      <c r="Q46" s="4">
        <v>43770</v>
      </c>
      <c r="R46" s="3" t="s">
        <v>32</v>
      </c>
      <c r="S46" s="4">
        <v>43770</v>
      </c>
      <c r="T46" s="4">
        <v>43793</v>
      </c>
      <c r="U46">
        <v>22.825752130000001</v>
      </c>
      <c r="V46" s="3" t="s">
        <v>48</v>
      </c>
      <c r="W46">
        <v>-2780640</v>
      </c>
      <c r="X46">
        <v>0.2283</v>
      </c>
    </row>
    <row r="47" spans="1:24" x14ac:dyDescent="0.25">
      <c r="A47" s="3" t="s">
        <v>49</v>
      </c>
      <c r="B47" s="3" t="s">
        <v>23</v>
      </c>
      <c r="C47">
        <v>82692</v>
      </c>
      <c r="D47">
        <v>82692</v>
      </c>
      <c r="E47">
        <v>44240</v>
      </c>
      <c r="F47">
        <v>6788</v>
      </c>
      <c r="G47" s="3" t="s">
        <v>79</v>
      </c>
      <c r="H47" s="3" t="s">
        <v>85</v>
      </c>
      <c r="I47" s="3" t="s">
        <v>25</v>
      </c>
      <c r="J47">
        <v>65</v>
      </c>
      <c r="K47" s="3" t="s">
        <v>26</v>
      </c>
      <c r="L47">
        <v>0.53500000000000003</v>
      </c>
      <c r="M47">
        <v>8.2100000000000006E-2</v>
      </c>
      <c r="N47">
        <v>31664</v>
      </c>
      <c r="O47">
        <v>2875600</v>
      </c>
      <c r="P47" s="3" t="s">
        <v>43</v>
      </c>
      <c r="Q47" s="4">
        <v>45597</v>
      </c>
      <c r="R47" s="3" t="s">
        <v>32</v>
      </c>
      <c r="S47" s="4">
        <v>45597</v>
      </c>
      <c r="T47" s="4">
        <v>45664</v>
      </c>
      <c r="U47">
        <v>45.290959219999998</v>
      </c>
      <c r="V47" s="3" t="s">
        <v>55</v>
      </c>
      <c r="W47">
        <v>-2499380</v>
      </c>
      <c r="X47">
        <v>0.45290000000000002</v>
      </c>
    </row>
    <row r="48" spans="1:24" x14ac:dyDescent="0.25">
      <c r="A48" s="3" t="s">
        <v>50</v>
      </c>
      <c r="B48" s="3" t="s">
        <v>23</v>
      </c>
      <c r="C48">
        <v>82512</v>
      </c>
      <c r="D48">
        <v>82512</v>
      </c>
      <c r="E48">
        <v>25374</v>
      </c>
      <c r="F48">
        <v>17848</v>
      </c>
      <c r="G48" s="3" t="s">
        <v>76</v>
      </c>
      <c r="H48" s="3" t="s">
        <v>88</v>
      </c>
      <c r="I48" s="3" t="s">
        <v>36</v>
      </c>
      <c r="J48">
        <v>60</v>
      </c>
      <c r="K48" s="3" t="s">
        <v>37</v>
      </c>
      <c r="L48">
        <v>0.3075</v>
      </c>
      <c r="M48">
        <v>0.21629999999999999</v>
      </c>
      <c r="N48">
        <v>39290</v>
      </c>
      <c r="O48">
        <v>1522440</v>
      </c>
      <c r="P48" s="3" t="s">
        <v>38</v>
      </c>
      <c r="Q48" s="4">
        <v>43132</v>
      </c>
      <c r="R48" s="3" t="s">
        <v>32</v>
      </c>
      <c r="S48" s="4">
        <v>43132</v>
      </c>
      <c r="T48" s="4">
        <v>43148</v>
      </c>
      <c r="U48">
        <v>9.1210975370000007</v>
      </c>
      <c r="V48" s="3" t="s">
        <v>48</v>
      </c>
      <c r="W48">
        <v>-3428280</v>
      </c>
      <c r="X48">
        <v>9.1200000000000003E-2</v>
      </c>
    </row>
    <row r="49" spans="1:24" x14ac:dyDescent="0.25">
      <c r="A49" s="3" t="s">
        <v>53</v>
      </c>
      <c r="B49" s="3" t="s">
        <v>34</v>
      </c>
      <c r="C49">
        <v>93130</v>
      </c>
      <c r="D49">
        <v>93130</v>
      </c>
      <c r="E49">
        <v>39600</v>
      </c>
      <c r="F49">
        <v>33122</v>
      </c>
      <c r="G49" s="3" t="s">
        <v>52</v>
      </c>
      <c r="H49" s="3" t="s">
        <v>87</v>
      </c>
      <c r="I49" s="3" t="s">
        <v>58</v>
      </c>
      <c r="J49">
        <v>90</v>
      </c>
      <c r="K49" s="3" t="s">
        <v>26</v>
      </c>
      <c r="L49">
        <v>0.42520000000000002</v>
      </c>
      <c r="M49">
        <v>0.35570000000000002</v>
      </c>
      <c r="N49">
        <v>20408</v>
      </c>
      <c r="O49">
        <v>3564000</v>
      </c>
      <c r="P49" s="3" t="s">
        <v>47</v>
      </c>
      <c r="Q49" s="4">
        <v>43983</v>
      </c>
      <c r="R49" s="3" t="s">
        <v>32</v>
      </c>
      <c r="S49" s="4">
        <v>43983</v>
      </c>
      <c r="T49" s="4">
        <v>44057</v>
      </c>
      <c r="U49">
        <v>6.9558681409999998</v>
      </c>
      <c r="V49" s="3" t="s">
        <v>48</v>
      </c>
      <c r="W49">
        <v>-4817700</v>
      </c>
      <c r="X49">
        <v>6.9500000000000006E-2</v>
      </c>
    </row>
    <row r="50" spans="1:24" x14ac:dyDescent="0.25">
      <c r="A50" s="3" t="s">
        <v>56</v>
      </c>
      <c r="B50" s="3" t="s">
        <v>51</v>
      </c>
      <c r="C50">
        <v>93136</v>
      </c>
      <c r="D50">
        <v>93136</v>
      </c>
      <c r="E50">
        <v>60518</v>
      </c>
      <c r="F50">
        <v>27176</v>
      </c>
      <c r="G50" s="3" t="s">
        <v>76</v>
      </c>
      <c r="H50" s="3" t="s">
        <v>88</v>
      </c>
      <c r="I50" s="3" t="s">
        <v>31</v>
      </c>
      <c r="J50">
        <v>85</v>
      </c>
      <c r="K50" s="3" t="s">
        <v>26</v>
      </c>
      <c r="L50">
        <v>0.64980000000000004</v>
      </c>
      <c r="M50">
        <v>0.2918</v>
      </c>
      <c r="N50">
        <v>5442</v>
      </c>
      <c r="O50">
        <v>5144030</v>
      </c>
      <c r="P50" s="3" t="s">
        <v>38</v>
      </c>
      <c r="Q50" s="4">
        <v>43132</v>
      </c>
      <c r="R50" s="3" t="s">
        <v>32</v>
      </c>
      <c r="S50" s="4">
        <v>43132</v>
      </c>
      <c r="T50" s="4">
        <v>43217</v>
      </c>
      <c r="U50">
        <v>35.799261299999998</v>
      </c>
      <c r="V50" s="3" t="s">
        <v>67</v>
      </c>
      <c r="W50">
        <v>-2772530</v>
      </c>
      <c r="X50">
        <v>0.35800000000000004</v>
      </c>
    </row>
    <row r="51" spans="1:24" x14ac:dyDescent="0.25">
      <c r="A51" s="3" t="s">
        <v>59</v>
      </c>
      <c r="B51" s="3" t="s">
        <v>23</v>
      </c>
      <c r="C51">
        <v>44335</v>
      </c>
      <c r="D51">
        <v>44335</v>
      </c>
      <c r="E51">
        <v>15589</v>
      </c>
      <c r="F51">
        <v>24288</v>
      </c>
      <c r="G51" s="3" t="s">
        <v>78</v>
      </c>
      <c r="H51" s="3" t="s">
        <v>81</v>
      </c>
      <c r="I51" s="3" t="s">
        <v>36</v>
      </c>
      <c r="J51">
        <v>75</v>
      </c>
      <c r="K51" s="3" t="s">
        <v>26</v>
      </c>
      <c r="L51">
        <v>0.35160000000000002</v>
      </c>
      <c r="M51">
        <v>0.54779999999999995</v>
      </c>
      <c r="N51">
        <v>4458</v>
      </c>
      <c r="O51">
        <v>1169175</v>
      </c>
      <c r="P51" s="3" t="s">
        <v>43</v>
      </c>
      <c r="Q51" s="4">
        <v>43800</v>
      </c>
      <c r="R51" s="3" t="s">
        <v>32</v>
      </c>
      <c r="S51" s="4">
        <v>43800</v>
      </c>
      <c r="T51" s="4">
        <v>43858</v>
      </c>
      <c r="U51">
        <v>-19.621066880000001</v>
      </c>
      <c r="V51" s="3" t="s">
        <v>29</v>
      </c>
      <c r="W51">
        <v>-2155950</v>
      </c>
      <c r="X51">
        <v>-0.19619999999999993</v>
      </c>
    </row>
    <row r="52" spans="1:24" x14ac:dyDescent="0.25">
      <c r="A52" s="3" t="s">
        <v>61</v>
      </c>
      <c r="B52" s="3" t="s">
        <v>51</v>
      </c>
      <c r="C52">
        <v>19862</v>
      </c>
      <c r="D52">
        <v>19862</v>
      </c>
      <c r="E52">
        <v>19468</v>
      </c>
      <c r="F52">
        <v>353</v>
      </c>
      <c r="G52" s="3" t="s">
        <v>24</v>
      </c>
      <c r="H52" s="3" t="s">
        <v>86</v>
      </c>
      <c r="I52" s="3" t="s">
        <v>36</v>
      </c>
      <c r="J52">
        <v>70</v>
      </c>
      <c r="K52" s="3" t="s">
        <v>37</v>
      </c>
      <c r="L52">
        <v>0.98019999999999996</v>
      </c>
      <c r="M52">
        <v>1.78E-2</v>
      </c>
      <c r="N52">
        <v>41</v>
      </c>
      <c r="O52">
        <v>1362760</v>
      </c>
      <c r="P52" s="3" t="s">
        <v>27</v>
      </c>
      <c r="Q52" s="4">
        <v>42614</v>
      </c>
      <c r="R52" s="3" t="s">
        <v>32</v>
      </c>
      <c r="S52" s="4">
        <v>42614</v>
      </c>
      <c r="T52" s="4">
        <v>42636</v>
      </c>
      <c r="U52">
        <v>96.239049440000002</v>
      </c>
      <c r="V52" s="3" t="s">
        <v>60</v>
      </c>
      <c r="W52">
        <v>-27580</v>
      </c>
      <c r="X52">
        <v>0.96239999999999992</v>
      </c>
    </row>
    <row r="53" spans="1:24" x14ac:dyDescent="0.25">
      <c r="A53" s="3" t="s">
        <v>63</v>
      </c>
      <c r="B53" s="3" t="s">
        <v>40</v>
      </c>
      <c r="C53">
        <v>82420</v>
      </c>
      <c r="D53">
        <v>82420</v>
      </c>
      <c r="E53">
        <v>24410</v>
      </c>
      <c r="F53">
        <v>28166</v>
      </c>
      <c r="G53" s="3" t="s">
        <v>52</v>
      </c>
      <c r="H53" s="3" t="s">
        <v>86</v>
      </c>
      <c r="I53" s="3" t="s">
        <v>31</v>
      </c>
      <c r="J53">
        <v>100</v>
      </c>
      <c r="K53" s="3" t="s">
        <v>26</v>
      </c>
      <c r="L53">
        <v>0.29620000000000002</v>
      </c>
      <c r="M53">
        <v>0.3417</v>
      </c>
      <c r="N53">
        <v>29844</v>
      </c>
      <c r="O53">
        <v>2441000</v>
      </c>
      <c r="P53" s="3" t="s">
        <v>47</v>
      </c>
      <c r="Q53" s="4">
        <v>42522</v>
      </c>
      <c r="R53" s="3" t="s">
        <v>32</v>
      </c>
      <c r="S53" s="4">
        <v>42522</v>
      </c>
      <c r="T53" s="4">
        <v>42583</v>
      </c>
      <c r="U53">
        <v>-4.5571463239999996</v>
      </c>
      <c r="V53" s="3" t="s">
        <v>29</v>
      </c>
      <c r="W53">
        <v>-5801000</v>
      </c>
      <c r="X53">
        <v>-4.5499999999999985E-2</v>
      </c>
    </row>
    <row r="54" spans="1:24" x14ac:dyDescent="0.25">
      <c r="A54" s="3" t="s">
        <v>65</v>
      </c>
      <c r="B54" s="3" t="s">
        <v>57</v>
      </c>
      <c r="C54">
        <v>37535</v>
      </c>
      <c r="D54">
        <v>37535</v>
      </c>
      <c r="E54">
        <v>27349</v>
      </c>
      <c r="F54">
        <v>4088</v>
      </c>
      <c r="G54" s="3" t="s">
        <v>52</v>
      </c>
      <c r="H54" s="3" t="s">
        <v>83</v>
      </c>
      <c r="I54" s="3" t="s">
        <v>31</v>
      </c>
      <c r="J54">
        <v>75</v>
      </c>
      <c r="K54" s="3" t="s">
        <v>37</v>
      </c>
      <c r="L54">
        <v>0.72860000000000003</v>
      </c>
      <c r="M54">
        <v>0.1089</v>
      </c>
      <c r="N54">
        <v>6098</v>
      </c>
      <c r="O54">
        <v>2051175</v>
      </c>
      <c r="P54" s="3" t="s">
        <v>47</v>
      </c>
      <c r="Q54" s="4">
        <v>44713</v>
      </c>
      <c r="R54" s="3" t="s">
        <v>32</v>
      </c>
      <c r="S54" s="4">
        <v>44713</v>
      </c>
      <c r="T54" s="4">
        <v>44762</v>
      </c>
      <c r="U54">
        <v>61.971493270000003</v>
      </c>
      <c r="V54" s="3" t="s">
        <v>55</v>
      </c>
      <c r="W54">
        <v>-763950</v>
      </c>
      <c r="X54">
        <v>0.61970000000000003</v>
      </c>
    </row>
    <row r="55" spans="1:24" x14ac:dyDescent="0.25">
      <c r="A55" s="3" t="s">
        <v>68</v>
      </c>
      <c r="B55" s="3" t="s">
        <v>40</v>
      </c>
      <c r="C55">
        <v>30257</v>
      </c>
      <c r="D55">
        <v>30257</v>
      </c>
      <c r="E55">
        <v>12757</v>
      </c>
      <c r="F55">
        <v>5324</v>
      </c>
      <c r="G55" s="3" t="s">
        <v>78</v>
      </c>
      <c r="H55" s="3" t="s">
        <v>82</v>
      </c>
      <c r="I55" s="3" t="s">
        <v>25</v>
      </c>
      <c r="J55">
        <v>70</v>
      </c>
      <c r="K55" s="3" t="s">
        <v>26</v>
      </c>
      <c r="L55">
        <v>0.42159999999999997</v>
      </c>
      <c r="M55">
        <v>0.17599999999999999</v>
      </c>
      <c r="N55">
        <v>12176</v>
      </c>
      <c r="O55">
        <v>892990</v>
      </c>
      <c r="P55" s="3" t="s">
        <v>43</v>
      </c>
      <c r="Q55" s="4">
        <v>45261</v>
      </c>
      <c r="R55" s="3" t="s">
        <v>32</v>
      </c>
      <c r="S55" s="4">
        <v>45261</v>
      </c>
      <c r="T55" s="4">
        <v>45311</v>
      </c>
      <c r="U55">
        <v>24.56621608</v>
      </c>
      <c r="V55" s="3" t="s">
        <v>48</v>
      </c>
      <c r="W55">
        <v>-1225000</v>
      </c>
      <c r="X55">
        <v>0.24559999999999998</v>
      </c>
    </row>
    <row r="56" spans="1:24" x14ac:dyDescent="0.25">
      <c r="A56" s="3" t="s">
        <v>69</v>
      </c>
      <c r="B56" s="3" t="s">
        <v>34</v>
      </c>
      <c r="C56">
        <v>53540</v>
      </c>
      <c r="D56">
        <v>53540</v>
      </c>
      <c r="E56">
        <v>31982</v>
      </c>
      <c r="F56">
        <v>8131</v>
      </c>
      <c r="G56" s="3" t="s">
        <v>78</v>
      </c>
      <c r="H56" s="3" t="s">
        <v>80</v>
      </c>
      <c r="I56" s="3" t="s">
        <v>25</v>
      </c>
      <c r="J56">
        <v>100</v>
      </c>
      <c r="K56" s="3" t="s">
        <v>26</v>
      </c>
      <c r="L56">
        <v>0.59730000000000005</v>
      </c>
      <c r="M56">
        <v>0.15190000000000001</v>
      </c>
      <c r="N56">
        <v>13427</v>
      </c>
      <c r="O56">
        <v>3198200</v>
      </c>
      <c r="P56" s="3" t="s">
        <v>43</v>
      </c>
      <c r="Q56" s="4">
        <v>43070</v>
      </c>
      <c r="R56" s="3" t="s">
        <v>32</v>
      </c>
      <c r="S56" s="4">
        <v>43070</v>
      </c>
      <c r="T56" s="4">
        <v>43134</v>
      </c>
      <c r="U56">
        <v>44.548001489999997</v>
      </c>
      <c r="V56" s="3" t="s">
        <v>55</v>
      </c>
      <c r="W56">
        <v>-2155800</v>
      </c>
      <c r="X56">
        <v>0.44540000000000002</v>
      </c>
    </row>
    <row r="57" spans="1:24" x14ac:dyDescent="0.25">
      <c r="A57" s="3" t="s">
        <v>71</v>
      </c>
      <c r="B57" s="3" t="s">
        <v>73</v>
      </c>
      <c r="C57">
        <v>15075</v>
      </c>
      <c r="D57">
        <v>15075</v>
      </c>
      <c r="E57">
        <v>12711</v>
      </c>
      <c r="F57">
        <v>911</v>
      </c>
      <c r="G57" s="3" t="s">
        <v>62</v>
      </c>
      <c r="H57" s="3" t="s">
        <v>80</v>
      </c>
      <c r="I57" s="3" t="s">
        <v>42</v>
      </c>
      <c r="J57">
        <v>95</v>
      </c>
      <c r="K57" s="3" t="s">
        <v>26</v>
      </c>
      <c r="L57">
        <v>0.84319999999999995</v>
      </c>
      <c r="M57">
        <v>6.0400000000000002E-2</v>
      </c>
      <c r="N57">
        <v>1453</v>
      </c>
      <c r="O57">
        <v>1207545</v>
      </c>
      <c r="P57" s="3" t="s">
        <v>38</v>
      </c>
      <c r="Q57" s="4">
        <v>42795</v>
      </c>
      <c r="R57" s="3" t="s">
        <v>32</v>
      </c>
      <c r="S57" s="4">
        <v>42795</v>
      </c>
      <c r="T57" s="4">
        <v>42813</v>
      </c>
      <c r="U57">
        <v>78.275290220000002</v>
      </c>
      <c r="V57" s="3" t="s">
        <v>60</v>
      </c>
      <c r="W57">
        <v>-224580</v>
      </c>
      <c r="X57">
        <v>0.78279999999999994</v>
      </c>
    </row>
    <row r="58" spans="1:24" x14ac:dyDescent="0.25">
      <c r="A58" s="3" t="s">
        <v>72</v>
      </c>
      <c r="B58" s="3" t="s">
        <v>34</v>
      </c>
      <c r="C58">
        <v>13101</v>
      </c>
      <c r="D58">
        <v>13101</v>
      </c>
      <c r="E58">
        <v>10406</v>
      </c>
      <c r="F58">
        <v>791</v>
      </c>
      <c r="G58" s="3" t="s">
        <v>52</v>
      </c>
      <c r="H58" s="3" t="s">
        <v>81</v>
      </c>
      <c r="I58" s="3" t="s">
        <v>58</v>
      </c>
      <c r="J58">
        <v>65</v>
      </c>
      <c r="K58" s="3" t="s">
        <v>26</v>
      </c>
      <c r="L58">
        <v>0.79430000000000001</v>
      </c>
      <c r="M58">
        <v>6.0400000000000002E-2</v>
      </c>
      <c r="N58">
        <v>1904</v>
      </c>
      <c r="O58">
        <v>676390</v>
      </c>
      <c r="P58" s="3" t="s">
        <v>47</v>
      </c>
      <c r="Q58" s="4">
        <v>43617</v>
      </c>
      <c r="R58" s="3" t="s">
        <v>32</v>
      </c>
      <c r="S58" s="4">
        <v>43617</v>
      </c>
      <c r="T58" s="4">
        <v>43633</v>
      </c>
      <c r="U58">
        <v>73.391344169999996</v>
      </c>
      <c r="V58" s="3" t="s">
        <v>55</v>
      </c>
      <c r="W58">
        <v>-175175</v>
      </c>
      <c r="X58">
        <v>0.7339</v>
      </c>
    </row>
    <row r="59" spans="1:24" x14ac:dyDescent="0.25">
      <c r="A59" s="3" t="s">
        <v>74</v>
      </c>
      <c r="B59" s="3" t="s">
        <v>64</v>
      </c>
      <c r="C59">
        <v>46585</v>
      </c>
      <c r="D59">
        <v>46585</v>
      </c>
      <c r="E59">
        <v>28012</v>
      </c>
      <c r="F59">
        <v>16692</v>
      </c>
      <c r="G59" s="3" t="s">
        <v>52</v>
      </c>
      <c r="H59" s="3" t="s">
        <v>81</v>
      </c>
      <c r="I59" s="3" t="s">
        <v>36</v>
      </c>
      <c r="J59">
        <v>140</v>
      </c>
      <c r="K59" s="3" t="s">
        <v>26</v>
      </c>
      <c r="L59">
        <v>0.60129999999999995</v>
      </c>
      <c r="M59">
        <v>0.35830000000000001</v>
      </c>
      <c r="N59">
        <v>1881</v>
      </c>
      <c r="O59">
        <v>3921680</v>
      </c>
      <c r="P59" s="3" t="s">
        <v>47</v>
      </c>
      <c r="Q59" s="4">
        <v>43617</v>
      </c>
      <c r="R59" s="3" t="s">
        <v>28</v>
      </c>
      <c r="S59" s="4">
        <v>43617</v>
      </c>
      <c r="T59" s="4">
        <v>43637</v>
      </c>
      <c r="U59">
        <v>24.29966727</v>
      </c>
      <c r="V59" s="3" t="s">
        <v>48</v>
      </c>
      <c r="W59">
        <v>-2600220</v>
      </c>
      <c r="X59">
        <v>0.24299999999999994</v>
      </c>
    </row>
    <row r="60" spans="1:24" x14ac:dyDescent="0.25">
      <c r="A60" s="3" t="s">
        <v>75</v>
      </c>
      <c r="B60" s="3" t="s">
        <v>51</v>
      </c>
      <c r="C60">
        <v>44237</v>
      </c>
      <c r="D60">
        <v>44237</v>
      </c>
      <c r="E60">
        <v>16702</v>
      </c>
      <c r="F60">
        <v>19024</v>
      </c>
      <c r="G60" s="3" t="s">
        <v>78</v>
      </c>
      <c r="H60" s="3" t="s">
        <v>80</v>
      </c>
      <c r="I60" s="3" t="s">
        <v>31</v>
      </c>
      <c r="J60">
        <v>80</v>
      </c>
      <c r="K60" s="3" t="s">
        <v>37</v>
      </c>
      <c r="L60">
        <v>0.37759999999999999</v>
      </c>
      <c r="M60">
        <v>0.43</v>
      </c>
      <c r="N60">
        <v>8511</v>
      </c>
      <c r="O60">
        <v>1336160</v>
      </c>
      <c r="P60" s="3" t="s">
        <v>43</v>
      </c>
      <c r="Q60" s="4">
        <v>43070</v>
      </c>
      <c r="R60" s="3" t="s">
        <v>32</v>
      </c>
      <c r="S60" s="4">
        <v>43070</v>
      </c>
      <c r="T60" s="4">
        <v>43138</v>
      </c>
      <c r="U60">
        <v>-5.2489997060000002</v>
      </c>
      <c r="V60" s="3" t="s">
        <v>29</v>
      </c>
      <c r="W60">
        <v>-2202800</v>
      </c>
      <c r="X60">
        <v>-5.2400000000000002E-2</v>
      </c>
    </row>
    <row r="61" spans="1:24" x14ac:dyDescent="0.25">
      <c r="A61" s="3" t="s">
        <v>77</v>
      </c>
      <c r="B61" s="3" t="s">
        <v>57</v>
      </c>
      <c r="C61">
        <v>51114</v>
      </c>
      <c r="D61">
        <v>51114</v>
      </c>
      <c r="E61">
        <v>33599</v>
      </c>
      <c r="F61">
        <v>16758</v>
      </c>
      <c r="G61" s="3" t="s">
        <v>46</v>
      </c>
      <c r="H61" s="3" t="s">
        <v>86</v>
      </c>
      <c r="I61" s="3" t="s">
        <v>42</v>
      </c>
      <c r="J61">
        <v>110</v>
      </c>
      <c r="K61" s="3" t="s">
        <v>26</v>
      </c>
      <c r="L61">
        <v>0.6573</v>
      </c>
      <c r="M61">
        <v>0.32790000000000002</v>
      </c>
      <c r="N61">
        <v>757</v>
      </c>
      <c r="O61">
        <v>3695890</v>
      </c>
      <c r="P61" s="3" t="s">
        <v>47</v>
      </c>
      <c r="Q61" s="4">
        <v>42461</v>
      </c>
      <c r="R61" s="3" t="s">
        <v>28</v>
      </c>
      <c r="S61" s="4">
        <v>42461</v>
      </c>
      <c r="T61" s="4">
        <v>42479</v>
      </c>
      <c r="U61">
        <v>32.947920330000002</v>
      </c>
      <c r="V61" s="3" t="s">
        <v>67</v>
      </c>
      <c r="W61">
        <v>-1926650</v>
      </c>
      <c r="X61">
        <v>0.32939999999999997</v>
      </c>
    </row>
    <row r="62" spans="1:24" x14ac:dyDescent="0.25">
      <c r="A62" s="3" t="s">
        <v>22</v>
      </c>
      <c r="B62" s="3" t="s">
        <v>57</v>
      </c>
      <c r="C62">
        <v>15817</v>
      </c>
      <c r="D62">
        <v>15817</v>
      </c>
      <c r="E62">
        <v>12144</v>
      </c>
      <c r="F62">
        <v>6</v>
      </c>
      <c r="G62" s="3" t="s">
        <v>41</v>
      </c>
      <c r="H62" s="3" t="s">
        <v>87</v>
      </c>
      <c r="I62" s="3" t="s">
        <v>36</v>
      </c>
      <c r="J62">
        <v>115</v>
      </c>
      <c r="K62" s="3" t="s">
        <v>26</v>
      </c>
      <c r="L62">
        <v>0.76780000000000004</v>
      </c>
      <c r="M62">
        <v>4.0000000000000002E-4</v>
      </c>
      <c r="N62">
        <v>3667</v>
      </c>
      <c r="O62">
        <v>1396560</v>
      </c>
      <c r="P62" s="3" t="s">
        <v>43</v>
      </c>
      <c r="Q62" s="4">
        <v>44105</v>
      </c>
      <c r="R62" s="3" t="s">
        <v>28</v>
      </c>
      <c r="S62" s="4">
        <v>44105</v>
      </c>
      <c r="T62" s="4">
        <v>44173</v>
      </c>
      <c r="U62">
        <v>76.740216219999994</v>
      </c>
      <c r="V62" s="3" t="s">
        <v>60</v>
      </c>
      <c r="W62">
        <v>-422395</v>
      </c>
      <c r="X62">
        <v>0.76740000000000008</v>
      </c>
    </row>
    <row r="63" spans="1:24" x14ac:dyDescent="0.25">
      <c r="A63" s="3" t="s">
        <v>30</v>
      </c>
      <c r="B63" s="3" t="s">
        <v>57</v>
      </c>
      <c r="C63">
        <v>66531</v>
      </c>
      <c r="D63">
        <v>66531</v>
      </c>
      <c r="E63">
        <v>9585</v>
      </c>
      <c r="F63">
        <v>43531</v>
      </c>
      <c r="G63" s="3" t="s">
        <v>24</v>
      </c>
      <c r="H63" s="3" t="s">
        <v>88</v>
      </c>
      <c r="I63" s="3" t="s">
        <v>36</v>
      </c>
      <c r="J63">
        <v>100</v>
      </c>
      <c r="K63" s="3" t="s">
        <v>26</v>
      </c>
      <c r="L63">
        <v>0.14410000000000001</v>
      </c>
      <c r="M63">
        <v>0.65429999999999999</v>
      </c>
      <c r="N63">
        <v>13415</v>
      </c>
      <c r="O63">
        <v>958500</v>
      </c>
      <c r="P63" s="3" t="s">
        <v>27</v>
      </c>
      <c r="Q63" s="4">
        <v>43344</v>
      </c>
      <c r="R63" s="3" t="s">
        <v>32</v>
      </c>
      <c r="S63" s="4">
        <v>43344</v>
      </c>
      <c r="T63" s="4">
        <v>43421</v>
      </c>
      <c r="U63">
        <v>-51.022831459999999</v>
      </c>
      <c r="V63" s="3" t="s">
        <v>29</v>
      </c>
      <c r="W63">
        <v>-5694600</v>
      </c>
      <c r="X63">
        <v>-0.51019999999999999</v>
      </c>
    </row>
    <row r="64" spans="1:24" x14ac:dyDescent="0.25">
      <c r="A64" s="3" t="s">
        <v>33</v>
      </c>
      <c r="B64" s="3" t="s">
        <v>23</v>
      </c>
      <c r="C64">
        <v>49363</v>
      </c>
      <c r="D64">
        <v>49363</v>
      </c>
      <c r="E64">
        <v>38234</v>
      </c>
      <c r="F64">
        <v>5067</v>
      </c>
      <c r="G64" s="3" t="s">
        <v>52</v>
      </c>
      <c r="H64" s="3" t="s">
        <v>83</v>
      </c>
      <c r="I64" s="3" t="s">
        <v>42</v>
      </c>
      <c r="J64">
        <v>110</v>
      </c>
      <c r="K64" s="3" t="s">
        <v>37</v>
      </c>
      <c r="L64">
        <v>0.77449999999999997</v>
      </c>
      <c r="M64">
        <v>0.1026</v>
      </c>
      <c r="N64">
        <v>6062</v>
      </c>
      <c r="O64">
        <v>4205740</v>
      </c>
      <c r="P64" s="3" t="s">
        <v>47</v>
      </c>
      <c r="Q64" s="4">
        <v>44713</v>
      </c>
      <c r="R64" s="3" t="s">
        <v>28</v>
      </c>
      <c r="S64" s="4">
        <v>44713</v>
      </c>
      <c r="T64" s="4">
        <v>44745</v>
      </c>
      <c r="U64">
        <v>67.190000609999998</v>
      </c>
      <c r="V64" s="3" t="s">
        <v>55</v>
      </c>
      <c r="W64">
        <v>-1224190</v>
      </c>
      <c r="X64">
        <v>0.67189999999999994</v>
      </c>
    </row>
    <row r="65" spans="1:24" x14ac:dyDescent="0.25">
      <c r="A65" s="3" t="s">
        <v>39</v>
      </c>
      <c r="B65" s="3" t="s">
        <v>40</v>
      </c>
      <c r="C65">
        <v>26683</v>
      </c>
      <c r="D65">
        <v>26683</v>
      </c>
      <c r="E65">
        <v>11286</v>
      </c>
      <c r="F65">
        <v>6888</v>
      </c>
      <c r="G65" s="3" t="s">
        <v>52</v>
      </c>
      <c r="H65" s="3" t="s">
        <v>83</v>
      </c>
      <c r="I65" s="3" t="s">
        <v>42</v>
      </c>
      <c r="J65">
        <v>35</v>
      </c>
      <c r="K65" s="3" t="s">
        <v>26</v>
      </c>
      <c r="L65">
        <v>0.42299999999999999</v>
      </c>
      <c r="M65">
        <v>0.2581</v>
      </c>
      <c r="N65">
        <v>8509</v>
      </c>
      <c r="O65">
        <v>395010</v>
      </c>
      <c r="P65" s="3" t="s">
        <v>47</v>
      </c>
      <c r="Q65" s="4">
        <v>44713</v>
      </c>
      <c r="R65" s="3" t="s">
        <v>44</v>
      </c>
      <c r="S65" s="4">
        <v>44713</v>
      </c>
      <c r="T65" s="4">
        <v>44771</v>
      </c>
      <c r="U65">
        <v>16.48240453</v>
      </c>
      <c r="V65" s="3" t="s">
        <v>48</v>
      </c>
      <c r="W65">
        <v>-538895</v>
      </c>
      <c r="X65">
        <v>0.16489999999999999</v>
      </c>
    </row>
    <row r="66" spans="1:24" x14ac:dyDescent="0.25">
      <c r="A66" s="3" t="s">
        <v>45</v>
      </c>
      <c r="B66" s="3" t="s">
        <v>40</v>
      </c>
      <c r="C66">
        <v>84593</v>
      </c>
      <c r="D66">
        <v>84593</v>
      </c>
      <c r="E66">
        <v>44446</v>
      </c>
      <c r="F66">
        <v>26612</v>
      </c>
      <c r="G66" s="3" t="s">
        <v>76</v>
      </c>
      <c r="H66" s="3" t="s">
        <v>84</v>
      </c>
      <c r="I66" s="3" t="s">
        <v>31</v>
      </c>
      <c r="J66">
        <v>80</v>
      </c>
      <c r="K66" s="3" t="s">
        <v>26</v>
      </c>
      <c r="L66">
        <v>0.52539999999999998</v>
      </c>
      <c r="M66">
        <v>0.31459999999999999</v>
      </c>
      <c r="N66">
        <v>13535</v>
      </c>
      <c r="O66">
        <v>3555680</v>
      </c>
      <c r="P66" s="3" t="s">
        <v>38</v>
      </c>
      <c r="Q66" s="4">
        <v>44228</v>
      </c>
      <c r="R66" s="3" t="s">
        <v>32</v>
      </c>
      <c r="S66" s="4">
        <v>44228</v>
      </c>
      <c r="T66" s="4">
        <v>44276</v>
      </c>
      <c r="U66">
        <v>21.082122630000001</v>
      </c>
      <c r="V66" s="3" t="s">
        <v>48</v>
      </c>
      <c r="W66">
        <v>-3211760</v>
      </c>
      <c r="X66">
        <v>0.21079999999999999</v>
      </c>
    </row>
    <row r="67" spans="1:24" x14ac:dyDescent="0.25">
      <c r="A67" s="3" t="s">
        <v>49</v>
      </c>
      <c r="B67" s="3" t="s">
        <v>73</v>
      </c>
      <c r="C67">
        <v>86019</v>
      </c>
      <c r="D67">
        <v>86019</v>
      </c>
      <c r="E67">
        <v>84516</v>
      </c>
      <c r="F67">
        <v>1340</v>
      </c>
      <c r="G67" s="3" t="s">
        <v>54</v>
      </c>
      <c r="H67" s="3" t="s">
        <v>88</v>
      </c>
      <c r="I67" s="3" t="s">
        <v>42</v>
      </c>
      <c r="J67">
        <v>65</v>
      </c>
      <c r="K67" s="3" t="s">
        <v>26</v>
      </c>
      <c r="L67">
        <v>0.98250000000000004</v>
      </c>
      <c r="M67">
        <v>1.5599999999999999E-2</v>
      </c>
      <c r="N67">
        <v>163</v>
      </c>
      <c r="O67">
        <v>5493540</v>
      </c>
      <c r="P67" s="3" t="s">
        <v>27</v>
      </c>
      <c r="Q67" s="4">
        <v>43313</v>
      </c>
      <c r="R67" s="3" t="s">
        <v>32</v>
      </c>
      <c r="S67" s="4">
        <v>43313</v>
      </c>
      <c r="T67" s="4">
        <v>43401</v>
      </c>
      <c r="U67">
        <v>96.694916239999998</v>
      </c>
      <c r="V67" s="3" t="s">
        <v>60</v>
      </c>
      <c r="W67">
        <v>-97695</v>
      </c>
      <c r="X67">
        <v>0.96690000000000009</v>
      </c>
    </row>
    <row r="68" spans="1:24" x14ac:dyDescent="0.25">
      <c r="A68" s="3" t="s">
        <v>50</v>
      </c>
      <c r="B68" s="3" t="s">
        <v>40</v>
      </c>
      <c r="C68">
        <v>72021</v>
      </c>
      <c r="D68">
        <v>72021</v>
      </c>
      <c r="E68">
        <v>27241</v>
      </c>
      <c r="F68">
        <v>43178</v>
      </c>
      <c r="G68" s="3" t="s">
        <v>78</v>
      </c>
      <c r="H68" s="3" t="s">
        <v>89</v>
      </c>
      <c r="I68" s="3" t="s">
        <v>58</v>
      </c>
      <c r="J68">
        <v>60</v>
      </c>
      <c r="K68" s="3" t="s">
        <v>37</v>
      </c>
      <c r="L68">
        <v>0.37819999999999998</v>
      </c>
      <c r="M68">
        <v>0.59950000000000003</v>
      </c>
      <c r="N68">
        <v>1602</v>
      </c>
      <c r="O68">
        <v>1634460</v>
      </c>
      <c r="P68" s="3" t="s">
        <v>43</v>
      </c>
      <c r="Q68" s="4">
        <v>42339</v>
      </c>
      <c r="R68" s="3" t="s">
        <v>32</v>
      </c>
      <c r="S68" s="4">
        <v>42339</v>
      </c>
      <c r="T68" s="4">
        <v>42415</v>
      </c>
      <c r="U68">
        <v>-22.128268139999999</v>
      </c>
      <c r="V68" s="3" t="s">
        <v>29</v>
      </c>
      <c r="W68">
        <v>-2686800</v>
      </c>
      <c r="X68">
        <v>-0.22130000000000005</v>
      </c>
    </row>
    <row r="69" spans="1:24" x14ac:dyDescent="0.25">
      <c r="A69" s="3" t="s">
        <v>53</v>
      </c>
      <c r="B69" s="3" t="s">
        <v>51</v>
      </c>
      <c r="C69">
        <v>40784</v>
      </c>
      <c r="D69">
        <v>40784</v>
      </c>
      <c r="E69">
        <v>25343</v>
      </c>
      <c r="F69">
        <v>3680</v>
      </c>
      <c r="G69" s="3" t="s">
        <v>35</v>
      </c>
      <c r="H69" s="3" t="s">
        <v>85</v>
      </c>
      <c r="I69" s="3" t="s">
        <v>25</v>
      </c>
      <c r="J69">
        <v>90</v>
      </c>
      <c r="K69" s="3" t="s">
        <v>26</v>
      </c>
      <c r="L69">
        <v>0.62139999999999995</v>
      </c>
      <c r="M69">
        <v>9.0200000000000002E-2</v>
      </c>
      <c r="N69">
        <v>11761</v>
      </c>
      <c r="O69">
        <v>2280870</v>
      </c>
      <c r="P69" s="3" t="s">
        <v>38</v>
      </c>
      <c r="Q69" s="4">
        <v>45292</v>
      </c>
      <c r="R69" s="3" t="s">
        <v>32</v>
      </c>
      <c r="S69" s="4">
        <v>45292</v>
      </c>
      <c r="T69" s="4">
        <v>45320</v>
      </c>
      <c r="U69">
        <v>53.116418199999998</v>
      </c>
      <c r="V69" s="3" t="s">
        <v>55</v>
      </c>
      <c r="W69">
        <v>-1389690</v>
      </c>
      <c r="X69">
        <v>0.53119999999999989</v>
      </c>
    </row>
    <row r="70" spans="1:24" x14ac:dyDescent="0.25">
      <c r="A70" s="3" t="s">
        <v>56</v>
      </c>
      <c r="B70" s="3" t="s">
        <v>34</v>
      </c>
      <c r="C70">
        <v>72277</v>
      </c>
      <c r="D70">
        <v>72277</v>
      </c>
      <c r="E70">
        <v>14545</v>
      </c>
      <c r="F70">
        <v>29846</v>
      </c>
      <c r="G70" s="3" t="s">
        <v>54</v>
      </c>
      <c r="H70" s="3" t="s">
        <v>81</v>
      </c>
      <c r="I70" s="3" t="s">
        <v>36</v>
      </c>
      <c r="J70">
        <v>85</v>
      </c>
      <c r="K70" s="3" t="s">
        <v>37</v>
      </c>
      <c r="L70">
        <v>0.20119999999999999</v>
      </c>
      <c r="M70">
        <v>0.41289999999999999</v>
      </c>
      <c r="N70">
        <v>27886</v>
      </c>
      <c r="O70">
        <v>1236325</v>
      </c>
      <c r="P70" s="3" t="s">
        <v>27</v>
      </c>
      <c r="Q70" s="4">
        <v>43678</v>
      </c>
      <c r="R70" s="3" t="s">
        <v>32</v>
      </c>
      <c r="S70" s="4">
        <v>43678</v>
      </c>
      <c r="T70" s="4">
        <v>43740</v>
      </c>
      <c r="U70">
        <v>-21.169943409999998</v>
      </c>
      <c r="V70" s="3" t="s">
        <v>29</v>
      </c>
      <c r="W70">
        <v>-4907220</v>
      </c>
      <c r="X70">
        <v>-0.2117</v>
      </c>
    </row>
    <row r="71" spans="1:24" x14ac:dyDescent="0.25">
      <c r="A71" s="3" t="s">
        <v>59</v>
      </c>
      <c r="B71" s="3" t="s">
        <v>73</v>
      </c>
      <c r="C71">
        <v>62383</v>
      </c>
      <c r="D71">
        <v>62383</v>
      </c>
      <c r="E71">
        <v>20989</v>
      </c>
      <c r="F71">
        <v>9671</v>
      </c>
      <c r="G71" s="3" t="s">
        <v>66</v>
      </c>
      <c r="H71" s="3" t="s">
        <v>83</v>
      </c>
      <c r="I71" s="3" t="s">
        <v>31</v>
      </c>
      <c r="J71">
        <v>75</v>
      </c>
      <c r="K71" s="3" t="s">
        <v>26</v>
      </c>
      <c r="L71">
        <v>0.33650000000000002</v>
      </c>
      <c r="M71">
        <v>0.155</v>
      </c>
      <c r="N71">
        <v>31723</v>
      </c>
      <c r="O71">
        <v>1574175</v>
      </c>
      <c r="P71" s="3" t="s">
        <v>47</v>
      </c>
      <c r="Q71" s="4">
        <v>44682</v>
      </c>
      <c r="R71" s="3" t="s">
        <v>32</v>
      </c>
      <c r="S71" s="4">
        <v>44682</v>
      </c>
      <c r="T71" s="4">
        <v>44711</v>
      </c>
      <c r="U71">
        <v>18.142763250000002</v>
      </c>
      <c r="V71" s="3" t="s">
        <v>48</v>
      </c>
      <c r="W71">
        <v>-3104550</v>
      </c>
      <c r="X71">
        <v>0.18150000000000002</v>
      </c>
    </row>
    <row r="72" spans="1:24" x14ac:dyDescent="0.25">
      <c r="A72" s="3" t="s">
        <v>61</v>
      </c>
      <c r="B72" s="3" t="s">
        <v>64</v>
      </c>
      <c r="C72">
        <v>65724</v>
      </c>
      <c r="D72">
        <v>65724</v>
      </c>
      <c r="E72">
        <v>19341</v>
      </c>
      <c r="F72">
        <v>11526</v>
      </c>
      <c r="G72" s="3" t="s">
        <v>35</v>
      </c>
      <c r="H72" s="3" t="s">
        <v>85</v>
      </c>
      <c r="I72" s="3" t="s">
        <v>36</v>
      </c>
      <c r="J72">
        <v>70</v>
      </c>
      <c r="K72" s="3" t="s">
        <v>26</v>
      </c>
      <c r="L72">
        <v>0.29430000000000001</v>
      </c>
      <c r="M72">
        <v>0.1754</v>
      </c>
      <c r="N72">
        <v>34857</v>
      </c>
      <c r="O72">
        <v>1353870</v>
      </c>
      <c r="P72" s="3" t="s">
        <v>38</v>
      </c>
      <c r="Q72" s="4">
        <v>45292</v>
      </c>
      <c r="R72" s="3" t="s">
        <v>32</v>
      </c>
      <c r="S72" s="4">
        <v>45292</v>
      </c>
      <c r="T72" s="4">
        <v>45378</v>
      </c>
      <c r="U72">
        <v>11.890633559999999</v>
      </c>
      <c r="V72" s="3" t="s">
        <v>48</v>
      </c>
      <c r="W72">
        <v>-3246810</v>
      </c>
      <c r="X72">
        <v>0.11890000000000001</v>
      </c>
    </row>
    <row r="73" spans="1:24" x14ac:dyDescent="0.25">
      <c r="A73" s="3" t="s">
        <v>63</v>
      </c>
      <c r="B73" s="3" t="s">
        <v>64</v>
      </c>
      <c r="C73">
        <v>25906</v>
      </c>
      <c r="D73">
        <v>25906</v>
      </c>
      <c r="E73">
        <v>19957</v>
      </c>
      <c r="F73">
        <v>1092</v>
      </c>
      <c r="G73" s="3" t="s">
        <v>78</v>
      </c>
      <c r="H73" s="3" t="s">
        <v>82</v>
      </c>
      <c r="I73" s="3" t="s">
        <v>42</v>
      </c>
      <c r="J73">
        <v>100</v>
      </c>
      <c r="K73" s="3" t="s">
        <v>37</v>
      </c>
      <c r="L73">
        <v>0.77039999999999997</v>
      </c>
      <c r="M73">
        <v>4.2200000000000001E-2</v>
      </c>
      <c r="N73">
        <v>4857</v>
      </c>
      <c r="O73">
        <v>1995700</v>
      </c>
      <c r="P73" s="3" t="s">
        <v>43</v>
      </c>
      <c r="Q73" s="4">
        <v>45261</v>
      </c>
      <c r="R73" s="3" t="s">
        <v>32</v>
      </c>
      <c r="S73" s="4">
        <v>45261</v>
      </c>
      <c r="T73" s="4">
        <v>45337</v>
      </c>
      <c r="U73">
        <v>72.820968120000003</v>
      </c>
      <c r="V73" s="3" t="s">
        <v>55</v>
      </c>
      <c r="W73">
        <v>-594900</v>
      </c>
      <c r="X73">
        <v>0.72819999999999996</v>
      </c>
    </row>
    <row r="74" spans="1:24" x14ac:dyDescent="0.25">
      <c r="A74" s="3" t="s">
        <v>65</v>
      </c>
      <c r="B74" s="3" t="s">
        <v>64</v>
      </c>
      <c r="C74">
        <v>68008</v>
      </c>
      <c r="D74">
        <v>68008</v>
      </c>
      <c r="E74">
        <v>45150</v>
      </c>
      <c r="F74">
        <v>16540</v>
      </c>
      <c r="G74" s="3" t="s">
        <v>41</v>
      </c>
      <c r="H74" s="3" t="s">
        <v>81</v>
      </c>
      <c r="I74" s="3" t="s">
        <v>36</v>
      </c>
      <c r="J74">
        <v>75</v>
      </c>
      <c r="K74" s="3" t="s">
        <v>26</v>
      </c>
      <c r="L74">
        <v>0.66390000000000005</v>
      </c>
      <c r="M74">
        <v>0.2432</v>
      </c>
      <c r="N74">
        <v>6318</v>
      </c>
      <c r="O74">
        <v>3386250</v>
      </c>
      <c r="P74" s="3" t="s">
        <v>43</v>
      </c>
      <c r="Q74" s="4">
        <v>43739</v>
      </c>
      <c r="R74" s="3" t="s">
        <v>32</v>
      </c>
      <c r="S74" s="4">
        <v>43739</v>
      </c>
      <c r="T74" s="4">
        <v>43793</v>
      </c>
      <c r="U74">
        <v>42.068580169999997</v>
      </c>
      <c r="V74" s="3" t="s">
        <v>67</v>
      </c>
      <c r="W74">
        <v>-1714350</v>
      </c>
      <c r="X74">
        <v>0.42070000000000007</v>
      </c>
    </row>
    <row r="75" spans="1:24" x14ac:dyDescent="0.25">
      <c r="A75" s="3" t="s">
        <v>68</v>
      </c>
      <c r="B75" s="3" t="s">
        <v>23</v>
      </c>
      <c r="C75">
        <v>72216</v>
      </c>
      <c r="D75">
        <v>72216</v>
      </c>
      <c r="E75">
        <v>63991</v>
      </c>
      <c r="F75">
        <v>4246</v>
      </c>
      <c r="G75" s="3" t="s">
        <v>52</v>
      </c>
      <c r="H75" s="3" t="s">
        <v>82</v>
      </c>
      <c r="I75" s="3" t="s">
        <v>25</v>
      </c>
      <c r="J75">
        <v>70</v>
      </c>
      <c r="K75" s="3" t="s">
        <v>37</v>
      </c>
      <c r="L75">
        <v>0.8861</v>
      </c>
      <c r="M75">
        <v>5.8799999999999998E-2</v>
      </c>
      <c r="N75">
        <v>3979</v>
      </c>
      <c r="O75">
        <v>4479370</v>
      </c>
      <c r="P75" s="3" t="s">
        <v>47</v>
      </c>
      <c r="Q75" s="4">
        <v>45078</v>
      </c>
      <c r="R75" s="3" t="s">
        <v>32</v>
      </c>
      <c r="S75" s="4">
        <v>45078</v>
      </c>
      <c r="T75" s="4">
        <v>45145</v>
      </c>
      <c r="U75">
        <v>82.730973750000004</v>
      </c>
      <c r="V75" s="3" t="s">
        <v>60</v>
      </c>
      <c r="W75">
        <v>-575750</v>
      </c>
      <c r="X75">
        <v>0.82730000000000004</v>
      </c>
    </row>
    <row r="76" spans="1:24" x14ac:dyDescent="0.25">
      <c r="A76" s="3" t="s">
        <v>69</v>
      </c>
      <c r="B76" s="3" t="s">
        <v>64</v>
      </c>
      <c r="C76">
        <v>78327</v>
      </c>
      <c r="D76">
        <v>78327</v>
      </c>
      <c r="E76">
        <v>68517</v>
      </c>
      <c r="F76">
        <v>3919</v>
      </c>
      <c r="G76" s="3" t="s">
        <v>35</v>
      </c>
      <c r="H76" s="3" t="s">
        <v>88</v>
      </c>
      <c r="I76" s="3" t="s">
        <v>42</v>
      </c>
      <c r="J76">
        <v>100</v>
      </c>
      <c r="K76" s="3" t="s">
        <v>37</v>
      </c>
      <c r="L76">
        <v>0.87480000000000002</v>
      </c>
      <c r="M76">
        <v>0.05</v>
      </c>
      <c r="N76">
        <v>5891</v>
      </c>
      <c r="O76">
        <v>6851700</v>
      </c>
      <c r="P76" s="3" t="s">
        <v>38</v>
      </c>
      <c r="Q76" s="4">
        <v>43101</v>
      </c>
      <c r="R76" s="3" t="s">
        <v>32</v>
      </c>
      <c r="S76" s="4">
        <v>43101</v>
      </c>
      <c r="T76" s="4">
        <v>43139</v>
      </c>
      <c r="U76">
        <v>82.472199880000005</v>
      </c>
      <c r="V76" s="3" t="s">
        <v>60</v>
      </c>
      <c r="W76">
        <v>-981000</v>
      </c>
      <c r="X76">
        <v>0.82479999999999998</v>
      </c>
    </row>
    <row r="77" spans="1:24" x14ac:dyDescent="0.25">
      <c r="A77" s="3" t="s">
        <v>71</v>
      </c>
      <c r="B77" s="3" t="s">
        <v>34</v>
      </c>
      <c r="C77">
        <v>45614</v>
      </c>
      <c r="D77">
        <v>45614</v>
      </c>
      <c r="E77">
        <v>27010</v>
      </c>
      <c r="F77">
        <v>10476</v>
      </c>
      <c r="G77" s="3" t="s">
        <v>35</v>
      </c>
      <c r="H77" s="3" t="s">
        <v>84</v>
      </c>
      <c r="I77" s="3" t="s">
        <v>31</v>
      </c>
      <c r="J77">
        <v>95</v>
      </c>
      <c r="K77" s="3" t="s">
        <v>26</v>
      </c>
      <c r="L77">
        <v>0.59209999999999996</v>
      </c>
      <c r="M77">
        <v>0.22969999999999999</v>
      </c>
      <c r="N77">
        <v>8128</v>
      </c>
      <c r="O77">
        <v>2565950</v>
      </c>
      <c r="P77" s="3" t="s">
        <v>38</v>
      </c>
      <c r="Q77" s="4">
        <v>44197</v>
      </c>
      <c r="R77" s="3" t="s">
        <v>32</v>
      </c>
      <c r="S77" s="4">
        <v>44197</v>
      </c>
      <c r="T77" s="4">
        <v>44237</v>
      </c>
      <c r="U77">
        <v>36.247643269999998</v>
      </c>
      <c r="V77" s="3" t="s">
        <v>67</v>
      </c>
      <c r="W77">
        <v>-1767380</v>
      </c>
      <c r="X77">
        <v>0.36239999999999994</v>
      </c>
    </row>
    <row r="78" spans="1:24" x14ac:dyDescent="0.25">
      <c r="A78" s="3" t="s">
        <v>72</v>
      </c>
      <c r="B78" s="3" t="s">
        <v>73</v>
      </c>
      <c r="C78">
        <v>30028</v>
      </c>
      <c r="D78">
        <v>30028</v>
      </c>
      <c r="E78">
        <v>28147</v>
      </c>
      <c r="F78">
        <v>438</v>
      </c>
      <c r="G78" s="3" t="s">
        <v>24</v>
      </c>
      <c r="H78" s="3" t="s">
        <v>89</v>
      </c>
      <c r="I78" s="3" t="s">
        <v>42</v>
      </c>
      <c r="J78">
        <v>65</v>
      </c>
      <c r="K78" s="3" t="s">
        <v>37</v>
      </c>
      <c r="L78">
        <v>0.93740000000000001</v>
      </c>
      <c r="M78">
        <v>1.46E-2</v>
      </c>
      <c r="N78">
        <v>1443</v>
      </c>
      <c r="O78">
        <v>1829555</v>
      </c>
      <c r="P78" s="3" t="s">
        <v>27</v>
      </c>
      <c r="Q78" s="4">
        <v>42248</v>
      </c>
      <c r="R78" s="3" t="s">
        <v>32</v>
      </c>
      <c r="S78" s="4">
        <v>42248</v>
      </c>
      <c r="T78" s="4">
        <v>42322</v>
      </c>
      <c r="U78">
        <v>92.277207939999997</v>
      </c>
      <c r="V78" s="3" t="s">
        <v>60</v>
      </c>
      <c r="W78">
        <v>-122265</v>
      </c>
      <c r="X78">
        <v>0.92280000000000006</v>
      </c>
    </row>
    <row r="79" spans="1:24" x14ac:dyDescent="0.25">
      <c r="A79" s="3" t="s">
        <v>74</v>
      </c>
      <c r="B79" s="3" t="s">
        <v>73</v>
      </c>
      <c r="C79">
        <v>18161</v>
      </c>
      <c r="D79">
        <v>18161</v>
      </c>
      <c r="E79">
        <v>8388</v>
      </c>
      <c r="F79">
        <v>6883</v>
      </c>
      <c r="G79" s="3" t="s">
        <v>66</v>
      </c>
      <c r="H79" s="3" t="s">
        <v>81</v>
      </c>
      <c r="I79" s="3" t="s">
        <v>36</v>
      </c>
      <c r="J79">
        <v>140</v>
      </c>
      <c r="K79" s="3" t="s">
        <v>26</v>
      </c>
      <c r="L79">
        <v>0.46189999999999998</v>
      </c>
      <c r="M79">
        <v>0.379</v>
      </c>
      <c r="N79">
        <v>2890</v>
      </c>
      <c r="O79">
        <v>1174320</v>
      </c>
      <c r="P79" s="3" t="s">
        <v>47</v>
      </c>
      <c r="Q79" s="4">
        <v>43586</v>
      </c>
      <c r="R79" s="3" t="s">
        <v>28</v>
      </c>
      <c r="S79" s="4">
        <v>43586</v>
      </c>
      <c r="T79" s="4">
        <v>43641</v>
      </c>
      <c r="U79">
        <v>8.2869886019999992</v>
      </c>
      <c r="V79" s="3" t="s">
        <v>48</v>
      </c>
      <c r="W79">
        <v>-1368220</v>
      </c>
      <c r="X79">
        <v>8.2899999999999974E-2</v>
      </c>
    </row>
    <row r="80" spans="1:24" x14ac:dyDescent="0.25">
      <c r="A80" s="3" t="s">
        <v>75</v>
      </c>
      <c r="B80" s="3" t="s">
        <v>64</v>
      </c>
      <c r="C80">
        <v>85456</v>
      </c>
      <c r="D80">
        <v>85456</v>
      </c>
      <c r="E80">
        <v>54857</v>
      </c>
      <c r="F80">
        <v>15629</v>
      </c>
      <c r="G80" s="3" t="s">
        <v>35</v>
      </c>
      <c r="H80" s="3" t="s">
        <v>89</v>
      </c>
      <c r="I80" s="3" t="s">
        <v>58</v>
      </c>
      <c r="J80">
        <v>80</v>
      </c>
      <c r="K80" s="3" t="s">
        <v>37</v>
      </c>
      <c r="L80">
        <v>0.64190000000000003</v>
      </c>
      <c r="M80">
        <v>0.18290000000000001</v>
      </c>
      <c r="N80">
        <v>14970</v>
      </c>
      <c r="O80">
        <v>4388560</v>
      </c>
      <c r="P80" s="3" t="s">
        <v>38</v>
      </c>
      <c r="Q80" s="4">
        <v>42005</v>
      </c>
      <c r="R80" s="3" t="s">
        <v>32</v>
      </c>
      <c r="S80" s="4">
        <v>42005</v>
      </c>
      <c r="T80" s="4">
        <v>42048</v>
      </c>
      <c r="U80">
        <v>45.904325030000003</v>
      </c>
      <c r="V80" s="3" t="s">
        <v>55</v>
      </c>
      <c r="W80">
        <v>-2447920</v>
      </c>
      <c r="X80">
        <v>0.45900000000000002</v>
      </c>
    </row>
    <row r="81" spans="1:24" x14ac:dyDescent="0.25">
      <c r="A81" s="3" t="s">
        <v>77</v>
      </c>
      <c r="B81" s="3" t="s">
        <v>64</v>
      </c>
      <c r="C81">
        <v>64921</v>
      </c>
      <c r="D81">
        <v>64921</v>
      </c>
      <c r="E81">
        <v>40272</v>
      </c>
      <c r="F81">
        <v>24494</v>
      </c>
      <c r="G81" s="3" t="s">
        <v>62</v>
      </c>
      <c r="H81" s="3" t="s">
        <v>82</v>
      </c>
      <c r="I81" s="3" t="s">
        <v>36</v>
      </c>
      <c r="J81">
        <v>110</v>
      </c>
      <c r="K81" s="3" t="s">
        <v>26</v>
      </c>
      <c r="L81">
        <v>0.62029999999999996</v>
      </c>
      <c r="M81">
        <v>0.37730000000000002</v>
      </c>
      <c r="N81">
        <v>155</v>
      </c>
      <c r="O81">
        <v>4429920</v>
      </c>
      <c r="P81" s="3" t="s">
        <v>38</v>
      </c>
      <c r="Q81" s="4">
        <v>44986</v>
      </c>
      <c r="R81" s="3" t="s">
        <v>28</v>
      </c>
      <c r="S81" s="4">
        <v>44986</v>
      </c>
      <c r="T81" s="4">
        <v>45015</v>
      </c>
      <c r="U81">
        <v>24.30338411</v>
      </c>
      <c r="V81" s="3" t="s">
        <v>48</v>
      </c>
      <c r="W81">
        <v>-2711390</v>
      </c>
      <c r="X81">
        <v>0.24299999999999994</v>
      </c>
    </row>
    <row r="82" spans="1:24" x14ac:dyDescent="0.25">
      <c r="A82" s="3" t="s">
        <v>22</v>
      </c>
      <c r="B82" s="3" t="s">
        <v>73</v>
      </c>
      <c r="C82">
        <v>38760</v>
      </c>
      <c r="D82">
        <v>38760</v>
      </c>
      <c r="E82">
        <v>22887</v>
      </c>
      <c r="F82">
        <v>7140</v>
      </c>
      <c r="G82" s="3" t="s">
        <v>52</v>
      </c>
      <c r="H82" s="3" t="s">
        <v>87</v>
      </c>
      <c r="I82" s="3" t="s">
        <v>31</v>
      </c>
      <c r="J82">
        <v>115</v>
      </c>
      <c r="K82" s="3" t="s">
        <v>37</v>
      </c>
      <c r="L82">
        <v>0.59050000000000002</v>
      </c>
      <c r="M82">
        <v>0.1842</v>
      </c>
      <c r="N82">
        <v>8733</v>
      </c>
      <c r="O82">
        <v>2632005</v>
      </c>
      <c r="P82" s="3" t="s">
        <v>47</v>
      </c>
      <c r="Q82" s="4">
        <v>43983</v>
      </c>
      <c r="R82" s="3" t="s">
        <v>28</v>
      </c>
      <c r="S82" s="4">
        <v>43983</v>
      </c>
      <c r="T82" s="4">
        <v>44042</v>
      </c>
      <c r="U82">
        <v>40.626934980000001</v>
      </c>
      <c r="V82" s="3" t="s">
        <v>67</v>
      </c>
      <c r="W82">
        <v>-1825395</v>
      </c>
      <c r="X82">
        <v>0.40629999999999999</v>
      </c>
    </row>
    <row r="83" spans="1:24" x14ac:dyDescent="0.25">
      <c r="A83" s="3" t="s">
        <v>30</v>
      </c>
      <c r="B83" s="3" t="s">
        <v>23</v>
      </c>
      <c r="C83">
        <v>31632</v>
      </c>
      <c r="D83">
        <v>31632</v>
      </c>
      <c r="E83">
        <v>20315</v>
      </c>
      <c r="F83">
        <v>2091</v>
      </c>
      <c r="G83" s="3" t="s">
        <v>78</v>
      </c>
      <c r="H83" s="3" t="s">
        <v>84</v>
      </c>
      <c r="I83" s="3" t="s">
        <v>36</v>
      </c>
      <c r="J83">
        <v>100</v>
      </c>
      <c r="K83" s="3" t="s">
        <v>37</v>
      </c>
      <c r="L83">
        <v>0.64219999999999999</v>
      </c>
      <c r="M83">
        <v>6.6100000000000006E-2</v>
      </c>
      <c r="N83">
        <v>9226</v>
      </c>
      <c r="O83">
        <v>2031500</v>
      </c>
      <c r="P83" s="3" t="s">
        <v>43</v>
      </c>
      <c r="Q83" s="4">
        <v>44531</v>
      </c>
      <c r="R83" s="3" t="s">
        <v>32</v>
      </c>
      <c r="S83" s="4">
        <v>44531</v>
      </c>
      <c r="T83" s="4">
        <v>44610</v>
      </c>
      <c r="U83">
        <v>57.61254426</v>
      </c>
      <c r="V83" s="3" t="s">
        <v>55</v>
      </c>
      <c r="W83">
        <v>-1131700</v>
      </c>
      <c r="X83">
        <v>0.57609999999999995</v>
      </c>
    </row>
    <row r="84" spans="1:24" x14ac:dyDescent="0.25">
      <c r="A84" s="3" t="s">
        <v>33</v>
      </c>
      <c r="B84" s="3" t="s">
        <v>40</v>
      </c>
      <c r="C84">
        <v>83975</v>
      </c>
      <c r="D84">
        <v>83975</v>
      </c>
      <c r="E84">
        <v>8552</v>
      </c>
      <c r="F84">
        <v>11003</v>
      </c>
      <c r="G84" s="3" t="s">
        <v>62</v>
      </c>
      <c r="H84" s="3" t="s">
        <v>83</v>
      </c>
      <c r="I84" s="3" t="s">
        <v>42</v>
      </c>
      <c r="J84">
        <v>110</v>
      </c>
      <c r="K84" s="3" t="s">
        <v>37</v>
      </c>
      <c r="L84">
        <v>0.1018</v>
      </c>
      <c r="M84">
        <v>0.13100000000000001</v>
      </c>
      <c r="N84">
        <v>64420</v>
      </c>
      <c r="O84">
        <v>940720</v>
      </c>
      <c r="P84" s="3" t="s">
        <v>38</v>
      </c>
      <c r="Q84" s="4">
        <v>44621</v>
      </c>
      <c r="R84" s="3" t="s">
        <v>28</v>
      </c>
      <c r="S84" s="4">
        <v>44621</v>
      </c>
      <c r="T84" s="4">
        <v>44706</v>
      </c>
      <c r="U84">
        <v>-2.9187258109999998</v>
      </c>
      <c r="V84" s="3" t="s">
        <v>29</v>
      </c>
      <c r="W84">
        <v>-8296530</v>
      </c>
      <c r="X84">
        <v>-2.9200000000000004E-2</v>
      </c>
    </row>
    <row r="85" spans="1:24" x14ac:dyDescent="0.25">
      <c r="A85" s="3" t="s">
        <v>39</v>
      </c>
      <c r="B85" s="3" t="s">
        <v>34</v>
      </c>
      <c r="C85">
        <v>16590</v>
      </c>
      <c r="D85">
        <v>16590</v>
      </c>
      <c r="E85">
        <v>9262</v>
      </c>
      <c r="F85">
        <v>3105</v>
      </c>
      <c r="G85" s="3" t="s">
        <v>24</v>
      </c>
      <c r="H85" s="3" t="s">
        <v>88</v>
      </c>
      <c r="I85" s="3" t="s">
        <v>25</v>
      </c>
      <c r="J85">
        <v>35</v>
      </c>
      <c r="K85" s="3" t="s">
        <v>37</v>
      </c>
      <c r="L85">
        <v>0.55830000000000002</v>
      </c>
      <c r="M85">
        <v>0.18720000000000001</v>
      </c>
      <c r="N85">
        <v>4223</v>
      </c>
      <c r="O85">
        <v>324170</v>
      </c>
      <c r="P85" s="3" t="s">
        <v>27</v>
      </c>
      <c r="Q85" s="4">
        <v>43344</v>
      </c>
      <c r="R85" s="3" t="s">
        <v>44</v>
      </c>
      <c r="S85" s="4">
        <v>43344</v>
      </c>
      <c r="T85" s="4">
        <v>43367</v>
      </c>
      <c r="U85">
        <v>37.112718510000001</v>
      </c>
      <c r="V85" s="3" t="s">
        <v>67</v>
      </c>
      <c r="W85">
        <v>-256480</v>
      </c>
      <c r="X85">
        <v>0.37109999999999999</v>
      </c>
    </row>
    <row r="86" spans="1:24" x14ac:dyDescent="0.25">
      <c r="A86" s="3" t="s">
        <v>45</v>
      </c>
      <c r="B86" s="3" t="s">
        <v>64</v>
      </c>
      <c r="C86">
        <v>59692</v>
      </c>
      <c r="D86">
        <v>59692</v>
      </c>
      <c r="E86">
        <v>23235</v>
      </c>
      <c r="F86">
        <v>27627</v>
      </c>
      <c r="G86" s="3" t="s">
        <v>41</v>
      </c>
      <c r="H86" s="3" t="s">
        <v>80</v>
      </c>
      <c r="I86" s="3" t="s">
        <v>31</v>
      </c>
      <c r="J86">
        <v>80</v>
      </c>
      <c r="K86" s="3" t="s">
        <v>26</v>
      </c>
      <c r="L86">
        <v>0.38919999999999999</v>
      </c>
      <c r="M86">
        <v>0.46279999999999999</v>
      </c>
      <c r="N86">
        <v>8830</v>
      </c>
      <c r="O86">
        <v>1858800</v>
      </c>
      <c r="P86" s="3" t="s">
        <v>43</v>
      </c>
      <c r="Q86" s="4">
        <v>43009</v>
      </c>
      <c r="R86" s="3" t="s">
        <v>32</v>
      </c>
      <c r="S86" s="4">
        <v>43009</v>
      </c>
      <c r="T86" s="4">
        <v>43024</v>
      </c>
      <c r="U86">
        <v>-7.3577698849999997</v>
      </c>
      <c r="V86" s="3" t="s">
        <v>29</v>
      </c>
      <c r="W86">
        <v>-2916560</v>
      </c>
      <c r="X86">
        <v>-7.3599999999999999E-2</v>
      </c>
    </row>
    <row r="87" spans="1:24" x14ac:dyDescent="0.25">
      <c r="A87" s="3" t="s">
        <v>49</v>
      </c>
      <c r="B87" s="3" t="s">
        <v>57</v>
      </c>
      <c r="C87">
        <v>39389</v>
      </c>
      <c r="D87">
        <v>39389</v>
      </c>
      <c r="E87">
        <v>9496</v>
      </c>
      <c r="F87">
        <v>25599</v>
      </c>
      <c r="G87" s="3" t="s">
        <v>46</v>
      </c>
      <c r="H87" s="3" t="s">
        <v>83</v>
      </c>
      <c r="I87" s="3" t="s">
        <v>31</v>
      </c>
      <c r="J87">
        <v>65</v>
      </c>
      <c r="K87" s="3" t="s">
        <v>26</v>
      </c>
      <c r="L87">
        <v>0.24110000000000001</v>
      </c>
      <c r="M87">
        <v>0.64990000000000003</v>
      </c>
      <c r="N87">
        <v>4294</v>
      </c>
      <c r="O87">
        <v>617240</v>
      </c>
      <c r="P87" s="3" t="s">
        <v>47</v>
      </c>
      <c r="Q87" s="4">
        <v>44652</v>
      </c>
      <c r="R87" s="3" t="s">
        <v>32</v>
      </c>
      <c r="S87" s="4">
        <v>44652</v>
      </c>
      <c r="T87" s="4">
        <v>44674</v>
      </c>
      <c r="U87">
        <v>-40.88197212</v>
      </c>
      <c r="V87" s="3" t="s">
        <v>29</v>
      </c>
      <c r="W87">
        <v>-1943045</v>
      </c>
      <c r="X87">
        <v>-0.40880000000000005</v>
      </c>
    </row>
    <row r="88" spans="1:24" x14ac:dyDescent="0.25">
      <c r="A88" s="3" t="s">
        <v>50</v>
      </c>
      <c r="B88" s="3" t="s">
        <v>34</v>
      </c>
      <c r="C88">
        <v>12671</v>
      </c>
      <c r="D88">
        <v>12671</v>
      </c>
      <c r="E88">
        <v>10089</v>
      </c>
      <c r="F88">
        <v>624</v>
      </c>
      <c r="G88" s="3" t="s">
        <v>24</v>
      </c>
      <c r="H88" s="3" t="s">
        <v>80</v>
      </c>
      <c r="I88" s="3" t="s">
        <v>25</v>
      </c>
      <c r="J88">
        <v>60</v>
      </c>
      <c r="K88" s="3" t="s">
        <v>26</v>
      </c>
      <c r="L88">
        <v>0.79620000000000002</v>
      </c>
      <c r="M88">
        <v>4.9200000000000001E-2</v>
      </c>
      <c r="N88">
        <v>1958</v>
      </c>
      <c r="O88">
        <v>605340</v>
      </c>
      <c r="P88" s="3" t="s">
        <v>27</v>
      </c>
      <c r="Q88" s="4">
        <v>42979</v>
      </c>
      <c r="R88" s="3" t="s">
        <v>32</v>
      </c>
      <c r="S88" s="4">
        <v>42979</v>
      </c>
      <c r="T88" s="4">
        <v>43056</v>
      </c>
      <c r="U88">
        <v>74.698129589999994</v>
      </c>
      <c r="V88" s="3" t="s">
        <v>60</v>
      </c>
      <c r="W88">
        <v>-154920</v>
      </c>
      <c r="X88">
        <v>0.747</v>
      </c>
    </row>
    <row r="89" spans="1:24" x14ac:dyDescent="0.25">
      <c r="A89" s="3" t="s">
        <v>53</v>
      </c>
      <c r="B89" s="3" t="s">
        <v>40</v>
      </c>
      <c r="C89">
        <v>38569</v>
      </c>
      <c r="D89">
        <v>38569</v>
      </c>
      <c r="E89">
        <v>35476</v>
      </c>
      <c r="F89">
        <v>2865</v>
      </c>
      <c r="G89" s="3" t="s">
        <v>79</v>
      </c>
      <c r="H89" s="3" t="s">
        <v>80</v>
      </c>
      <c r="I89" s="3" t="s">
        <v>58</v>
      </c>
      <c r="J89">
        <v>90</v>
      </c>
      <c r="K89" s="3" t="s">
        <v>26</v>
      </c>
      <c r="L89">
        <v>0.91979999999999995</v>
      </c>
      <c r="M89">
        <v>7.4300000000000005E-2</v>
      </c>
      <c r="N89">
        <v>228</v>
      </c>
      <c r="O89">
        <v>3192840</v>
      </c>
      <c r="P89" s="3" t="s">
        <v>43</v>
      </c>
      <c r="Q89" s="4">
        <v>43040</v>
      </c>
      <c r="R89" s="3" t="s">
        <v>32</v>
      </c>
      <c r="S89" s="4">
        <v>43040</v>
      </c>
      <c r="T89" s="4">
        <v>43065</v>
      </c>
      <c r="U89">
        <v>84.552360699999994</v>
      </c>
      <c r="V89" s="3" t="s">
        <v>60</v>
      </c>
      <c r="W89">
        <v>-278370</v>
      </c>
      <c r="X89">
        <v>0.84549999999999992</v>
      </c>
    </row>
    <row r="90" spans="1:24" x14ac:dyDescent="0.25">
      <c r="A90" s="3" t="s">
        <v>56</v>
      </c>
      <c r="B90" s="3" t="s">
        <v>64</v>
      </c>
      <c r="C90">
        <v>31465</v>
      </c>
      <c r="D90">
        <v>31465</v>
      </c>
      <c r="E90">
        <v>15192</v>
      </c>
      <c r="F90">
        <v>1771</v>
      </c>
      <c r="G90" s="3" t="s">
        <v>52</v>
      </c>
      <c r="H90" s="3" t="s">
        <v>84</v>
      </c>
      <c r="I90" s="3" t="s">
        <v>31</v>
      </c>
      <c r="J90">
        <v>85</v>
      </c>
      <c r="K90" s="3" t="s">
        <v>37</v>
      </c>
      <c r="L90">
        <v>0.48280000000000001</v>
      </c>
      <c r="M90">
        <v>5.6300000000000003E-2</v>
      </c>
      <c r="N90">
        <v>14502</v>
      </c>
      <c r="O90">
        <v>1291320</v>
      </c>
      <c r="P90" s="3" t="s">
        <v>47</v>
      </c>
      <c r="Q90" s="4">
        <v>44348</v>
      </c>
      <c r="R90" s="3" t="s">
        <v>32</v>
      </c>
      <c r="S90" s="4">
        <v>44348</v>
      </c>
      <c r="T90" s="4">
        <v>44370</v>
      </c>
      <c r="U90">
        <v>42.653742250000001</v>
      </c>
      <c r="V90" s="3" t="s">
        <v>67</v>
      </c>
      <c r="W90">
        <v>-1383205</v>
      </c>
      <c r="X90">
        <v>0.42649999999999999</v>
      </c>
    </row>
    <row r="91" spans="1:24" x14ac:dyDescent="0.25">
      <c r="A91" s="3" t="s">
        <v>59</v>
      </c>
      <c r="B91" s="3" t="s">
        <v>73</v>
      </c>
      <c r="C91">
        <v>35995</v>
      </c>
      <c r="D91">
        <v>35995</v>
      </c>
      <c r="E91">
        <v>7490</v>
      </c>
      <c r="F91">
        <v>19401</v>
      </c>
      <c r="G91" s="3" t="s">
        <v>24</v>
      </c>
      <c r="H91" s="3" t="s">
        <v>83</v>
      </c>
      <c r="I91" s="3" t="s">
        <v>25</v>
      </c>
      <c r="J91">
        <v>75</v>
      </c>
      <c r="K91" s="3" t="s">
        <v>37</v>
      </c>
      <c r="L91">
        <v>0.20810000000000001</v>
      </c>
      <c r="M91">
        <v>0.53900000000000003</v>
      </c>
      <c r="N91">
        <v>9104</v>
      </c>
      <c r="O91">
        <v>561750</v>
      </c>
      <c r="P91" s="3" t="s">
        <v>27</v>
      </c>
      <c r="Q91" s="4">
        <v>44805</v>
      </c>
      <c r="R91" s="3" t="s">
        <v>32</v>
      </c>
      <c r="S91" s="4">
        <v>44805</v>
      </c>
      <c r="T91" s="4">
        <v>44854</v>
      </c>
      <c r="U91">
        <v>-33.090707039999998</v>
      </c>
      <c r="V91" s="3" t="s">
        <v>29</v>
      </c>
      <c r="W91">
        <v>-2137875</v>
      </c>
      <c r="X91">
        <v>-0.33090000000000003</v>
      </c>
    </row>
    <row r="92" spans="1:24" x14ac:dyDescent="0.25">
      <c r="A92" s="3" t="s">
        <v>61</v>
      </c>
      <c r="B92" s="3" t="s">
        <v>64</v>
      </c>
      <c r="C92">
        <v>99687</v>
      </c>
      <c r="D92">
        <v>99687</v>
      </c>
      <c r="E92">
        <v>83697</v>
      </c>
      <c r="F92">
        <v>13197</v>
      </c>
      <c r="G92" s="3" t="s">
        <v>66</v>
      </c>
      <c r="H92" s="3" t="s">
        <v>86</v>
      </c>
      <c r="I92" s="3" t="s">
        <v>36</v>
      </c>
      <c r="J92">
        <v>70</v>
      </c>
      <c r="K92" s="3" t="s">
        <v>37</v>
      </c>
      <c r="L92">
        <v>0.83960000000000001</v>
      </c>
      <c r="M92">
        <v>0.13239999999999999</v>
      </c>
      <c r="N92">
        <v>2793</v>
      </c>
      <c r="O92">
        <v>5858790</v>
      </c>
      <c r="P92" s="3" t="s">
        <v>47</v>
      </c>
      <c r="Q92" s="4">
        <v>42491</v>
      </c>
      <c r="R92" s="3" t="s">
        <v>32</v>
      </c>
      <c r="S92" s="4">
        <v>42491</v>
      </c>
      <c r="T92" s="4">
        <v>42540</v>
      </c>
      <c r="U92">
        <v>70.721357850000004</v>
      </c>
      <c r="V92" s="3" t="s">
        <v>55</v>
      </c>
      <c r="W92">
        <v>-1119300</v>
      </c>
      <c r="X92">
        <v>0.70720000000000005</v>
      </c>
    </row>
    <row r="93" spans="1:24" x14ac:dyDescent="0.25">
      <c r="A93" s="3" t="s">
        <v>63</v>
      </c>
      <c r="B93" s="3" t="s">
        <v>40</v>
      </c>
      <c r="C93">
        <v>66148</v>
      </c>
      <c r="D93">
        <v>66148</v>
      </c>
      <c r="E93">
        <v>48353</v>
      </c>
      <c r="F93">
        <v>12142</v>
      </c>
      <c r="G93" s="3" t="s">
        <v>41</v>
      </c>
      <c r="H93" s="3" t="s">
        <v>89</v>
      </c>
      <c r="I93" s="3" t="s">
        <v>36</v>
      </c>
      <c r="J93">
        <v>100</v>
      </c>
      <c r="K93" s="3" t="s">
        <v>26</v>
      </c>
      <c r="L93">
        <v>0.73099999999999998</v>
      </c>
      <c r="M93">
        <v>0.18360000000000001</v>
      </c>
      <c r="N93">
        <v>5653</v>
      </c>
      <c r="O93">
        <v>4835300</v>
      </c>
      <c r="P93" s="3" t="s">
        <v>43</v>
      </c>
      <c r="Q93" s="4">
        <v>42278</v>
      </c>
      <c r="R93" s="3" t="s">
        <v>32</v>
      </c>
      <c r="S93" s="4">
        <v>42278</v>
      </c>
      <c r="T93" s="4">
        <v>42325</v>
      </c>
      <c r="U93">
        <v>54.74239584</v>
      </c>
      <c r="V93" s="3" t="s">
        <v>55</v>
      </c>
      <c r="W93">
        <v>-1779500</v>
      </c>
      <c r="X93">
        <v>0.5474</v>
      </c>
    </row>
    <row r="94" spans="1:24" x14ac:dyDescent="0.25">
      <c r="A94" s="3" t="s">
        <v>65</v>
      </c>
      <c r="B94" s="3" t="s">
        <v>64</v>
      </c>
      <c r="C94">
        <v>65057</v>
      </c>
      <c r="D94">
        <v>65057</v>
      </c>
      <c r="E94">
        <v>58892</v>
      </c>
      <c r="F94">
        <v>4015</v>
      </c>
      <c r="G94" s="3" t="s">
        <v>62</v>
      </c>
      <c r="H94" s="3" t="s">
        <v>86</v>
      </c>
      <c r="I94" s="3" t="s">
        <v>42</v>
      </c>
      <c r="J94">
        <v>75</v>
      </c>
      <c r="K94" s="3" t="s">
        <v>37</v>
      </c>
      <c r="L94">
        <v>0.9052</v>
      </c>
      <c r="M94">
        <v>6.1699999999999998E-2</v>
      </c>
      <c r="N94">
        <v>2150</v>
      </c>
      <c r="O94">
        <v>4416900</v>
      </c>
      <c r="P94" s="3" t="s">
        <v>38</v>
      </c>
      <c r="Q94" s="4">
        <v>42430</v>
      </c>
      <c r="R94" s="3" t="s">
        <v>32</v>
      </c>
      <c r="S94" s="4">
        <v>42430</v>
      </c>
      <c r="T94" s="4">
        <v>42449</v>
      </c>
      <c r="U94">
        <v>84.35218347</v>
      </c>
      <c r="V94" s="3" t="s">
        <v>60</v>
      </c>
      <c r="W94">
        <v>-462375</v>
      </c>
      <c r="X94">
        <v>0.84350000000000003</v>
      </c>
    </row>
    <row r="95" spans="1:24" x14ac:dyDescent="0.25">
      <c r="A95" s="3" t="s">
        <v>68</v>
      </c>
      <c r="B95" s="3" t="s">
        <v>23</v>
      </c>
      <c r="C95">
        <v>30052</v>
      </c>
      <c r="D95">
        <v>30052</v>
      </c>
      <c r="E95">
        <v>19270</v>
      </c>
      <c r="F95">
        <v>2885</v>
      </c>
      <c r="G95" s="3" t="s">
        <v>62</v>
      </c>
      <c r="H95" s="3" t="s">
        <v>82</v>
      </c>
      <c r="I95" s="3" t="s">
        <v>36</v>
      </c>
      <c r="J95">
        <v>70</v>
      </c>
      <c r="K95" s="3" t="s">
        <v>37</v>
      </c>
      <c r="L95">
        <v>0.64119999999999999</v>
      </c>
      <c r="M95">
        <v>9.6000000000000002E-2</v>
      </c>
      <c r="N95">
        <v>7897</v>
      </c>
      <c r="O95">
        <v>1348900</v>
      </c>
      <c r="P95" s="3" t="s">
        <v>38</v>
      </c>
      <c r="Q95" s="4">
        <v>44986</v>
      </c>
      <c r="R95" s="3" t="s">
        <v>32</v>
      </c>
      <c r="S95" s="4">
        <v>44986</v>
      </c>
      <c r="T95" s="4">
        <v>45041</v>
      </c>
      <c r="U95">
        <v>54.522161590000003</v>
      </c>
      <c r="V95" s="3" t="s">
        <v>55</v>
      </c>
      <c r="W95">
        <v>-754740</v>
      </c>
      <c r="X95">
        <v>0.54520000000000002</v>
      </c>
    </row>
    <row r="96" spans="1:24" x14ac:dyDescent="0.25">
      <c r="A96" s="3" t="s">
        <v>69</v>
      </c>
      <c r="B96" s="3" t="s">
        <v>40</v>
      </c>
      <c r="C96">
        <v>80539</v>
      </c>
      <c r="D96">
        <v>80539</v>
      </c>
      <c r="E96">
        <v>68372</v>
      </c>
      <c r="F96">
        <v>7616</v>
      </c>
      <c r="G96" s="3" t="s">
        <v>79</v>
      </c>
      <c r="H96" s="3" t="s">
        <v>81</v>
      </c>
      <c r="I96" s="3" t="s">
        <v>36</v>
      </c>
      <c r="J96">
        <v>100</v>
      </c>
      <c r="K96" s="3" t="s">
        <v>26</v>
      </c>
      <c r="L96">
        <v>0.84889999999999999</v>
      </c>
      <c r="M96">
        <v>9.4600000000000004E-2</v>
      </c>
      <c r="N96">
        <v>4551</v>
      </c>
      <c r="O96">
        <v>6837200</v>
      </c>
      <c r="P96" s="3" t="s">
        <v>43</v>
      </c>
      <c r="Q96" s="4">
        <v>43770</v>
      </c>
      <c r="R96" s="3" t="s">
        <v>32</v>
      </c>
      <c r="S96" s="4">
        <v>43770</v>
      </c>
      <c r="T96" s="4">
        <v>43812</v>
      </c>
      <c r="U96">
        <v>75.436744930000003</v>
      </c>
      <c r="V96" s="3" t="s">
        <v>60</v>
      </c>
      <c r="W96">
        <v>-1216700</v>
      </c>
      <c r="X96">
        <v>0.75429999999999997</v>
      </c>
    </row>
    <row r="97" spans="1:24" x14ac:dyDescent="0.25">
      <c r="A97" s="3" t="s">
        <v>71</v>
      </c>
      <c r="B97" s="3" t="s">
        <v>64</v>
      </c>
      <c r="C97">
        <v>21359</v>
      </c>
      <c r="D97">
        <v>21359</v>
      </c>
      <c r="E97">
        <v>9569</v>
      </c>
      <c r="F97">
        <v>7385</v>
      </c>
      <c r="G97" s="3" t="s">
        <v>24</v>
      </c>
      <c r="H97" s="3" t="s">
        <v>80</v>
      </c>
      <c r="I97" s="3" t="s">
        <v>42</v>
      </c>
      <c r="J97">
        <v>95</v>
      </c>
      <c r="K97" s="3" t="s">
        <v>37</v>
      </c>
      <c r="L97">
        <v>0.44800000000000001</v>
      </c>
      <c r="M97">
        <v>0.3458</v>
      </c>
      <c r="N97">
        <v>4405</v>
      </c>
      <c r="O97">
        <v>909055</v>
      </c>
      <c r="P97" s="3" t="s">
        <v>27</v>
      </c>
      <c r="Q97" s="4">
        <v>42979</v>
      </c>
      <c r="R97" s="3" t="s">
        <v>32</v>
      </c>
      <c r="S97" s="4">
        <v>42979</v>
      </c>
      <c r="T97" s="4">
        <v>43000</v>
      </c>
      <c r="U97">
        <v>10.225197809999999</v>
      </c>
      <c r="V97" s="3" t="s">
        <v>48</v>
      </c>
      <c r="W97">
        <v>-1120050</v>
      </c>
      <c r="X97">
        <v>0.10220000000000001</v>
      </c>
    </row>
    <row r="98" spans="1:24" x14ac:dyDescent="0.25">
      <c r="A98" s="3" t="s">
        <v>72</v>
      </c>
      <c r="B98" s="3" t="s">
        <v>57</v>
      </c>
      <c r="C98">
        <v>13761</v>
      </c>
      <c r="D98">
        <v>13761</v>
      </c>
      <c r="E98">
        <v>13098</v>
      </c>
      <c r="F98">
        <v>332</v>
      </c>
      <c r="G98" s="3" t="s">
        <v>35</v>
      </c>
      <c r="H98" s="3" t="s">
        <v>80</v>
      </c>
      <c r="I98" s="3" t="s">
        <v>42</v>
      </c>
      <c r="J98">
        <v>65</v>
      </c>
      <c r="K98" s="3" t="s">
        <v>37</v>
      </c>
      <c r="L98">
        <v>0.95179999999999998</v>
      </c>
      <c r="M98">
        <v>2.41E-2</v>
      </c>
      <c r="N98">
        <v>331</v>
      </c>
      <c r="O98">
        <v>851370</v>
      </c>
      <c r="P98" s="3" t="s">
        <v>38</v>
      </c>
      <c r="Q98" s="4">
        <v>42736</v>
      </c>
      <c r="R98" s="3" t="s">
        <v>32</v>
      </c>
      <c r="S98" s="4">
        <v>42736</v>
      </c>
      <c r="T98" s="4">
        <v>42823</v>
      </c>
      <c r="U98">
        <v>92.769420830000001</v>
      </c>
      <c r="V98" s="3" t="s">
        <v>60</v>
      </c>
      <c r="W98">
        <v>-43095</v>
      </c>
      <c r="X98">
        <v>0.92769999999999997</v>
      </c>
    </row>
    <row r="99" spans="1:24" x14ac:dyDescent="0.25">
      <c r="A99" s="3" t="s">
        <v>74</v>
      </c>
      <c r="B99" s="3" t="s">
        <v>57</v>
      </c>
      <c r="C99">
        <v>46655</v>
      </c>
      <c r="D99">
        <v>46655</v>
      </c>
      <c r="E99">
        <v>44069</v>
      </c>
      <c r="F99">
        <v>1131</v>
      </c>
      <c r="G99" s="3" t="s">
        <v>62</v>
      </c>
      <c r="H99" s="3" t="s">
        <v>84</v>
      </c>
      <c r="I99" s="3" t="s">
        <v>31</v>
      </c>
      <c r="J99">
        <v>140</v>
      </c>
      <c r="K99" s="3" t="s">
        <v>26</v>
      </c>
      <c r="L99">
        <v>0.9446</v>
      </c>
      <c r="M99">
        <v>2.4199999999999999E-2</v>
      </c>
      <c r="N99">
        <v>1455</v>
      </c>
      <c r="O99">
        <v>6169660</v>
      </c>
      <c r="P99" s="3" t="s">
        <v>38</v>
      </c>
      <c r="Q99" s="4">
        <v>44256</v>
      </c>
      <c r="R99" s="3" t="s">
        <v>28</v>
      </c>
      <c r="S99" s="4">
        <v>44256</v>
      </c>
      <c r="T99" s="4">
        <v>44342</v>
      </c>
      <c r="U99">
        <v>92.033008249999995</v>
      </c>
      <c r="V99" s="3" t="s">
        <v>60</v>
      </c>
      <c r="W99">
        <v>-362040</v>
      </c>
      <c r="X99">
        <v>0.9204</v>
      </c>
    </row>
    <row r="100" spans="1:24" x14ac:dyDescent="0.25">
      <c r="A100" s="3" t="s">
        <v>75</v>
      </c>
      <c r="B100" s="3" t="s">
        <v>51</v>
      </c>
      <c r="C100">
        <v>41635</v>
      </c>
      <c r="D100">
        <v>41635</v>
      </c>
      <c r="E100">
        <v>31635</v>
      </c>
      <c r="F100">
        <v>8004</v>
      </c>
      <c r="G100" s="3" t="s">
        <v>62</v>
      </c>
      <c r="H100" s="3" t="s">
        <v>84</v>
      </c>
      <c r="I100" s="3" t="s">
        <v>25</v>
      </c>
      <c r="J100">
        <v>80</v>
      </c>
      <c r="K100" s="3" t="s">
        <v>37</v>
      </c>
      <c r="L100">
        <v>0.75980000000000003</v>
      </c>
      <c r="M100">
        <v>0.19220000000000001</v>
      </c>
      <c r="N100">
        <v>1996</v>
      </c>
      <c r="O100">
        <v>2530800</v>
      </c>
      <c r="P100" s="3" t="s">
        <v>38</v>
      </c>
      <c r="Q100" s="4">
        <v>44256</v>
      </c>
      <c r="R100" s="3" t="s">
        <v>32</v>
      </c>
      <c r="S100" s="4">
        <v>44256</v>
      </c>
      <c r="T100" s="4">
        <v>44282</v>
      </c>
      <c r="U100">
        <v>56.757535730000001</v>
      </c>
      <c r="V100" s="3" t="s">
        <v>55</v>
      </c>
      <c r="W100">
        <v>-800000</v>
      </c>
      <c r="X100">
        <v>0.56759999999999999</v>
      </c>
    </row>
    <row r="101" spans="1:24" x14ac:dyDescent="0.25">
      <c r="A101" s="3" t="s">
        <v>77</v>
      </c>
      <c r="B101" s="3" t="s">
        <v>73</v>
      </c>
      <c r="C101">
        <v>12260</v>
      </c>
      <c r="D101">
        <v>12260</v>
      </c>
      <c r="E101">
        <v>5762</v>
      </c>
      <c r="F101">
        <v>2410</v>
      </c>
      <c r="G101" s="3" t="s">
        <v>52</v>
      </c>
      <c r="H101" s="3" t="s">
        <v>80</v>
      </c>
      <c r="I101" s="3" t="s">
        <v>42</v>
      </c>
      <c r="J101">
        <v>110</v>
      </c>
      <c r="K101" s="3" t="s">
        <v>37</v>
      </c>
      <c r="L101">
        <v>0.47</v>
      </c>
      <c r="M101">
        <v>0.1966</v>
      </c>
      <c r="N101">
        <v>4088</v>
      </c>
      <c r="O101">
        <v>633820</v>
      </c>
      <c r="P101" s="3" t="s">
        <v>47</v>
      </c>
      <c r="Q101" s="4">
        <v>42887</v>
      </c>
      <c r="R101" s="3" t="s">
        <v>28</v>
      </c>
      <c r="S101" s="4">
        <v>42887</v>
      </c>
      <c r="T101" s="4">
        <v>42935</v>
      </c>
      <c r="U101">
        <v>27.340946169999999</v>
      </c>
      <c r="V101" s="3" t="s">
        <v>67</v>
      </c>
      <c r="W101">
        <v>-714780</v>
      </c>
      <c r="X101">
        <v>0.27339999999999998</v>
      </c>
    </row>
    <row r="102" spans="1:24" x14ac:dyDescent="0.25">
      <c r="A102" s="3" t="s">
        <v>22</v>
      </c>
      <c r="B102" s="3" t="s">
        <v>23</v>
      </c>
      <c r="C102">
        <v>86225</v>
      </c>
      <c r="D102">
        <v>86225</v>
      </c>
      <c r="E102">
        <v>53368</v>
      </c>
      <c r="F102">
        <v>31015</v>
      </c>
      <c r="G102" s="3" t="s">
        <v>62</v>
      </c>
      <c r="H102" s="3" t="s">
        <v>84</v>
      </c>
      <c r="I102" s="3" t="s">
        <v>36</v>
      </c>
      <c r="J102">
        <v>115</v>
      </c>
      <c r="K102" s="3" t="s">
        <v>37</v>
      </c>
      <c r="L102">
        <v>0.61890000000000001</v>
      </c>
      <c r="M102">
        <v>0.35970000000000002</v>
      </c>
      <c r="N102">
        <v>1842</v>
      </c>
      <c r="O102">
        <v>6137320</v>
      </c>
      <c r="P102" s="3" t="s">
        <v>38</v>
      </c>
      <c r="Q102" s="4">
        <v>44256</v>
      </c>
      <c r="R102" s="3" t="s">
        <v>28</v>
      </c>
      <c r="S102" s="4">
        <v>44256</v>
      </c>
      <c r="T102" s="4">
        <v>44303</v>
      </c>
      <c r="U102">
        <v>25.92403595</v>
      </c>
      <c r="V102" s="3" t="s">
        <v>67</v>
      </c>
      <c r="W102">
        <v>-3778555</v>
      </c>
      <c r="X102">
        <v>0.25919999999999999</v>
      </c>
    </row>
    <row r="103" spans="1:24" x14ac:dyDescent="0.25">
      <c r="A103" s="3" t="s">
        <v>30</v>
      </c>
      <c r="B103" s="3" t="s">
        <v>57</v>
      </c>
      <c r="C103">
        <v>69473</v>
      </c>
      <c r="D103">
        <v>69473</v>
      </c>
      <c r="E103">
        <v>22754</v>
      </c>
      <c r="F103">
        <v>20094</v>
      </c>
      <c r="G103" s="3" t="s">
        <v>41</v>
      </c>
      <c r="H103" s="3" t="s">
        <v>80</v>
      </c>
      <c r="I103" s="3" t="s">
        <v>25</v>
      </c>
      <c r="J103">
        <v>100</v>
      </c>
      <c r="K103" s="3" t="s">
        <v>26</v>
      </c>
      <c r="L103">
        <v>0.32750000000000001</v>
      </c>
      <c r="M103">
        <v>0.28920000000000001</v>
      </c>
      <c r="N103">
        <v>26625</v>
      </c>
      <c r="O103">
        <v>2275400</v>
      </c>
      <c r="P103" s="3" t="s">
        <v>43</v>
      </c>
      <c r="Q103" s="4">
        <v>43009</v>
      </c>
      <c r="R103" s="3" t="s">
        <v>32</v>
      </c>
      <c r="S103" s="4">
        <v>43009</v>
      </c>
      <c r="T103" s="4">
        <v>43071</v>
      </c>
      <c r="U103">
        <v>3.8288255869999999</v>
      </c>
      <c r="V103" s="3" t="s">
        <v>48</v>
      </c>
      <c r="W103">
        <v>-4671900</v>
      </c>
      <c r="X103">
        <v>3.8300000000000001E-2</v>
      </c>
    </row>
    <row r="104" spans="1:24" x14ac:dyDescent="0.25">
      <c r="A104" s="3" t="s">
        <v>33</v>
      </c>
      <c r="B104" s="3" t="s">
        <v>57</v>
      </c>
      <c r="C104">
        <v>25670</v>
      </c>
      <c r="D104">
        <v>25670</v>
      </c>
      <c r="E104">
        <v>22559</v>
      </c>
      <c r="F104">
        <v>2826</v>
      </c>
      <c r="G104" s="3" t="s">
        <v>35</v>
      </c>
      <c r="H104" s="3" t="s">
        <v>80</v>
      </c>
      <c r="I104" s="3" t="s">
        <v>25</v>
      </c>
      <c r="J104">
        <v>110</v>
      </c>
      <c r="K104" s="3" t="s">
        <v>37</v>
      </c>
      <c r="L104">
        <v>0.87880000000000003</v>
      </c>
      <c r="M104">
        <v>0.1101</v>
      </c>
      <c r="N104">
        <v>285</v>
      </c>
      <c r="O104">
        <v>2481490</v>
      </c>
      <c r="P104" s="3" t="s">
        <v>38</v>
      </c>
      <c r="Q104" s="4">
        <v>42736</v>
      </c>
      <c r="R104" s="3" t="s">
        <v>28</v>
      </c>
      <c r="S104" s="4">
        <v>42736</v>
      </c>
      <c r="T104" s="4">
        <v>42773</v>
      </c>
      <c r="U104">
        <v>76.871834829999997</v>
      </c>
      <c r="V104" s="3" t="s">
        <v>60</v>
      </c>
      <c r="W104">
        <v>-342210</v>
      </c>
      <c r="X104">
        <v>0.76870000000000005</v>
      </c>
    </row>
    <row r="105" spans="1:24" x14ac:dyDescent="0.25">
      <c r="A105" s="3" t="s">
        <v>39</v>
      </c>
      <c r="B105" s="3" t="s">
        <v>57</v>
      </c>
      <c r="C105">
        <v>87278</v>
      </c>
      <c r="D105">
        <v>87278</v>
      </c>
      <c r="E105">
        <v>73765</v>
      </c>
      <c r="F105">
        <v>9777</v>
      </c>
      <c r="G105" s="3" t="s">
        <v>62</v>
      </c>
      <c r="H105" s="3" t="s">
        <v>88</v>
      </c>
      <c r="I105" s="3" t="s">
        <v>31</v>
      </c>
      <c r="J105">
        <v>35</v>
      </c>
      <c r="K105" s="3" t="s">
        <v>37</v>
      </c>
      <c r="L105">
        <v>0.84519999999999995</v>
      </c>
      <c r="M105">
        <v>0.112</v>
      </c>
      <c r="N105">
        <v>3736</v>
      </c>
      <c r="O105">
        <v>2581775</v>
      </c>
      <c r="P105" s="3" t="s">
        <v>38</v>
      </c>
      <c r="Q105" s="4">
        <v>43160</v>
      </c>
      <c r="R105" s="3" t="s">
        <v>44</v>
      </c>
      <c r="S105" s="4">
        <v>43160</v>
      </c>
      <c r="T105" s="4">
        <v>43236</v>
      </c>
      <c r="U105">
        <v>73.315153879999997</v>
      </c>
      <c r="V105" s="3" t="s">
        <v>55</v>
      </c>
      <c r="W105">
        <v>-472955</v>
      </c>
      <c r="X105">
        <v>0.73319999999999996</v>
      </c>
    </row>
    <row r="106" spans="1:24" x14ac:dyDescent="0.25">
      <c r="A106" s="3" t="s">
        <v>45</v>
      </c>
      <c r="B106" s="3" t="s">
        <v>34</v>
      </c>
      <c r="C106">
        <v>57301</v>
      </c>
      <c r="D106">
        <v>57301</v>
      </c>
      <c r="E106">
        <v>16759</v>
      </c>
      <c r="F106">
        <v>19809</v>
      </c>
      <c r="G106" s="3" t="s">
        <v>76</v>
      </c>
      <c r="H106" s="3" t="s">
        <v>89</v>
      </c>
      <c r="I106" s="3" t="s">
        <v>36</v>
      </c>
      <c r="J106">
        <v>80</v>
      </c>
      <c r="K106" s="3" t="s">
        <v>26</v>
      </c>
      <c r="L106">
        <v>0.29249999999999998</v>
      </c>
      <c r="M106">
        <v>0.34570000000000001</v>
      </c>
      <c r="N106">
        <v>20733</v>
      </c>
      <c r="O106">
        <v>1340720</v>
      </c>
      <c r="P106" s="3" t="s">
        <v>38</v>
      </c>
      <c r="Q106" s="4">
        <v>42036</v>
      </c>
      <c r="R106" s="3" t="s">
        <v>32</v>
      </c>
      <c r="S106" s="4">
        <v>42036</v>
      </c>
      <c r="T106" s="4">
        <v>42087</v>
      </c>
      <c r="U106">
        <v>-5.3227692360000001</v>
      </c>
      <c r="V106" s="3" t="s">
        <v>29</v>
      </c>
      <c r="W106">
        <v>-3243360</v>
      </c>
      <c r="X106">
        <v>-5.3200000000000025E-2</v>
      </c>
    </row>
    <row r="107" spans="1:24" x14ac:dyDescent="0.25">
      <c r="A107" s="3" t="s">
        <v>49</v>
      </c>
      <c r="B107" s="3" t="s">
        <v>51</v>
      </c>
      <c r="C107">
        <v>82529</v>
      </c>
      <c r="D107">
        <v>82529</v>
      </c>
      <c r="E107">
        <v>43290</v>
      </c>
      <c r="F107">
        <v>8275</v>
      </c>
      <c r="G107" s="3" t="s">
        <v>76</v>
      </c>
      <c r="H107" s="3" t="s">
        <v>83</v>
      </c>
      <c r="I107" s="3" t="s">
        <v>42</v>
      </c>
      <c r="J107">
        <v>65</v>
      </c>
      <c r="K107" s="3" t="s">
        <v>26</v>
      </c>
      <c r="L107">
        <v>0.52449999999999997</v>
      </c>
      <c r="M107">
        <v>0.1003</v>
      </c>
      <c r="N107">
        <v>30964</v>
      </c>
      <c r="O107">
        <v>2813850</v>
      </c>
      <c r="P107" s="3" t="s">
        <v>38</v>
      </c>
      <c r="Q107" s="4">
        <v>44593</v>
      </c>
      <c r="R107" s="3" t="s">
        <v>32</v>
      </c>
      <c r="S107" s="4">
        <v>44593</v>
      </c>
      <c r="T107" s="4">
        <v>44651</v>
      </c>
      <c r="U107">
        <v>42.427510329999997</v>
      </c>
      <c r="V107" s="3" t="s">
        <v>67</v>
      </c>
      <c r="W107">
        <v>-2550535</v>
      </c>
      <c r="X107">
        <v>0.42419999999999997</v>
      </c>
    </row>
    <row r="108" spans="1:24" x14ac:dyDescent="0.25">
      <c r="A108" s="3" t="s">
        <v>50</v>
      </c>
      <c r="B108" s="3" t="s">
        <v>40</v>
      </c>
      <c r="C108">
        <v>47268</v>
      </c>
      <c r="D108">
        <v>47268</v>
      </c>
      <c r="E108">
        <v>35762</v>
      </c>
      <c r="F108">
        <v>7843</v>
      </c>
      <c r="G108" s="3" t="s">
        <v>78</v>
      </c>
      <c r="H108" s="3" t="s">
        <v>81</v>
      </c>
      <c r="I108" s="3" t="s">
        <v>58</v>
      </c>
      <c r="J108">
        <v>60</v>
      </c>
      <c r="K108" s="3" t="s">
        <v>26</v>
      </c>
      <c r="L108">
        <v>0.75660000000000005</v>
      </c>
      <c r="M108">
        <v>0.16589999999999999</v>
      </c>
      <c r="N108">
        <v>3663</v>
      </c>
      <c r="O108">
        <v>2145720</v>
      </c>
      <c r="P108" s="3" t="s">
        <v>43</v>
      </c>
      <c r="Q108" s="4">
        <v>43800</v>
      </c>
      <c r="R108" s="3" t="s">
        <v>32</v>
      </c>
      <c r="S108" s="4">
        <v>43800</v>
      </c>
      <c r="T108" s="4">
        <v>43849</v>
      </c>
      <c r="U108">
        <v>59.065329609999999</v>
      </c>
      <c r="V108" s="3" t="s">
        <v>55</v>
      </c>
      <c r="W108">
        <v>-690360</v>
      </c>
      <c r="X108">
        <v>0.5907</v>
      </c>
    </row>
    <row r="109" spans="1:24" x14ac:dyDescent="0.25">
      <c r="A109" s="3" t="s">
        <v>53</v>
      </c>
      <c r="B109" s="3" t="s">
        <v>57</v>
      </c>
      <c r="C109">
        <v>72616</v>
      </c>
      <c r="D109">
        <v>72616</v>
      </c>
      <c r="E109">
        <v>19953</v>
      </c>
      <c r="F109">
        <v>4282</v>
      </c>
      <c r="G109" s="3" t="s">
        <v>52</v>
      </c>
      <c r="H109" s="3" t="s">
        <v>81</v>
      </c>
      <c r="I109" s="3" t="s">
        <v>42</v>
      </c>
      <c r="J109">
        <v>90</v>
      </c>
      <c r="K109" s="3" t="s">
        <v>26</v>
      </c>
      <c r="L109">
        <v>0.27479999999999999</v>
      </c>
      <c r="M109">
        <v>5.8999999999999997E-2</v>
      </c>
      <c r="N109">
        <v>48381</v>
      </c>
      <c r="O109">
        <v>1795770</v>
      </c>
      <c r="P109" s="3" t="s">
        <v>47</v>
      </c>
      <c r="Q109" s="4">
        <v>43617</v>
      </c>
      <c r="R109" s="3" t="s">
        <v>32</v>
      </c>
      <c r="S109" s="4">
        <v>43617</v>
      </c>
      <c r="T109" s="4">
        <v>43696</v>
      </c>
      <c r="U109">
        <v>21.580643380000001</v>
      </c>
      <c r="V109" s="3" t="s">
        <v>48</v>
      </c>
      <c r="W109">
        <v>-4739670</v>
      </c>
      <c r="X109">
        <v>0.21579999999999999</v>
      </c>
    </row>
    <row r="110" spans="1:24" x14ac:dyDescent="0.25">
      <c r="A110" s="3" t="s">
        <v>56</v>
      </c>
      <c r="B110" s="3" t="s">
        <v>34</v>
      </c>
      <c r="C110">
        <v>29555</v>
      </c>
      <c r="D110">
        <v>29555</v>
      </c>
      <c r="E110">
        <v>23443</v>
      </c>
      <c r="F110">
        <v>2489</v>
      </c>
      <c r="G110" s="3" t="s">
        <v>78</v>
      </c>
      <c r="H110" s="3" t="s">
        <v>89</v>
      </c>
      <c r="I110" s="3" t="s">
        <v>25</v>
      </c>
      <c r="J110">
        <v>85</v>
      </c>
      <c r="K110" s="3" t="s">
        <v>37</v>
      </c>
      <c r="L110">
        <v>0.79320000000000002</v>
      </c>
      <c r="M110">
        <v>8.4199999999999997E-2</v>
      </c>
      <c r="N110">
        <v>3623</v>
      </c>
      <c r="O110">
        <v>1992655</v>
      </c>
      <c r="P110" s="3" t="s">
        <v>43</v>
      </c>
      <c r="Q110" s="4">
        <v>42339</v>
      </c>
      <c r="R110" s="3" t="s">
        <v>32</v>
      </c>
      <c r="S110" s="4">
        <v>42339</v>
      </c>
      <c r="T110" s="4">
        <v>42400</v>
      </c>
      <c r="U110">
        <v>70.898325159999999</v>
      </c>
      <c r="V110" s="3" t="s">
        <v>55</v>
      </c>
      <c r="W110">
        <v>-519520</v>
      </c>
      <c r="X110">
        <v>0.70900000000000007</v>
      </c>
    </row>
    <row r="111" spans="1:24" x14ac:dyDescent="0.25">
      <c r="A111" s="3" t="s">
        <v>59</v>
      </c>
      <c r="B111" s="3" t="s">
        <v>40</v>
      </c>
      <c r="C111">
        <v>88135</v>
      </c>
      <c r="D111">
        <v>88135</v>
      </c>
      <c r="E111">
        <v>86057</v>
      </c>
      <c r="F111">
        <v>924</v>
      </c>
      <c r="G111" s="3" t="s">
        <v>24</v>
      </c>
      <c r="H111" s="3" t="s">
        <v>82</v>
      </c>
      <c r="I111" s="3" t="s">
        <v>36</v>
      </c>
      <c r="J111">
        <v>75</v>
      </c>
      <c r="K111" s="3" t="s">
        <v>37</v>
      </c>
      <c r="L111">
        <v>0.97640000000000005</v>
      </c>
      <c r="M111">
        <v>1.0500000000000001E-2</v>
      </c>
      <c r="N111">
        <v>1154</v>
      </c>
      <c r="O111">
        <v>6454275</v>
      </c>
      <c r="P111" s="3" t="s">
        <v>27</v>
      </c>
      <c r="Q111" s="4">
        <v>45170</v>
      </c>
      <c r="R111" s="3" t="s">
        <v>32</v>
      </c>
      <c r="S111" s="4">
        <v>45170</v>
      </c>
      <c r="T111" s="4">
        <v>45187</v>
      </c>
      <c r="U111">
        <v>96.593861689999997</v>
      </c>
      <c r="V111" s="3" t="s">
        <v>60</v>
      </c>
      <c r="W111">
        <v>-155850</v>
      </c>
      <c r="X111">
        <v>0.96590000000000009</v>
      </c>
    </row>
    <row r="112" spans="1:24" x14ac:dyDescent="0.25">
      <c r="A112" s="3" t="s">
        <v>61</v>
      </c>
      <c r="B112" s="3" t="s">
        <v>57</v>
      </c>
      <c r="C112">
        <v>87139</v>
      </c>
      <c r="D112">
        <v>87139</v>
      </c>
      <c r="E112">
        <v>61207</v>
      </c>
      <c r="F112">
        <v>10006</v>
      </c>
      <c r="G112" s="3" t="s">
        <v>66</v>
      </c>
      <c r="H112" s="3" t="s">
        <v>84</v>
      </c>
      <c r="I112" s="3" t="s">
        <v>36</v>
      </c>
      <c r="J112">
        <v>70</v>
      </c>
      <c r="K112" s="3" t="s">
        <v>26</v>
      </c>
      <c r="L112">
        <v>0.70240000000000002</v>
      </c>
      <c r="M112">
        <v>0.1148</v>
      </c>
      <c r="N112">
        <v>15926</v>
      </c>
      <c r="O112">
        <v>4284490</v>
      </c>
      <c r="P112" s="3" t="s">
        <v>47</v>
      </c>
      <c r="Q112" s="4">
        <v>44317</v>
      </c>
      <c r="R112" s="3" t="s">
        <v>32</v>
      </c>
      <c r="S112" s="4">
        <v>44317</v>
      </c>
      <c r="T112" s="4">
        <v>44332</v>
      </c>
      <c r="U112">
        <v>58.757846659999998</v>
      </c>
      <c r="V112" s="3" t="s">
        <v>55</v>
      </c>
      <c r="W112">
        <v>-1815240</v>
      </c>
      <c r="X112">
        <v>0.58760000000000001</v>
      </c>
    </row>
    <row r="113" spans="1:24" x14ac:dyDescent="0.25">
      <c r="A113" s="3" t="s">
        <v>63</v>
      </c>
      <c r="B113" s="3" t="s">
        <v>64</v>
      </c>
      <c r="C113">
        <v>37235</v>
      </c>
      <c r="D113">
        <v>37235</v>
      </c>
      <c r="E113">
        <v>25496</v>
      </c>
      <c r="F113">
        <v>3457</v>
      </c>
      <c r="G113" s="3" t="s">
        <v>78</v>
      </c>
      <c r="H113" s="3" t="s">
        <v>80</v>
      </c>
      <c r="I113" s="3" t="s">
        <v>31</v>
      </c>
      <c r="J113">
        <v>100</v>
      </c>
      <c r="K113" s="3" t="s">
        <v>26</v>
      </c>
      <c r="L113">
        <v>0.68469999999999998</v>
      </c>
      <c r="M113">
        <v>9.2799999999999994E-2</v>
      </c>
      <c r="N113">
        <v>8282</v>
      </c>
      <c r="O113">
        <v>2549600</v>
      </c>
      <c r="P113" s="3" t="s">
        <v>43</v>
      </c>
      <c r="Q113" s="4">
        <v>43070</v>
      </c>
      <c r="R113" s="3" t="s">
        <v>32</v>
      </c>
      <c r="S113" s="4">
        <v>43070</v>
      </c>
      <c r="T113" s="4">
        <v>43089</v>
      </c>
      <c r="U113">
        <v>59.188935139999998</v>
      </c>
      <c r="V113" s="3" t="s">
        <v>55</v>
      </c>
      <c r="W113">
        <v>-1173900</v>
      </c>
      <c r="X113">
        <v>0.59189999999999998</v>
      </c>
    </row>
    <row r="114" spans="1:24" x14ac:dyDescent="0.25">
      <c r="A114" s="3" t="s">
        <v>65</v>
      </c>
      <c r="B114" s="3" t="s">
        <v>40</v>
      </c>
      <c r="C114">
        <v>19838</v>
      </c>
      <c r="D114">
        <v>19838</v>
      </c>
      <c r="E114">
        <v>7564</v>
      </c>
      <c r="F114">
        <v>43</v>
      </c>
      <c r="G114" s="3" t="s">
        <v>54</v>
      </c>
      <c r="H114" s="3" t="s">
        <v>81</v>
      </c>
      <c r="I114" s="3" t="s">
        <v>42</v>
      </c>
      <c r="J114">
        <v>75</v>
      </c>
      <c r="K114" s="3" t="s">
        <v>37</v>
      </c>
      <c r="L114">
        <v>0.38129999999999997</v>
      </c>
      <c r="M114">
        <v>2.2000000000000001E-3</v>
      </c>
      <c r="N114">
        <v>12231</v>
      </c>
      <c r="O114">
        <v>567300</v>
      </c>
      <c r="P114" s="3" t="s">
        <v>27</v>
      </c>
      <c r="Q114" s="4">
        <v>43678</v>
      </c>
      <c r="R114" s="3" t="s">
        <v>32</v>
      </c>
      <c r="S114" s="4">
        <v>43678</v>
      </c>
      <c r="T114" s="4">
        <v>43706</v>
      </c>
      <c r="U114">
        <v>37.912087909999997</v>
      </c>
      <c r="V114" s="3" t="s">
        <v>67</v>
      </c>
      <c r="W114">
        <v>-920550</v>
      </c>
      <c r="X114">
        <v>0.37909999999999999</v>
      </c>
    </row>
    <row r="115" spans="1:24" x14ac:dyDescent="0.25">
      <c r="A115" s="3" t="s">
        <v>68</v>
      </c>
      <c r="B115" s="3" t="s">
        <v>57</v>
      </c>
      <c r="C115">
        <v>14278</v>
      </c>
      <c r="D115">
        <v>14278</v>
      </c>
      <c r="E115">
        <v>8792</v>
      </c>
      <c r="F115">
        <v>2360</v>
      </c>
      <c r="G115" s="3" t="s">
        <v>78</v>
      </c>
      <c r="H115" s="3" t="s">
        <v>83</v>
      </c>
      <c r="I115" s="3" t="s">
        <v>58</v>
      </c>
      <c r="J115">
        <v>70</v>
      </c>
      <c r="K115" s="3" t="s">
        <v>37</v>
      </c>
      <c r="L115">
        <v>0.61580000000000001</v>
      </c>
      <c r="M115">
        <v>0.1653</v>
      </c>
      <c r="N115">
        <v>3126</v>
      </c>
      <c r="O115">
        <v>615440</v>
      </c>
      <c r="P115" s="3" t="s">
        <v>43</v>
      </c>
      <c r="Q115" s="4">
        <v>44896</v>
      </c>
      <c r="R115" s="3" t="s">
        <v>32</v>
      </c>
      <c r="S115" s="4">
        <v>44896</v>
      </c>
      <c r="T115" s="4">
        <v>44937</v>
      </c>
      <c r="U115">
        <v>45.048326099999997</v>
      </c>
      <c r="V115" s="3" t="s">
        <v>55</v>
      </c>
      <c r="W115">
        <v>-384020</v>
      </c>
      <c r="X115">
        <v>0.45050000000000001</v>
      </c>
    </row>
    <row r="116" spans="1:24" x14ac:dyDescent="0.25">
      <c r="A116" s="3" t="s">
        <v>69</v>
      </c>
      <c r="B116" s="3" t="s">
        <v>51</v>
      </c>
      <c r="C116">
        <v>40595</v>
      </c>
      <c r="D116">
        <v>40595</v>
      </c>
      <c r="E116">
        <v>22337</v>
      </c>
      <c r="F116">
        <v>6482</v>
      </c>
      <c r="G116" s="3" t="s">
        <v>41</v>
      </c>
      <c r="H116" s="3" t="s">
        <v>81</v>
      </c>
      <c r="I116" s="3" t="s">
        <v>31</v>
      </c>
      <c r="J116">
        <v>100</v>
      </c>
      <c r="K116" s="3" t="s">
        <v>26</v>
      </c>
      <c r="L116">
        <v>0.55020000000000002</v>
      </c>
      <c r="M116">
        <v>0.15970000000000001</v>
      </c>
      <c r="N116">
        <v>11776</v>
      </c>
      <c r="O116">
        <v>2233700</v>
      </c>
      <c r="P116" s="3" t="s">
        <v>43</v>
      </c>
      <c r="Q116" s="4">
        <v>43739</v>
      </c>
      <c r="R116" s="3" t="s">
        <v>32</v>
      </c>
      <c r="S116" s="4">
        <v>43739</v>
      </c>
      <c r="T116" s="4">
        <v>43762</v>
      </c>
      <c r="U116">
        <v>39.056534059999997</v>
      </c>
      <c r="V116" s="3" t="s">
        <v>67</v>
      </c>
      <c r="W116">
        <v>-1825800</v>
      </c>
      <c r="X116">
        <v>0.39050000000000001</v>
      </c>
    </row>
    <row r="117" spans="1:24" x14ac:dyDescent="0.25">
      <c r="A117" s="3" t="s">
        <v>71</v>
      </c>
      <c r="B117" s="3" t="s">
        <v>57</v>
      </c>
      <c r="C117">
        <v>28643</v>
      </c>
      <c r="D117">
        <v>28643</v>
      </c>
      <c r="E117">
        <v>7339</v>
      </c>
      <c r="F117">
        <v>1954</v>
      </c>
      <c r="G117" s="3" t="s">
        <v>79</v>
      </c>
      <c r="H117" s="3" t="s">
        <v>86</v>
      </c>
      <c r="I117" s="3" t="s">
        <v>58</v>
      </c>
      <c r="J117">
        <v>95</v>
      </c>
      <c r="K117" s="3" t="s">
        <v>37</v>
      </c>
      <c r="L117">
        <v>0.25619999999999998</v>
      </c>
      <c r="M117">
        <v>6.8199999999999997E-2</v>
      </c>
      <c r="N117">
        <v>19350</v>
      </c>
      <c r="O117">
        <v>697205</v>
      </c>
      <c r="P117" s="3" t="s">
        <v>43</v>
      </c>
      <c r="Q117" s="4">
        <v>42675</v>
      </c>
      <c r="R117" s="3" t="s">
        <v>32</v>
      </c>
      <c r="S117" s="4">
        <v>42675</v>
      </c>
      <c r="T117" s="4">
        <v>42704</v>
      </c>
      <c r="U117">
        <v>18.800404990000001</v>
      </c>
      <c r="V117" s="3" t="s">
        <v>48</v>
      </c>
      <c r="W117">
        <v>-2023880</v>
      </c>
      <c r="X117">
        <v>0.188</v>
      </c>
    </row>
    <row r="118" spans="1:24" x14ac:dyDescent="0.25">
      <c r="A118" s="3" t="s">
        <v>72</v>
      </c>
      <c r="B118" s="3" t="s">
        <v>73</v>
      </c>
      <c r="C118">
        <v>26299</v>
      </c>
      <c r="D118">
        <v>26299</v>
      </c>
      <c r="E118">
        <v>20358</v>
      </c>
      <c r="F118">
        <v>5641</v>
      </c>
      <c r="G118" s="3" t="s">
        <v>66</v>
      </c>
      <c r="H118" s="3" t="s">
        <v>88</v>
      </c>
      <c r="I118" s="3" t="s">
        <v>42</v>
      </c>
      <c r="J118">
        <v>65</v>
      </c>
      <c r="K118" s="3" t="s">
        <v>37</v>
      </c>
      <c r="L118">
        <v>0.77410000000000001</v>
      </c>
      <c r="M118">
        <v>0.2145</v>
      </c>
      <c r="N118">
        <v>300</v>
      </c>
      <c r="O118">
        <v>1323270</v>
      </c>
      <c r="P118" s="3" t="s">
        <v>47</v>
      </c>
      <c r="Q118" s="4">
        <v>43221</v>
      </c>
      <c r="R118" s="3" t="s">
        <v>32</v>
      </c>
      <c r="S118" s="4">
        <v>43221</v>
      </c>
      <c r="T118" s="4">
        <v>43277</v>
      </c>
      <c r="U118">
        <v>55.960302669999997</v>
      </c>
      <c r="V118" s="3" t="s">
        <v>55</v>
      </c>
      <c r="W118">
        <v>-386165</v>
      </c>
      <c r="X118">
        <v>0.55959999999999999</v>
      </c>
    </row>
    <row r="119" spans="1:24" x14ac:dyDescent="0.25">
      <c r="A119" s="3" t="s">
        <v>74</v>
      </c>
      <c r="B119" s="3" t="s">
        <v>73</v>
      </c>
      <c r="C119">
        <v>20543</v>
      </c>
      <c r="D119">
        <v>20543</v>
      </c>
      <c r="E119">
        <v>14798</v>
      </c>
      <c r="F119">
        <v>326</v>
      </c>
      <c r="G119" s="3" t="s">
        <v>78</v>
      </c>
      <c r="H119" s="3" t="s">
        <v>85</v>
      </c>
      <c r="I119" s="3" t="s">
        <v>42</v>
      </c>
      <c r="J119">
        <v>140</v>
      </c>
      <c r="K119" s="3" t="s">
        <v>37</v>
      </c>
      <c r="L119">
        <v>0.72030000000000005</v>
      </c>
      <c r="M119">
        <v>1.5900000000000001E-2</v>
      </c>
      <c r="N119">
        <v>5419</v>
      </c>
      <c r="O119">
        <v>2071720</v>
      </c>
      <c r="P119" s="3" t="s">
        <v>43</v>
      </c>
      <c r="Q119" s="4">
        <v>45627</v>
      </c>
      <c r="R119" s="3" t="s">
        <v>28</v>
      </c>
      <c r="S119" s="4">
        <v>45627</v>
      </c>
      <c r="T119" s="4">
        <v>45692</v>
      </c>
      <c r="U119">
        <v>70.447354329999996</v>
      </c>
      <c r="V119" s="3" t="s">
        <v>55</v>
      </c>
      <c r="W119">
        <v>-804300</v>
      </c>
      <c r="X119">
        <v>0.70440000000000003</v>
      </c>
    </row>
    <row r="120" spans="1:24" x14ac:dyDescent="0.25">
      <c r="A120" s="3" t="s">
        <v>75</v>
      </c>
      <c r="B120" s="3" t="s">
        <v>51</v>
      </c>
      <c r="C120">
        <v>21970</v>
      </c>
      <c r="D120">
        <v>21970</v>
      </c>
      <c r="E120">
        <v>12501</v>
      </c>
      <c r="F120">
        <v>9424</v>
      </c>
      <c r="G120" s="3" t="s">
        <v>54</v>
      </c>
      <c r="H120" s="3" t="s">
        <v>84</v>
      </c>
      <c r="I120" s="3" t="s">
        <v>31</v>
      </c>
      <c r="J120">
        <v>80</v>
      </c>
      <c r="K120" s="3" t="s">
        <v>37</v>
      </c>
      <c r="L120">
        <v>0.56899999999999995</v>
      </c>
      <c r="M120">
        <v>0.4289</v>
      </c>
      <c r="N120">
        <v>45</v>
      </c>
      <c r="O120">
        <v>1000080</v>
      </c>
      <c r="P120" s="3" t="s">
        <v>27</v>
      </c>
      <c r="Q120" s="4">
        <v>44409</v>
      </c>
      <c r="R120" s="3" t="s">
        <v>32</v>
      </c>
      <c r="S120" s="4">
        <v>44409</v>
      </c>
      <c r="T120" s="4">
        <v>44486</v>
      </c>
      <c r="U120">
        <v>14.005461990000001</v>
      </c>
      <c r="V120" s="3" t="s">
        <v>48</v>
      </c>
      <c r="W120">
        <v>-757520</v>
      </c>
      <c r="X120">
        <v>0.14009999999999995</v>
      </c>
    </row>
    <row r="121" spans="1:24" x14ac:dyDescent="0.25">
      <c r="A121" s="3" t="s">
        <v>77</v>
      </c>
      <c r="B121" s="3" t="s">
        <v>40</v>
      </c>
      <c r="C121">
        <v>15273</v>
      </c>
      <c r="D121">
        <v>15273</v>
      </c>
      <c r="E121">
        <v>7870</v>
      </c>
      <c r="F121">
        <v>3854</v>
      </c>
      <c r="G121" s="3" t="s">
        <v>41</v>
      </c>
      <c r="H121" s="3" t="s">
        <v>87</v>
      </c>
      <c r="I121" s="3" t="s">
        <v>42</v>
      </c>
      <c r="J121">
        <v>110</v>
      </c>
      <c r="K121" s="3" t="s">
        <v>26</v>
      </c>
      <c r="L121">
        <v>0.51529999999999998</v>
      </c>
      <c r="M121">
        <v>0.25230000000000002</v>
      </c>
      <c r="N121">
        <v>3549</v>
      </c>
      <c r="O121">
        <v>865700</v>
      </c>
      <c r="P121" s="3" t="s">
        <v>43</v>
      </c>
      <c r="Q121" s="4">
        <v>44105</v>
      </c>
      <c r="R121" s="3" t="s">
        <v>28</v>
      </c>
      <c r="S121" s="4">
        <v>44105</v>
      </c>
      <c r="T121" s="4">
        <v>44171</v>
      </c>
      <c r="U121">
        <v>26.294768550000001</v>
      </c>
      <c r="V121" s="3" t="s">
        <v>67</v>
      </c>
      <c r="W121">
        <v>-814330</v>
      </c>
      <c r="X121">
        <v>0.26299999999999996</v>
      </c>
    </row>
    <row r="122" spans="1:24" x14ac:dyDescent="0.25">
      <c r="A122" s="3" t="s">
        <v>22</v>
      </c>
      <c r="B122" s="3" t="s">
        <v>40</v>
      </c>
      <c r="C122">
        <v>67132</v>
      </c>
      <c r="D122">
        <v>67132</v>
      </c>
      <c r="E122">
        <v>46601</v>
      </c>
      <c r="F122">
        <v>16112</v>
      </c>
      <c r="G122" s="3" t="s">
        <v>35</v>
      </c>
      <c r="H122" s="3" t="s">
        <v>86</v>
      </c>
      <c r="I122" s="3" t="s">
        <v>42</v>
      </c>
      <c r="J122">
        <v>115</v>
      </c>
      <c r="K122" s="3" t="s">
        <v>37</v>
      </c>
      <c r="L122">
        <v>0.69420000000000004</v>
      </c>
      <c r="M122">
        <v>0.24</v>
      </c>
      <c r="N122">
        <v>4419</v>
      </c>
      <c r="O122">
        <v>5359115</v>
      </c>
      <c r="P122" s="3" t="s">
        <v>38</v>
      </c>
      <c r="Q122" s="4">
        <v>42370</v>
      </c>
      <c r="R122" s="3" t="s">
        <v>28</v>
      </c>
      <c r="S122" s="4">
        <v>42370</v>
      </c>
      <c r="T122" s="4">
        <v>42388</v>
      </c>
      <c r="U122">
        <v>45.41649288</v>
      </c>
      <c r="V122" s="3" t="s">
        <v>55</v>
      </c>
      <c r="W122">
        <v>-2361065</v>
      </c>
      <c r="X122">
        <v>0.45420000000000005</v>
      </c>
    </row>
    <row r="123" spans="1:24" x14ac:dyDescent="0.25">
      <c r="A123" s="3" t="s">
        <v>30</v>
      </c>
      <c r="B123" s="3" t="s">
        <v>57</v>
      </c>
      <c r="C123">
        <v>97835</v>
      </c>
      <c r="D123">
        <v>97835</v>
      </c>
      <c r="E123">
        <v>18710</v>
      </c>
      <c r="F123">
        <v>21079</v>
      </c>
      <c r="G123" s="3" t="s">
        <v>24</v>
      </c>
      <c r="H123" s="3" t="s">
        <v>88</v>
      </c>
      <c r="I123" s="3" t="s">
        <v>42</v>
      </c>
      <c r="J123">
        <v>100</v>
      </c>
      <c r="K123" s="3" t="s">
        <v>37</v>
      </c>
      <c r="L123">
        <v>0.19120000000000001</v>
      </c>
      <c r="M123">
        <v>0.2155</v>
      </c>
      <c r="N123">
        <v>58046</v>
      </c>
      <c r="O123">
        <v>1871000</v>
      </c>
      <c r="P123" s="3" t="s">
        <v>27</v>
      </c>
      <c r="Q123" s="4">
        <v>43344</v>
      </c>
      <c r="R123" s="3" t="s">
        <v>32</v>
      </c>
      <c r="S123" s="4">
        <v>43344</v>
      </c>
      <c r="T123" s="4">
        <v>43381</v>
      </c>
      <c r="U123">
        <v>-2.4214238259999998</v>
      </c>
      <c r="V123" s="3" t="s">
        <v>48</v>
      </c>
      <c r="W123">
        <v>-7912500</v>
      </c>
      <c r="X123">
        <v>-2.4299999999999988E-2</v>
      </c>
    </row>
    <row r="124" spans="1:24" x14ac:dyDescent="0.25">
      <c r="A124" s="3" t="s">
        <v>33</v>
      </c>
      <c r="B124" s="3" t="s">
        <v>23</v>
      </c>
      <c r="C124">
        <v>62488</v>
      </c>
      <c r="D124">
        <v>62488</v>
      </c>
      <c r="E124">
        <v>58317</v>
      </c>
      <c r="F124">
        <v>300</v>
      </c>
      <c r="G124" s="3" t="s">
        <v>76</v>
      </c>
      <c r="H124" s="3" t="s">
        <v>87</v>
      </c>
      <c r="I124" s="3" t="s">
        <v>31</v>
      </c>
      <c r="J124">
        <v>110</v>
      </c>
      <c r="K124" s="3" t="s">
        <v>37</v>
      </c>
      <c r="L124">
        <v>0.93330000000000002</v>
      </c>
      <c r="M124">
        <v>4.7999999999999996E-3</v>
      </c>
      <c r="N124">
        <v>3871</v>
      </c>
      <c r="O124">
        <v>6414870</v>
      </c>
      <c r="P124" s="3" t="s">
        <v>38</v>
      </c>
      <c r="Q124" s="4">
        <v>43862</v>
      </c>
      <c r="R124" s="3" t="s">
        <v>28</v>
      </c>
      <c r="S124" s="4">
        <v>43862</v>
      </c>
      <c r="T124" s="4">
        <v>43891</v>
      </c>
      <c r="U124">
        <v>92.845026250000004</v>
      </c>
      <c r="V124" s="3" t="s">
        <v>60</v>
      </c>
      <c r="W124">
        <v>-458810</v>
      </c>
      <c r="X124">
        <v>0.92849999999999999</v>
      </c>
    </row>
    <row r="125" spans="1:24" x14ac:dyDescent="0.25">
      <c r="A125" s="3" t="s">
        <v>39</v>
      </c>
      <c r="B125" s="3" t="s">
        <v>51</v>
      </c>
      <c r="C125">
        <v>62976</v>
      </c>
      <c r="D125">
        <v>62976</v>
      </c>
      <c r="E125">
        <v>61682</v>
      </c>
      <c r="F125">
        <v>1053</v>
      </c>
      <c r="G125" s="3" t="s">
        <v>46</v>
      </c>
      <c r="H125" s="3" t="s">
        <v>85</v>
      </c>
      <c r="I125" s="3" t="s">
        <v>31</v>
      </c>
      <c r="J125">
        <v>35</v>
      </c>
      <c r="K125" s="3" t="s">
        <v>37</v>
      </c>
      <c r="L125">
        <v>0.97950000000000004</v>
      </c>
      <c r="M125">
        <v>1.67E-2</v>
      </c>
      <c r="N125">
        <v>241</v>
      </c>
      <c r="O125">
        <v>2158870</v>
      </c>
      <c r="P125" s="3" t="s">
        <v>47</v>
      </c>
      <c r="Q125" s="4">
        <v>45383</v>
      </c>
      <c r="R125" s="3" t="s">
        <v>44</v>
      </c>
      <c r="S125" s="4">
        <v>45383</v>
      </c>
      <c r="T125" s="4">
        <v>45440</v>
      </c>
      <c r="U125">
        <v>96.273183430000003</v>
      </c>
      <c r="V125" s="3" t="s">
        <v>60</v>
      </c>
      <c r="W125">
        <v>-45290</v>
      </c>
      <c r="X125">
        <v>0.96279999999999999</v>
      </c>
    </row>
    <row r="126" spans="1:24" x14ac:dyDescent="0.25">
      <c r="A126" s="3" t="s">
        <v>45</v>
      </c>
      <c r="B126" s="3" t="s">
        <v>73</v>
      </c>
      <c r="C126">
        <v>17104</v>
      </c>
      <c r="D126">
        <v>17104</v>
      </c>
      <c r="E126">
        <v>8073</v>
      </c>
      <c r="F126">
        <v>8494</v>
      </c>
      <c r="G126" s="3" t="s">
        <v>35</v>
      </c>
      <c r="H126" s="3" t="s">
        <v>81</v>
      </c>
      <c r="I126" s="3" t="s">
        <v>36</v>
      </c>
      <c r="J126">
        <v>80</v>
      </c>
      <c r="K126" s="3" t="s">
        <v>37</v>
      </c>
      <c r="L126">
        <v>0.47199999999999998</v>
      </c>
      <c r="M126">
        <v>0.49659999999999999</v>
      </c>
      <c r="N126">
        <v>537</v>
      </c>
      <c r="O126">
        <v>645840</v>
      </c>
      <c r="P126" s="3" t="s">
        <v>38</v>
      </c>
      <c r="Q126" s="4">
        <v>43466</v>
      </c>
      <c r="R126" s="3" t="s">
        <v>32</v>
      </c>
      <c r="S126" s="4">
        <v>43466</v>
      </c>
      <c r="T126" s="4">
        <v>43509</v>
      </c>
      <c r="U126">
        <v>-2.461412535</v>
      </c>
      <c r="V126" s="3" t="s">
        <v>48</v>
      </c>
      <c r="W126">
        <v>-722480</v>
      </c>
      <c r="X126">
        <v>-2.4600000000000011E-2</v>
      </c>
    </row>
    <row r="127" spans="1:24" x14ac:dyDescent="0.25">
      <c r="A127" s="3" t="s">
        <v>49</v>
      </c>
      <c r="B127" s="3" t="s">
        <v>64</v>
      </c>
      <c r="C127">
        <v>16764</v>
      </c>
      <c r="D127">
        <v>16764</v>
      </c>
      <c r="E127">
        <v>8335</v>
      </c>
      <c r="F127">
        <v>4375</v>
      </c>
      <c r="G127" s="3" t="s">
        <v>76</v>
      </c>
      <c r="H127" s="3" t="s">
        <v>84</v>
      </c>
      <c r="I127" s="3" t="s">
        <v>25</v>
      </c>
      <c r="J127">
        <v>65</v>
      </c>
      <c r="K127" s="3" t="s">
        <v>37</v>
      </c>
      <c r="L127">
        <v>0.49719999999999998</v>
      </c>
      <c r="M127">
        <v>0.26100000000000001</v>
      </c>
      <c r="N127">
        <v>4054</v>
      </c>
      <c r="O127">
        <v>541775</v>
      </c>
      <c r="P127" s="3" t="s">
        <v>38</v>
      </c>
      <c r="Q127" s="4">
        <v>44228</v>
      </c>
      <c r="R127" s="3" t="s">
        <v>32</v>
      </c>
      <c r="S127" s="4">
        <v>44228</v>
      </c>
      <c r="T127" s="4">
        <v>44278</v>
      </c>
      <c r="U127">
        <v>23.622047240000001</v>
      </c>
      <c r="V127" s="3" t="s">
        <v>48</v>
      </c>
      <c r="W127">
        <v>-547885</v>
      </c>
      <c r="X127">
        <v>0.23619999999999997</v>
      </c>
    </row>
    <row r="128" spans="1:24" x14ac:dyDescent="0.25">
      <c r="A128" s="3" t="s">
        <v>50</v>
      </c>
      <c r="B128" s="3" t="s">
        <v>23</v>
      </c>
      <c r="C128">
        <v>73532</v>
      </c>
      <c r="D128">
        <v>73532</v>
      </c>
      <c r="E128">
        <v>20915</v>
      </c>
      <c r="F128">
        <v>1891</v>
      </c>
      <c r="G128" s="3" t="s">
        <v>35</v>
      </c>
      <c r="H128" s="3" t="s">
        <v>83</v>
      </c>
      <c r="I128" s="3" t="s">
        <v>36</v>
      </c>
      <c r="J128">
        <v>60</v>
      </c>
      <c r="K128" s="3" t="s">
        <v>26</v>
      </c>
      <c r="L128">
        <v>0.28439999999999999</v>
      </c>
      <c r="M128">
        <v>2.5700000000000001E-2</v>
      </c>
      <c r="N128">
        <v>50726</v>
      </c>
      <c r="O128">
        <v>1254900</v>
      </c>
      <c r="P128" s="3" t="s">
        <v>38</v>
      </c>
      <c r="Q128" s="4">
        <v>44562</v>
      </c>
      <c r="R128" s="3" t="s">
        <v>32</v>
      </c>
      <c r="S128" s="4">
        <v>44562</v>
      </c>
      <c r="T128" s="4">
        <v>44589</v>
      </c>
      <c r="U128">
        <v>25.87172932</v>
      </c>
      <c r="V128" s="3" t="s">
        <v>67</v>
      </c>
      <c r="W128">
        <v>-3157020</v>
      </c>
      <c r="X128">
        <v>0.25869999999999999</v>
      </c>
    </row>
    <row r="129" spans="1:24" x14ac:dyDescent="0.25">
      <c r="A129" s="3" t="s">
        <v>53</v>
      </c>
      <c r="B129" s="3" t="s">
        <v>57</v>
      </c>
      <c r="C129">
        <v>82199</v>
      </c>
      <c r="D129">
        <v>82199</v>
      </c>
      <c r="E129">
        <v>6792</v>
      </c>
      <c r="F129">
        <v>72384</v>
      </c>
      <c r="G129" s="3" t="s">
        <v>70</v>
      </c>
      <c r="H129" s="3" t="s">
        <v>81</v>
      </c>
      <c r="I129" s="3" t="s">
        <v>31</v>
      </c>
      <c r="J129">
        <v>90</v>
      </c>
      <c r="K129" s="3" t="s">
        <v>26</v>
      </c>
      <c r="L129">
        <v>8.2600000000000007E-2</v>
      </c>
      <c r="M129">
        <v>0.88060000000000005</v>
      </c>
      <c r="N129">
        <v>3023</v>
      </c>
      <c r="O129">
        <v>611280</v>
      </c>
      <c r="P129" s="3" t="s">
        <v>27</v>
      </c>
      <c r="Q129" s="4">
        <v>43647</v>
      </c>
      <c r="R129" s="3" t="s">
        <v>32</v>
      </c>
      <c r="S129" s="4">
        <v>43647</v>
      </c>
      <c r="T129" s="4">
        <v>43693</v>
      </c>
      <c r="U129">
        <v>-79.796591199999995</v>
      </c>
      <c r="V129" s="3" t="s">
        <v>29</v>
      </c>
      <c r="W129">
        <v>-6786630</v>
      </c>
      <c r="X129">
        <v>-0.79800000000000004</v>
      </c>
    </row>
    <row r="130" spans="1:24" x14ac:dyDescent="0.25">
      <c r="A130" s="3" t="s">
        <v>56</v>
      </c>
      <c r="B130" s="3" t="s">
        <v>73</v>
      </c>
      <c r="C130">
        <v>25396</v>
      </c>
      <c r="D130">
        <v>25396</v>
      </c>
      <c r="E130">
        <v>10045</v>
      </c>
      <c r="F130">
        <v>8165</v>
      </c>
      <c r="G130" s="3" t="s">
        <v>35</v>
      </c>
      <c r="H130" s="3" t="s">
        <v>82</v>
      </c>
      <c r="I130" s="3" t="s">
        <v>58</v>
      </c>
      <c r="J130">
        <v>85</v>
      </c>
      <c r="K130" s="3" t="s">
        <v>37</v>
      </c>
      <c r="L130">
        <v>0.39550000000000002</v>
      </c>
      <c r="M130">
        <v>0.32150000000000001</v>
      </c>
      <c r="N130">
        <v>7186</v>
      </c>
      <c r="O130">
        <v>853825</v>
      </c>
      <c r="P130" s="3" t="s">
        <v>38</v>
      </c>
      <c r="Q130" s="4">
        <v>44927</v>
      </c>
      <c r="R130" s="3" t="s">
        <v>32</v>
      </c>
      <c r="S130" s="4">
        <v>44927</v>
      </c>
      <c r="T130" s="4">
        <v>45012</v>
      </c>
      <c r="U130">
        <v>7.4027405890000004</v>
      </c>
      <c r="V130" s="3" t="s">
        <v>48</v>
      </c>
      <c r="W130">
        <v>-1304835</v>
      </c>
      <c r="X130">
        <v>7.400000000000001E-2</v>
      </c>
    </row>
    <row r="131" spans="1:24" x14ac:dyDescent="0.25">
      <c r="A131" s="3" t="s">
        <v>59</v>
      </c>
      <c r="B131" s="3" t="s">
        <v>73</v>
      </c>
      <c r="C131">
        <v>73242</v>
      </c>
      <c r="D131">
        <v>73242</v>
      </c>
      <c r="E131">
        <v>66894</v>
      </c>
      <c r="F131">
        <v>1996</v>
      </c>
      <c r="G131" s="3" t="s">
        <v>76</v>
      </c>
      <c r="H131" s="3" t="s">
        <v>87</v>
      </c>
      <c r="I131" s="3" t="s">
        <v>36</v>
      </c>
      <c r="J131">
        <v>75</v>
      </c>
      <c r="K131" s="3" t="s">
        <v>26</v>
      </c>
      <c r="L131">
        <v>0.9133</v>
      </c>
      <c r="M131">
        <v>2.7300000000000001E-2</v>
      </c>
      <c r="N131">
        <v>4352</v>
      </c>
      <c r="O131">
        <v>5017050</v>
      </c>
      <c r="P131" s="3" t="s">
        <v>38</v>
      </c>
      <c r="Q131" s="4">
        <v>43862</v>
      </c>
      <c r="R131" s="3" t="s">
        <v>32</v>
      </c>
      <c r="S131" s="4">
        <v>43862</v>
      </c>
      <c r="T131" s="4">
        <v>43935</v>
      </c>
      <c r="U131">
        <v>88.607629500000002</v>
      </c>
      <c r="V131" s="3" t="s">
        <v>60</v>
      </c>
      <c r="W131">
        <v>-476100</v>
      </c>
      <c r="X131">
        <v>0.88600000000000001</v>
      </c>
    </row>
    <row r="132" spans="1:24" x14ac:dyDescent="0.25">
      <c r="A132" s="3" t="s">
        <v>61</v>
      </c>
      <c r="B132" s="3" t="s">
        <v>40</v>
      </c>
      <c r="C132">
        <v>76616</v>
      </c>
      <c r="D132">
        <v>76616</v>
      </c>
      <c r="E132">
        <v>22892</v>
      </c>
      <c r="F132">
        <v>4575</v>
      </c>
      <c r="G132" s="3" t="s">
        <v>76</v>
      </c>
      <c r="H132" s="3" t="s">
        <v>88</v>
      </c>
      <c r="I132" s="3" t="s">
        <v>42</v>
      </c>
      <c r="J132">
        <v>70</v>
      </c>
      <c r="K132" s="3" t="s">
        <v>37</v>
      </c>
      <c r="L132">
        <v>0.29880000000000001</v>
      </c>
      <c r="M132">
        <v>5.9700000000000003E-2</v>
      </c>
      <c r="N132">
        <v>49149</v>
      </c>
      <c r="O132">
        <v>1602440</v>
      </c>
      <c r="P132" s="3" t="s">
        <v>38</v>
      </c>
      <c r="Q132" s="4">
        <v>43132</v>
      </c>
      <c r="R132" s="3" t="s">
        <v>32</v>
      </c>
      <c r="S132" s="4">
        <v>43132</v>
      </c>
      <c r="T132" s="4">
        <v>43174</v>
      </c>
      <c r="U132">
        <v>23.907538899999999</v>
      </c>
      <c r="V132" s="3" t="s">
        <v>48</v>
      </c>
      <c r="W132">
        <v>-3760680</v>
      </c>
      <c r="X132">
        <v>0.23910000000000001</v>
      </c>
    </row>
    <row r="133" spans="1:24" x14ac:dyDescent="0.25">
      <c r="A133" s="3" t="s">
        <v>63</v>
      </c>
      <c r="B133" s="3" t="s">
        <v>64</v>
      </c>
      <c r="C133">
        <v>10336</v>
      </c>
      <c r="D133">
        <v>10336</v>
      </c>
      <c r="E133">
        <v>7317</v>
      </c>
      <c r="F133">
        <v>2973</v>
      </c>
      <c r="G133" s="3" t="s">
        <v>66</v>
      </c>
      <c r="H133" s="3" t="s">
        <v>88</v>
      </c>
      <c r="I133" s="3" t="s">
        <v>36</v>
      </c>
      <c r="J133">
        <v>100</v>
      </c>
      <c r="K133" s="3" t="s">
        <v>37</v>
      </c>
      <c r="L133">
        <v>0.70789999999999997</v>
      </c>
      <c r="M133">
        <v>0.28760000000000002</v>
      </c>
      <c r="N133">
        <v>46</v>
      </c>
      <c r="O133">
        <v>731700</v>
      </c>
      <c r="P133" s="3" t="s">
        <v>47</v>
      </c>
      <c r="Q133" s="4">
        <v>43221</v>
      </c>
      <c r="R133" s="3" t="s">
        <v>32</v>
      </c>
      <c r="S133" s="4">
        <v>43221</v>
      </c>
      <c r="T133" s="4">
        <v>43301</v>
      </c>
      <c r="U133">
        <v>42.027863779999997</v>
      </c>
      <c r="V133" s="3" t="s">
        <v>67</v>
      </c>
      <c r="W133">
        <v>-301900</v>
      </c>
      <c r="X133">
        <v>0.42029999999999995</v>
      </c>
    </row>
    <row r="134" spans="1:24" x14ac:dyDescent="0.25">
      <c r="A134" s="3" t="s">
        <v>65</v>
      </c>
      <c r="B134" s="3" t="s">
        <v>64</v>
      </c>
      <c r="C134">
        <v>29476</v>
      </c>
      <c r="D134">
        <v>29476</v>
      </c>
      <c r="E134">
        <v>19632</v>
      </c>
      <c r="F134">
        <v>8824</v>
      </c>
      <c r="G134" s="3" t="s">
        <v>52</v>
      </c>
      <c r="H134" s="3" t="s">
        <v>87</v>
      </c>
      <c r="I134" s="3" t="s">
        <v>58</v>
      </c>
      <c r="J134">
        <v>75</v>
      </c>
      <c r="K134" s="3" t="s">
        <v>37</v>
      </c>
      <c r="L134">
        <v>0.66600000000000004</v>
      </c>
      <c r="M134">
        <v>0.2994</v>
      </c>
      <c r="N134">
        <v>1020</v>
      </c>
      <c r="O134">
        <v>1472400</v>
      </c>
      <c r="P134" s="3" t="s">
        <v>47</v>
      </c>
      <c r="Q134" s="4">
        <v>43983</v>
      </c>
      <c r="R134" s="3" t="s">
        <v>32</v>
      </c>
      <c r="S134" s="4">
        <v>43983</v>
      </c>
      <c r="T134" s="4">
        <v>44039</v>
      </c>
      <c r="U134">
        <v>36.66711901</v>
      </c>
      <c r="V134" s="3" t="s">
        <v>67</v>
      </c>
      <c r="W134">
        <v>-738300</v>
      </c>
      <c r="X134">
        <v>0.36660000000000004</v>
      </c>
    </row>
    <row r="135" spans="1:24" x14ac:dyDescent="0.25">
      <c r="A135" s="3" t="s">
        <v>68</v>
      </c>
      <c r="B135" s="3" t="s">
        <v>73</v>
      </c>
      <c r="C135">
        <v>52176</v>
      </c>
      <c r="D135">
        <v>52176</v>
      </c>
      <c r="E135">
        <v>17363</v>
      </c>
      <c r="F135">
        <v>15650</v>
      </c>
      <c r="G135" s="3" t="s">
        <v>66</v>
      </c>
      <c r="H135" s="3" t="s">
        <v>84</v>
      </c>
      <c r="I135" s="3" t="s">
        <v>42</v>
      </c>
      <c r="J135">
        <v>70</v>
      </c>
      <c r="K135" s="3" t="s">
        <v>37</v>
      </c>
      <c r="L135">
        <v>0.33279999999999998</v>
      </c>
      <c r="M135">
        <v>0.2999</v>
      </c>
      <c r="N135">
        <v>19163</v>
      </c>
      <c r="O135">
        <v>1215410</v>
      </c>
      <c r="P135" s="3" t="s">
        <v>47</v>
      </c>
      <c r="Q135" s="4">
        <v>44317</v>
      </c>
      <c r="R135" s="3" t="s">
        <v>32</v>
      </c>
      <c r="S135" s="4">
        <v>44317</v>
      </c>
      <c r="T135" s="4">
        <v>44376</v>
      </c>
      <c r="U135">
        <v>3.2831186749999999</v>
      </c>
      <c r="V135" s="3" t="s">
        <v>48</v>
      </c>
      <c r="W135">
        <v>-2436910</v>
      </c>
      <c r="X135">
        <v>3.2899999999999985E-2</v>
      </c>
    </row>
    <row r="136" spans="1:24" x14ac:dyDescent="0.25">
      <c r="A136" s="3" t="s">
        <v>69</v>
      </c>
      <c r="B136" s="3" t="s">
        <v>51</v>
      </c>
      <c r="C136">
        <v>51704</v>
      </c>
      <c r="D136">
        <v>51704</v>
      </c>
      <c r="E136">
        <v>35996</v>
      </c>
      <c r="F136">
        <v>11554</v>
      </c>
      <c r="G136" s="3" t="s">
        <v>76</v>
      </c>
      <c r="H136" s="3" t="s">
        <v>85</v>
      </c>
      <c r="I136" s="3" t="s">
        <v>42</v>
      </c>
      <c r="J136">
        <v>100</v>
      </c>
      <c r="K136" s="3" t="s">
        <v>26</v>
      </c>
      <c r="L136">
        <v>0.69620000000000004</v>
      </c>
      <c r="M136">
        <v>0.2235</v>
      </c>
      <c r="N136">
        <v>4154</v>
      </c>
      <c r="O136">
        <v>3599600</v>
      </c>
      <c r="P136" s="3" t="s">
        <v>38</v>
      </c>
      <c r="Q136" s="4">
        <v>45323</v>
      </c>
      <c r="R136" s="3" t="s">
        <v>32</v>
      </c>
      <c r="S136" s="4">
        <v>45323</v>
      </c>
      <c r="T136" s="4">
        <v>45399</v>
      </c>
      <c r="U136">
        <v>47.272938259999997</v>
      </c>
      <c r="V136" s="3" t="s">
        <v>55</v>
      </c>
      <c r="W136">
        <v>-1570800</v>
      </c>
      <c r="X136">
        <v>0.47270000000000001</v>
      </c>
    </row>
    <row r="137" spans="1:24" x14ac:dyDescent="0.25">
      <c r="A137" s="3" t="s">
        <v>71</v>
      </c>
      <c r="B137" s="3" t="s">
        <v>73</v>
      </c>
      <c r="C137">
        <v>14852</v>
      </c>
      <c r="D137">
        <v>14852</v>
      </c>
      <c r="E137">
        <v>7068</v>
      </c>
      <c r="F137">
        <v>4114</v>
      </c>
      <c r="G137" s="3" t="s">
        <v>54</v>
      </c>
      <c r="H137" s="3" t="s">
        <v>84</v>
      </c>
      <c r="I137" s="3" t="s">
        <v>58</v>
      </c>
      <c r="J137">
        <v>95</v>
      </c>
      <c r="K137" s="3" t="s">
        <v>37</v>
      </c>
      <c r="L137">
        <v>0.47589999999999999</v>
      </c>
      <c r="M137">
        <v>0.27700000000000002</v>
      </c>
      <c r="N137">
        <v>3670</v>
      </c>
      <c r="O137">
        <v>671460</v>
      </c>
      <c r="P137" s="3" t="s">
        <v>27</v>
      </c>
      <c r="Q137" s="4">
        <v>44409</v>
      </c>
      <c r="R137" s="3" t="s">
        <v>32</v>
      </c>
      <c r="S137" s="4">
        <v>44409</v>
      </c>
      <c r="T137" s="4">
        <v>44480</v>
      </c>
      <c r="U137">
        <v>19.889577160000002</v>
      </c>
      <c r="V137" s="3" t="s">
        <v>48</v>
      </c>
      <c r="W137">
        <v>-739480</v>
      </c>
      <c r="X137">
        <v>0.19889999999999997</v>
      </c>
    </row>
    <row r="138" spans="1:24" x14ac:dyDescent="0.25">
      <c r="A138" s="3" t="s">
        <v>72</v>
      </c>
      <c r="B138" s="3" t="s">
        <v>51</v>
      </c>
      <c r="C138">
        <v>78937</v>
      </c>
      <c r="D138">
        <v>78937</v>
      </c>
      <c r="E138">
        <v>64890</v>
      </c>
      <c r="F138">
        <v>251</v>
      </c>
      <c r="G138" s="3" t="s">
        <v>76</v>
      </c>
      <c r="H138" s="3" t="s">
        <v>82</v>
      </c>
      <c r="I138" s="3" t="s">
        <v>25</v>
      </c>
      <c r="J138">
        <v>65</v>
      </c>
      <c r="K138" s="3" t="s">
        <v>26</v>
      </c>
      <c r="L138">
        <v>0.82199999999999995</v>
      </c>
      <c r="M138">
        <v>3.2000000000000002E-3</v>
      </c>
      <c r="N138">
        <v>13796</v>
      </c>
      <c r="O138">
        <v>4217850</v>
      </c>
      <c r="P138" s="3" t="s">
        <v>38</v>
      </c>
      <c r="Q138" s="4">
        <v>44958</v>
      </c>
      <c r="R138" s="3" t="s">
        <v>32</v>
      </c>
      <c r="S138" s="4">
        <v>44958</v>
      </c>
      <c r="T138" s="4">
        <v>44978</v>
      </c>
      <c r="U138">
        <v>81.886821139999995</v>
      </c>
      <c r="V138" s="3" t="s">
        <v>60</v>
      </c>
      <c r="W138">
        <v>-913055</v>
      </c>
      <c r="X138">
        <v>0.81879999999999997</v>
      </c>
    </row>
    <row r="139" spans="1:24" x14ac:dyDescent="0.25">
      <c r="A139" s="3" t="s">
        <v>74</v>
      </c>
      <c r="B139" s="3" t="s">
        <v>51</v>
      </c>
      <c r="C139">
        <v>71537</v>
      </c>
      <c r="D139">
        <v>71537</v>
      </c>
      <c r="E139">
        <v>39737</v>
      </c>
      <c r="F139">
        <v>11093</v>
      </c>
      <c r="G139" s="3" t="s">
        <v>78</v>
      </c>
      <c r="H139" s="3" t="s">
        <v>84</v>
      </c>
      <c r="I139" s="3" t="s">
        <v>42</v>
      </c>
      <c r="J139">
        <v>140</v>
      </c>
      <c r="K139" s="3" t="s">
        <v>37</v>
      </c>
      <c r="L139">
        <v>0.55549999999999999</v>
      </c>
      <c r="M139">
        <v>0.15509999999999999</v>
      </c>
      <c r="N139">
        <v>20707</v>
      </c>
      <c r="O139">
        <v>5563180</v>
      </c>
      <c r="P139" s="3" t="s">
        <v>43</v>
      </c>
      <c r="Q139" s="4">
        <v>44531</v>
      </c>
      <c r="R139" s="3" t="s">
        <v>28</v>
      </c>
      <c r="S139" s="4">
        <v>44531</v>
      </c>
      <c r="T139" s="4">
        <v>44573</v>
      </c>
      <c r="U139">
        <v>40.040818039999998</v>
      </c>
      <c r="V139" s="3" t="s">
        <v>67</v>
      </c>
      <c r="W139">
        <v>-4452000</v>
      </c>
      <c r="X139">
        <v>0.40039999999999998</v>
      </c>
    </row>
    <row r="140" spans="1:24" x14ac:dyDescent="0.25">
      <c r="A140" s="3" t="s">
        <v>75</v>
      </c>
      <c r="B140" s="3" t="s">
        <v>64</v>
      </c>
      <c r="C140">
        <v>98389</v>
      </c>
      <c r="D140">
        <v>98389</v>
      </c>
      <c r="E140">
        <v>74942</v>
      </c>
      <c r="F140">
        <v>12452</v>
      </c>
      <c r="G140" s="3" t="s">
        <v>70</v>
      </c>
      <c r="H140" s="3" t="s">
        <v>88</v>
      </c>
      <c r="I140" s="3" t="s">
        <v>42</v>
      </c>
      <c r="J140">
        <v>80</v>
      </c>
      <c r="K140" s="3" t="s">
        <v>26</v>
      </c>
      <c r="L140">
        <v>0.76170000000000004</v>
      </c>
      <c r="M140">
        <v>0.12659999999999999</v>
      </c>
      <c r="N140">
        <v>10995</v>
      </c>
      <c r="O140">
        <v>5995360</v>
      </c>
      <c r="P140" s="3" t="s">
        <v>27</v>
      </c>
      <c r="Q140" s="4">
        <v>43282</v>
      </c>
      <c r="R140" s="3" t="s">
        <v>32</v>
      </c>
      <c r="S140" s="4">
        <v>43282</v>
      </c>
      <c r="T140" s="4">
        <v>43324</v>
      </c>
      <c r="U140">
        <v>63.513197609999999</v>
      </c>
      <c r="V140" s="3" t="s">
        <v>55</v>
      </c>
      <c r="W140">
        <v>-1875760</v>
      </c>
      <c r="X140">
        <v>0.6351</v>
      </c>
    </row>
    <row r="141" spans="1:24" x14ac:dyDescent="0.25">
      <c r="A141" s="3" t="s">
        <v>77</v>
      </c>
      <c r="B141" s="3" t="s">
        <v>40</v>
      </c>
      <c r="C141">
        <v>18968</v>
      </c>
      <c r="D141">
        <v>18968</v>
      </c>
      <c r="E141">
        <v>8846</v>
      </c>
      <c r="F141">
        <v>4708</v>
      </c>
      <c r="G141" s="3" t="s">
        <v>70</v>
      </c>
      <c r="H141" s="3" t="s">
        <v>80</v>
      </c>
      <c r="I141" s="3" t="s">
        <v>31</v>
      </c>
      <c r="J141">
        <v>110</v>
      </c>
      <c r="K141" s="3" t="s">
        <v>26</v>
      </c>
      <c r="L141">
        <v>0.46639999999999998</v>
      </c>
      <c r="M141">
        <v>0.2482</v>
      </c>
      <c r="N141">
        <v>5414</v>
      </c>
      <c r="O141">
        <v>973060</v>
      </c>
      <c r="P141" s="3" t="s">
        <v>27</v>
      </c>
      <c r="Q141" s="4">
        <v>42917</v>
      </c>
      <c r="R141" s="3" t="s">
        <v>28</v>
      </c>
      <c r="S141" s="4">
        <v>42917</v>
      </c>
      <c r="T141" s="4">
        <v>42975</v>
      </c>
      <c r="U141">
        <v>21.815689580000001</v>
      </c>
      <c r="V141" s="3" t="s">
        <v>48</v>
      </c>
      <c r="W141">
        <v>-1113420</v>
      </c>
      <c r="X141">
        <v>0.21819999999999998</v>
      </c>
    </row>
    <row r="142" spans="1:24" x14ac:dyDescent="0.25">
      <c r="A142" s="3" t="s">
        <v>22</v>
      </c>
      <c r="B142" s="3" t="s">
        <v>64</v>
      </c>
      <c r="C142">
        <v>93066</v>
      </c>
      <c r="D142">
        <v>93066</v>
      </c>
      <c r="E142">
        <v>18173</v>
      </c>
      <c r="F142">
        <v>58153</v>
      </c>
      <c r="G142" s="3" t="s">
        <v>79</v>
      </c>
      <c r="H142" s="3" t="s">
        <v>86</v>
      </c>
      <c r="I142" s="3" t="s">
        <v>58</v>
      </c>
      <c r="J142">
        <v>115</v>
      </c>
      <c r="K142" s="3" t="s">
        <v>26</v>
      </c>
      <c r="L142">
        <v>0.1953</v>
      </c>
      <c r="M142">
        <v>0.62490000000000001</v>
      </c>
      <c r="N142">
        <v>16740</v>
      </c>
      <c r="O142">
        <v>2089895</v>
      </c>
      <c r="P142" s="3" t="s">
        <v>43</v>
      </c>
      <c r="Q142" s="4">
        <v>42675</v>
      </c>
      <c r="R142" s="3" t="s">
        <v>28</v>
      </c>
      <c r="S142" s="4">
        <v>42675</v>
      </c>
      <c r="T142" s="4">
        <v>42719</v>
      </c>
      <c r="U142">
        <v>-42.95876045</v>
      </c>
      <c r="V142" s="3" t="s">
        <v>29</v>
      </c>
      <c r="W142">
        <v>-8612695</v>
      </c>
      <c r="X142">
        <v>-0.42959999999999998</v>
      </c>
    </row>
    <row r="143" spans="1:24" x14ac:dyDescent="0.25">
      <c r="A143" s="3" t="s">
        <v>30</v>
      </c>
      <c r="B143" s="3" t="s">
        <v>57</v>
      </c>
      <c r="C143">
        <v>17355</v>
      </c>
      <c r="D143">
        <v>17355</v>
      </c>
      <c r="E143">
        <v>9806</v>
      </c>
      <c r="F143">
        <v>2936</v>
      </c>
      <c r="G143" s="3" t="s">
        <v>62</v>
      </c>
      <c r="H143" s="3" t="s">
        <v>81</v>
      </c>
      <c r="I143" s="3" t="s">
        <v>42</v>
      </c>
      <c r="J143">
        <v>100</v>
      </c>
      <c r="K143" s="3" t="s">
        <v>37</v>
      </c>
      <c r="L143">
        <v>0.56499999999999995</v>
      </c>
      <c r="M143">
        <v>0.16919999999999999</v>
      </c>
      <c r="N143">
        <v>4613</v>
      </c>
      <c r="O143">
        <v>980600</v>
      </c>
      <c r="P143" s="3" t="s">
        <v>38</v>
      </c>
      <c r="Q143" s="4">
        <v>43525</v>
      </c>
      <c r="R143" s="3" t="s">
        <v>32</v>
      </c>
      <c r="S143" s="4">
        <v>43525</v>
      </c>
      <c r="T143" s="4">
        <v>43601</v>
      </c>
      <c r="U143">
        <v>39.585133970000001</v>
      </c>
      <c r="V143" s="3" t="s">
        <v>67</v>
      </c>
      <c r="W143">
        <v>-754900</v>
      </c>
      <c r="X143">
        <v>0.39579999999999993</v>
      </c>
    </row>
    <row r="144" spans="1:24" x14ac:dyDescent="0.25">
      <c r="A144" s="3" t="s">
        <v>33</v>
      </c>
      <c r="B144" s="3" t="s">
        <v>40</v>
      </c>
      <c r="C144">
        <v>99364</v>
      </c>
      <c r="D144">
        <v>99364</v>
      </c>
      <c r="E144">
        <v>28600</v>
      </c>
      <c r="F144">
        <v>22280</v>
      </c>
      <c r="G144" s="3" t="s">
        <v>78</v>
      </c>
      <c r="H144" s="3" t="s">
        <v>86</v>
      </c>
      <c r="I144" s="3" t="s">
        <v>31</v>
      </c>
      <c r="J144">
        <v>110</v>
      </c>
      <c r="K144" s="3" t="s">
        <v>37</v>
      </c>
      <c r="L144">
        <v>0.2878</v>
      </c>
      <c r="M144">
        <v>0.22420000000000001</v>
      </c>
      <c r="N144">
        <v>48484</v>
      </c>
      <c r="O144">
        <v>3146000</v>
      </c>
      <c r="P144" s="3" t="s">
        <v>43</v>
      </c>
      <c r="Q144" s="4">
        <v>42705</v>
      </c>
      <c r="R144" s="3" t="s">
        <v>28</v>
      </c>
      <c r="S144" s="4">
        <v>42705</v>
      </c>
      <c r="T144" s="4">
        <v>42794</v>
      </c>
      <c r="U144">
        <v>6.360452478</v>
      </c>
      <c r="V144" s="3" t="s">
        <v>48</v>
      </c>
      <c r="W144">
        <v>-7784040</v>
      </c>
      <c r="X144">
        <v>6.359999999999999E-2</v>
      </c>
    </row>
    <row r="145" spans="1:24" x14ac:dyDescent="0.25">
      <c r="A145" s="3" t="s">
        <v>39</v>
      </c>
      <c r="B145" s="3" t="s">
        <v>40</v>
      </c>
      <c r="C145">
        <v>99539</v>
      </c>
      <c r="D145">
        <v>99539</v>
      </c>
      <c r="E145">
        <v>36566</v>
      </c>
      <c r="F145">
        <v>32615</v>
      </c>
      <c r="G145" s="3" t="s">
        <v>70</v>
      </c>
      <c r="H145" s="3" t="s">
        <v>84</v>
      </c>
      <c r="I145" s="3" t="s">
        <v>25</v>
      </c>
      <c r="J145">
        <v>35</v>
      </c>
      <c r="K145" s="3" t="s">
        <v>37</v>
      </c>
      <c r="L145">
        <v>0.3674</v>
      </c>
      <c r="M145">
        <v>0.32769999999999999</v>
      </c>
      <c r="N145">
        <v>30358</v>
      </c>
      <c r="O145">
        <v>1279810</v>
      </c>
      <c r="P145" s="3" t="s">
        <v>27</v>
      </c>
      <c r="Q145" s="4">
        <v>44378</v>
      </c>
      <c r="R145" s="3" t="s">
        <v>44</v>
      </c>
      <c r="S145" s="4">
        <v>44378</v>
      </c>
      <c r="T145" s="4">
        <v>44454</v>
      </c>
      <c r="U145">
        <v>3.9692984660000001</v>
      </c>
      <c r="V145" s="3" t="s">
        <v>48</v>
      </c>
      <c r="W145">
        <v>-2204055</v>
      </c>
      <c r="X145">
        <v>3.9700000000000013E-2</v>
      </c>
    </row>
    <row r="146" spans="1:24" x14ac:dyDescent="0.25">
      <c r="A146" s="3" t="s">
        <v>45</v>
      </c>
      <c r="B146" s="3" t="s">
        <v>73</v>
      </c>
      <c r="C146">
        <v>43466</v>
      </c>
      <c r="D146">
        <v>43466</v>
      </c>
      <c r="E146">
        <v>5615</v>
      </c>
      <c r="F146">
        <v>30490</v>
      </c>
      <c r="G146" s="3" t="s">
        <v>62</v>
      </c>
      <c r="H146" s="3" t="s">
        <v>88</v>
      </c>
      <c r="I146" s="3" t="s">
        <v>36</v>
      </c>
      <c r="J146">
        <v>80</v>
      </c>
      <c r="K146" s="3" t="s">
        <v>37</v>
      </c>
      <c r="L146">
        <v>0.12920000000000001</v>
      </c>
      <c r="M146">
        <v>0.70150000000000001</v>
      </c>
      <c r="N146">
        <v>7361</v>
      </c>
      <c r="O146">
        <v>449200</v>
      </c>
      <c r="P146" s="3" t="s">
        <v>38</v>
      </c>
      <c r="Q146" s="4">
        <v>43160</v>
      </c>
      <c r="R146" s="3" t="s">
        <v>32</v>
      </c>
      <c r="S146" s="4">
        <v>43160</v>
      </c>
      <c r="T146" s="4">
        <v>43175</v>
      </c>
      <c r="U146">
        <v>-57.228638480000001</v>
      </c>
      <c r="V146" s="3" t="s">
        <v>29</v>
      </c>
      <c r="W146">
        <v>-3028080</v>
      </c>
      <c r="X146">
        <v>-0.57230000000000003</v>
      </c>
    </row>
    <row r="147" spans="1:24" x14ac:dyDescent="0.25">
      <c r="A147" s="3" t="s">
        <v>49</v>
      </c>
      <c r="B147" s="3" t="s">
        <v>57</v>
      </c>
      <c r="C147">
        <v>87014</v>
      </c>
      <c r="D147">
        <v>87014</v>
      </c>
      <c r="E147">
        <v>44210</v>
      </c>
      <c r="F147">
        <v>41873</v>
      </c>
      <c r="G147" s="3" t="s">
        <v>41</v>
      </c>
      <c r="H147" s="3" t="s">
        <v>81</v>
      </c>
      <c r="I147" s="3" t="s">
        <v>58</v>
      </c>
      <c r="J147">
        <v>65</v>
      </c>
      <c r="K147" s="3" t="s">
        <v>37</v>
      </c>
      <c r="L147">
        <v>0.5081</v>
      </c>
      <c r="M147">
        <v>0.48120000000000002</v>
      </c>
      <c r="N147">
        <v>931</v>
      </c>
      <c r="O147">
        <v>2873650</v>
      </c>
      <c r="P147" s="3" t="s">
        <v>43</v>
      </c>
      <c r="Q147" s="4">
        <v>43739</v>
      </c>
      <c r="R147" s="3" t="s">
        <v>32</v>
      </c>
      <c r="S147" s="4">
        <v>43739</v>
      </c>
      <c r="T147" s="4">
        <v>43780</v>
      </c>
      <c r="U147">
        <v>2.6857747029999999</v>
      </c>
      <c r="V147" s="3" t="s">
        <v>48</v>
      </c>
      <c r="W147">
        <v>-2782260</v>
      </c>
      <c r="X147">
        <v>2.6899999999999979E-2</v>
      </c>
    </row>
    <row r="148" spans="1:24" x14ac:dyDescent="0.25">
      <c r="A148" s="3" t="s">
        <v>50</v>
      </c>
      <c r="B148" s="3" t="s">
        <v>34</v>
      </c>
      <c r="C148">
        <v>60422</v>
      </c>
      <c r="D148">
        <v>60422</v>
      </c>
      <c r="E148">
        <v>36667</v>
      </c>
      <c r="F148">
        <v>3494</v>
      </c>
      <c r="G148" s="3" t="s">
        <v>54</v>
      </c>
      <c r="H148" s="3" t="s">
        <v>80</v>
      </c>
      <c r="I148" s="3" t="s">
        <v>42</v>
      </c>
      <c r="J148">
        <v>60</v>
      </c>
      <c r="K148" s="3" t="s">
        <v>37</v>
      </c>
      <c r="L148">
        <v>0.60680000000000001</v>
      </c>
      <c r="M148">
        <v>5.7799999999999997E-2</v>
      </c>
      <c r="N148">
        <v>20261</v>
      </c>
      <c r="O148">
        <v>2200020</v>
      </c>
      <c r="P148" s="3" t="s">
        <v>27</v>
      </c>
      <c r="Q148" s="4">
        <v>42948</v>
      </c>
      <c r="R148" s="3" t="s">
        <v>32</v>
      </c>
      <c r="S148" s="4">
        <v>42948</v>
      </c>
      <c r="T148" s="4">
        <v>43024</v>
      </c>
      <c r="U148">
        <v>54.902187939999997</v>
      </c>
      <c r="V148" s="3" t="s">
        <v>55</v>
      </c>
      <c r="W148">
        <v>-1425300</v>
      </c>
      <c r="X148">
        <v>0.54900000000000004</v>
      </c>
    </row>
    <row r="149" spans="1:24" x14ac:dyDescent="0.25">
      <c r="A149" s="3" t="s">
        <v>53</v>
      </c>
      <c r="B149" s="3" t="s">
        <v>23</v>
      </c>
      <c r="C149">
        <v>48696</v>
      </c>
      <c r="D149">
        <v>48696</v>
      </c>
      <c r="E149">
        <v>6437</v>
      </c>
      <c r="F149">
        <v>25939</v>
      </c>
      <c r="G149" s="3" t="s">
        <v>35</v>
      </c>
      <c r="H149" s="3" t="s">
        <v>88</v>
      </c>
      <c r="I149" s="3" t="s">
        <v>31</v>
      </c>
      <c r="J149">
        <v>90</v>
      </c>
      <c r="K149" s="3" t="s">
        <v>26</v>
      </c>
      <c r="L149">
        <v>0.13220000000000001</v>
      </c>
      <c r="M149">
        <v>0.53269999999999995</v>
      </c>
      <c r="N149">
        <v>16320</v>
      </c>
      <c r="O149">
        <v>579330</v>
      </c>
      <c r="P149" s="3" t="s">
        <v>38</v>
      </c>
      <c r="Q149" s="4">
        <v>43101</v>
      </c>
      <c r="R149" s="3" t="s">
        <v>32</v>
      </c>
      <c r="S149" s="4">
        <v>43101</v>
      </c>
      <c r="T149" s="4">
        <v>43118</v>
      </c>
      <c r="U149">
        <v>-40.048463939999998</v>
      </c>
      <c r="V149" s="3" t="s">
        <v>29</v>
      </c>
      <c r="W149">
        <v>-3803310</v>
      </c>
      <c r="X149">
        <v>-0.40049999999999997</v>
      </c>
    </row>
    <row r="150" spans="1:24" x14ac:dyDescent="0.25">
      <c r="A150" s="3" t="s">
        <v>56</v>
      </c>
      <c r="B150" s="3" t="s">
        <v>40</v>
      </c>
      <c r="C150">
        <v>75107</v>
      </c>
      <c r="D150">
        <v>75107</v>
      </c>
      <c r="E150">
        <v>42512</v>
      </c>
      <c r="F150">
        <v>25419</v>
      </c>
      <c r="G150" s="3" t="s">
        <v>78</v>
      </c>
      <c r="H150" s="3" t="s">
        <v>82</v>
      </c>
      <c r="I150" s="3" t="s">
        <v>25</v>
      </c>
      <c r="J150">
        <v>85</v>
      </c>
      <c r="K150" s="3" t="s">
        <v>37</v>
      </c>
      <c r="L150">
        <v>0.56599999999999995</v>
      </c>
      <c r="M150">
        <v>0.33839999999999998</v>
      </c>
      <c r="N150">
        <v>7176</v>
      </c>
      <c r="O150">
        <v>3613520</v>
      </c>
      <c r="P150" s="3" t="s">
        <v>43</v>
      </c>
      <c r="Q150" s="4">
        <v>45261</v>
      </c>
      <c r="R150" s="3" t="s">
        <v>32</v>
      </c>
      <c r="S150" s="4">
        <v>45261</v>
      </c>
      <c r="T150" s="4">
        <v>45345</v>
      </c>
      <c r="U150">
        <v>22.7581983</v>
      </c>
      <c r="V150" s="3" t="s">
        <v>48</v>
      </c>
      <c r="W150">
        <v>-2770575</v>
      </c>
      <c r="X150">
        <v>0.22759999999999997</v>
      </c>
    </row>
    <row r="151" spans="1:24" x14ac:dyDescent="0.25">
      <c r="A151" s="3" t="s">
        <v>59</v>
      </c>
      <c r="B151" s="3" t="s">
        <v>34</v>
      </c>
      <c r="C151">
        <v>93442</v>
      </c>
      <c r="D151">
        <v>93442</v>
      </c>
      <c r="E151">
        <v>29920</v>
      </c>
      <c r="F151">
        <v>40690</v>
      </c>
      <c r="G151" s="3" t="s">
        <v>41</v>
      </c>
      <c r="H151" s="3" t="s">
        <v>80</v>
      </c>
      <c r="I151" s="3" t="s">
        <v>25</v>
      </c>
      <c r="J151">
        <v>75</v>
      </c>
      <c r="K151" s="3" t="s">
        <v>26</v>
      </c>
      <c r="L151">
        <v>0.32019999999999998</v>
      </c>
      <c r="M151">
        <v>0.4355</v>
      </c>
      <c r="N151">
        <v>22832</v>
      </c>
      <c r="O151">
        <v>2244000</v>
      </c>
      <c r="P151" s="3" t="s">
        <v>43</v>
      </c>
      <c r="Q151" s="4">
        <v>43009</v>
      </c>
      <c r="R151" s="3" t="s">
        <v>32</v>
      </c>
      <c r="S151" s="4">
        <v>43009</v>
      </c>
      <c r="T151" s="4">
        <v>43095</v>
      </c>
      <c r="U151">
        <v>-11.52586631</v>
      </c>
      <c r="V151" s="3" t="s">
        <v>29</v>
      </c>
      <c r="W151">
        <v>-4764150</v>
      </c>
      <c r="X151">
        <v>-0.11530000000000001</v>
      </c>
    </row>
    <row r="152" spans="1:24" x14ac:dyDescent="0.25">
      <c r="A152" s="3" t="s">
        <v>61</v>
      </c>
      <c r="B152" s="3" t="s">
        <v>57</v>
      </c>
      <c r="C152">
        <v>67779</v>
      </c>
      <c r="D152">
        <v>67779</v>
      </c>
      <c r="E152">
        <v>7186</v>
      </c>
      <c r="F152">
        <v>37982</v>
      </c>
      <c r="G152" s="3" t="s">
        <v>76</v>
      </c>
      <c r="H152" s="3" t="s">
        <v>81</v>
      </c>
      <c r="I152" s="3" t="s">
        <v>25</v>
      </c>
      <c r="J152">
        <v>70</v>
      </c>
      <c r="K152" s="3" t="s">
        <v>37</v>
      </c>
      <c r="L152">
        <v>0.106</v>
      </c>
      <c r="M152">
        <v>0.56040000000000001</v>
      </c>
      <c r="N152">
        <v>22611</v>
      </c>
      <c r="O152">
        <v>503020</v>
      </c>
      <c r="P152" s="3" t="s">
        <v>38</v>
      </c>
      <c r="Q152" s="4">
        <v>43497</v>
      </c>
      <c r="R152" s="3" t="s">
        <v>32</v>
      </c>
      <c r="S152" s="4">
        <v>43497</v>
      </c>
      <c r="T152" s="4">
        <v>43538</v>
      </c>
      <c r="U152">
        <v>-45.435901979999997</v>
      </c>
      <c r="V152" s="3" t="s">
        <v>29</v>
      </c>
      <c r="W152">
        <v>-4241510</v>
      </c>
      <c r="X152">
        <v>-0.45440000000000003</v>
      </c>
    </row>
    <row r="153" spans="1:24" x14ac:dyDescent="0.25">
      <c r="A153" s="3" t="s">
        <v>63</v>
      </c>
      <c r="B153" s="3" t="s">
        <v>57</v>
      </c>
      <c r="C153">
        <v>64460</v>
      </c>
      <c r="D153">
        <v>64460</v>
      </c>
      <c r="E153">
        <v>16510</v>
      </c>
      <c r="F153">
        <v>13159</v>
      </c>
      <c r="G153" s="3" t="s">
        <v>52</v>
      </c>
      <c r="H153" s="3" t="s">
        <v>86</v>
      </c>
      <c r="I153" s="3" t="s">
        <v>36</v>
      </c>
      <c r="J153">
        <v>100</v>
      </c>
      <c r="K153" s="3" t="s">
        <v>37</v>
      </c>
      <c r="L153">
        <v>0.25609999999999999</v>
      </c>
      <c r="M153">
        <v>0.2041</v>
      </c>
      <c r="N153">
        <v>34791</v>
      </c>
      <c r="O153">
        <v>1651000</v>
      </c>
      <c r="P153" s="3" t="s">
        <v>47</v>
      </c>
      <c r="Q153" s="4">
        <v>42522</v>
      </c>
      <c r="R153" s="3" t="s">
        <v>32</v>
      </c>
      <c r="S153" s="4">
        <v>42522</v>
      </c>
      <c r="T153" s="4">
        <v>42545</v>
      </c>
      <c r="U153">
        <v>5.1985727580000001</v>
      </c>
      <c r="V153" s="3" t="s">
        <v>48</v>
      </c>
      <c r="W153">
        <v>-4795000</v>
      </c>
      <c r="X153">
        <v>5.1999999999999991E-2</v>
      </c>
    </row>
    <row r="154" spans="1:24" x14ac:dyDescent="0.25">
      <c r="A154" s="3" t="s">
        <v>65</v>
      </c>
      <c r="B154" s="3" t="s">
        <v>40</v>
      </c>
      <c r="C154">
        <v>75771</v>
      </c>
      <c r="D154">
        <v>75771</v>
      </c>
      <c r="E154">
        <v>40720</v>
      </c>
      <c r="F154">
        <v>10783</v>
      </c>
      <c r="G154" s="3" t="s">
        <v>79</v>
      </c>
      <c r="H154" s="3" t="s">
        <v>80</v>
      </c>
      <c r="I154" s="3" t="s">
        <v>42</v>
      </c>
      <c r="J154">
        <v>75</v>
      </c>
      <c r="K154" s="3" t="s">
        <v>37</v>
      </c>
      <c r="L154">
        <v>0.53739999999999999</v>
      </c>
      <c r="M154">
        <v>0.14230000000000001</v>
      </c>
      <c r="N154">
        <v>24268</v>
      </c>
      <c r="O154">
        <v>3054000</v>
      </c>
      <c r="P154" s="3" t="s">
        <v>43</v>
      </c>
      <c r="Q154" s="4">
        <v>43040</v>
      </c>
      <c r="R154" s="3" t="s">
        <v>32</v>
      </c>
      <c r="S154" s="4">
        <v>43040</v>
      </c>
      <c r="T154" s="4">
        <v>43116</v>
      </c>
      <c r="U154">
        <v>39.509838860000002</v>
      </c>
      <c r="V154" s="3" t="s">
        <v>67</v>
      </c>
      <c r="W154">
        <v>-2628825</v>
      </c>
      <c r="X154">
        <v>0.39510000000000001</v>
      </c>
    </row>
    <row r="155" spans="1:24" x14ac:dyDescent="0.25">
      <c r="A155" s="3" t="s">
        <v>68</v>
      </c>
      <c r="B155" s="3" t="s">
        <v>23</v>
      </c>
      <c r="C155">
        <v>54396</v>
      </c>
      <c r="D155">
        <v>54396</v>
      </c>
      <c r="E155">
        <v>12547</v>
      </c>
      <c r="F155">
        <v>30692</v>
      </c>
      <c r="G155" s="3" t="s">
        <v>79</v>
      </c>
      <c r="H155" s="3" t="s">
        <v>89</v>
      </c>
      <c r="I155" s="3" t="s">
        <v>25</v>
      </c>
      <c r="J155">
        <v>70</v>
      </c>
      <c r="K155" s="3" t="s">
        <v>26</v>
      </c>
      <c r="L155">
        <v>0.23069999999999999</v>
      </c>
      <c r="M155">
        <v>0.56420000000000003</v>
      </c>
      <c r="N155">
        <v>11157</v>
      </c>
      <c r="O155">
        <v>878290</v>
      </c>
      <c r="P155" s="3" t="s">
        <v>43</v>
      </c>
      <c r="Q155" s="4">
        <v>42309</v>
      </c>
      <c r="R155" s="3" t="s">
        <v>32</v>
      </c>
      <c r="S155" s="4">
        <v>42309</v>
      </c>
      <c r="T155" s="4">
        <v>42360</v>
      </c>
      <c r="U155">
        <v>-33.357232150000002</v>
      </c>
      <c r="V155" s="3" t="s">
        <v>29</v>
      </c>
      <c r="W155">
        <v>-2929430</v>
      </c>
      <c r="X155">
        <v>-0.33350000000000002</v>
      </c>
    </row>
    <row r="156" spans="1:24" x14ac:dyDescent="0.25">
      <c r="A156" s="3" t="s">
        <v>69</v>
      </c>
      <c r="B156" s="3" t="s">
        <v>64</v>
      </c>
      <c r="C156">
        <v>98647</v>
      </c>
      <c r="D156">
        <v>98647</v>
      </c>
      <c r="E156">
        <v>93395</v>
      </c>
      <c r="F156">
        <v>3255</v>
      </c>
      <c r="G156" s="3" t="s">
        <v>52</v>
      </c>
      <c r="H156" s="3" t="s">
        <v>85</v>
      </c>
      <c r="I156" s="3" t="s">
        <v>36</v>
      </c>
      <c r="J156">
        <v>100</v>
      </c>
      <c r="K156" s="3" t="s">
        <v>37</v>
      </c>
      <c r="L156">
        <v>0.94679999999999997</v>
      </c>
      <c r="M156">
        <v>3.3000000000000002E-2</v>
      </c>
      <c r="N156">
        <v>1997</v>
      </c>
      <c r="O156">
        <v>9339500</v>
      </c>
      <c r="P156" s="3" t="s">
        <v>47</v>
      </c>
      <c r="Q156" s="4">
        <v>45444</v>
      </c>
      <c r="R156" s="3" t="s">
        <v>32</v>
      </c>
      <c r="S156" s="4">
        <v>45444</v>
      </c>
      <c r="T156" s="4">
        <v>45509</v>
      </c>
      <c r="U156">
        <v>91.376321630000007</v>
      </c>
      <c r="V156" s="3" t="s">
        <v>60</v>
      </c>
      <c r="W156">
        <v>-525200</v>
      </c>
      <c r="X156">
        <v>0.91379999999999995</v>
      </c>
    </row>
    <row r="157" spans="1:24" x14ac:dyDescent="0.25">
      <c r="A157" s="3" t="s">
        <v>71</v>
      </c>
      <c r="B157" s="3" t="s">
        <v>51</v>
      </c>
      <c r="C157">
        <v>44663</v>
      </c>
      <c r="D157">
        <v>44663</v>
      </c>
      <c r="E157">
        <v>40164</v>
      </c>
      <c r="F157">
        <v>1012</v>
      </c>
      <c r="G157" s="3" t="s">
        <v>76</v>
      </c>
      <c r="H157" s="3" t="s">
        <v>87</v>
      </c>
      <c r="I157" s="3" t="s">
        <v>58</v>
      </c>
      <c r="J157">
        <v>95</v>
      </c>
      <c r="K157" s="3" t="s">
        <v>37</v>
      </c>
      <c r="L157">
        <v>0.89929999999999999</v>
      </c>
      <c r="M157">
        <v>2.2700000000000001E-2</v>
      </c>
      <c r="N157">
        <v>3487</v>
      </c>
      <c r="O157">
        <v>3815580</v>
      </c>
      <c r="P157" s="3" t="s">
        <v>38</v>
      </c>
      <c r="Q157" s="4">
        <v>43862</v>
      </c>
      <c r="R157" s="3" t="s">
        <v>32</v>
      </c>
      <c r="S157" s="4">
        <v>43862</v>
      </c>
      <c r="T157" s="4">
        <v>43920</v>
      </c>
      <c r="U157">
        <v>87.660927389999998</v>
      </c>
      <c r="V157" s="3" t="s">
        <v>60</v>
      </c>
      <c r="W157">
        <v>-427405</v>
      </c>
      <c r="X157">
        <v>0.87659999999999993</v>
      </c>
    </row>
    <row r="158" spans="1:24" x14ac:dyDescent="0.25">
      <c r="A158" s="3" t="s">
        <v>72</v>
      </c>
      <c r="B158" s="3" t="s">
        <v>40</v>
      </c>
      <c r="C158">
        <v>59941</v>
      </c>
      <c r="D158">
        <v>59941</v>
      </c>
      <c r="E158">
        <v>58897</v>
      </c>
      <c r="F158">
        <v>760</v>
      </c>
      <c r="G158" s="3" t="s">
        <v>62</v>
      </c>
      <c r="H158" s="3" t="s">
        <v>86</v>
      </c>
      <c r="I158" s="3" t="s">
        <v>25</v>
      </c>
      <c r="J158">
        <v>65</v>
      </c>
      <c r="K158" s="3" t="s">
        <v>37</v>
      </c>
      <c r="L158">
        <v>0.98260000000000003</v>
      </c>
      <c r="M158">
        <v>1.2699999999999999E-2</v>
      </c>
      <c r="N158">
        <v>284</v>
      </c>
      <c r="O158">
        <v>3828305</v>
      </c>
      <c r="P158" s="3" t="s">
        <v>38</v>
      </c>
      <c r="Q158" s="4">
        <v>42430</v>
      </c>
      <c r="R158" s="3" t="s">
        <v>32</v>
      </c>
      <c r="S158" s="4">
        <v>42430</v>
      </c>
      <c r="T158" s="4">
        <v>42468</v>
      </c>
      <c r="U158">
        <v>96.990373869999999</v>
      </c>
      <c r="V158" s="3" t="s">
        <v>60</v>
      </c>
      <c r="W158">
        <v>-67860</v>
      </c>
      <c r="X158">
        <v>0.96989999999999998</v>
      </c>
    </row>
    <row r="159" spans="1:24" x14ac:dyDescent="0.25">
      <c r="A159" s="3" t="s">
        <v>74</v>
      </c>
      <c r="B159" s="3" t="s">
        <v>40</v>
      </c>
      <c r="C159">
        <v>39015</v>
      </c>
      <c r="D159">
        <v>39015</v>
      </c>
      <c r="E159">
        <v>9142</v>
      </c>
      <c r="F159">
        <v>20820</v>
      </c>
      <c r="G159" s="3" t="s">
        <v>62</v>
      </c>
      <c r="H159" s="3" t="s">
        <v>85</v>
      </c>
      <c r="I159" s="3" t="s">
        <v>42</v>
      </c>
      <c r="J159">
        <v>140</v>
      </c>
      <c r="K159" s="3" t="s">
        <v>37</v>
      </c>
      <c r="L159">
        <v>0.23430000000000001</v>
      </c>
      <c r="M159">
        <v>0.53359999999999996</v>
      </c>
      <c r="N159">
        <v>9053</v>
      </c>
      <c r="O159">
        <v>1279880</v>
      </c>
      <c r="P159" s="3" t="s">
        <v>38</v>
      </c>
      <c r="Q159" s="4">
        <v>45352</v>
      </c>
      <c r="R159" s="3" t="s">
        <v>28</v>
      </c>
      <c r="S159" s="4">
        <v>45352</v>
      </c>
      <c r="T159" s="4">
        <v>45425</v>
      </c>
      <c r="U159">
        <v>-29.932077410000002</v>
      </c>
      <c r="V159" s="3" t="s">
        <v>29</v>
      </c>
      <c r="W159">
        <v>-4182220</v>
      </c>
      <c r="X159">
        <v>-0.29929999999999995</v>
      </c>
    </row>
    <row r="160" spans="1:24" x14ac:dyDescent="0.25">
      <c r="A160" s="3" t="s">
        <v>75</v>
      </c>
      <c r="B160" s="3" t="s">
        <v>23</v>
      </c>
      <c r="C160">
        <v>63516</v>
      </c>
      <c r="D160">
        <v>63516</v>
      </c>
      <c r="E160">
        <v>12646</v>
      </c>
      <c r="F160">
        <v>9160</v>
      </c>
      <c r="G160" s="3" t="s">
        <v>70</v>
      </c>
      <c r="H160" s="3" t="s">
        <v>89</v>
      </c>
      <c r="I160" s="3" t="s">
        <v>31</v>
      </c>
      <c r="J160">
        <v>80</v>
      </c>
      <c r="K160" s="3" t="s">
        <v>37</v>
      </c>
      <c r="L160">
        <v>0.1991</v>
      </c>
      <c r="M160">
        <v>0.14419999999999999</v>
      </c>
      <c r="N160">
        <v>41710</v>
      </c>
      <c r="O160">
        <v>1011680</v>
      </c>
      <c r="P160" s="3" t="s">
        <v>27</v>
      </c>
      <c r="Q160" s="4">
        <v>42186</v>
      </c>
      <c r="R160" s="3" t="s">
        <v>32</v>
      </c>
      <c r="S160" s="4">
        <v>42186</v>
      </c>
      <c r="T160" s="4">
        <v>42232</v>
      </c>
      <c r="U160">
        <v>5.4883808800000002</v>
      </c>
      <c r="V160" s="3" t="s">
        <v>48</v>
      </c>
      <c r="W160">
        <v>-4069600</v>
      </c>
      <c r="X160">
        <v>5.4900000000000004E-2</v>
      </c>
    </row>
    <row r="161" spans="1:24" x14ac:dyDescent="0.25">
      <c r="A161" s="3" t="s">
        <v>77</v>
      </c>
      <c r="B161" s="3" t="s">
        <v>51</v>
      </c>
      <c r="C161">
        <v>22739</v>
      </c>
      <c r="D161">
        <v>22739</v>
      </c>
      <c r="E161">
        <v>12693</v>
      </c>
      <c r="F161">
        <v>8807</v>
      </c>
      <c r="G161" s="3" t="s">
        <v>70</v>
      </c>
      <c r="H161" s="3" t="s">
        <v>86</v>
      </c>
      <c r="I161" s="3" t="s">
        <v>42</v>
      </c>
      <c r="J161">
        <v>110</v>
      </c>
      <c r="K161" s="3" t="s">
        <v>37</v>
      </c>
      <c r="L161">
        <v>0.55820000000000003</v>
      </c>
      <c r="M161">
        <v>0.38729999999999998</v>
      </c>
      <c r="N161">
        <v>1239</v>
      </c>
      <c r="O161">
        <v>1396230</v>
      </c>
      <c r="P161" s="3" t="s">
        <v>27</v>
      </c>
      <c r="Q161" s="4">
        <v>42552</v>
      </c>
      <c r="R161" s="3" t="s">
        <v>28</v>
      </c>
      <c r="S161" s="4">
        <v>42552</v>
      </c>
      <c r="T161" s="4">
        <v>42618</v>
      </c>
      <c r="U161">
        <v>17.08958178</v>
      </c>
      <c r="V161" s="3" t="s">
        <v>48</v>
      </c>
      <c r="W161">
        <v>-1105060</v>
      </c>
      <c r="X161">
        <v>0.17090000000000005</v>
      </c>
    </row>
    <row r="162" spans="1:24" x14ac:dyDescent="0.25">
      <c r="A162" s="3" t="s">
        <v>22</v>
      </c>
      <c r="B162" s="3" t="s">
        <v>40</v>
      </c>
      <c r="C162">
        <v>30253</v>
      </c>
      <c r="D162">
        <v>30253</v>
      </c>
      <c r="E162">
        <v>18594</v>
      </c>
      <c r="F162">
        <v>10730</v>
      </c>
      <c r="G162" s="3" t="s">
        <v>76</v>
      </c>
      <c r="H162" s="3" t="s">
        <v>86</v>
      </c>
      <c r="I162" s="3" t="s">
        <v>42</v>
      </c>
      <c r="J162">
        <v>115</v>
      </c>
      <c r="K162" s="3" t="s">
        <v>37</v>
      </c>
      <c r="L162">
        <v>0.61460000000000004</v>
      </c>
      <c r="M162">
        <v>0.35470000000000002</v>
      </c>
      <c r="N162">
        <v>929</v>
      </c>
      <c r="O162">
        <v>2138310</v>
      </c>
      <c r="P162" s="3" t="s">
        <v>38</v>
      </c>
      <c r="Q162" s="4">
        <v>42401</v>
      </c>
      <c r="R162" s="3" t="s">
        <v>28</v>
      </c>
      <c r="S162" s="4">
        <v>42401</v>
      </c>
      <c r="T162" s="4">
        <v>42477</v>
      </c>
      <c r="U162">
        <v>25.994116290000001</v>
      </c>
      <c r="V162" s="3" t="s">
        <v>67</v>
      </c>
      <c r="W162">
        <v>-1340785</v>
      </c>
      <c r="X162">
        <v>0.25990000000000002</v>
      </c>
    </row>
    <row r="163" spans="1:24" x14ac:dyDescent="0.25">
      <c r="A163" s="3" t="s">
        <v>30</v>
      </c>
      <c r="B163" s="3" t="s">
        <v>51</v>
      </c>
      <c r="C163">
        <v>58566</v>
      </c>
      <c r="D163">
        <v>58566</v>
      </c>
      <c r="E163">
        <v>19238</v>
      </c>
      <c r="F163">
        <v>29057</v>
      </c>
      <c r="G163" s="3" t="s">
        <v>78</v>
      </c>
      <c r="H163" s="3" t="s">
        <v>81</v>
      </c>
      <c r="I163" s="3" t="s">
        <v>25</v>
      </c>
      <c r="J163">
        <v>100</v>
      </c>
      <c r="K163" s="3" t="s">
        <v>26</v>
      </c>
      <c r="L163">
        <v>0.32850000000000001</v>
      </c>
      <c r="M163">
        <v>0.49609999999999999</v>
      </c>
      <c r="N163">
        <v>10271</v>
      </c>
      <c r="O163">
        <v>1923800</v>
      </c>
      <c r="P163" s="3" t="s">
        <v>43</v>
      </c>
      <c r="Q163" s="4">
        <v>43800</v>
      </c>
      <c r="R163" s="3" t="s">
        <v>32</v>
      </c>
      <c r="S163" s="4">
        <v>43800</v>
      </c>
      <c r="T163" s="4">
        <v>43872</v>
      </c>
      <c r="U163">
        <v>-16.765700240000001</v>
      </c>
      <c r="V163" s="3" t="s">
        <v>29</v>
      </c>
      <c r="W163">
        <v>-3932800</v>
      </c>
      <c r="X163">
        <v>-0.16759999999999997</v>
      </c>
    </row>
    <row r="164" spans="1:24" x14ac:dyDescent="0.25">
      <c r="A164" s="3" t="s">
        <v>33</v>
      </c>
      <c r="B164" s="3" t="s">
        <v>23</v>
      </c>
      <c r="C164">
        <v>58147</v>
      </c>
      <c r="D164">
        <v>58147</v>
      </c>
      <c r="E164">
        <v>40682</v>
      </c>
      <c r="F164">
        <v>11753</v>
      </c>
      <c r="G164" s="3" t="s">
        <v>24</v>
      </c>
      <c r="H164" s="3" t="s">
        <v>89</v>
      </c>
      <c r="I164" s="3" t="s">
        <v>42</v>
      </c>
      <c r="J164">
        <v>110</v>
      </c>
      <c r="K164" s="3" t="s">
        <v>26</v>
      </c>
      <c r="L164">
        <v>0.6996</v>
      </c>
      <c r="M164">
        <v>0.2021</v>
      </c>
      <c r="N164">
        <v>5712</v>
      </c>
      <c r="O164">
        <v>4475020</v>
      </c>
      <c r="P164" s="3" t="s">
        <v>27</v>
      </c>
      <c r="Q164" s="4">
        <v>42248</v>
      </c>
      <c r="R164" s="3" t="s">
        <v>28</v>
      </c>
      <c r="S164" s="4">
        <v>42248</v>
      </c>
      <c r="T164" s="4">
        <v>42314</v>
      </c>
      <c r="U164">
        <v>49.751491909999999</v>
      </c>
      <c r="V164" s="3" t="s">
        <v>55</v>
      </c>
      <c r="W164">
        <v>-1921150</v>
      </c>
      <c r="X164">
        <v>0.4975</v>
      </c>
    </row>
    <row r="165" spans="1:24" x14ac:dyDescent="0.25">
      <c r="A165" s="3" t="s">
        <v>39</v>
      </c>
      <c r="B165" s="3" t="s">
        <v>64</v>
      </c>
      <c r="C165">
        <v>69600</v>
      </c>
      <c r="D165">
        <v>69600</v>
      </c>
      <c r="E165">
        <v>11007</v>
      </c>
      <c r="F165">
        <v>43435</v>
      </c>
      <c r="G165" s="3" t="s">
        <v>66</v>
      </c>
      <c r="H165" s="3" t="s">
        <v>80</v>
      </c>
      <c r="I165" s="3" t="s">
        <v>36</v>
      </c>
      <c r="J165">
        <v>35</v>
      </c>
      <c r="K165" s="3" t="s">
        <v>26</v>
      </c>
      <c r="L165">
        <v>0.15809999999999999</v>
      </c>
      <c r="M165">
        <v>0.62409999999999999</v>
      </c>
      <c r="N165">
        <v>15158</v>
      </c>
      <c r="O165">
        <v>385245</v>
      </c>
      <c r="P165" s="3" t="s">
        <v>47</v>
      </c>
      <c r="Q165" s="4">
        <v>42856</v>
      </c>
      <c r="R165" s="3" t="s">
        <v>44</v>
      </c>
      <c r="S165" s="4">
        <v>42856</v>
      </c>
      <c r="T165" s="4">
        <v>42882</v>
      </c>
      <c r="U165">
        <v>-46.591954020000003</v>
      </c>
      <c r="V165" s="3" t="s">
        <v>29</v>
      </c>
      <c r="W165">
        <v>-2050755</v>
      </c>
      <c r="X165">
        <v>-0.46599999999999997</v>
      </c>
    </row>
    <row r="166" spans="1:24" x14ac:dyDescent="0.25">
      <c r="A166" s="3" t="s">
        <v>45</v>
      </c>
      <c r="B166" s="3" t="s">
        <v>64</v>
      </c>
      <c r="C166">
        <v>53713</v>
      </c>
      <c r="D166">
        <v>53713</v>
      </c>
      <c r="E166">
        <v>20962</v>
      </c>
      <c r="F166">
        <v>32401</v>
      </c>
      <c r="G166" s="3" t="s">
        <v>66</v>
      </c>
      <c r="H166" s="3" t="s">
        <v>86</v>
      </c>
      <c r="I166" s="3" t="s">
        <v>36</v>
      </c>
      <c r="J166">
        <v>80</v>
      </c>
      <c r="K166" s="3" t="s">
        <v>26</v>
      </c>
      <c r="L166">
        <v>0.39029999999999998</v>
      </c>
      <c r="M166">
        <v>0.60319999999999996</v>
      </c>
      <c r="N166">
        <v>350</v>
      </c>
      <c r="O166">
        <v>1676960</v>
      </c>
      <c r="P166" s="3" t="s">
        <v>47</v>
      </c>
      <c r="Q166" s="4">
        <v>42491</v>
      </c>
      <c r="R166" s="3" t="s">
        <v>32</v>
      </c>
      <c r="S166" s="4">
        <v>42491</v>
      </c>
      <c r="T166" s="4">
        <v>42544</v>
      </c>
      <c r="U166">
        <v>-21.296520399999999</v>
      </c>
      <c r="V166" s="3" t="s">
        <v>29</v>
      </c>
      <c r="W166">
        <v>-2620080</v>
      </c>
      <c r="X166">
        <v>-0.21289999999999998</v>
      </c>
    </row>
    <row r="167" spans="1:24" x14ac:dyDescent="0.25">
      <c r="A167" s="3" t="s">
        <v>49</v>
      </c>
      <c r="B167" s="3" t="s">
        <v>40</v>
      </c>
      <c r="C167">
        <v>38305</v>
      </c>
      <c r="D167">
        <v>38305</v>
      </c>
      <c r="E167">
        <v>20269</v>
      </c>
      <c r="F167">
        <v>10766</v>
      </c>
      <c r="G167" s="3" t="s">
        <v>24</v>
      </c>
      <c r="H167" s="3" t="s">
        <v>82</v>
      </c>
      <c r="I167" s="3" t="s">
        <v>25</v>
      </c>
      <c r="J167">
        <v>65</v>
      </c>
      <c r="K167" s="3" t="s">
        <v>26</v>
      </c>
      <c r="L167">
        <v>0.52910000000000001</v>
      </c>
      <c r="M167">
        <v>0.28110000000000002</v>
      </c>
      <c r="N167">
        <v>7270</v>
      </c>
      <c r="O167">
        <v>1317485</v>
      </c>
      <c r="P167" s="3" t="s">
        <v>27</v>
      </c>
      <c r="Q167" s="4">
        <v>45170</v>
      </c>
      <c r="R167" s="3" t="s">
        <v>32</v>
      </c>
      <c r="S167" s="4">
        <v>45170</v>
      </c>
      <c r="T167" s="4">
        <v>45186</v>
      </c>
      <c r="U167">
        <v>24.808771700000001</v>
      </c>
      <c r="V167" s="3" t="s">
        <v>48</v>
      </c>
      <c r="W167">
        <v>-1172340</v>
      </c>
      <c r="X167">
        <v>0.248</v>
      </c>
    </row>
    <row r="168" spans="1:24" x14ac:dyDescent="0.25">
      <c r="A168" s="3" t="s">
        <v>50</v>
      </c>
      <c r="B168" s="3" t="s">
        <v>57</v>
      </c>
      <c r="C168">
        <v>28964</v>
      </c>
      <c r="D168">
        <v>28964</v>
      </c>
      <c r="E168">
        <v>9259</v>
      </c>
      <c r="F168">
        <v>17701</v>
      </c>
      <c r="G168" s="3" t="s">
        <v>41</v>
      </c>
      <c r="H168" s="3" t="s">
        <v>80</v>
      </c>
      <c r="I168" s="3" t="s">
        <v>25</v>
      </c>
      <c r="J168">
        <v>60</v>
      </c>
      <c r="K168" s="3" t="s">
        <v>26</v>
      </c>
      <c r="L168">
        <v>0.31969999999999998</v>
      </c>
      <c r="M168">
        <v>0.61109999999999998</v>
      </c>
      <c r="N168">
        <v>2004</v>
      </c>
      <c r="O168">
        <v>555540</v>
      </c>
      <c r="P168" s="3" t="s">
        <v>43</v>
      </c>
      <c r="Q168" s="4">
        <v>43009</v>
      </c>
      <c r="R168" s="3" t="s">
        <v>32</v>
      </c>
      <c r="S168" s="4">
        <v>43009</v>
      </c>
      <c r="T168" s="4">
        <v>43026</v>
      </c>
      <c r="U168">
        <v>-29.146526720000001</v>
      </c>
      <c r="V168" s="3" t="s">
        <v>29</v>
      </c>
      <c r="W168">
        <v>-1182300</v>
      </c>
      <c r="X168">
        <v>-0.29139999999999999</v>
      </c>
    </row>
    <row r="169" spans="1:24" x14ac:dyDescent="0.25">
      <c r="A169" s="3" t="s">
        <v>53</v>
      </c>
      <c r="B169" s="3" t="s">
        <v>34</v>
      </c>
      <c r="C169">
        <v>11947</v>
      </c>
      <c r="D169">
        <v>11947</v>
      </c>
      <c r="E169">
        <v>7934</v>
      </c>
      <c r="F169">
        <v>3235</v>
      </c>
      <c r="G169" s="3" t="s">
        <v>79</v>
      </c>
      <c r="H169" s="3" t="s">
        <v>82</v>
      </c>
      <c r="I169" s="3" t="s">
        <v>25</v>
      </c>
      <c r="J169">
        <v>90</v>
      </c>
      <c r="K169" s="3" t="s">
        <v>26</v>
      </c>
      <c r="L169">
        <v>0.66410000000000002</v>
      </c>
      <c r="M169">
        <v>0.27079999999999999</v>
      </c>
      <c r="N169">
        <v>778</v>
      </c>
      <c r="O169">
        <v>714060</v>
      </c>
      <c r="P169" s="3" t="s">
        <v>43</v>
      </c>
      <c r="Q169" s="4">
        <v>45231</v>
      </c>
      <c r="R169" s="3" t="s">
        <v>32</v>
      </c>
      <c r="S169" s="4">
        <v>45231</v>
      </c>
      <c r="T169" s="4">
        <v>45301</v>
      </c>
      <c r="U169">
        <v>39.33204989</v>
      </c>
      <c r="V169" s="3" t="s">
        <v>67</v>
      </c>
      <c r="W169">
        <v>-361170</v>
      </c>
      <c r="X169">
        <v>0.39330000000000004</v>
      </c>
    </row>
    <row r="170" spans="1:24" x14ac:dyDescent="0.25">
      <c r="A170" s="3" t="s">
        <v>56</v>
      </c>
      <c r="B170" s="3" t="s">
        <v>34</v>
      </c>
      <c r="C170">
        <v>44782</v>
      </c>
      <c r="D170">
        <v>44782</v>
      </c>
      <c r="E170">
        <v>8434</v>
      </c>
      <c r="F170">
        <v>8307</v>
      </c>
      <c r="G170" s="3" t="s">
        <v>46</v>
      </c>
      <c r="H170" s="3" t="s">
        <v>82</v>
      </c>
      <c r="I170" s="3" t="s">
        <v>42</v>
      </c>
      <c r="J170">
        <v>85</v>
      </c>
      <c r="K170" s="3" t="s">
        <v>26</v>
      </c>
      <c r="L170">
        <v>0.1883</v>
      </c>
      <c r="M170">
        <v>0.1855</v>
      </c>
      <c r="N170">
        <v>28041</v>
      </c>
      <c r="O170">
        <v>716890</v>
      </c>
      <c r="P170" s="3" t="s">
        <v>47</v>
      </c>
      <c r="Q170" s="4">
        <v>45017</v>
      </c>
      <c r="R170" s="3" t="s">
        <v>32</v>
      </c>
      <c r="S170" s="4">
        <v>45017</v>
      </c>
      <c r="T170" s="4">
        <v>45090</v>
      </c>
      <c r="U170">
        <v>0.28359608800000002</v>
      </c>
      <c r="V170" s="3" t="s">
        <v>48</v>
      </c>
      <c r="W170">
        <v>-3089580</v>
      </c>
      <c r="X170">
        <v>2.7999999999999969E-3</v>
      </c>
    </row>
    <row r="171" spans="1:24" x14ac:dyDescent="0.25">
      <c r="A171" s="3" t="s">
        <v>59</v>
      </c>
      <c r="B171" s="3" t="s">
        <v>73</v>
      </c>
      <c r="C171">
        <v>68756</v>
      </c>
      <c r="D171">
        <v>68756</v>
      </c>
      <c r="E171">
        <v>55988</v>
      </c>
      <c r="F171">
        <v>5931</v>
      </c>
      <c r="G171" s="3" t="s">
        <v>41</v>
      </c>
      <c r="H171" s="3" t="s">
        <v>87</v>
      </c>
      <c r="I171" s="3" t="s">
        <v>36</v>
      </c>
      <c r="J171">
        <v>75</v>
      </c>
      <c r="K171" s="3" t="s">
        <v>26</v>
      </c>
      <c r="L171">
        <v>0.81430000000000002</v>
      </c>
      <c r="M171">
        <v>8.6300000000000002E-2</v>
      </c>
      <c r="N171">
        <v>6837</v>
      </c>
      <c r="O171">
        <v>4199100</v>
      </c>
      <c r="P171" s="3" t="s">
        <v>43</v>
      </c>
      <c r="Q171" s="4">
        <v>44105</v>
      </c>
      <c r="R171" s="3" t="s">
        <v>32</v>
      </c>
      <c r="S171" s="4">
        <v>44105</v>
      </c>
      <c r="T171" s="4">
        <v>44121</v>
      </c>
      <c r="U171">
        <v>72.803828030000005</v>
      </c>
      <c r="V171" s="3" t="s">
        <v>55</v>
      </c>
      <c r="W171">
        <v>-957600</v>
      </c>
      <c r="X171">
        <v>0.72799999999999998</v>
      </c>
    </row>
    <row r="172" spans="1:24" x14ac:dyDescent="0.25">
      <c r="A172" s="3" t="s">
        <v>61</v>
      </c>
      <c r="B172" s="3" t="s">
        <v>40</v>
      </c>
      <c r="C172">
        <v>15683</v>
      </c>
      <c r="D172">
        <v>15683</v>
      </c>
      <c r="E172">
        <v>13543</v>
      </c>
      <c r="F172">
        <v>1235</v>
      </c>
      <c r="G172" s="3" t="s">
        <v>76</v>
      </c>
      <c r="H172" s="3" t="s">
        <v>87</v>
      </c>
      <c r="I172" s="3" t="s">
        <v>31</v>
      </c>
      <c r="J172">
        <v>70</v>
      </c>
      <c r="K172" s="3" t="s">
        <v>37</v>
      </c>
      <c r="L172">
        <v>0.86350000000000005</v>
      </c>
      <c r="M172">
        <v>7.8700000000000006E-2</v>
      </c>
      <c r="N172">
        <v>905</v>
      </c>
      <c r="O172">
        <v>948010</v>
      </c>
      <c r="P172" s="3" t="s">
        <v>38</v>
      </c>
      <c r="Q172" s="4">
        <v>43862</v>
      </c>
      <c r="R172" s="3" t="s">
        <v>32</v>
      </c>
      <c r="S172" s="4">
        <v>43862</v>
      </c>
      <c r="T172" s="4">
        <v>43878</v>
      </c>
      <c r="U172">
        <v>78.479882680000003</v>
      </c>
      <c r="V172" s="3" t="s">
        <v>60</v>
      </c>
      <c r="W172">
        <v>-149800</v>
      </c>
      <c r="X172">
        <v>0.78480000000000005</v>
      </c>
    </row>
    <row r="173" spans="1:24" x14ac:dyDescent="0.25">
      <c r="A173" s="3" t="s">
        <v>63</v>
      </c>
      <c r="B173" s="3" t="s">
        <v>64</v>
      </c>
      <c r="C173">
        <v>62640</v>
      </c>
      <c r="D173">
        <v>62640</v>
      </c>
      <c r="E173">
        <v>32936</v>
      </c>
      <c r="F173">
        <v>22482</v>
      </c>
      <c r="G173" s="3" t="s">
        <v>62</v>
      </c>
      <c r="H173" s="3" t="s">
        <v>86</v>
      </c>
      <c r="I173" s="3" t="s">
        <v>42</v>
      </c>
      <c r="J173">
        <v>100</v>
      </c>
      <c r="K173" s="3" t="s">
        <v>37</v>
      </c>
      <c r="L173">
        <v>0.52580000000000005</v>
      </c>
      <c r="M173">
        <v>0.3589</v>
      </c>
      <c r="N173">
        <v>7222</v>
      </c>
      <c r="O173">
        <v>3293600</v>
      </c>
      <c r="P173" s="3" t="s">
        <v>38</v>
      </c>
      <c r="Q173" s="4">
        <v>42430</v>
      </c>
      <c r="R173" s="3" t="s">
        <v>32</v>
      </c>
      <c r="S173" s="4">
        <v>42430</v>
      </c>
      <c r="T173" s="4">
        <v>42498</v>
      </c>
      <c r="U173">
        <v>16.689016599999999</v>
      </c>
      <c r="V173" s="3" t="s">
        <v>48</v>
      </c>
      <c r="W173">
        <v>-2970400</v>
      </c>
      <c r="X173">
        <v>0.16690000000000005</v>
      </c>
    </row>
    <row r="174" spans="1:24" x14ac:dyDescent="0.25">
      <c r="A174" s="3" t="s">
        <v>65</v>
      </c>
      <c r="B174" s="3" t="s">
        <v>51</v>
      </c>
      <c r="C174">
        <v>20589</v>
      </c>
      <c r="D174">
        <v>20589</v>
      </c>
      <c r="E174">
        <v>10277</v>
      </c>
      <c r="F174">
        <v>9966</v>
      </c>
      <c r="G174" s="3" t="s">
        <v>54</v>
      </c>
      <c r="H174" s="3" t="s">
        <v>86</v>
      </c>
      <c r="I174" s="3" t="s">
        <v>31</v>
      </c>
      <c r="J174">
        <v>75</v>
      </c>
      <c r="K174" s="3" t="s">
        <v>37</v>
      </c>
      <c r="L174">
        <v>0.49919999999999998</v>
      </c>
      <c r="M174">
        <v>0.48399999999999999</v>
      </c>
      <c r="N174">
        <v>346</v>
      </c>
      <c r="O174">
        <v>770775</v>
      </c>
      <c r="P174" s="3" t="s">
        <v>27</v>
      </c>
      <c r="Q174" s="4">
        <v>42583</v>
      </c>
      <c r="R174" s="3" t="s">
        <v>32</v>
      </c>
      <c r="S174" s="4">
        <v>42583</v>
      </c>
      <c r="T174" s="4">
        <v>42598</v>
      </c>
      <c r="U174">
        <v>1.510515324</v>
      </c>
      <c r="V174" s="3" t="s">
        <v>48</v>
      </c>
      <c r="W174">
        <v>-773400</v>
      </c>
      <c r="X174">
        <v>1.5199999999999991E-2</v>
      </c>
    </row>
    <row r="175" spans="1:24" x14ac:dyDescent="0.25">
      <c r="A175" s="3" t="s">
        <v>68</v>
      </c>
      <c r="B175" s="3" t="s">
        <v>73</v>
      </c>
      <c r="C175">
        <v>88301</v>
      </c>
      <c r="D175">
        <v>88301</v>
      </c>
      <c r="E175">
        <v>74541</v>
      </c>
      <c r="F175">
        <v>4831</v>
      </c>
      <c r="G175" s="3" t="s">
        <v>76</v>
      </c>
      <c r="H175" s="3" t="s">
        <v>87</v>
      </c>
      <c r="I175" s="3" t="s">
        <v>36</v>
      </c>
      <c r="J175">
        <v>70</v>
      </c>
      <c r="K175" s="3" t="s">
        <v>26</v>
      </c>
      <c r="L175">
        <v>0.84419999999999995</v>
      </c>
      <c r="M175">
        <v>5.4699999999999999E-2</v>
      </c>
      <c r="N175">
        <v>8929</v>
      </c>
      <c r="O175">
        <v>5217870</v>
      </c>
      <c r="P175" s="3" t="s">
        <v>38</v>
      </c>
      <c r="Q175" s="4">
        <v>43862</v>
      </c>
      <c r="R175" s="3" t="s">
        <v>32</v>
      </c>
      <c r="S175" s="4">
        <v>43862</v>
      </c>
      <c r="T175" s="4">
        <v>43895</v>
      </c>
      <c r="U175">
        <v>78.945878300000004</v>
      </c>
      <c r="V175" s="3" t="s">
        <v>60</v>
      </c>
      <c r="W175">
        <v>-963200</v>
      </c>
      <c r="X175">
        <v>0.78949999999999998</v>
      </c>
    </row>
    <row r="176" spans="1:24" x14ac:dyDescent="0.25">
      <c r="A176" s="3" t="s">
        <v>69</v>
      </c>
      <c r="B176" s="3" t="s">
        <v>64</v>
      </c>
      <c r="C176">
        <v>24996</v>
      </c>
      <c r="D176">
        <v>24996</v>
      </c>
      <c r="E176">
        <v>23066</v>
      </c>
      <c r="F176">
        <v>1476</v>
      </c>
      <c r="G176" s="3" t="s">
        <v>24</v>
      </c>
      <c r="H176" s="3" t="s">
        <v>85</v>
      </c>
      <c r="I176" s="3" t="s">
        <v>25</v>
      </c>
      <c r="J176">
        <v>100</v>
      </c>
      <c r="K176" s="3" t="s">
        <v>26</v>
      </c>
      <c r="L176">
        <v>0.92279999999999995</v>
      </c>
      <c r="M176">
        <v>5.8999999999999997E-2</v>
      </c>
      <c r="N176">
        <v>454</v>
      </c>
      <c r="O176">
        <v>2306600</v>
      </c>
      <c r="P176" s="3" t="s">
        <v>27</v>
      </c>
      <c r="Q176" s="4">
        <v>45536</v>
      </c>
      <c r="R176" s="3" t="s">
        <v>32</v>
      </c>
      <c r="S176" s="4">
        <v>45536</v>
      </c>
      <c r="T176" s="4">
        <v>45552</v>
      </c>
      <c r="U176">
        <v>86.373819810000001</v>
      </c>
      <c r="V176" s="3" t="s">
        <v>60</v>
      </c>
      <c r="W176">
        <v>-193000</v>
      </c>
      <c r="X176">
        <v>0.8637999999999999</v>
      </c>
    </row>
    <row r="177" spans="1:24" x14ac:dyDescent="0.25">
      <c r="A177" s="3" t="s">
        <v>71</v>
      </c>
      <c r="B177" s="3" t="s">
        <v>73</v>
      </c>
      <c r="C177">
        <v>54424</v>
      </c>
      <c r="D177">
        <v>54424</v>
      </c>
      <c r="E177">
        <v>34720</v>
      </c>
      <c r="F177">
        <v>13065</v>
      </c>
      <c r="G177" s="3" t="s">
        <v>54</v>
      </c>
      <c r="H177" s="3" t="s">
        <v>81</v>
      </c>
      <c r="I177" s="3" t="s">
        <v>31</v>
      </c>
      <c r="J177">
        <v>95</v>
      </c>
      <c r="K177" s="3" t="s">
        <v>37</v>
      </c>
      <c r="L177">
        <v>0.63800000000000001</v>
      </c>
      <c r="M177">
        <v>0.24010000000000001</v>
      </c>
      <c r="N177">
        <v>6639</v>
      </c>
      <c r="O177">
        <v>3298400</v>
      </c>
      <c r="P177" s="3" t="s">
        <v>27</v>
      </c>
      <c r="Q177" s="4">
        <v>43678</v>
      </c>
      <c r="R177" s="3" t="s">
        <v>32</v>
      </c>
      <c r="S177" s="4">
        <v>43678</v>
      </c>
      <c r="T177" s="4">
        <v>43745</v>
      </c>
      <c r="U177">
        <v>39.789431129999997</v>
      </c>
      <c r="V177" s="3" t="s">
        <v>67</v>
      </c>
      <c r="W177">
        <v>-1871880</v>
      </c>
      <c r="X177">
        <v>0.39790000000000003</v>
      </c>
    </row>
    <row r="178" spans="1:24" x14ac:dyDescent="0.25">
      <c r="A178" s="3" t="s">
        <v>72</v>
      </c>
      <c r="B178" s="3" t="s">
        <v>23</v>
      </c>
      <c r="C178">
        <v>43408</v>
      </c>
      <c r="D178">
        <v>43408</v>
      </c>
      <c r="E178">
        <v>29530</v>
      </c>
      <c r="F178">
        <v>2500</v>
      </c>
      <c r="G178" s="3" t="s">
        <v>24</v>
      </c>
      <c r="H178" s="3" t="s">
        <v>83</v>
      </c>
      <c r="I178" s="3" t="s">
        <v>42</v>
      </c>
      <c r="J178">
        <v>65</v>
      </c>
      <c r="K178" s="3" t="s">
        <v>26</v>
      </c>
      <c r="L178">
        <v>0.68030000000000002</v>
      </c>
      <c r="M178">
        <v>5.7599999999999998E-2</v>
      </c>
      <c r="N178">
        <v>11378</v>
      </c>
      <c r="O178">
        <v>1919450</v>
      </c>
      <c r="P178" s="3" t="s">
        <v>27</v>
      </c>
      <c r="Q178" s="4">
        <v>44805</v>
      </c>
      <c r="R178" s="3" t="s">
        <v>32</v>
      </c>
      <c r="S178" s="4">
        <v>44805</v>
      </c>
      <c r="T178" s="4">
        <v>44863</v>
      </c>
      <c r="U178">
        <v>62.269627720000003</v>
      </c>
      <c r="V178" s="3" t="s">
        <v>55</v>
      </c>
      <c r="W178">
        <v>-902070</v>
      </c>
      <c r="X178">
        <v>0.62270000000000003</v>
      </c>
    </row>
    <row r="179" spans="1:24" x14ac:dyDescent="0.25">
      <c r="A179" s="3" t="s">
        <v>74</v>
      </c>
      <c r="B179" s="3" t="s">
        <v>51</v>
      </c>
      <c r="C179">
        <v>66606</v>
      </c>
      <c r="D179">
        <v>66606</v>
      </c>
      <c r="E179">
        <v>11328</v>
      </c>
      <c r="F179">
        <v>48797</v>
      </c>
      <c r="G179" s="3" t="s">
        <v>46</v>
      </c>
      <c r="H179" s="3" t="s">
        <v>82</v>
      </c>
      <c r="I179" s="3" t="s">
        <v>58</v>
      </c>
      <c r="J179">
        <v>140</v>
      </c>
      <c r="K179" s="3" t="s">
        <v>26</v>
      </c>
      <c r="L179">
        <v>0.1701</v>
      </c>
      <c r="M179">
        <v>0.73260000000000003</v>
      </c>
      <c r="N179">
        <v>6481</v>
      </c>
      <c r="O179">
        <v>1585920</v>
      </c>
      <c r="P179" s="3" t="s">
        <v>47</v>
      </c>
      <c r="Q179" s="4">
        <v>45017</v>
      </c>
      <c r="R179" s="3" t="s">
        <v>28</v>
      </c>
      <c r="S179" s="4">
        <v>45017</v>
      </c>
      <c r="T179" s="4">
        <v>45063</v>
      </c>
      <c r="U179">
        <v>-56.254691770000001</v>
      </c>
      <c r="V179" s="3" t="s">
        <v>29</v>
      </c>
      <c r="W179">
        <v>-7738920</v>
      </c>
      <c r="X179">
        <v>-0.5625</v>
      </c>
    </row>
    <row r="180" spans="1:24" x14ac:dyDescent="0.25">
      <c r="A180" s="3" t="s">
        <v>75</v>
      </c>
      <c r="B180" s="3" t="s">
        <v>40</v>
      </c>
      <c r="C180">
        <v>83608</v>
      </c>
      <c r="D180">
        <v>83608</v>
      </c>
      <c r="E180">
        <v>78620</v>
      </c>
      <c r="F180">
        <v>2700</v>
      </c>
      <c r="G180" s="3" t="s">
        <v>70</v>
      </c>
      <c r="H180" s="3" t="s">
        <v>83</v>
      </c>
      <c r="I180" s="3" t="s">
        <v>31</v>
      </c>
      <c r="J180">
        <v>80</v>
      </c>
      <c r="K180" s="3" t="s">
        <v>37</v>
      </c>
      <c r="L180">
        <v>0.94030000000000002</v>
      </c>
      <c r="M180">
        <v>3.2300000000000002E-2</v>
      </c>
      <c r="N180">
        <v>2288</v>
      </c>
      <c r="O180">
        <v>6289600</v>
      </c>
      <c r="P180" s="3" t="s">
        <v>27</v>
      </c>
      <c r="Q180" s="4">
        <v>44743</v>
      </c>
      <c r="R180" s="3" t="s">
        <v>32</v>
      </c>
      <c r="S180" s="4">
        <v>44743</v>
      </c>
      <c r="T180" s="4">
        <v>44827</v>
      </c>
      <c r="U180">
        <v>90.804707680000007</v>
      </c>
      <c r="V180" s="3" t="s">
        <v>60</v>
      </c>
      <c r="W180">
        <v>-399040</v>
      </c>
      <c r="X180">
        <v>0.90800000000000003</v>
      </c>
    </row>
    <row r="181" spans="1:24" x14ac:dyDescent="0.25">
      <c r="A181" s="3" t="s">
        <v>77</v>
      </c>
      <c r="B181" s="3" t="s">
        <v>64</v>
      </c>
      <c r="C181">
        <v>16743</v>
      </c>
      <c r="D181">
        <v>16743</v>
      </c>
      <c r="E181">
        <v>9712</v>
      </c>
      <c r="F181">
        <v>4918</v>
      </c>
      <c r="G181" s="3" t="s">
        <v>70</v>
      </c>
      <c r="H181" s="3" t="s">
        <v>88</v>
      </c>
      <c r="I181" s="3" t="s">
        <v>58</v>
      </c>
      <c r="J181">
        <v>110</v>
      </c>
      <c r="K181" s="3" t="s">
        <v>26</v>
      </c>
      <c r="L181">
        <v>0.58009999999999995</v>
      </c>
      <c r="M181">
        <v>0.29370000000000002</v>
      </c>
      <c r="N181">
        <v>2113</v>
      </c>
      <c r="O181">
        <v>1068320</v>
      </c>
      <c r="P181" s="3" t="s">
        <v>27</v>
      </c>
      <c r="Q181" s="4">
        <v>43282</v>
      </c>
      <c r="R181" s="3" t="s">
        <v>28</v>
      </c>
      <c r="S181" s="4">
        <v>43282</v>
      </c>
      <c r="T181" s="4">
        <v>43328</v>
      </c>
      <c r="U181">
        <v>28.63286149</v>
      </c>
      <c r="V181" s="3" t="s">
        <v>67</v>
      </c>
      <c r="W181">
        <v>-773410</v>
      </c>
      <c r="X181">
        <v>0.28639999999999993</v>
      </c>
    </row>
    <row r="182" spans="1:24" x14ac:dyDescent="0.25">
      <c r="A182" s="3" t="s">
        <v>22</v>
      </c>
      <c r="B182" s="3" t="s">
        <v>34</v>
      </c>
      <c r="C182">
        <v>96079</v>
      </c>
      <c r="D182">
        <v>96079</v>
      </c>
      <c r="E182">
        <v>68201</v>
      </c>
      <c r="F182">
        <v>7348</v>
      </c>
      <c r="G182" s="3" t="s">
        <v>70</v>
      </c>
      <c r="H182" s="3" t="s">
        <v>85</v>
      </c>
      <c r="I182" s="3" t="s">
        <v>31</v>
      </c>
      <c r="J182">
        <v>115</v>
      </c>
      <c r="K182" s="3" t="s">
        <v>37</v>
      </c>
      <c r="L182">
        <v>0.70979999999999999</v>
      </c>
      <c r="M182">
        <v>7.6499999999999999E-2</v>
      </c>
      <c r="N182">
        <v>20530</v>
      </c>
      <c r="O182">
        <v>7843115</v>
      </c>
      <c r="P182" s="3" t="s">
        <v>27</v>
      </c>
      <c r="Q182" s="4">
        <v>45474</v>
      </c>
      <c r="R182" s="3" t="s">
        <v>28</v>
      </c>
      <c r="S182" s="4">
        <v>45474</v>
      </c>
      <c r="T182" s="4">
        <v>45556</v>
      </c>
      <c r="U182">
        <v>63.33642107</v>
      </c>
      <c r="V182" s="3" t="s">
        <v>55</v>
      </c>
      <c r="W182">
        <v>-3205970</v>
      </c>
      <c r="X182">
        <v>0.63329999999999997</v>
      </c>
    </row>
    <row r="183" spans="1:24" x14ac:dyDescent="0.25">
      <c r="A183" s="3" t="s">
        <v>30</v>
      </c>
      <c r="B183" s="3" t="s">
        <v>51</v>
      </c>
      <c r="C183">
        <v>46512</v>
      </c>
      <c r="D183">
        <v>46512</v>
      </c>
      <c r="E183">
        <v>42624</v>
      </c>
      <c r="F183">
        <v>926</v>
      </c>
      <c r="G183" s="3" t="s">
        <v>35</v>
      </c>
      <c r="H183" s="3" t="s">
        <v>85</v>
      </c>
      <c r="I183" s="3" t="s">
        <v>42</v>
      </c>
      <c r="J183">
        <v>100</v>
      </c>
      <c r="K183" s="3" t="s">
        <v>26</v>
      </c>
      <c r="L183">
        <v>0.91639999999999999</v>
      </c>
      <c r="M183">
        <v>1.9900000000000001E-2</v>
      </c>
      <c r="N183">
        <v>2962</v>
      </c>
      <c r="O183">
        <v>4262400</v>
      </c>
      <c r="P183" s="3" t="s">
        <v>38</v>
      </c>
      <c r="Q183" s="4">
        <v>45292</v>
      </c>
      <c r="R183" s="3" t="s">
        <v>32</v>
      </c>
      <c r="S183" s="4">
        <v>45292</v>
      </c>
      <c r="T183" s="4">
        <v>45361</v>
      </c>
      <c r="U183">
        <v>89.649982800000004</v>
      </c>
      <c r="V183" s="3" t="s">
        <v>60</v>
      </c>
      <c r="W183">
        <v>-388800</v>
      </c>
      <c r="X183">
        <v>0.89649999999999996</v>
      </c>
    </row>
    <row r="184" spans="1:24" x14ac:dyDescent="0.25">
      <c r="A184" s="3" t="s">
        <v>33</v>
      </c>
      <c r="B184" s="3" t="s">
        <v>40</v>
      </c>
      <c r="C184">
        <v>96223</v>
      </c>
      <c r="D184">
        <v>96223</v>
      </c>
      <c r="E184">
        <v>95894</v>
      </c>
      <c r="F184">
        <v>136</v>
      </c>
      <c r="G184" s="3" t="s">
        <v>46</v>
      </c>
      <c r="H184" s="3" t="s">
        <v>89</v>
      </c>
      <c r="I184" s="3" t="s">
        <v>25</v>
      </c>
      <c r="J184">
        <v>110</v>
      </c>
      <c r="K184" s="3" t="s">
        <v>37</v>
      </c>
      <c r="L184">
        <v>0.99660000000000004</v>
      </c>
      <c r="M184">
        <v>1.4E-3</v>
      </c>
      <c r="N184">
        <v>193</v>
      </c>
      <c r="O184">
        <v>10548340</v>
      </c>
      <c r="P184" s="3" t="s">
        <v>47</v>
      </c>
      <c r="Q184" s="4">
        <v>42095</v>
      </c>
      <c r="R184" s="3" t="s">
        <v>28</v>
      </c>
      <c r="S184" s="4">
        <v>42095</v>
      </c>
      <c r="T184" s="4">
        <v>42184</v>
      </c>
      <c r="U184">
        <v>99.516747559999999</v>
      </c>
      <c r="V184" s="3" t="s">
        <v>60</v>
      </c>
      <c r="W184">
        <v>-36190</v>
      </c>
      <c r="X184">
        <v>0.99520000000000008</v>
      </c>
    </row>
    <row r="185" spans="1:24" x14ac:dyDescent="0.25">
      <c r="A185" s="3" t="s">
        <v>39</v>
      </c>
      <c r="B185" s="3" t="s">
        <v>57</v>
      </c>
      <c r="C185">
        <v>56009</v>
      </c>
      <c r="D185">
        <v>56009</v>
      </c>
      <c r="E185">
        <v>5400</v>
      </c>
      <c r="F185">
        <v>11888</v>
      </c>
      <c r="G185" s="3" t="s">
        <v>41</v>
      </c>
      <c r="H185" s="3" t="s">
        <v>85</v>
      </c>
      <c r="I185" s="3" t="s">
        <v>25</v>
      </c>
      <c r="J185">
        <v>35</v>
      </c>
      <c r="K185" s="3" t="s">
        <v>37</v>
      </c>
      <c r="L185">
        <v>9.64E-2</v>
      </c>
      <c r="M185">
        <v>0.21229999999999999</v>
      </c>
      <c r="N185">
        <v>38721</v>
      </c>
      <c r="O185">
        <v>189000</v>
      </c>
      <c r="P185" s="3" t="s">
        <v>43</v>
      </c>
      <c r="Q185" s="4">
        <v>45566</v>
      </c>
      <c r="R185" s="3" t="s">
        <v>44</v>
      </c>
      <c r="S185" s="4">
        <v>45566</v>
      </c>
      <c r="T185" s="4">
        <v>45636</v>
      </c>
      <c r="U185">
        <v>-11.5838526</v>
      </c>
      <c r="V185" s="3" t="s">
        <v>29</v>
      </c>
      <c r="W185">
        <v>-1771315</v>
      </c>
      <c r="X185">
        <v>-0.11589999999999999</v>
      </c>
    </row>
    <row r="186" spans="1:24" x14ac:dyDescent="0.25">
      <c r="A186" s="3" t="s">
        <v>45</v>
      </c>
      <c r="B186" s="3" t="s">
        <v>51</v>
      </c>
      <c r="C186">
        <v>28595</v>
      </c>
      <c r="D186">
        <v>28595</v>
      </c>
      <c r="E186">
        <v>25747</v>
      </c>
      <c r="F186">
        <v>125</v>
      </c>
      <c r="G186" s="3" t="s">
        <v>35</v>
      </c>
      <c r="H186" s="3" t="s">
        <v>86</v>
      </c>
      <c r="I186" s="3" t="s">
        <v>36</v>
      </c>
      <c r="J186">
        <v>80</v>
      </c>
      <c r="K186" s="3" t="s">
        <v>37</v>
      </c>
      <c r="L186">
        <v>0.90039999999999998</v>
      </c>
      <c r="M186">
        <v>4.4000000000000003E-3</v>
      </c>
      <c r="N186">
        <v>2723</v>
      </c>
      <c r="O186">
        <v>2059760</v>
      </c>
      <c r="P186" s="3" t="s">
        <v>38</v>
      </c>
      <c r="Q186" s="4">
        <v>42370</v>
      </c>
      <c r="R186" s="3" t="s">
        <v>32</v>
      </c>
      <c r="S186" s="4">
        <v>42370</v>
      </c>
      <c r="T186" s="4">
        <v>42401</v>
      </c>
      <c r="U186">
        <v>89.603077459999994</v>
      </c>
      <c r="V186" s="3" t="s">
        <v>60</v>
      </c>
      <c r="W186">
        <v>-227840</v>
      </c>
      <c r="X186">
        <v>0.89600000000000002</v>
      </c>
    </row>
    <row r="187" spans="1:24" x14ac:dyDescent="0.25">
      <c r="A187" s="3" t="s">
        <v>49</v>
      </c>
      <c r="B187" s="3" t="s">
        <v>73</v>
      </c>
      <c r="C187">
        <v>54681</v>
      </c>
      <c r="D187">
        <v>54681</v>
      </c>
      <c r="E187">
        <v>15315</v>
      </c>
      <c r="F187">
        <v>24251</v>
      </c>
      <c r="G187" s="3" t="s">
        <v>52</v>
      </c>
      <c r="H187" s="3" t="s">
        <v>88</v>
      </c>
      <c r="I187" s="3" t="s">
        <v>58</v>
      </c>
      <c r="J187">
        <v>65</v>
      </c>
      <c r="K187" s="3" t="s">
        <v>26</v>
      </c>
      <c r="L187">
        <v>0.28010000000000002</v>
      </c>
      <c r="M187">
        <v>0.44350000000000001</v>
      </c>
      <c r="N187">
        <v>15115</v>
      </c>
      <c r="O187">
        <v>995475</v>
      </c>
      <c r="P187" s="3" t="s">
        <v>47</v>
      </c>
      <c r="Q187" s="4">
        <v>43252</v>
      </c>
      <c r="R187" s="3" t="s">
        <v>32</v>
      </c>
      <c r="S187" s="4">
        <v>43252</v>
      </c>
      <c r="T187" s="4">
        <v>43304</v>
      </c>
      <c r="U187">
        <v>-16.342056660000001</v>
      </c>
      <c r="V187" s="3" t="s">
        <v>29</v>
      </c>
      <c r="W187">
        <v>-2558790</v>
      </c>
      <c r="X187">
        <v>-0.16339999999999999</v>
      </c>
    </row>
    <row r="188" spans="1:24" x14ac:dyDescent="0.25">
      <c r="A188" s="3" t="s">
        <v>50</v>
      </c>
      <c r="B188" s="3" t="s">
        <v>51</v>
      </c>
      <c r="C188">
        <v>30392</v>
      </c>
      <c r="D188">
        <v>30392</v>
      </c>
      <c r="E188">
        <v>10158</v>
      </c>
      <c r="F188">
        <v>1630</v>
      </c>
      <c r="G188" s="3" t="s">
        <v>70</v>
      </c>
      <c r="H188" s="3" t="s">
        <v>83</v>
      </c>
      <c r="I188" s="3" t="s">
        <v>31</v>
      </c>
      <c r="J188">
        <v>60</v>
      </c>
      <c r="K188" s="3" t="s">
        <v>37</v>
      </c>
      <c r="L188">
        <v>0.3342</v>
      </c>
      <c r="M188">
        <v>5.3600000000000002E-2</v>
      </c>
      <c r="N188">
        <v>18604</v>
      </c>
      <c r="O188">
        <v>609480</v>
      </c>
      <c r="P188" s="3" t="s">
        <v>27</v>
      </c>
      <c r="Q188" s="4">
        <v>44743</v>
      </c>
      <c r="R188" s="3" t="s">
        <v>32</v>
      </c>
      <c r="S188" s="4">
        <v>44743</v>
      </c>
      <c r="T188" s="4">
        <v>44781</v>
      </c>
      <c r="U188">
        <v>28.060015790000001</v>
      </c>
      <c r="V188" s="3" t="s">
        <v>67</v>
      </c>
      <c r="W188">
        <v>-1214040</v>
      </c>
      <c r="X188">
        <v>0.28060000000000002</v>
      </c>
    </row>
    <row r="189" spans="1:24" x14ac:dyDescent="0.25">
      <c r="A189" s="3" t="s">
        <v>53</v>
      </c>
      <c r="B189" s="3" t="s">
        <v>73</v>
      </c>
      <c r="C189">
        <v>89570</v>
      </c>
      <c r="D189">
        <v>89570</v>
      </c>
      <c r="E189">
        <v>62939</v>
      </c>
      <c r="F189">
        <v>13571</v>
      </c>
      <c r="G189" s="3" t="s">
        <v>35</v>
      </c>
      <c r="H189" s="3" t="s">
        <v>88</v>
      </c>
      <c r="I189" s="3" t="s">
        <v>25</v>
      </c>
      <c r="J189">
        <v>90</v>
      </c>
      <c r="K189" s="3" t="s">
        <v>26</v>
      </c>
      <c r="L189">
        <v>0.70269999999999999</v>
      </c>
      <c r="M189">
        <v>0.1515</v>
      </c>
      <c r="N189">
        <v>13060</v>
      </c>
      <c r="O189">
        <v>5664510</v>
      </c>
      <c r="P189" s="3" t="s">
        <v>38</v>
      </c>
      <c r="Q189" s="4">
        <v>43101</v>
      </c>
      <c r="R189" s="3" t="s">
        <v>32</v>
      </c>
      <c r="S189" s="4">
        <v>43101</v>
      </c>
      <c r="T189" s="4">
        <v>43184</v>
      </c>
      <c r="U189">
        <v>55.116668529999998</v>
      </c>
      <c r="V189" s="3" t="s">
        <v>55</v>
      </c>
      <c r="W189">
        <v>-2396790</v>
      </c>
      <c r="X189">
        <v>0.55120000000000002</v>
      </c>
    </row>
    <row r="190" spans="1:24" x14ac:dyDescent="0.25">
      <c r="A190" s="3" t="s">
        <v>56</v>
      </c>
      <c r="B190" s="3" t="s">
        <v>57</v>
      </c>
      <c r="C190">
        <v>66349</v>
      </c>
      <c r="D190">
        <v>66349</v>
      </c>
      <c r="E190">
        <v>12267</v>
      </c>
      <c r="F190">
        <v>18562</v>
      </c>
      <c r="G190" s="3" t="s">
        <v>54</v>
      </c>
      <c r="H190" s="3" t="s">
        <v>83</v>
      </c>
      <c r="I190" s="3" t="s">
        <v>36</v>
      </c>
      <c r="J190">
        <v>85</v>
      </c>
      <c r="K190" s="3" t="s">
        <v>37</v>
      </c>
      <c r="L190">
        <v>0.18490000000000001</v>
      </c>
      <c r="M190">
        <v>0.27979999999999999</v>
      </c>
      <c r="N190">
        <v>35520</v>
      </c>
      <c r="O190">
        <v>1042695</v>
      </c>
      <c r="P190" s="3" t="s">
        <v>27</v>
      </c>
      <c r="Q190" s="4">
        <v>44774</v>
      </c>
      <c r="R190" s="3" t="s">
        <v>32</v>
      </c>
      <c r="S190" s="4">
        <v>44774</v>
      </c>
      <c r="T190" s="4">
        <v>44858</v>
      </c>
      <c r="U190">
        <v>-9.4877089330000004</v>
      </c>
      <c r="V190" s="3" t="s">
        <v>29</v>
      </c>
      <c r="W190">
        <v>-4596970</v>
      </c>
      <c r="X190">
        <v>-9.4899999999999984E-2</v>
      </c>
    </row>
    <row r="191" spans="1:24" x14ac:dyDescent="0.25">
      <c r="A191" s="3" t="s">
        <v>59</v>
      </c>
      <c r="B191" s="3" t="s">
        <v>51</v>
      </c>
      <c r="C191">
        <v>38903</v>
      </c>
      <c r="D191">
        <v>38903</v>
      </c>
      <c r="E191">
        <v>30903</v>
      </c>
      <c r="F191">
        <v>4909</v>
      </c>
      <c r="G191" s="3" t="s">
        <v>54</v>
      </c>
      <c r="H191" s="3" t="s">
        <v>89</v>
      </c>
      <c r="I191" s="3" t="s">
        <v>31</v>
      </c>
      <c r="J191">
        <v>75</v>
      </c>
      <c r="K191" s="3" t="s">
        <v>26</v>
      </c>
      <c r="L191">
        <v>0.7944</v>
      </c>
      <c r="M191">
        <v>0.12620000000000001</v>
      </c>
      <c r="N191">
        <v>3091</v>
      </c>
      <c r="O191">
        <v>2317725</v>
      </c>
      <c r="P191" s="3" t="s">
        <v>27</v>
      </c>
      <c r="Q191" s="4">
        <v>42217</v>
      </c>
      <c r="R191" s="3" t="s">
        <v>32</v>
      </c>
      <c r="S191" s="4">
        <v>42217</v>
      </c>
      <c r="T191" s="4">
        <v>42242</v>
      </c>
      <c r="U191">
        <v>66.817469090000003</v>
      </c>
      <c r="V191" s="3" t="s">
        <v>55</v>
      </c>
      <c r="W191">
        <v>-600000</v>
      </c>
      <c r="X191">
        <v>0.66820000000000002</v>
      </c>
    </row>
    <row r="192" spans="1:24" x14ac:dyDescent="0.25">
      <c r="A192" s="3" t="s">
        <v>61</v>
      </c>
      <c r="B192" s="3" t="s">
        <v>64</v>
      </c>
      <c r="C192">
        <v>27987</v>
      </c>
      <c r="D192">
        <v>27987</v>
      </c>
      <c r="E192">
        <v>13372</v>
      </c>
      <c r="F192">
        <v>4742</v>
      </c>
      <c r="G192" s="3" t="s">
        <v>24</v>
      </c>
      <c r="H192" s="3" t="s">
        <v>88</v>
      </c>
      <c r="I192" s="3" t="s">
        <v>31</v>
      </c>
      <c r="J192">
        <v>70</v>
      </c>
      <c r="K192" s="3" t="s">
        <v>37</v>
      </c>
      <c r="L192">
        <v>0.4778</v>
      </c>
      <c r="M192">
        <v>0.1694</v>
      </c>
      <c r="N192">
        <v>9873</v>
      </c>
      <c r="O192">
        <v>936040</v>
      </c>
      <c r="P192" s="3" t="s">
        <v>27</v>
      </c>
      <c r="Q192" s="4">
        <v>43344</v>
      </c>
      <c r="R192" s="3" t="s">
        <v>32</v>
      </c>
      <c r="S192" s="4">
        <v>43344</v>
      </c>
      <c r="T192" s="4">
        <v>43374</v>
      </c>
      <c r="U192">
        <v>30.835745169999999</v>
      </c>
      <c r="V192" s="3" t="s">
        <v>67</v>
      </c>
      <c r="W192">
        <v>-1023050</v>
      </c>
      <c r="X192">
        <v>0.30840000000000001</v>
      </c>
    </row>
    <row r="193" spans="1:24" x14ac:dyDescent="0.25">
      <c r="A193" s="3" t="s">
        <v>63</v>
      </c>
      <c r="B193" s="3" t="s">
        <v>34</v>
      </c>
      <c r="C193">
        <v>26932</v>
      </c>
      <c r="D193">
        <v>26932</v>
      </c>
      <c r="E193">
        <v>17458</v>
      </c>
      <c r="F193">
        <v>8725</v>
      </c>
      <c r="G193" s="3" t="s">
        <v>79</v>
      </c>
      <c r="H193" s="3" t="s">
        <v>83</v>
      </c>
      <c r="I193" s="3" t="s">
        <v>25</v>
      </c>
      <c r="J193">
        <v>100</v>
      </c>
      <c r="K193" s="3" t="s">
        <v>37</v>
      </c>
      <c r="L193">
        <v>0.6482</v>
      </c>
      <c r="M193">
        <v>0.32400000000000001</v>
      </c>
      <c r="N193">
        <v>749</v>
      </c>
      <c r="O193">
        <v>1745800</v>
      </c>
      <c r="P193" s="3" t="s">
        <v>43</v>
      </c>
      <c r="Q193" s="4">
        <v>44866</v>
      </c>
      <c r="R193" s="3" t="s">
        <v>32</v>
      </c>
      <c r="S193" s="4">
        <v>44866</v>
      </c>
      <c r="T193" s="4">
        <v>44953</v>
      </c>
      <c r="U193">
        <v>32.426110199999997</v>
      </c>
      <c r="V193" s="3" t="s">
        <v>67</v>
      </c>
      <c r="W193">
        <v>-947400</v>
      </c>
      <c r="X193">
        <v>0.32419999999999999</v>
      </c>
    </row>
    <row r="194" spans="1:24" x14ac:dyDescent="0.25">
      <c r="A194" s="3" t="s">
        <v>65</v>
      </c>
      <c r="B194" s="3" t="s">
        <v>51</v>
      </c>
      <c r="C194">
        <v>62044</v>
      </c>
      <c r="D194">
        <v>62044</v>
      </c>
      <c r="E194">
        <v>61476</v>
      </c>
      <c r="F194">
        <v>43</v>
      </c>
      <c r="G194" s="3" t="s">
        <v>79</v>
      </c>
      <c r="H194" s="3" t="s">
        <v>81</v>
      </c>
      <c r="I194" s="3" t="s">
        <v>31</v>
      </c>
      <c r="J194">
        <v>75</v>
      </c>
      <c r="K194" s="3" t="s">
        <v>26</v>
      </c>
      <c r="L194">
        <v>0.99080000000000001</v>
      </c>
      <c r="M194">
        <v>6.9999999999999999E-4</v>
      </c>
      <c r="N194">
        <v>525</v>
      </c>
      <c r="O194">
        <v>4610700</v>
      </c>
      <c r="P194" s="3" t="s">
        <v>43</v>
      </c>
      <c r="Q194" s="4">
        <v>43770</v>
      </c>
      <c r="R194" s="3" t="s">
        <v>32</v>
      </c>
      <c r="S194" s="4">
        <v>43770</v>
      </c>
      <c r="T194" s="4">
        <v>43843</v>
      </c>
      <c r="U194">
        <v>99.015215010000006</v>
      </c>
      <c r="V194" s="3" t="s">
        <v>60</v>
      </c>
      <c r="W194">
        <v>-42600</v>
      </c>
      <c r="X194">
        <v>0.99009999999999998</v>
      </c>
    </row>
    <row r="195" spans="1:24" x14ac:dyDescent="0.25">
      <c r="A195" s="3" t="s">
        <v>68</v>
      </c>
      <c r="B195" s="3" t="s">
        <v>64</v>
      </c>
      <c r="C195">
        <v>51033</v>
      </c>
      <c r="D195">
        <v>51033</v>
      </c>
      <c r="E195">
        <v>42732</v>
      </c>
      <c r="F195">
        <v>7033</v>
      </c>
      <c r="G195" s="3" t="s">
        <v>52</v>
      </c>
      <c r="H195" s="3" t="s">
        <v>84</v>
      </c>
      <c r="I195" s="3" t="s">
        <v>42</v>
      </c>
      <c r="J195">
        <v>70</v>
      </c>
      <c r="K195" s="3" t="s">
        <v>37</v>
      </c>
      <c r="L195">
        <v>0.83730000000000004</v>
      </c>
      <c r="M195">
        <v>0.13780000000000001</v>
      </c>
      <c r="N195">
        <v>1268</v>
      </c>
      <c r="O195">
        <v>2991240</v>
      </c>
      <c r="P195" s="3" t="s">
        <v>47</v>
      </c>
      <c r="Q195" s="4">
        <v>44348</v>
      </c>
      <c r="R195" s="3" t="s">
        <v>32</v>
      </c>
      <c r="S195" s="4">
        <v>44348</v>
      </c>
      <c r="T195" s="4">
        <v>44432</v>
      </c>
      <c r="U195">
        <v>69.952775650000007</v>
      </c>
      <c r="V195" s="3" t="s">
        <v>55</v>
      </c>
      <c r="W195">
        <v>-581070</v>
      </c>
      <c r="X195">
        <v>0.69950000000000001</v>
      </c>
    </row>
    <row r="196" spans="1:24" x14ac:dyDescent="0.25">
      <c r="A196" s="3" t="s">
        <v>69</v>
      </c>
      <c r="B196" s="3" t="s">
        <v>57</v>
      </c>
      <c r="C196">
        <v>25096</v>
      </c>
      <c r="D196">
        <v>25096</v>
      </c>
      <c r="E196">
        <v>18272</v>
      </c>
      <c r="F196">
        <v>170</v>
      </c>
      <c r="G196" s="3" t="s">
        <v>54</v>
      </c>
      <c r="H196" s="3" t="s">
        <v>88</v>
      </c>
      <c r="I196" s="3" t="s">
        <v>25</v>
      </c>
      <c r="J196">
        <v>100</v>
      </c>
      <c r="K196" s="3" t="s">
        <v>37</v>
      </c>
      <c r="L196">
        <v>0.72809999999999997</v>
      </c>
      <c r="M196">
        <v>6.7999999999999996E-3</v>
      </c>
      <c r="N196">
        <v>6654</v>
      </c>
      <c r="O196">
        <v>1827200</v>
      </c>
      <c r="P196" s="3" t="s">
        <v>27</v>
      </c>
      <c r="Q196" s="4">
        <v>43313</v>
      </c>
      <c r="R196" s="3" t="s">
        <v>32</v>
      </c>
      <c r="S196" s="4">
        <v>43313</v>
      </c>
      <c r="T196" s="4">
        <v>43330</v>
      </c>
      <c r="U196">
        <v>72.131016900000006</v>
      </c>
      <c r="V196" s="3" t="s">
        <v>55</v>
      </c>
      <c r="W196">
        <v>-682400</v>
      </c>
      <c r="X196">
        <v>0.72129999999999994</v>
      </c>
    </row>
    <row r="197" spans="1:24" x14ac:dyDescent="0.25">
      <c r="A197" s="3" t="s">
        <v>71</v>
      </c>
      <c r="B197" s="3" t="s">
        <v>64</v>
      </c>
      <c r="C197">
        <v>57428</v>
      </c>
      <c r="D197">
        <v>57428</v>
      </c>
      <c r="E197">
        <v>10775</v>
      </c>
      <c r="F197">
        <v>28620</v>
      </c>
      <c r="G197" s="3" t="s">
        <v>52</v>
      </c>
      <c r="H197" s="3" t="s">
        <v>85</v>
      </c>
      <c r="I197" s="3" t="s">
        <v>31</v>
      </c>
      <c r="J197">
        <v>95</v>
      </c>
      <c r="K197" s="3" t="s">
        <v>37</v>
      </c>
      <c r="L197">
        <v>0.18759999999999999</v>
      </c>
      <c r="M197">
        <v>0.49840000000000001</v>
      </c>
      <c r="N197">
        <v>18033</v>
      </c>
      <c r="O197">
        <v>1023625</v>
      </c>
      <c r="P197" s="3" t="s">
        <v>47</v>
      </c>
      <c r="Q197" s="4">
        <v>45444</v>
      </c>
      <c r="R197" s="3" t="s">
        <v>32</v>
      </c>
      <c r="S197" s="4">
        <v>45444</v>
      </c>
      <c r="T197" s="4">
        <v>45478</v>
      </c>
      <c r="U197">
        <v>-31.073692279999999</v>
      </c>
      <c r="V197" s="3" t="s">
        <v>29</v>
      </c>
      <c r="W197">
        <v>-4432035</v>
      </c>
      <c r="X197">
        <v>-0.31080000000000002</v>
      </c>
    </row>
    <row r="198" spans="1:24" x14ac:dyDescent="0.25">
      <c r="A198" s="3" t="s">
        <v>72</v>
      </c>
      <c r="B198" s="3" t="s">
        <v>40</v>
      </c>
      <c r="C198">
        <v>20308</v>
      </c>
      <c r="D198">
        <v>20308</v>
      </c>
      <c r="E198">
        <v>11484</v>
      </c>
      <c r="F198">
        <v>5083</v>
      </c>
      <c r="G198" s="3" t="s">
        <v>66</v>
      </c>
      <c r="H198" s="3" t="s">
        <v>82</v>
      </c>
      <c r="I198" s="3" t="s">
        <v>58</v>
      </c>
      <c r="J198">
        <v>65</v>
      </c>
      <c r="K198" s="3" t="s">
        <v>26</v>
      </c>
      <c r="L198">
        <v>0.5655</v>
      </c>
      <c r="M198">
        <v>0.25030000000000002</v>
      </c>
      <c r="N198">
        <v>3741</v>
      </c>
      <c r="O198">
        <v>746460</v>
      </c>
      <c r="P198" s="3" t="s">
        <v>47</v>
      </c>
      <c r="Q198" s="4">
        <v>45047</v>
      </c>
      <c r="R198" s="3" t="s">
        <v>32</v>
      </c>
      <c r="S198" s="4">
        <v>45047</v>
      </c>
      <c r="T198" s="4">
        <v>45120</v>
      </c>
      <c r="U198">
        <v>31.51959819</v>
      </c>
      <c r="V198" s="3" t="s">
        <v>67</v>
      </c>
      <c r="W198">
        <v>-573560</v>
      </c>
      <c r="X198">
        <v>0.31519999999999998</v>
      </c>
    </row>
    <row r="199" spans="1:24" x14ac:dyDescent="0.25">
      <c r="A199" s="3" t="s">
        <v>74</v>
      </c>
      <c r="B199" s="3" t="s">
        <v>51</v>
      </c>
      <c r="C199">
        <v>76910</v>
      </c>
      <c r="D199">
        <v>76910</v>
      </c>
      <c r="E199">
        <v>19945</v>
      </c>
      <c r="F199">
        <v>34773</v>
      </c>
      <c r="G199" s="3" t="s">
        <v>24</v>
      </c>
      <c r="H199" s="3" t="s">
        <v>87</v>
      </c>
      <c r="I199" s="3" t="s">
        <v>25</v>
      </c>
      <c r="J199">
        <v>140</v>
      </c>
      <c r="K199" s="3" t="s">
        <v>37</v>
      </c>
      <c r="L199">
        <v>0.25929999999999997</v>
      </c>
      <c r="M199">
        <v>0.4521</v>
      </c>
      <c r="N199">
        <v>22192</v>
      </c>
      <c r="O199">
        <v>2792300</v>
      </c>
      <c r="P199" s="3" t="s">
        <v>27</v>
      </c>
      <c r="Q199" s="4">
        <v>44075</v>
      </c>
      <c r="R199" s="3" t="s">
        <v>28</v>
      </c>
      <c r="S199" s="4">
        <v>44075</v>
      </c>
      <c r="T199" s="4">
        <v>44125</v>
      </c>
      <c r="U199">
        <v>-19.279677549999999</v>
      </c>
      <c r="V199" s="3" t="s">
        <v>29</v>
      </c>
      <c r="W199">
        <v>-7975100</v>
      </c>
      <c r="X199">
        <v>-0.19280000000000003</v>
      </c>
    </row>
    <row r="200" spans="1:24" x14ac:dyDescent="0.25">
      <c r="A200" s="3" t="s">
        <v>75</v>
      </c>
      <c r="B200" s="3" t="s">
        <v>57</v>
      </c>
      <c r="C200">
        <v>94599</v>
      </c>
      <c r="D200">
        <v>94599</v>
      </c>
      <c r="E200">
        <v>24358</v>
      </c>
      <c r="F200">
        <v>30968</v>
      </c>
      <c r="G200" s="3" t="s">
        <v>76</v>
      </c>
      <c r="H200" s="3" t="s">
        <v>86</v>
      </c>
      <c r="I200" s="3" t="s">
        <v>25</v>
      </c>
      <c r="J200">
        <v>80</v>
      </c>
      <c r="K200" s="3" t="s">
        <v>26</v>
      </c>
      <c r="L200">
        <v>0.25750000000000001</v>
      </c>
      <c r="M200">
        <v>0.32740000000000002</v>
      </c>
      <c r="N200">
        <v>39273</v>
      </c>
      <c r="O200">
        <v>1948640</v>
      </c>
      <c r="P200" s="3" t="s">
        <v>38</v>
      </c>
      <c r="Q200" s="4">
        <v>42401</v>
      </c>
      <c r="R200" s="3" t="s">
        <v>32</v>
      </c>
      <c r="S200" s="4">
        <v>42401</v>
      </c>
      <c r="T200" s="4">
        <v>42434</v>
      </c>
      <c r="U200">
        <v>-6.9873888729999996</v>
      </c>
      <c r="V200" s="3" t="s">
        <v>29</v>
      </c>
      <c r="W200">
        <v>-5619280</v>
      </c>
      <c r="X200">
        <v>-6.9900000000000018E-2</v>
      </c>
    </row>
    <row r="201" spans="1:24" x14ac:dyDescent="0.25">
      <c r="A201" s="3" t="s">
        <v>77</v>
      </c>
      <c r="B201" s="3" t="s">
        <v>40</v>
      </c>
      <c r="C201">
        <v>30036</v>
      </c>
      <c r="D201">
        <v>30036</v>
      </c>
      <c r="E201">
        <v>29910</v>
      </c>
      <c r="F201">
        <v>97</v>
      </c>
      <c r="G201" s="3" t="s">
        <v>66</v>
      </c>
      <c r="H201" s="3" t="s">
        <v>83</v>
      </c>
      <c r="I201" s="3" t="s">
        <v>31</v>
      </c>
      <c r="J201">
        <v>110</v>
      </c>
      <c r="K201" s="3" t="s">
        <v>37</v>
      </c>
      <c r="L201">
        <v>0.99580000000000002</v>
      </c>
      <c r="M201">
        <v>3.2000000000000002E-3</v>
      </c>
      <c r="N201">
        <v>29</v>
      </c>
      <c r="O201">
        <v>3290100</v>
      </c>
      <c r="P201" s="3" t="s">
        <v>47</v>
      </c>
      <c r="Q201" s="4">
        <v>44682</v>
      </c>
      <c r="R201" s="3" t="s">
        <v>28</v>
      </c>
      <c r="S201" s="4">
        <v>44682</v>
      </c>
      <c r="T201" s="4">
        <v>44763</v>
      </c>
      <c r="U201">
        <v>99.257557599999998</v>
      </c>
      <c r="V201" s="3" t="s">
        <v>60</v>
      </c>
      <c r="W201">
        <v>-13860</v>
      </c>
      <c r="X201">
        <v>0.99260000000000004</v>
      </c>
    </row>
    <row r="202" spans="1:24" x14ac:dyDescent="0.25">
      <c r="A202" s="3" t="s">
        <v>22</v>
      </c>
      <c r="B202" s="3" t="s">
        <v>73</v>
      </c>
      <c r="C202">
        <v>83889</v>
      </c>
      <c r="D202">
        <v>83889</v>
      </c>
      <c r="E202">
        <v>80952</v>
      </c>
      <c r="F202">
        <v>1838</v>
      </c>
      <c r="G202" s="3" t="s">
        <v>54</v>
      </c>
      <c r="H202" s="3" t="s">
        <v>83</v>
      </c>
      <c r="I202" s="3" t="s">
        <v>36</v>
      </c>
      <c r="J202">
        <v>115</v>
      </c>
      <c r="K202" s="3" t="s">
        <v>37</v>
      </c>
      <c r="L202">
        <v>0.96499999999999997</v>
      </c>
      <c r="M202">
        <v>2.1899999999999999E-2</v>
      </c>
      <c r="N202">
        <v>1099</v>
      </c>
      <c r="O202">
        <v>9309480</v>
      </c>
      <c r="P202" s="3" t="s">
        <v>27</v>
      </c>
      <c r="Q202" s="4">
        <v>44774</v>
      </c>
      <c r="R202" s="3" t="s">
        <v>28</v>
      </c>
      <c r="S202" s="4">
        <v>44774</v>
      </c>
      <c r="T202" s="4">
        <v>44807</v>
      </c>
      <c r="U202">
        <v>94.307954559999999</v>
      </c>
      <c r="V202" s="3" t="s">
        <v>60</v>
      </c>
      <c r="W202">
        <v>-337755</v>
      </c>
      <c r="X202">
        <v>0.94309999999999994</v>
      </c>
    </row>
    <row r="203" spans="1:24" x14ac:dyDescent="0.25">
      <c r="A203" s="3" t="s">
        <v>30</v>
      </c>
      <c r="B203" s="3" t="s">
        <v>64</v>
      </c>
      <c r="C203">
        <v>92210</v>
      </c>
      <c r="D203">
        <v>92210</v>
      </c>
      <c r="E203">
        <v>46436</v>
      </c>
      <c r="F203">
        <v>9893</v>
      </c>
      <c r="G203" s="3" t="s">
        <v>78</v>
      </c>
      <c r="H203" s="3" t="s">
        <v>81</v>
      </c>
      <c r="I203" s="3" t="s">
        <v>31</v>
      </c>
      <c r="J203">
        <v>100</v>
      </c>
      <c r="K203" s="3" t="s">
        <v>37</v>
      </c>
      <c r="L203">
        <v>0.50360000000000005</v>
      </c>
      <c r="M203">
        <v>0.10730000000000001</v>
      </c>
      <c r="N203">
        <v>35881</v>
      </c>
      <c r="O203">
        <v>4643600</v>
      </c>
      <c r="P203" s="3" t="s">
        <v>43</v>
      </c>
      <c r="Q203" s="4">
        <v>43800</v>
      </c>
      <c r="R203" s="3" t="s">
        <v>32</v>
      </c>
      <c r="S203" s="4">
        <v>43800</v>
      </c>
      <c r="T203" s="4">
        <v>43834</v>
      </c>
      <c r="U203">
        <v>39.630191949999997</v>
      </c>
      <c r="V203" s="3" t="s">
        <v>67</v>
      </c>
      <c r="W203">
        <v>-4577400</v>
      </c>
      <c r="X203">
        <v>0.39630000000000004</v>
      </c>
    </row>
    <row r="204" spans="1:24" x14ac:dyDescent="0.25">
      <c r="A204" s="3" t="s">
        <v>33</v>
      </c>
      <c r="B204" s="3" t="s">
        <v>64</v>
      </c>
      <c r="C204">
        <v>46002</v>
      </c>
      <c r="D204">
        <v>46002</v>
      </c>
      <c r="E204">
        <v>43759</v>
      </c>
      <c r="F204">
        <v>230</v>
      </c>
      <c r="G204" s="3" t="s">
        <v>78</v>
      </c>
      <c r="H204" s="3" t="s">
        <v>88</v>
      </c>
      <c r="I204" s="3" t="s">
        <v>36</v>
      </c>
      <c r="J204">
        <v>110</v>
      </c>
      <c r="K204" s="3" t="s">
        <v>37</v>
      </c>
      <c r="L204">
        <v>0.95120000000000005</v>
      </c>
      <c r="M204">
        <v>5.0000000000000001E-3</v>
      </c>
      <c r="N204">
        <v>2013</v>
      </c>
      <c r="O204">
        <v>4813490</v>
      </c>
      <c r="P204" s="3" t="s">
        <v>43</v>
      </c>
      <c r="Q204" s="4">
        <v>43435</v>
      </c>
      <c r="R204" s="3" t="s">
        <v>28</v>
      </c>
      <c r="S204" s="4">
        <v>43435</v>
      </c>
      <c r="T204" s="4">
        <v>43520</v>
      </c>
      <c r="U204">
        <v>94.624146780000004</v>
      </c>
      <c r="V204" s="3" t="s">
        <v>60</v>
      </c>
      <c r="W204">
        <v>-246730</v>
      </c>
      <c r="X204">
        <v>0.94620000000000004</v>
      </c>
    </row>
    <row r="205" spans="1:24" x14ac:dyDescent="0.25">
      <c r="A205" s="3" t="s">
        <v>39</v>
      </c>
      <c r="B205" s="3" t="s">
        <v>73</v>
      </c>
      <c r="C205">
        <v>14929</v>
      </c>
      <c r="D205">
        <v>14929</v>
      </c>
      <c r="E205">
        <v>5932</v>
      </c>
      <c r="F205">
        <v>6041</v>
      </c>
      <c r="G205" s="3" t="s">
        <v>46</v>
      </c>
      <c r="H205" s="3" t="s">
        <v>85</v>
      </c>
      <c r="I205" s="3" t="s">
        <v>58</v>
      </c>
      <c r="J205">
        <v>35</v>
      </c>
      <c r="K205" s="3" t="s">
        <v>26</v>
      </c>
      <c r="L205">
        <v>0.39729999999999999</v>
      </c>
      <c r="M205">
        <v>0.40460000000000002</v>
      </c>
      <c r="N205">
        <v>2956</v>
      </c>
      <c r="O205">
        <v>207620</v>
      </c>
      <c r="P205" s="3" t="s">
        <v>47</v>
      </c>
      <c r="Q205" s="4">
        <v>45383</v>
      </c>
      <c r="R205" s="3" t="s">
        <v>44</v>
      </c>
      <c r="S205" s="4">
        <v>45383</v>
      </c>
      <c r="T205" s="4">
        <v>45449</v>
      </c>
      <c r="U205">
        <v>-0.73012257999999997</v>
      </c>
      <c r="V205" s="3" t="s">
        <v>48</v>
      </c>
      <c r="W205">
        <v>-314895</v>
      </c>
      <c r="X205">
        <v>-7.3000000000000287E-3</v>
      </c>
    </row>
    <row r="206" spans="1:24" x14ac:dyDescent="0.25">
      <c r="A206" s="3" t="s">
        <v>45</v>
      </c>
      <c r="B206" s="3" t="s">
        <v>40</v>
      </c>
      <c r="C206">
        <v>87867</v>
      </c>
      <c r="D206">
        <v>87867</v>
      </c>
      <c r="E206">
        <v>71462</v>
      </c>
      <c r="F206">
        <v>12598</v>
      </c>
      <c r="G206" s="3" t="s">
        <v>62</v>
      </c>
      <c r="H206" s="3" t="s">
        <v>87</v>
      </c>
      <c r="I206" s="3" t="s">
        <v>36</v>
      </c>
      <c r="J206">
        <v>80</v>
      </c>
      <c r="K206" s="3" t="s">
        <v>26</v>
      </c>
      <c r="L206">
        <v>0.81330000000000002</v>
      </c>
      <c r="M206">
        <v>0.1434</v>
      </c>
      <c r="N206">
        <v>3807</v>
      </c>
      <c r="O206">
        <v>5716960</v>
      </c>
      <c r="P206" s="3" t="s">
        <v>38</v>
      </c>
      <c r="Q206" s="4">
        <v>43891</v>
      </c>
      <c r="R206" s="3" t="s">
        <v>32</v>
      </c>
      <c r="S206" s="4">
        <v>43891</v>
      </c>
      <c r="T206" s="4">
        <v>43938</v>
      </c>
      <c r="U206">
        <v>66.992158599999996</v>
      </c>
      <c r="V206" s="3" t="s">
        <v>55</v>
      </c>
      <c r="W206">
        <v>-1312400</v>
      </c>
      <c r="X206">
        <v>0.66990000000000005</v>
      </c>
    </row>
    <row r="207" spans="1:24" x14ac:dyDescent="0.25">
      <c r="A207" s="3" t="s">
        <v>49</v>
      </c>
      <c r="B207" s="3" t="s">
        <v>73</v>
      </c>
      <c r="C207">
        <v>84928</v>
      </c>
      <c r="D207">
        <v>84928</v>
      </c>
      <c r="E207">
        <v>29672</v>
      </c>
      <c r="F207">
        <v>21071</v>
      </c>
      <c r="G207" s="3" t="s">
        <v>41</v>
      </c>
      <c r="H207" s="3" t="s">
        <v>84</v>
      </c>
      <c r="I207" s="3" t="s">
        <v>42</v>
      </c>
      <c r="J207">
        <v>65</v>
      </c>
      <c r="K207" s="3" t="s">
        <v>26</v>
      </c>
      <c r="L207">
        <v>0.34939999999999999</v>
      </c>
      <c r="M207">
        <v>0.24809999999999999</v>
      </c>
      <c r="N207">
        <v>34185</v>
      </c>
      <c r="O207">
        <v>1928680</v>
      </c>
      <c r="P207" s="3" t="s">
        <v>43</v>
      </c>
      <c r="Q207" s="4">
        <v>44470</v>
      </c>
      <c r="R207" s="3" t="s">
        <v>32</v>
      </c>
      <c r="S207" s="4">
        <v>44470</v>
      </c>
      <c r="T207" s="4">
        <v>44524</v>
      </c>
      <c r="U207">
        <v>10.127402030000001</v>
      </c>
      <c r="V207" s="3" t="s">
        <v>48</v>
      </c>
      <c r="W207">
        <v>-3591640</v>
      </c>
      <c r="X207">
        <v>0.1013</v>
      </c>
    </row>
    <row r="208" spans="1:24" x14ac:dyDescent="0.25">
      <c r="A208" s="3" t="s">
        <v>50</v>
      </c>
      <c r="B208" s="3" t="s">
        <v>73</v>
      </c>
      <c r="C208">
        <v>23566</v>
      </c>
      <c r="D208">
        <v>23566</v>
      </c>
      <c r="E208">
        <v>16253</v>
      </c>
      <c r="F208">
        <v>5851</v>
      </c>
      <c r="G208" s="3" t="s">
        <v>78</v>
      </c>
      <c r="H208" s="3" t="s">
        <v>89</v>
      </c>
      <c r="I208" s="3" t="s">
        <v>36</v>
      </c>
      <c r="J208">
        <v>60</v>
      </c>
      <c r="K208" s="3" t="s">
        <v>26</v>
      </c>
      <c r="L208">
        <v>0.68969999999999998</v>
      </c>
      <c r="M208">
        <v>0.24829999999999999</v>
      </c>
      <c r="N208">
        <v>1462</v>
      </c>
      <c r="O208">
        <v>975180</v>
      </c>
      <c r="P208" s="3" t="s">
        <v>43</v>
      </c>
      <c r="Q208" s="4">
        <v>42339</v>
      </c>
      <c r="R208" s="3" t="s">
        <v>32</v>
      </c>
      <c r="S208" s="4">
        <v>42339</v>
      </c>
      <c r="T208" s="4">
        <v>42392</v>
      </c>
      <c r="U208">
        <v>44.13986251</v>
      </c>
      <c r="V208" s="3" t="s">
        <v>67</v>
      </c>
      <c r="W208">
        <v>-438780</v>
      </c>
      <c r="X208">
        <v>0.44140000000000001</v>
      </c>
    </row>
    <row r="209" spans="1:24" x14ac:dyDescent="0.25">
      <c r="A209" s="3" t="s">
        <v>53</v>
      </c>
      <c r="B209" s="3" t="s">
        <v>34</v>
      </c>
      <c r="C209">
        <v>67377</v>
      </c>
      <c r="D209">
        <v>67377</v>
      </c>
      <c r="E209">
        <v>33797</v>
      </c>
      <c r="F209">
        <v>10403</v>
      </c>
      <c r="G209" s="3" t="s">
        <v>35</v>
      </c>
      <c r="H209" s="3" t="s">
        <v>81</v>
      </c>
      <c r="I209" s="3" t="s">
        <v>58</v>
      </c>
      <c r="J209">
        <v>90</v>
      </c>
      <c r="K209" s="3" t="s">
        <v>37</v>
      </c>
      <c r="L209">
        <v>0.50160000000000005</v>
      </c>
      <c r="M209">
        <v>0.15440000000000001</v>
      </c>
      <c r="N209">
        <v>23177</v>
      </c>
      <c r="O209">
        <v>3041730</v>
      </c>
      <c r="P209" s="3" t="s">
        <v>38</v>
      </c>
      <c r="Q209" s="4">
        <v>43466</v>
      </c>
      <c r="R209" s="3" t="s">
        <v>32</v>
      </c>
      <c r="S209" s="4">
        <v>43466</v>
      </c>
      <c r="T209" s="4">
        <v>43481</v>
      </c>
      <c r="U209">
        <v>34.721047239999997</v>
      </c>
      <c r="V209" s="3" t="s">
        <v>67</v>
      </c>
      <c r="W209">
        <v>-3022200</v>
      </c>
      <c r="X209">
        <v>0.34720000000000006</v>
      </c>
    </row>
    <row r="210" spans="1:24" x14ac:dyDescent="0.25">
      <c r="A210" s="3" t="s">
        <v>56</v>
      </c>
      <c r="B210" s="3" t="s">
        <v>73</v>
      </c>
      <c r="C210">
        <v>54350</v>
      </c>
      <c r="D210">
        <v>54350</v>
      </c>
      <c r="E210">
        <v>49492</v>
      </c>
      <c r="F210">
        <v>428</v>
      </c>
      <c r="G210" s="3" t="s">
        <v>79</v>
      </c>
      <c r="H210" s="3" t="s">
        <v>82</v>
      </c>
      <c r="I210" s="3" t="s">
        <v>58</v>
      </c>
      <c r="J210">
        <v>85</v>
      </c>
      <c r="K210" s="3" t="s">
        <v>26</v>
      </c>
      <c r="L210">
        <v>0.91059999999999997</v>
      </c>
      <c r="M210">
        <v>7.9000000000000008E-3</v>
      </c>
      <c r="N210">
        <v>4430</v>
      </c>
      <c r="O210">
        <v>4206820</v>
      </c>
      <c r="P210" s="3" t="s">
        <v>43</v>
      </c>
      <c r="Q210" s="4">
        <v>45231</v>
      </c>
      <c r="R210" s="3" t="s">
        <v>32</v>
      </c>
      <c r="S210" s="4">
        <v>45231</v>
      </c>
      <c r="T210" s="4">
        <v>45256</v>
      </c>
      <c r="U210">
        <v>90.274149030000004</v>
      </c>
      <c r="V210" s="3" t="s">
        <v>60</v>
      </c>
      <c r="W210">
        <v>-412930</v>
      </c>
      <c r="X210">
        <v>0.90269999999999995</v>
      </c>
    </row>
    <row r="211" spans="1:24" x14ac:dyDescent="0.25">
      <c r="A211" s="3" t="s">
        <v>59</v>
      </c>
      <c r="B211" s="3" t="s">
        <v>40</v>
      </c>
      <c r="C211">
        <v>98916</v>
      </c>
      <c r="D211">
        <v>98916</v>
      </c>
      <c r="E211">
        <v>55667</v>
      </c>
      <c r="F211">
        <v>18621</v>
      </c>
      <c r="G211" s="3" t="s">
        <v>41</v>
      </c>
      <c r="H211" s="3" t="s">
        <v>80</v>
      </c>
      <c r="I211" s="3" t="s">
        <v>36</v>
      </c>
      <c r="J211">
        <v>75</v>
      </c>
      <c r="K211" s="3" t="s">
        <v>37</v>
      </c>
      <c r="L211">
        <v>0.56279999999999997</v>
      </c>
      <c r="M211">
        <v>0.1883</v>
      </c>
      <c r="N211">
        <v>24628</v>
      </c>
      <c r="O211">
        <v>4175025</v>
      </c>
      <c r="P211" s="3" t="s">
        <v>43</v>
      </c>
      <c r="Q211" s="4">
        <v>43009</v>
      </c>
      <c r="R211" s="3" t="s">
        <v>32</v>
      </c>
      <c r="S211" s="4">
        <v>43009</v>
      </c>
      <c r="T211" s="4">
        <v>43080</v>
      </c>
      <c r="U211">
        <v>37.451979459999997</v>
      </c>
      <c r="V211" s="3" t="s">
        <v>67</v>
      </c>
      <c r="W211">
        <v>-3243675</v>
      </c>
      <c r="X211">
        <v>0.37449999999999994</v>
      </c>
    </row>
    <row r="212" spans="1:24" x14ac:dyDescent="0.25">
      <c r="A212" s="3" t="s">
        <v>61</v>
      </c>
      <c r="B212" s="3" t="s">
        <v>51</v>
      </c>
      <c r="C212">
        <v>86380</v>
      </c>
      <c r="D212">
        <v>86380</v>
      </c>
      <c r="E212">
        <v>23537</v>
      </c>
      <c r="F212">
        <v>60079</v>
      </c>
      <c r="G212" s="3" t="s">
        <v>78</v>
      </c>
      <c r="H212" s="3" t="s">
        <v>88</v>
      </c>
      <c r="I212" s="3" t="s">
        <v>58</v>
      </c>
      <c r="J212">
        <v>70</v>
      </c>
      <c r="K212" s="3" t="s">
        <v>37</v>
      </c>
      <c r="L212">
        <v>0.27250000000000002</v>
      </c>
      <c r="M212">
        <v>0.69550000000000001</v>
      </c>
      <c r="N212">
        <v>2764</v>
      </c>
      <c r="O212">
        <v>1647590</v>
      </c>
      <c r="P212" s="3" t="s">
        <v>43</v>
      </c>
      <c r="Q212" s="4">
        <v>43435</v>
      </c>
      <c r="R212" s="3" t="s">
        <v>32</v>
      </c>
      <c r="S212" s="4">
        <v>43435</v>
      </c>
      <c r="T212" s="4">
        <v>43499</v>
      </c>
      <c r="U212">
        <v>-42.303774019999999</v>
      </c>
      <c r="V212" s="3" t="s">
        <v>29</v>
      </c>
      <c r="W212">
        <v>-4399010</v>
      </c>
      <c r="X212">
        <v>-0.42299999999999999</v>
      </c>
    </row>
    <row r="213" spans="1:24" x14ac:dyDescent="0.25">
      <c r="A213" s="3" t="s">
        <v>63</v>
      </c>
      <c r="B213" s="3" t="s">
        <v>34</v>
      </c>
      <c r="C213">
        <v>87993</v>
      </c>
      <c r="D213">
        <v>87993</v>
      </c>
      <c r="E213">
        <v>16104</v>
      </c>
      <c r="F213">
        <v>40577</v>
      </c>
      <c r="G213" s="3" t="s">
        <v>46</v>
      </c>
      <c r="H213" s="3" t="s">
        <v>84</v>
      </c>
      <c r="I213" s="3" t="s">
        <v>42</v>
      </c>
      <c r="J213">
        <v>100</v>
      </c>
      <c r="K213" s="3" t="s">
        <v>37</v>
      </c>
      <c r="L213">
        <v>0.183</v>
      </c>
      <c r="M213">
        <v>0.46110000000000001</v>
      </c>
      <c r="N213">
        <v>31312</v>
      </c>
      <c r="O213">
        <v>1610400</v>
      </c>
      <c r="P213" s="3" t="s">
        <v>47</v>
      </c>
      <c r="Q213" s="4">
        <v>44287</v>
      </c>
      <c r="R213" s="3" t="s">
        <v>32</v>
      </c>
      <c r="S213" s="4">
        <v>44287</v>
      </c>
      <c r="T213" s="4">
        <v>44324</v>
      </c>
      <c r="U213">
        <v>-27.81243963</v>
      </c>
      <c r="V213" s="3" t="s">
        <v>29</v>
      </c>
      <c r="W213">
        <v>-7188900</v>
      </c>
      <c r="X213">
        <v>-0.27810000000000001</v>
      </c>
    </row>
    <row r="214" spans="1:24" x14ac:dyDescent="0.25">
      <c r="A214" s="3" t="s">
        <v>65</v>
      </c>
      <c r="B214" s="3" t="s">
        <v>64</v>
      </c>
      <c r="C214">
        <v>26750</v>
      </c>
      <c r="D214">
        <v>26750</v>
      </c>
      <c r="E214">
        <v>22248</v>
      </c>
      <c r="F214">
        <v>765</v>
      </c>
      <c r="G214" s="3" t="s">
        <v>62</v>
      </c>
      <c r="H214" s="3" t="s">
        <v>83</v>
      </c>
      <c r="I214" s="3" t="s">
        <v>42</v>
      </c>
      <c r="J214">
        <v>75</v>
      </c>
      <c r="K214" s="3" t="s">
        <v>26</v>
      </c>
      <c r="L214">
        <v>0.83169999999999999</v>
      </c>
      <c r="M214">
        <v>2.86E-2</v>
      </c>
      <c r="N214">
        <v>3737</v>
      </c>
      <c r="O214">
        <v>1668600</v>
      </c>
      <c r="P214" s="3" t="s">
        <v>38</v>
      </c>
      <c r="Q214" s="4">
        <v>44621</v>
      </c>
      <c r="R214" s="3" t="s">
        <v>32</v>
      </c>
      <c r="S214" s="4">
        <v>44621</v>
      </c>
      <c r="T214" s="4">
        <v>44666</v>
      </c>
      <c r="U214">
        <v>80.310280370000001</v>
      </c>
      <c r="V214" s="3" t="s">
        <v>60</v>
      </c>
      <c r="W214">
        <v>-337650</v>
      </c>
      <c r="X214">
        <v>0.80310000000000004</v>
      </c>
    </row>
    <row r="215" spans="1:24" x14ac:dyDescent="0.25">
      <c r="A215" s="3" t="s">
        <v>68</v>
      </c>
      <c r="B215" s="3" t="s">
        <v>57</v>
      </c>
      <c r="C215">
        <v>50483</v>
      </c>
      <c r="D215">
        <v>50483</v>
      </c>
      <c r="E215">
        <v>16813</v>
      </c>
      <c r="F215">
        <v>14037</v>
      </c>
      <c r="G215" s="3" t="s">
        <v>41</v>
      </c>
      <c r="H215" s="3" t="s">
        <v>88</v>
      </c>
      <c r="I215" s="3" t="s">
        <v>42</v>
      </c>
      <c r="J215">
        <v>70</v>
      </c>
      <c r="K215" s="3" t="s">
        <v>26</v>
      </c>
      <c r="L215">
        <v>0.33300000000000002</v>
      </c>
      <c r="M215">
        <v>0.27810000000000001</v>
      </c>
      <c r="N215">
        <v>19633</v>
      </c>
      <c r="O215">
        <v>1176910</v>
      </c>
      <c r="P215" s="3" t="s">
        <v>43</v>
      </c>
      <c r="Q215" s="4">
        <v>43374</v>
      </c>
      <c r="R215" s="3" t="s">
        <v>32</v>
      </c>
      <c r="S215" s="4">
        <v>43374</v>
      </c>
      <c r="T215" s="4">
        <v>43430</v>
      </c>
      <c r="U215">
        <v>5.4988808110000003</v>
      </c>
      <c r="V215" s="3" t="s">
        <v>48</v>
      </c>
      <c r="W215">
        <v>-2356900</v>
      </c>
      <c r="X215">
        <v>5.4900000000000004E-2</v>
      </c>
    </row>
    <row r="216" spans="1:24" x14ac:dyDescent="0.25">
      <c r="A216" s="3" t="s">
        <v>69</v>
      </c>
      <c r="B216" s="3" t="s">
        <v>34</v>
      </c>
      <c r="C216">
        <v>20114</v>
      </c>
      <c r="D216">
        <v>20114</v>
      </c>
      <c r="E216">
        <v>9846</v>
      </c>
      <c r="F216">
        <v>1657</v>
      </c>
      <c r="G216" s="3" t="s">
        <v>24</v>
      </c>
      <c r="H216" s="3" t="s">
        <v>87</v>
      </c>
      <c r="I216" s="3" t="s">
        <v>36</v>
      </c>
      <c r="J216">
        <v>100</v>
      </c>
      <c r="K216" s="3" t="s">
        <v>26</v>
      </c>
      <c r="L216">
        <v>0.48949999999999999</v>
      </c>
      <c r="M216">
        <v>8.2400000000000001E-2</v>
      </c>
      <c r="N216">
        <v>8611</v>
      </c>
      <c r="O216">
        <v>984600</v>
      </c>
      <c r="P216" s="3" t="s">
        <v>27</v>
      </c>
      <c r="Q216" s="4">
        <v>44075</v>
      </c>
      <c r="R216" s="3" t="s">
        <v>32</v>
      </c>
      <c r="S216" s="4">
        <v>44075</v>
      </c>
      <c r="T216" s="4">
        <v>44096</v>
      </c>
      <c r="U216">
        <v>40.712936259999999</v>
      </c>
      <c r="V216" s="3" t="s">
        <v>67</v>
      </c>
      <c r="W216">
        <v>-1026800</v>
      </c>
      <c r="X216">
        <v>0.40710000000000002</v>
      </c>
    </row>
    <row r="217" spans="1:24" x14ac:dyDescent="0.25">
      <c r="A217" s="3" t="s">
        <v>71</v>
      </c>
      <c r="B217" s="3" t="s">
        <v>23</v>
      </c>
      <c r="C217">
        <v>54140</v>
      </c>
      <c r="D217">
        <v>54140</v>
      </c>
      <c r="E217">
        <v>45503</v>
      </c>
      <c r="F217">
        <v>2147</v>
      </c>
      <c r="G217" s="3" t="s">
        <v>24</v>
      </c>
      <c r="H217" s="3" t="s">
        <v>84</v>
      </c>
      <c r="I217" s="3" t="s">
        <v>42</v>
      </c>
      <c r="J217">
        <v>95</v>
      </c>
      <c r="K217" s="3" t="s">
        <v>26</v>
      </c>
      <c r="L217">
        <v>0.84050000000000002</v>
      </c>
      <c r="M217">
        <v>3.9699999999999999E-2</v>
      </c>
      <c r="N217">
        <v>6490</v>
      </c>
      <c r="O217">
        <v>4322785</v>
      </c>
      <c r="P217" s="3" t="s">
        <v>27</v>
      </c>
      <c r="Q217" s="4">
        <v>44440</v>
      </c>
      <c r="R217" s="3" t="s">
        <v>32</v>
      </c>
      <c r="S217" s="4">
        <v>44440</v>
      </c>
      <c r="T217" s="4">
        <v>44470</v>
      </c>
      <c r="U217">
        <v>80.081270779999997</v>
      </c>
      <c r="V217" s="3" t="s">
        <v>60</v>
      </c>
      <c r="W217">
        <v>-820515</v>
      </c>
      <c r="X217">
        <v>0.80080000000000007</v>
      </c>
    </row>
    <row r="218" spans="1:24" x14ac:dyDescent="0.25">
      <c r="A218" s="3" t="s">
        <v>72</v>
      </c>
      <c r="B218" s="3" t="s">
        <v>64</v>
      </c>
      <c r="C218">
        <v>91885</v>
      </c>
      <c r="D218">
        <v>91885</v>
      </c>
      <c r="E218">
        <v>26697</v>
      </c>
      <c r="F218">
        <v>47263</v>
      </c>
      <c r="G218" s="3" t="s">
        <v>79</v>
      </c>
      <c r="H218" s="3" t="s">
        <v>81</v>
      </c>
      <c r="I218" s="3" t="s">
        <v>31</v>
      </c>
      <c r="J218">
        <v>65</v>
      </c>
      <c r="K218" s="3" t="s">
        <v>26</v>
      </c>
      <c r="L218">
        <v>0.29049999999999998</v>
      </c>
      <c r="M218">
        <v>0.51439999999999997</v>
      </c>
      <c r="N218">
        <v>17925</v>
      </c>
      <c r="O218">
        <v>1735305</v>
      </c>
      <c r="P218" s="3" t="s">
        <v>43</v>
      </c>
      <c r="Q218" s="4">
        <v>43770</v>
      </c>
      <c r="R218" s="3" t="s">
        <v>32</v>
      </c>
      <c r="S218" s="4">
        <v>43770</v>
      </c>
      <c r="T218" s="4">
        <v>43844</v>
      </c>
      <c r="U218">
        <v>-22.382325730000002</v>
      </c>
      <c r="V218" s="3" t="s">
        <v>29</v>
      </c>
      <c r="W218">
        <v>-4237220</v>
      </c>
      <c r="X218">
        <v>-0.22389999999999999</v>
      </c>
    </row>
    <row r="219" spans="1:24" x14ac:dyDescent="0.25">
      <c r="A219" s="3" t="s">
        <v>74</v>
      </c>
      <c r="B219" s="3" t="s">
        <v>73</v>
      </c>
      <c r="C219">
        <v>90031</v>
      </c>
      <c r="D219">
        <v>90031</v>
      </c>
      <c r="E219">
        <v>42346</v>
      </c>
      <c r="F219">
        <v>29420</v>
      </c>
      <c r="G219" s="3" t="s">
        <v>54</v>
      </c>
      <c r="H219" s="3" t="s">
        <v>80</v>
      </c>
      <c r="I219" s="3" t="s">
        <v>36</v>
      </c>
      <c r="J219">
        <v>140</v>
      </c>
      <c r="K219" s="3" t="s">
        <v>37</v>
      </c>
      <c r="L219">
        <v>0.4703</v>
      </c>
      <c r="M219">
        <v>0.32679999999999998</v>
      </c>
      <c r="N219">
        <v>18265</v>
      </c>
      <c r="O219">
        <v>5928440</v>
      </c>
      <c r="P219" s="3" t="s">
        <v>27</v>
      </c>
      <c r="Q219" s="4">
        <v>42948</v>
      </c>
      <c r="R219" s="3" t="s">
        <v>28</v>
      </c>
      <c r="S219" s="4">
        <v>42948</v>
      </c>
      <c r="T219" s="4">
        <v>42964</v>
      </c>
      <c r="U219">
        <v>14.35727694</v>
      </c>
      <c r="V219" s="3" t="s">
        <v>48</v>
      </c>
      <c r="W219">
        <v>-6675900</v>
      </c>
      <c r="X219">
        <v>0.14350000000000002</v>
      </c>
    </row>
    <row r="220" spans="1:24" x14ac:dyDescent="0.25">
      <c r="A220" s="3" t="s">
        <v>75</v>
      </c>
      <c r="B220" s="3" t="s">
        <v>64</v>
      </c>
      <c r="C220">
        <v>35430</v>
      </c>
      <c r="D220">
        <v>35430</v>
      </c>
      <c r="E220">
        <v>17053</v>
      </c>
      <c r="F220">
        <v>14437</v>
      </c>
      <c r="G220" s="3" t="s">
        <v>62</v>
      </c>
      <c r="H220" s="3" t="s">
        <v>87</v>
      </c>
      <c r="I220" s="3" t="s">
        <v>58</v>
      </c>
      <c r="J220">
        <v>80</v>
      </c>
      <c r="K220" s="3" t="s">
        <v>37</v>
      </c>
      <c r="L220">
        <v>0.48130000000000001</v>
      </c>
      <c r="M220">
        <v>0.40749999999999997</v>
      </c>
      <c r="N220">
        <v>3940</v>
      </c>
      <c r="O220">
        <v>1364240</v>
      </c>
      <c r="P220" s="3" t="s">
        <v>38</v>
      </c>
      <c r="Q220" s="4">
        <v>43891</v>
      </c>
      <c r="R220" s="3" t="s">
        <v>32</v>
      </c>
      <c r="S220" s="4">
        <v>43891</v>
      </c>
      <c r="T220" s="4">
        <v>43906</v>
      </c>
      <c r="U220">
        <v>7.3835732429999998</v>
      </c>
      <c r="V220" s="3" t="s">
        <v>48</v>
      </c>
      <c r="W220">
        <v>-1470160</v>
      </c>
      <c r="X220">
        <v>7.3800000000000032E-2</v>
      </c>
    </row>
    <row r="221" spans="1:24" x14ac:dyDescent="0.25">
      <c r="A221" s="3" t="s">
        <v>77</v>
      </c>
      <c r="B221" s="3" t="s">
        <v>34</v>
      </c>
      <c r="C221">
        <v>36174</v>
      </c>
      <c r="D221">
        <v>36174</v>
      </c>
      <c r="E221">
        <v>31255</v>
      </c>
      <c r="F221">
        <v>1133</v>
      </c>
      <c r="G221" s="3" t="s">
        <v>41</v>
      </c>
      <c r="H221" s="3" t="s">
        <v>85</v>
      </c>
      <c r="I221" s="3" t="s">
        <v>58</v>
      </c>
      <c r="J221">
        <v>110</v>
      </c>
      <c r="K221" s="3" t="s">
        <v>37</v>
      </c>
      <c r="L221">
        <v>0.86399999999999999</v>
      </c>
      <c r="M221">
        <v>3.1300000000000001E-2</v>
      </c>
      <c r="N221">
        <v>3786</v>
      </c>
      <c r="O221">
        <v>3438050</v>
      </c>
      <c r="P221" s="3" t="s">
        <v>43</v>
      </c>
      <c r="Q221" s="4">
        <v>45566</v>
      </c>
      <c r="R221" s="3" t="s">
        <v>28</v>
      </c>
      <c r="S221" s="4">
        <v>45566</v>
      </c>
      <c r="T221" s="4">
        <v>45628</v>
      </c>
      <c r="U221">
        <v>83.269751760000005</v>
      </c>
      <c r="V221" s="3" t="s">
        <v>60</v>
      </c>
      <c r="W221">
        <v>-541090</v>
      </c>
      <c r="X221">
        <v>0.8327</v>
      </c>
    </row>
    <row r="222" spans="1:24" x14ac:dyDescent="0.25">
      <c r="A222" s="3" t="s">
        <v>22</v>
      </c>
      <c r="B222" s="3" t="s">
        <v>64</v>
      </c>
      <c r="C222">
        <v>58655</v>
      </c>
      <c r="D222">
        <v>58655</v>
      </c>
      <c r="E222">
        <v>41342</v>
      </c>
      <c r="F222">
        <v>3361</v>
      </c>
      <c r="G222" s="3" t="s">
        <v>78</v>
      </c>
      <c r="H222" s="3" t="s">
        <v>83</v>
      </c>
      <c r="I222" s="3" t="s">
        <v>36</v>
      </c>
      <c r="J222">
        <v>115</v>
      </c>
      <c r="K222" s="3" t="s">
        <v>37</v>
      </c>
      <c r="L222">
        <v>0.70479999999999998</v>
      </c>
      <c r="M222">
        <v>5.7299999999999997E-2</v>
      </c>
      <c r="N222">
        <v>13952</v>
      </c>
      <c r="O222">
        <v>4754330</v>
      </c>
      <c r="P222" s="3" t="s">
        <v>43</v>
      </c>
      <c r="Q222" s="4">
        <v>44896</v>
      </c>
      <c r="R222" s="3" t="s">
        <v>28</v>
      </c>
      <c r="S222" s="4">
        <v>44896</v>
      </c>
      <c r="T222" s="4">
        <v>44922</v>
      </c>
      <c r="U222">
        <v>64.753217969999994</v>
      </c>
      <c r="V222" s="3" t="s">
        <v>55</v>
      </c>
      <c r="W222">
        <v>-1990995</v>
      </c>
      <c r="X222">
        <v>0.64749999999999996</v>
      </c>
    </row>
    <row r="223" spans="1:24" x14ac:dyDescent="0.25">
      <c r="A223" s="3" t="s">
        <v>30</v>
      </c>
      <c r="B223" s="3" t="s">
        <v>51</v>
      </c>
      <c r="C223">
        <v>31012</v>
      </c>
      <c r="D223">
        <v>31012</v>
      </c>
      <c r="E223">
        <v>13938</v>
      </c>
      <c r="F223">
        <v>14723</v>
      </c>
      <c r="G223" s="3" t="s">
        <v>41</v>
      </c>
      <c r="H223" s="3" t="s">
        <v>87</v>
      </c>
      <c r="I223" s="3" t="s">
        <v>25</v>
      </c>
      <c r="J223">
        <v>100</v>
      </c>
      <c r="K223" s="3" t="s">
        <v>26</v>
      </c>
      <c r="L223">
        <v>0.44940000000000002</v>
      </c>
      <c r="M223">
        <v>0.4748</v>
      </c>
      <c r="N223">
        <v>2351</v>
      </c>
      <c r="O223">
        <v>1393800</v>
      </c>
      <c r="P223" s="3" t="s">
        <v>43</v>
      </c>
      <c r="Q223" s="4">
        <v>44105</v>
      </c>
      <c r="R223" s="3" t="s">
        <v>32</v>
      </c>
      <c r="S223" s="4">
        <v>44105</v>
      </c>
      <c r="T223" s="4">
        <v>44188</v>
      </c>
      <c r="U223">
        <v>-2.5312782149999999</v>
      </c>
      <c r="V223" s="3" t="s">
        <v>29</v>
      </c>
      <c r="W223">
        <v>-1707400</v>
      </c>
      <c r="X223">
        <v>-2.5399999999999978E-2</v>
      </c>
    </row>
    <row r="224" spans="1:24" x14ac:dyDescent="0.25">
      <c r="A224" s="3" t="s">
        <v>33</v>
      </c>
      <c r="B224" s="3" t="s">
        <v>34</v>
      </c>
      <c r="C224">
        <v>69130</v>
      </c>
      <c r="D224">
        <v>69130</v>
      </c>
      <c r="E224">
        <v>62975</v>
      </c>
      <c r="F224">
        <v>2863</v>
      </c>
      <c r="G224" s="3" t="s">
        <v>46</v>
      </c>
      <c r="H224" s="3" t="s">
        <v>89</v>
      </c>
      <c r="I224" s="3" t="s">
        <v>42</v>
      </c>
      <c r="J224">
        <v>110</v>
      </c>
      <c r="K224" s="3" t="s">
        <v>37</v>
      </c>
      <c r="L224">
        <v>0.91100000000000003</v>
      </c>
      <c r="M224">
        <v>4.1399999999999999E-2</v>
      </c>
      <c r="N224">
        <v>3292</v>
      </c>
      <c r="O224">
        <v>6927250</v>
      </c>
      <c r="P224" s="3" t="s">
        <v>47</v>
      </c>
      <c r="Q224" s="4">
        <v>42095</v>
      </c>
      <c r="R224" s="3" t="s">
        <v>28</v>
      </c>
      <c r="S224" s="4">
        <v>42095</v>
      </c>
      <c r="T224" s="4">
        <v>42146</v>
      </c>
      <c r="U224">
        <v>86.955012300000007</v>
      </c>
      <c r="V224" s="3" t="s">
        <v>60</v>
      </c>
      <c r="W224">
        <v>-677050</v>
      </c>
      <c r="X224">
        <v>0.86960000000000004</v>
      </c>
    </row>
    <row r="225" spans="1:24" x14ac:dyDescent="0.25">
      <c r="A225" s="3" t="s">
        <v>39</v>
      </c>
      <c r="B225" s="3" t="s">
        <v>34</v>
      </c>
      <c r="C225">
        <v>60615</v>
      </c>
      <c r="D225">
        <v>60615</v>
      </c>
      <c r="E225">
        <v>10348</v>
      </c>
      <c r="F225">
        <v>24570</v>
      </c>
      <c r="G225" s="3" t="s">
        <v>70</v>
      </c>
      <c r="H225" s="3" t="s">
        <v>80</v>
      </c>
      <c r="I225" s="3" t="s">
        <v>31</v>
      </c>
      <c r="J225">
        <v>35</v>
      </c>
      <c r="K225" s="3" t="s">
        <v>26</v>
      </c>
      <c r="L225">
        <v>0.17069999999999999</v>
      </c>
      <c r="M225">
        <v>0.40529999999999999</v>
      </c>
      <c r="N225">
        <v>25697</v>
      </c>
      <c r="O225">
        <v>362180</v>
      </c>
      <c r="P225" s="3" t="s">
        <v>27</v>
      </c>
      <c r="Q225" s="4">
        <v>42917</v>
      </c>
      <c r="R225" s="3" t="s">
        <v>44</v>
      </c>
      <c r="S225" s="4">
        <v>42917</v>
      </c>
      <c r="T225" s="4">
        <v>42963</v>
      </c>
      <c r="U225">
        <v>-23.46283923</v>
      </c>
      <c r="V225" s="3" t="s">
        <v>29</v>
      </c>
      <c r="W225">
        <v>-1759345</v>
      </c>
      <c r="X225">
        <v>-0.2346</v>
      </c>
    </row>
    <row r="226" spans="1:24" x14ac:dyDescent="0.25">
      <c r="A226" s="3" t="s">
        <v>45</v>
      </c>
      <c r="B226" s="3" t="s">
        <v>64</v>
      </c>
      <c r="C226">
        <v>95191</v>
      </c>
      <c r="D226">
        <v>95191</v>
      </c>
      <c r="E226">
        <v>48947</v>
      </c>
      <c r="F226">
        <v>9571</v>
      </c>
      <c r="G226" s="3" t="s">
        <v>70</v>
      </c>
      <c r="H226" s="3" t="s">
        <v>86</v>
      </c>
      <c r="I226" s="3" t="s">
        <v>31</v>
      </c>
      <c r="J226">
        <v>80</v>
      </c>
      <c r="K226" s="3" t="s">
        <v>37</v>
      </c>
      <c r="L226">
        <v>0.51419999999999999</v>
      </c>
      <c r="M226">
        <v>0.10050000000000001</v>
      </c>
      <c r="N226">
        <v>36673</v>
      </c>
      <c r="O226">
        <v>3915760</v>
      </c>
      <c r="P226" s="3" t="s">
        <v>27</v>
      </c>
      <c r="Q226" s="4">
        <v>42552</v>
      </c>
      <c r="R226" s="3" t="s">
        <v>32</v>
      </c>
      <c r="S226" s="4">
        <v>42552</v>
      </c>
      <c r="T226" s="4">
        <v>42575</v>
      </c>
      <c r="U226">
        <v>41.36525512</v>
      </c>
      <c r="V226" s="3" t="s">
        <v>67</v>
      </c>
      <c r="W226">
        <v>-3699520</v>
      </c>
      <c r="X226">
        <v>0.41369999999999996</v>
      </c>
    </row>
    <row r="227" spans="1:24" x14ac:dyDescent="0.25">
      <c r="A227" s="3" t="s">
        <v>49</v>
      </c>
      <c r="B227" s="3" t="s">
        <v>23</v>
      </c>
      <c r="C227">
        <v>28191</v>
      </c>
      <c r="D227">
        <v>28191</v>
      </c>
      <c r="E227">
        <v>28119</v>
      </c>
      <c r="F227">
        <v>60</v>
      </c>
      <c r="G227" s="3" t="s">
        <v>35</v>
      </c>
      <c r="H227" s="3" t="s">
        <v>87</v>
      </c>
      <c r="I227" s="3" t="s">
        <v>36</v>
      </c>
      <c r="J227">
        <v>65</v>
      </c>
      <c r="K227" s="3" t="s">
        <v>26</v>
      </c>
      <c r="L227">
        <v>0.99739999999999995</v>
      </c>
      <c r="M227">
        <v>2.0999999999999999E-3</v>
      </c>
      <c r="N227">
        <v>12</v>
      </c>
      <c r="O227">
        <v>1827735</v>
      </c>
      <c r="P227" s="3" t="s">
        <v>38</v>
      </c>
      <c r="Q227" s="4">
        <v>43831</v>
      </c>
      <c r="R227" s="3" t="s">
        <v>32</v>
      </c>
      <c r="S227" s="4">
        <v>43831</v>
      </c>
      <c r="T227" s="4">
        <v>43864</v>
      </c>
      <c r="U227">
        <v>99.531765460000003</v>
      </c>
      <c r="V227" s="3" t="s">
        <v>60</v>
      </c>
      <c r="W227">
        <v>-4680</v>
      </c>
      <c r="X227">
        <v>0.99529999999999996</v>
      </c>
    </row>
    <row r="228" spans="1:24" x14ac:dyDescent="0.25">
      <c r="A228" s="3" t="s">
        <v>50</v>
      </c>
      <c r="B228" s="3" t="s">
        <v>51</v>
      </c>
      <c r="C228">
        <v>43544</v>
      </c>
      <c r="D228">
        <v>43544</v>
      </c>
      <c r="E228">
        <v>19133</v>
      </c>
      <c r="F228">
        <v>4899</v>
      </c>
      <c r="G228" s="3" t="s">
        <v>76</v>
      </c>
      <c r="H228" s="3" t="s">
        <v>84</v>
      </c>
      <c r="I228" s="3" t="s">
        <v>36</v>
      </c>
      <c r="J228">
        <v>60</v>
      </c>
      <c r="K228" s="3" t="s">
        <v>26</v>
      </c>
      <c r="L228">
        <v>0.43940000000000001</v>
      </c>
      <c r="M228">
        <v>0.1125</v>
      </c>
      <c r="N228">
        <v>19512</v>
      </c>
      <c r="O228">
        <v>1147980</v>
      </c>
      <c r="P228" s="3" t="s">
        <v>38</v>
      </c>
      <c r="Q228" s="4">
        <v>44228</v>
      </c>
      <c r="R228" s="3" t="s">
        <v>32</v>
      </c>
      <c r="S228" s="4">
        <v>44228</v>
      </c>
      <c r="T228" s="4">
        <v>44290</v>
      </c>
      <c r="U228">
        <v>32.68877457</v>
      </c>
      <c r="V228" s="3" t="s">
        <v>67</v>
      </c>
      <c r="W228">
        <v>-1464660</v>
      </c>
      <c r="X228">
        <v>0.32690000000000002</v>
      </c>
    </row>
    <row r="229" spans="1:24" x14ac:dyDescent="0.25">
      <c r="A229" s="3" t="s">
        <v>53</v>
      </c>
      <c r="B229" s="3" t="s">
        <v>64</v>
      </c>
      <c r="C229">
        <v>47762</v>
      </c>
      <c r="D229">
        <v>47762</v>
      </c>
      <c r="E229">
        <v>20573</v>
      </c>
      <c r="F229">
        <v>9868</v>
      </c>
      <c r="G229" s="3" t="s">
        <v>66</v>
      </c>
      <c r="H229" s="3" t="s">
        <v>86</v>
      </c>
      <c r="I229" s="3" t="s">
        <v>31</v>
      </c>
      <c r="J229">
        <v>90</v>
      </c>
      <c r="K229" s="3" t="s">
        <v>37</v>
      </c>
      <c r="L229">
        <v>0.43070000000000003</v>
      </c>
      <c r="M229">
        <v>0.20660000000000001</v>
      </c>
      <c r="N229">
        <v>17321</v>
      </c>
      <c r="O229">
        <v>1851570</v>
      </c>
      <c r="P229" s="3" t="s">
        <v>47</v>
      </c>
      <c r="Q229" s="4">
        <v>42491</v>
      </c>
      <c r="R229" s="3" t="s">
        <v>32</v>
      </c>
      <c r="S229" s="4">
        <v>42491</v>
      </c>
      <c r="T229" s="4">
        <v>42508</v>
      </c>
      <c r="U229">
        <v>22.413215529999999</v>
      </c>
      <c r="V229" s="3" t="s">
        <v>48</v>
      </c>
      <c r="W229">
        <v>-2447010</v>
      </c>
      <c r="X229">
        <v>0.22410000000000002</v>
      </c>
    </row>
    <row r="230" spans="1:24" x14ac:dyDescent="0.25">
      <c r="A230" s="3" t="s">
        <v>56</v>
      </c>
      <c r="B230" s="3" t="s">
        <v>51</v>
      </c>
      <c r="C230">
        <v>24530</v>
      </c>
      <c r="D230">
        <v>24530</v>
      </c>
      <c r="E230">
        <v>21378</v>
      </c>
      <c r="F230">
        <v>2444</v>
      </c>
      <c r="G230" s="3" t="s">
        <v>35</v>
      </c>
      <c r="H230" s="3" t="s">
        <v>84</v>
      </c>
      <c r="I230" s="3" t="s">
        <v>31</v>
      </c>
      <c r="J230">
        <v>85</v>
      </c>
      <c r="K230" s="3" t="s">
        <v>26</v>
      </c>
      <c r="L230">
        <v>0.87150000000000005</v>
      </c>
      <c r="M230">
        <v>9.9599999999999994E-2</v>
      </c>
      <c r="N230">
        <v>708</v>
      </c>
      <c r="O230">
        <v>1817130</v>
      </c>
      <c r="P230" s="3" t="s">
        <v>38</v>
      </c>
      <c r="Q230" s="4">
        <v>44197</v>
      </c>
      <c r="R230" s="3" t="s">
        <v>32</v>
      </c>
      <c r="S230" s="4">
        <v>44197</v>
      </c>
      <c r="T230" s="4">
        <v>44231</v>
      </c>
      <c r="U230">
        <v>77.187117810000004</v>
      </c>
      <c r="V230" s="3" t="s">
        <v>60</v>
      </c>
      <c r="W230">
        <v>-267920</v>
      </c>
      <c r="X230">
        <v>0.77190000000000003</v>
      </c>
    </row>
    <row r="231" spans="1:24" x14ac:dyDescent="0.25">
      <c r="A231" s="3" t="s">
        <v>59</v>
      </c>
      <c r="B231" s="3" t="s">
        <v>23</v>
      </c>
      <c r="C231">
        <v>28818</v>
      </c>
      <c r="D231">
        <v>28818</v>
      </c>
      <c r="E231">
        <v>14544</v>
      </c>
      <c r="F231">
        <v>7032</v>
      </c>
      <c r="G231" s="3" t="s">
        <v>35</v>
      </c>
      <c r="H231" s="3" t="s">
        <v>89</v>
      </c>
      <c r="I231" s="3" t="s">
        <v>36</v>
      </c>
      <c r="J231">
        <v>75</v>
      </c>
      <c r="K231" s="3" t="s">
        <v>37</v>
      </c>
      <c r="L231">
        <v>0.50470000000000004</v>
      </c>
      <c r="M231">
        <v>0.24399999999999999</v>
      </c>
      <c r="N231">
        <v>7242</v>
      </c>
      <c r="O231">
        <v>1090800</v>
      </c>
      <c r="P231" s="3" t="s">
        <v>38</v>
      </c>
      <c r="Q231" s="4">
        <v>42005</v>
      </c>
      <c r="R231" s="3" t="s">
        <v>32</v>
      </c>
      <c r="S231" s="4">
        <v>42005</v>
      </c>
      <c r="T231" s="4">
        <v>42043</v>
      </c>
      <c r="U231">
        <v>26.06704143</v>
      </c>
      <c r="V231" s="3" t="s">
        <v>67</v>
      </c>
      <c r="W231">
        <v>-1070550</v>
      </c>
      <c r="X231">
        <v>0.26070000000000004</v>
      </c>
    </row>
    <row r="232" spans="1:24" x14ac:dyDescent="0.25">
      <c r="A232" s="3" t="s">
        <v>61</v>
      </c>
      <c r="B232" s="3" t="s">
        <v>34</v>
      </c>
      <c r="C232">
        <v>97080</v>
      </c>
      <c r="D232">
        <v>97080</v>
      </c>
      <c r="E232">
        <v>92584</v>
      </c>
      <c r="F232">
        <v>701</v>
      </c>
      <c r="G232" s="3" t="s">
        <v>79</v>
      </c>
      <c r="H232" s="3" t="s">
        <v>87</v>
      </c>
      <c r="I232" s="3" t="s">
        <v>58</v>
      </c>
      <c r="J232">
        <v>70</v>
      </c>
      <c r="K232" s="3" t="s">
        <v>26</v>
      </c>
      <c r="L232">
        <v>0.95369999999999999</v>
      </c>
      <c r="M232">
        <v>7.1999999999999998E-3</v>
      </c>
      <c r="N232">
        <v>3795</v>
      </c>
      <c r="O232">
        <v>6480880</v>
      </c>
      <c r="P232" s="3" t="s">
        <v>43</v>
      </c>
      <c r="Q232" s="4">
        <v>44136</v>
      </c>
      <c r="R232" s="3" t="s">
        <v>32</v>
      </c>
      <c r="S232" s="4">
        <v>44136</v>
      </c>
      <c r="T232" s="4">
        <v>44204</v>
      </c>
      <c r="U232">
        <v>94.646683150000001</v>
      </c>
      <c r="V232" s="3" t="s">
        <v>60</v>
      </c>
      <c r="W232">
        <v>-314720</v>
      </c>
      <c r="X232">
        <v>0.94650000000000001</v>
      </c>
    </row>
    <row r="233" spans="1:24" x14ac:dyDescent="0.25">
      <c r="A233" s="3" t="s">
        <v>63</v>
      </c>
      <c r="B233" s="3" t="s">
        <v>73</v>
      </c>
      <c r="C233">
        <v>71621</v>
      </c>
      <c r="D233">
        <v>71621</v>
      </c>
      <c r="E233">
        <v>10706</v>
      </c>
      <c r="F233">
        <v>41659</v>
      </c>
      <c r="G233" s="3" t="s">
        <v>66</v>
      </c>
      <c r="H233" s="3" t="s">
        <v>81</v>
      </c>
      <c r="I233" s="3" t="s">
        <v>58</v>
      </c>
      <c r="J233">
        <v>100</v>
      </c>
      <c r="K233" s="3" t="s">
        <v>26</v>
      </c>
      <c r="L233">
        <v>0.14949999999999999</v>
      </c>
      <c r="M233">
        <v>0.58169999999999999</v>
      </c>
      <c r="N233">
        <v>19256</v>
      </c>
      <c r="O233">
        <v>1070600</v>
      </c>
      <c r="P233" s="3" t="s">
        <v>47</v>
      </c>
      <c r="Q233" s="4">
        <v>43586</v>
      </c>
      <c r="R233" s="3" t="s">
        <v>32</v>
      </c>
      <c r="S233" s="4">
        <v>43586</v>
      </c>
      <c r="T233" s="4">
        <v>43633</v>
      </c>
      <c r="U233">
        <v>-43.217771319999997</v>
      </c>
      <c r="V233" s="3" t="s">
        <v>29</v>
      </c>
      <c r="W233">
        <v>-6091500</v>
      </c>
      <c r="X233">
        <v>-0.43220000000000003</v>
      </c>
    </row>
    <row r="234" spans="1:24" x14ac:dyDescent="0.25">
      <c r="A234" s="3" t="s">
        <v>65</v>
      </c>
      <c r="B234" s="3" t="s">
        <v>57</v>
      </c>
      <c r="C234">
        <v>18855</v>
      </c>
      <c r="D234">
        <v>18855</v>
      </c>
      <c r="E234">
        <v>10649</v>
      </c>
      <c r="F234">
        <v>3950</v>
      </c>
      <c r="G234" s="3" t="s">
        <v>62</v>
      </c>
      <c r="H234" s="3" t="s">
        <v>82</v>
      </c>
      <c r="I234" s="3" t="s">
        <v>31</v>
      </c>
      <c r="J234">
        <v>75</v>
      </c>
      <c r="K234" s="3" t="s">
        <v>37</v>
      </c>
      <c r="L234">
        <v>0.56479999999999997</v>
      </c>
      <c r="M234">
        <v>0.20949999999999999</v>
      </c>
      <c r="N234">
        <v>4256</v>
      </c>
      <c r="O234">
        <v>798675</v>
      </c>
      <c r="P234" s="3" t="s">
        <v>38</v>
      </c>
      <c r="Q234" s="4">
        <v>44986</v>
      </c>
      <c r="R234" s="3" t="s">
        <v>32</v>
      </c>
      <c r="S234" s="4">
        <v>44986</v>
      </c>
      <c r="T234" s="4">
        <v>45024</v>
      </c>
      <c r="U234">
        <v>35.529037389999999</v>
      </c>
      <c r="V234" s="3" t="s">
        <v>67</v>
      </c>
      <c r="W234">
        <v>-615450</v>
      </c>
      <c r="X234">
        <v>0.35529999999999995</v>
      </c>
    </row>
    <row r="235" spans="1:24" x14ac:dyDescent="0.25">
      <c r="A235" s="3" t="s">
        <v>68</v>
      </c>
      <c r="B235" s="3" t="s">
        <v>34</v>
      </c>
      <c r="C235">
        <v>15811</v>
      </c>
      <c r="D235">
        <v>15811</v>
      </c>
      <c r="E235">
        <v>10772</v>
      </c>
      <c r="F235">
        <v>4472</v>
      </c>
      <c r="G235" s="3" t="s">
        <v>41</v>
      </c>
      <c r="H235" s="3" t="s">
        <v>88</v>
      </c>
      <c r="I235" s="3" t="s">
        <v>25</v>
      </c>
      <c r="J235">
        <v>70</v>
      </c>
      <c r="K235" s="3" t="s">
        <v>37</v>
      </c>
      <c r="L235">
        <v>0.68130000000000002</v>
      </c>
      <c r="M235">
        <v>0.2828</v>
      </c>
      <c r="N235">
        <v>567</v>
      </c>
      <c r="O235">
        <v>754040</v>
      </c>
      <c r="P235" s="3" t="s">
        <v>43</v>
      </c>
      <c r="Q235" s="4">
        <v>43374</v>
      </c>
      <c r="R235" s="3" t="s">
        <v>32</v>
      </c>
      <c r="S235" s="4">
        <v>43374</v>
      </c>
      <c r="T235" s="4">
        <v>43463</v>
      </c>
      <c r="U235">
        <v>39.84567706</v>
      </c>
      <c r="V235" s="3" t="s">
        <v>67</v>
      </c>
      <c r="W235">
        <v>-352730</v>
      </c>
      <c r="X235">
        <v>0.39850000000000002</v>
      </c>
    </row>
    <row r="236" spans="1:24" x14ac:dyDescent="0.25">
      <c r="A236" s="3" t="s">
        <v>69</v>
      </c>
      <c r="B236" s="3" t="s">
        <v>23</v>
      </c>
      <c r="C236">
        <v>72722</v>
      </c>
      <c r="D236">
        <v>72722</v>
      </c>
      <c r="E236">
        <v>28891</v>
      </c>
      <c r="F236">
        <v>8837</v>
      </c>
      <c r="G236" s="3" t="s">
        <v>24</v>
      </c>
      <c r="H236" s="3" t="s">
        <v>89</v>
      </c>
      <c r="I236" s="3" t="s">
        <v>42</v>
      </c>
      <c r="J236">
        <v>100</v>
      </c>
      <c r="K236" s="3" t="s">
        <v>26</v>
      </c>
      <c r="L236">
        <v>0.39729999999999999</v>
      </c>
      <c r="M236">
        <v>0.1215</v>
      </c>
      <c r="N236">
        <v>34994</v>
      </c>
      <c r="O236">
        <v>2889100</v>
      </c>
      <c r="P236" s="3" t="s">
        <v>27</v>
      </c>
      <c r="Q236" s="4">
        <v>42248</v>
      </c>
      <c r="R236" s="3" t="s">
        <v>32</v>
      </c>
      <c r="S236" s="4">
        <v>42248</v>
      </c>
      <c r="T236" s="4">
        <v>42334</v>
      </c>
      <c r="U236">
        <v>27.576249279999999</v>
      </c>
      <c r="V236" s="3" t="s">
        <v>67</v>
      </c>
      <c r="W236">
        <v>-4383100</v>
      </c>
      <c r="X236">
        <v>0.27579999999999999</v>
      </c>
    </row>
    <row r="237" spans="1:24" x14ac:dyDescent="0.25">
      <c r="A237" s="3" t="s">
        <v>71</v>
      </c>
      <c r="B237" s="3" t="s">
        <v>51</v>
      </c>
      <c r="C237">
        <v>36144</v>
      </c>
      <c r="D237">
        <v>36144</v>
      </c>
      <c r="E237">
        <v>34025</v>
      </c>
      <c r="F237">
        <v>171</v>
      </c>
      <c r="G237" s="3" t="s">
        <v>70</v>
      </c>
      <c r="H237" s="3" t="s">
        <v>88</v>
      </c>
      <c r="I237" s="3" t="s">
        <v>58</v>
      </c>
      <c r="J237">
        <v>95</v>
      </c>
      <c r="K237" s="3" t="s">
        <v>37</v>
      </c>
      <c r="L237">
        <v>0.94140000000000001</v>
      </c>
      <c r="M237">
        <v>4.7000000000000002E-3</v>
      </c>
      <c r="N237">
        <v>1948</v>
      </c>
      <c r="O237">
        <v>3232375</v>
      </c>
      <c r="P237" s="3" t="s">
        <v>27</v>
      </c>
      <c r="Q237" s="4">
        <v>43282</v>
      </c>
      <c r="R237" s="3" t="s">
        <v>32</v>
      </c>
      <c r="S237" s="4">
        <v>43282</v>
      </c>
      <c r="T237" s="4">
        <v>43332</v>
      </c>
      <c r="U237">
        <v>93.664231959999995</v>
      </c>
      <c r="V237" s="3" t="s">
        <v>60</v>
      </c>
      <c r="W237">
        <v>-201305</v>
      </c>
      <c r="X237">
        <v>0.93669999999999998</v>
      </c>
    </row>
    <row r="238" spans="1:24" x14ac:dyDescent="0.25">
      <c r="A238" s="3" t="s">
        <v>72</v>
      </c>
      <c r="B238" s="3" t="s">
        <v>57</v>
      </c>
      <c r="C238">
        <v>14799</v>
      </c>
      <c r="D238">
        <v>14799</v>
      </c>
      <c r="E238">
        <v>8131</v>
      </c>
      <c r="F238">
        <v>2343</v>
      </c>
      <c r="G238" s="3" t="s">
        <v>35</v>
      </c>
      <c r="H238" s="3" t="s">
        <v>81</v>
      </c>
      <c r="I238" s="3" t="s">
        <v>31</v>
      </c>
      <c r="J238">
        <v>65</v>
      </c>
      <c r="K238" s="3" t="s">
        <v>37</v>
      </c>
      <c r="L238">
        <v>0.5494</v>
      </c>
      <c r="M238">
        <v>0.1583</v>
      </c>
      <c r="N238">
        <v>4325</v>
      </c>
      <c r="O238">
        <v>528515</v>
      </c>
      <c r="P238" s="3" t="s">
        <v>38</v>
      </c>
      <c r="Q238" s="4">
        <v>43466</v>
      </c>
      <c r="R238" s="3" t="s">
        <v>32</v>
      </c>
      <c r="S238" s="4">
        <v>43466</v>
      </c>
      <c r="T238" s="4">
        <v>43518</v>
      </c>
      <c r="U238">
        <v>39.110750729999999</v>
      </c>
      <c r="V238" s="3" t="s">
        <v>67</v>
      </c>
      <c r="W238">
        <v>-433420</v>
      </c>
      <c r="X238">
        <v>0.3911</v>
      </c>
    </row>
    <row r="239" spans="1:24" x14ac:dyDescent="0.25">
      <c r="A239" s="3" t="s">
        <v>74</v>
      </c>
      <c r="B239" s="3" t="s">
        <v>57</v>
      </c>
      <c r="C239">
        <v>26315</v>
      </c>
      <c r="D239">
        <v>26315</v>
      </c>
      <c r="E239">
        <v>17059</v>
      </c>
      <c r="F239">
        <v>7159</v>
      </c>
      <c r="G239" s="3" t="s">
        <v>78</v>
      </c>
      <c r="H239" s="3" t="s">
        <v>85</v>
      </c>
      <c r="I239" s="3" t="s">
        <v>42</v>
      </c>
      <c r="J239">
        <v>140</v>
      </c>
      <c r="K239" s="3" t="s">
        <v>37</v>
      </c>
      <c r="L239">
        <v>0.64829999999999999</v>
      </c>
      <c r="M239">
        <v>0.27210000000000001</v>
      </c>
      <c r="N239">
        <v>2097</v>
      </c>
      <c r="O239">
        <v>2388260</v>
      </c>
      <c r="P239" s="3" t="s">
        <v>43</v>
      </c>
      <c r="Q239" s="4">
        <v>45627</v>
      </c>
      <c r="R239" s="3" t="s">
        <v>28</v>
      </c>
      <c r="S239" s="4">
        <v>45627</v>
      </c>
      <c r="T239" s="4">
        <v>45666</v>
      </c>
      <c r="U239">
        <v>37.621128630000001</v>
      </c>
      <c r="V239" s="3" t="s">
        <v>67</v>
      </c>
      <c r="W239">
        <v>-1295840</v>
      </c>
      <c r="X239">
        <v>0.37619999999999998</v>
      </c>
    </row>
    <row r="240" spans="1:24" x14ac:dyDescent="0.25">
      <c r="A240" s="3" t="s">
        <v>75</v>
      </c>
      <c r="B240" s="3" t="s">
        <v>57</v>
      </c>
      <c r="C240">
        <v>34486</v>
      </c>
      <c r="D240">
        <v>34486</v>
      </c>
      <c r="E240">
        <v>21259</v>
      </c>
      <c r="F240">
        <v>11338</v>
      </c>
      <c r="G240" s="3" t="s">
        <v>70</v>
      </c>
      <c r="H240" s="3" t="s">
        <v>87</v>
      </c>
      <c r="I240" s="3" t="s">
        <v>58</v>
      </c>
      <c r="J240">
        <v>80</v>
      </c>
      <c r="K240" s="3" t="s">
        <v>37</v>
      </c>
      <c r="L240">
        <v>0.61650000000000005</v>
      </c>
      <c r="M240">
        <v>0.32879999999999998</v>
      </c>
      <c r="N240">
        <v>1889</v>
      </c>
      <c r="O240">
        <v>1700720</v>
      </c>
      <c r="P240" s="3" t="s">
        <v>27</v>
      </c>
      <c r="Q240" s="4">
        <v>44013</v>
      </c>
      <c r="R240" s="3" t="s">
        <v>32</v>
      </c>
      <c r="S240" s="4">
        <v>44013</v>
      </c>
      <c r="T240" s="4">
        <v>44045</v>
      </c>
      <c r="U240">
        <v>28.76819579</v>
      </c>
      <c r="V240" s="3" t="s">
        <v>67</v>
      </c>
      <c r="W240">
        <v>-1058160</v>
      </c>
      <c r="X240">
        <v>0.28770000000000007</v>
      </c>
    </row>
    <row r="241" spans="1:24" x14ac:dyDescent="0.25">
      <c r="A241" s="3" t="s">
        <v>77</v>
      </c>
      <c r="B241" s="3" t="s">
        <v>64</v>
      </c>
      <c r="C241">
        <v>20828</v>
      </c>
      <c r="D241">
        <v>20828</v>
      </c>
      <c r="E241">
        <v>16912</v>
      </c>
      <c r="F241">
        <v>1738</v>
      </c>
      <c r="G241" s="3" t="s">
        <v>79</v>
      </c>
      <c r="H241" s="3" t="s">
        <v>89</v>
      </c>
      <c r="I241" s="3" t="s">
        <v>42</v>
      </c>
      <c r="J241">
        <v>110</v>
      </c>
      <c r="K241" s="3" t="s">
        <v>26</v>
      </c>
      <c r="L241">
        <v>0.81200000000000006</v>
      </c>
      <c r="M241">
        <v>8.3400000000000002E-2</v>
      </c>
      <c r="N241">
        <v>2178</v>
      </c>
      <c r="O241">
        <v>1860320</v>
      </c>
      <c r="P241" s="3" t="s">
        <v>43</v>
      </c>
      <c r="Q241" s="4">
        <v>42309</v>
      </c>
      <c r="R241" s="3" t="s">
        <v>28</v>
      </c>
      <c r="S241" s="4">
        <v>42309</v>
      </c>
      <c r="T241" s="4">
        <v>42389</v>
      </c>
      <c r="U241">
        <v>72.853850589999993</v>
      </c>
      <c r="V241" s="3" t="s">
        <v>55</v>
      </c>
      <c r="W241">
        <v>-430760</v>
      </c>
      <c r="X241">
        <v>0.72860000000000003</v>
      </c>
    </row>
    <row r="242" spans="1:24" x14ac:dyDescent="0.25">
      <c r="A242" s="3" t="s">
        <v>22</v>
      </c>
      <c r="B242" s="3" t="s">
        <v>40</v>
      </c>
      <c r="C242">
        <v>48504</v>
      </c>
      <c r="D242">
        <v>48504</v>
      </c>
      <c r="E242">
        <v>26050</v>
      </c>
      <c r="F242">
        <v>3361</v>
      </c>
      <c r="G242" s="3" t="s">
        <v>79</v>
      </c>
      <c r="H242" s="3" t="s">
        <v>89</v>
      </c>
      <c r="I242" s="3" t="s">
        <v>58</v>
      </c>
      <c r="J242">
        <v>115</v>
      </c>
      <c r="K242" s="3" t="s">
        <v>37</v>
      </c>
      <c r="L242">
        <v>0.53710000000000002</v>
      </c>
      <c r="M242">
        <v>6.93E-2</v>
      </c>
      <c r="N242">
        <v>19093</v>
      </c>
      <c r="O242">
        <v>2995750</v>
      </c>
      <c r="P242" s="3" t="s">
        <v>43</v>
      </c>
      <c r="Q242" s="4">
        <v>42309</v>
      </c>
      <c r="R242" s="3" t="s">
        <v>28</v>
      </c>
      <c r="S242" s="4">
        <v>42309</v>
      </c>
      <c r="T242" s="4">
        <v>42377</v>
      </c>
      <c r="U242">
        <v>46.777585350000003</v>
      </c>
      <c r="V242" s="3" t="s">
        <v>55</v>
      </c>
      <c r="W242">
        <v>-2582210</v>
      </c>
      <c r="X242">
        <v>0.46779999999999999</v>
      </c>
    </row>
    <row r="243" spans="1:24" x14ac:dyDescent="0.25">
      <c r="A243" s="3" t="s">
        <v>30</v>
      </c>
      <c r="B243" s="3" t="s">
        <v>73</v>
      </c>
      <c r="C243">
        <v>88986</v>
      </c>
      <c r="D243">
        <v>88986</v>
      </c>
      <c r="E243">
        <v>60851</v>
      </c>
      <c r="F243">
        <v>5460</v>
      </c>
      <c r="G243" s="3" t="s">
        <v>24</v>
      </c>
      <c r="H243" s="3" t="s">
        <v>83</v>
      </c>
      <c r="I243" s="3" t="s">
        <v>42</v>
      </c>
      <c r="J243">
        <v>100</v>
      </c>
      <c r="K243" s="3" t="s">
        <v>26</v>
      </c>
      <c r="L243">
        <v>0.68379999999999996</v>
      </c>
      <c r="M243">
        <v>6.1400000000000003E-2</v>
      </c>
      <c r="N243">
        <v>22675</v>
      </c>
      <c r="O243">
        <v>6085100</v>
      </c>
      <c r="P243" s="3" t="s">
        <v>27</v>
      </c>
      <c r="Q243" s="4">
        <v>44805</v>
      </c>
      <c r="R243" s="3" t="s">
        <v>32</v>
      </c>
      <c r="S243" s="4">
        <v>44805</v>
      </c>
      <c r="T243" s="4">
        <v>44854</v>
      </c>
      <c r="U243">
        <v>62.246870289999997</v>
      </c>
      <c r="V243" s="3" t="s">
        <v>55</v>
      </c>
      <c r="W243">
        <v>-2813500</v>
      </c>
      <c r="X243">
        <v>0.62239999999999995</v>
      </c>
    </row>
    <row r="244" spans="1:24" x14ac:dyDescent="0.25">
      <c r="A244" s="3" t="s">
        <v>33</v>
      </c>
      <c r="B244" s="3" t="s">
        <v>23</v>
      </c>
      <c r="C244">
        <v>56210</v>
      </c>
      <c r="D244">
        <v>56210</v>
      </c>
      <c r="E244">
        <v>45294</v>
      </c>
      <c r="F244">
        <v>7126</v>
      </c>
      <c r="G244" s="3" t="s">
        <v>35</v>
      </c>
      <c r="H244" s="3" t="s">
        <v>88</v>
      </c>
      <c r="I244" s="3" t="s">
        <v>31</v>
      </c>
      <c r="J244">
        <v>110</v>
      </c>
      <c r="K244" s="3" t="s">
        <v>37</v>
      </c>
      <c r="L244">
        <v>0.80579999999999996</v>
      </c>
      <c r="M244">
        <v>0.1268</v>
      </c>
      <c r="N244">
        <v>3790</v>
      </c>
      <c r="O244">
        <v>4982340</v>
      </c>
      <c r="P244" s="3" t="s">
        <v>38</v>
      </c>
      <c r="Q244" s="4">
        <v>43101</v>
      </c>
      <c r="R244" s="3" t="s">
        <v>28</v>
      </c>
      <c r="S244" s="4">
        <v>43101</v>
      </c>
      <c r="T244" s="4">
        <v>43176</v>
      </c>
      <c r="U244">
        <v>67.902508449999999</v>
      </c>
      <c r="V244" s="3" t="s">
        <v>55</v>
      </c>
      <c r="W244">
        <v>-1200760</v>
      </c>
      <c r="X244">
        <v>0.67899999999999994</v>
      </c>
    </row>
    <row r="245" spans="1:24" x14ac:dyDescent="0.25">
      <c r="A245" s="3" t="s">
        <v>39</v>
      </c>
      <c r="B245" s="3" t="s">
        <v>57</v>
      </c>
      <c r="C245">
        <v>77251</v>
      </c>
      <c r="D245">
        <v>77251</v>
      </c>
      <c r="E245">
        <v>25969</v>
      </c>
      <c r="F245">
        <v>2040</v>
      </c>
      <c r="G245" s="3" t="s">
        <v>54</v>
      </c>
      <c r="H245" s="3" t="s">
        <v>86</v>
      </c>
      <c r="I245" s="3" t="s">
        <v>36</v>
      </c>
      <c r="J245">
        <v>35</v>
      </c>
      <c r="K245" s="3" t="s">
        <v>37</v>
      </c>
      <c r="L245">
        <v>0.3362</v>
      </c>
      <c r="M245">
        <v>2.64E-2</v>
      </c>
      <c r="N245">
        <v>49242</v>
      </c>
      <c r="O245">
        <v>908915</v>
      </c>
      <c r="P245" s="3" t="s">
        <v>27</v>
      </c>
      <c r="Q245" s="4">
        <v>42583</v>
      </c>
      <c r="R245" s="3" t="s">
        <v>44</v>
      </c>
      <c r="S245" s="4">
        <v>42583</v>
      </c>
      <c r="T245" s="4">
        <v>42638</v>
      </c>
      <c r="U245">
        <v>30.9756508</v>
      </c>
      <c r="V245" s="3" t="s">
        <v>67</v>
      </c>
      <c r="W245">
        <v>-1794870</v>
      </c>
      <c r="X245">
        <v>0.30980000000000002</v>
      </c>
    </row>
    <row r="246" spans="1:24" x14ac:dyDescent="0.25">
      <c r="A246" s="3" t="s">
        <v>45</v>
      </c>
      <c r="B246" s="3" t="s">
        <v>51</v>
      </c>
      <c r="C246">
        <v>26545</v>
      </c>
      <c r="D246">
        <v>26545</v>
      </c>
      <c r="E246">
        <v>7203</v>
      </c>
      <c r="F246">
        <v>7733</v>
      </c>
      <c r="G246" s="3" t="s">
        <v>24</v>
      </c>
      <c r="H246" s="3" t="s">
        <v>82</v>
      </c>
      <c r="I246" s="3" t="s">
        <v>58</v>
      </c>
      <c r="J246">
        <v>80</v>
      </c>
      <c r="K246" s="3" t="s">
        <v>26</v>
      </c>
      <c r="L246">
        <v>0.27139999999999997</v>
      </c>
      <c r="M246">
        <v>0.2913</v>
      </c>
      <c r="N246">
        <v>11609</v>
      </c>
      <c r="O246">
        <v>576240</v>
      </c>
      <c r="P246" s="3" t="s">
        <v>27</v>
      </c>
      <c r="Q246" s="4">
        <v>45170</v>
      </c>
      <c r="R246" s="3" t="s">
        <v>32</v>
      </c>
      <c r="S246" s="4">
        <v>45170</v>
      </c>
      <c r="T246" s="4">
        <v>45217</v>
      </c>
      <c r="U246">
        <v>-1.996609531</v>
      </c>
      <c r="V246" s="3" t="s">
        <v>48</v>
      </c>
      <c r="W246">
        <v>-1547360</v>
      </c>
      <c r="X246">
        <v>-1.9900000000000029E-2</v>
      </c>
    </row>
    <row r="247" spans="1:24" x14ac:dyDescent="0.25">
      <c r="A247" s="3" t="s">
        <v>49</v>
      </c>
      <c r="B247" s="3" t="s">
        <v>40</v>
      </c>
      <c r="C247">
        <v>30111</v>
      </c>
      <c r="D247">
        <v>30111</v>
      </c>
      <c r="E247">
        <v>27251</v>
      </c>
      <c r="F247">
        <v>1842</v>
      </c>
      <c r="G247" s="3" t="s">
        <v>76</v>
      </c>
      <c r="H247" s="3" t="s">
        <v>81</v>
      </c>
      <c r="I247" s="3" t="s">
        <v>58</v>
      </c>
      <c r="J247">
        <v>65</v>
      </c>
      <c r="K247" s="3" t="s">
        <v>26</v>
      </c>
      <c r="L247">
        <v>0.90500000000000003</v>
      </c>
      <c r="M247">
        <v>6.1199999999999997E-2</v>
      </c>
      <c r="N247">
        <v>1018</v>
      </c>
      <c r="O247">
        <v>1771315</v>
      </c>
      <c r="P247" s="3" t="s">
        <v>38</v>
      </c>
      <c r="Q247" s="4">
        <v>43497</v>
      </c>
      <c r="R247" s="3" t="s">
        <v>32</v>
      </c>
      <c r="S247" s="4">
        <v>43497</v>
      </c>
      <c r="T247" s="4">
        <v>43579</v>
      </c>
      <c r="U247">
        <v>84.384444220000006</v>
      </c>
      <c r="V247" s="3" t="s">
        <v>60</v>
      </c>
      <c r="W247">
        <v>-185900</v>
      </c>
      <c r="X247">
        <v>0.84379999999999999</v>
      </c>
    </row>
    <row r="248" spans="1:24" x14ac:dyDescent="0.25">
      <c r="A248" s="3" t="s">
        <v>50</v>
      </c>
      <c r="B248" s="3" t="s">
        <v>40</v>
      </c>
      <c r="C248">
        <v>28047</v>
      </c>
      <c r="D248">
        <v>28047</v>
      </c>
      <c r="E248">
        <v>22349</v>
      </c>
      <c r="F248">
        <v>3006</v>
      </c>
      <c r="G248" s="3" t="s">
        <v>52</v>
      </c>
      <c r="H248" s="3" t="s">
        <v>81</v>
      </c>
      <c r="I248" s="3" t="s">
        <v>58</v>
      </c>
      <c r="J248">
        <v>60</v>
      </c>
      <c r="K248" s="3" t="s">
        <v>26</v>
      </c>
      <c r="L248">
        <v>0.79679999999999995</v>
      </c>
      <c r="M248">
        <v>0.1072</v>
      </c>
      <c r="N248">
        <v>2692</v>
      </c>
      <c r="O248">
        <v>1340940</v>
      </c>
      <c r="P248" s="3" t="s">
        <v>47</v>
      </c>
      <c r="Q248" s="4">
        <v>43617</v>
      </c>
      <c r="R248" s="3" t="s">
        <v>32</v>
      </c>
      <c r="S248" s="4">
        <v>43617</v>
      </c>
      <c r="T248" s="4">
        <v>43664</v>
      </c>
      <c r="U248">
        <v>68.966377870000002</v>
      </c>
      <c r="V248" s="3" t="s">
        <v>55</v>
      </c>
      <c r="W248">
        <v>-341880</v>
      </c>
      <c r="X248">
        <v>0.68959999999999999</v>
      </c>
    </row>
    <row r="249" spans="1:24" x14ac:dyDescent="0.25">
      <c r="A249" s="3" t="s">
        <v>53</v>
      </c>
      <c r="B249" s="3" t="s">
        <v>51</v>
      </c>
      <c r="C249">
        <v>13396</v>
      </c>
      <c r="D249">
        <v>13396</v>
      </c>
      <c r="E249">
        <v>8048</v>
      </c>
      <c r="F249">
        <v>4088</v>
      </c>
      <c r="G249" s="3" t="s">
        <v>41</v>
      </c>
      <c r="H249" s="3" t="s">
        <v>87</v>
      </c>
      <c r="I249" s="3" t="s">
        <v>42</v>
      </c>
      <c r="J249">
        <v>90</v>
      </c>
      <c r="K249" s="3" t="s">
        <v>26</v>
      </c>
      <c r="L249">
        <v>0.6008</v>
      </c>
      <c r="M249">
        <v>0.30520000000000003</v>
      </c>
      <c r="N249">
        <v>1260</v>
      </c>
      <c r="O249">
        <v>724320</v>
      </c>
      <c r="P249" s="3" t="s">
        <v>43</v>
      </c>
      <c r="Q249" s="4">
        <v>44105</v>
      </c>
      <c r="R249" s="3" t="s">
        <v>32</v>
      </c>
      <c r="S249" s="4">
        <v>44105</v>
      </c>
      <c r="T249" s="4">
        <v>44133</v>
      </c>
      <c r="U249">
        <v>29.561063000000001</v>
      </c>
      <c r="V249" s="3" t="s">
        <v>67</v>
      </c>
      <c r="W249">
        <v>-481320</v>
      </c>
      <c r="X249">
        <v>0.29559999999999997</v>
      </c>
    </row>
    <row r="250" spans="1:24" x14ac:dyDescent="0.25">
      <c r="A250" s="3" t="s">
        <v>56</v>
      </c>
      <c r="B250" s="3" t="s">
        <v>57</v>
      </c>
      <c r="C250">
        <v>44116</v>
      </c>
      <c r="D250">
        <v>44116</v>
      </c>
      <c r="E250">
        <v>34246</v>
      </c>
      <c r="F250">
        <v>3515</v>
      </c>
      <c r="G250" s="3" t="s">
        <v>79</v>
      </c>
      <c r="H250" s="3" t="s">
        <v>84</v>
      </c>
      <c r="I250" s="3" t="s">
        <v>58</v>
      </c>
      <c r="J250">
        <v>85</v>
      </c>
      <c r="K250" s="3" t="s">
        <v>37</v>
      </c>
      <c r="L250">
        <v>0.77629999999999999</v>
      </c>
      <c r="M250">
        <v>7.9699999999999993E-2</v>
      </c>
      <c r="N250">
        <v>6355</v>
      </c>
      <c r="O250">
        <v>2910910</v>
      </c>
      <c r="P250" s="3" t="s">
        <v>43</v>
      </c>
      <c r="Q250" s="4">
        <v>44501</v>
      </c>
      <c r="R250" s="3" t="s">
        <v>32</v>
      </c>
      <c r="S250" s="4">
        <v>44501</v>
      </c>
      <c r="T250" s="4">
        <v>44536</v>
      </c>
      <c r="U250">
        <v>69.659533960000005</v>
      </c>
      <c r="V250" s="3" t="s">
        <v>55</v>
      </c>
      <c r="W250">
        <v>-838950</v>
      </c>
      <c r="X250">
        <v>0.6966</v>
      </c>
    </row>
    <row r="251" spans="1:24" x14ac:dyDescent="0.25">
      <c r="A251" s="3" t="s">
        <v>59</v>
      </c>
      <c r="B251" s="3" t="s">
        <v>34</v>
      </c>
      <c r="C251">
        <v>26074</v>
      </c>
      <c r="D251">
        <v>26074</v>
      </c>
      <c r="E251">
        <v>9447</v>
      </c>
      <c r="F251">
        <v>2426</v>
      </c>
      <c r="G251" s="3" t="s">
        <v>35</v>
      </c>
      <c r="H251" s="3" t="s">
        <v>87</v>
      </c>
      <c r="I251" s="3" t="s">
        <v>25</v>
      </c>
      <c r="J251">
        <v>75</v>
      </c>
      <c r="K251" s="3" t="s">
        <v>37</v>
      </c>
      <c r="L251">
        <v>0.36230000000000001</v>
      </c>
      <c r="M251">
        <v>9.2999999999999999E-2</v>
      </c>
      <c r="N251">
        <v>14201</v>
      </c>
      <c r="O251">
        <v>708525</v>
      </c>
      <c r="P251" s="3" t="s">
        <v>38</v>
      </c>
      <c r="Q251" s="4">
        <v>43831</v>
      </c>
      <c r="R251" s="3" t="s">
        <v>32</v>
      </c>
      <c r="S251" s="4">
        <v>43831</v>
      </c>
      <c r="T251" s="4">
        <v>43893</v>
      </c>
      <c r="U251">
        <v>26.92720718</v>
      </c>
      <c r="V251" s="3" t="s">
        <v>67</v>
      </c>
      <c r="W251">
        <v>-1247025</v>
      </c>
      <c r="X251">
        <v>0.26929999999999998</v>
      </c>
    </row>
    <row r="252" spans="1:24" x14ac:dyDescent="0.25">
      <c r="A252" s="3" t="s">
        <v>61</v>
      </c>
      <c r="B252" s="3" t="s">
        <v>51</v>
      </c>
      <c r="C252">
        <v>99381</v>
      </c>
      <c r="D252">
        <v>99381</v>
      </c>
      <c r="E252">
        <v>46889</v>
      </c>
      <c r="F252">
        <v>43767</v>
      </c>
      <c r="G252" s="3" t="s">
        <v>79</v>
      </c>
      <c r="H252" s="3" t="s">
        <v>88</v>
      </c>
      <c r="I252" s="3" t="s">
        <v>31</v>
      </c>
      <c r="J252">
        <v>70</v>
      </c>
      <c r="K252" s="3" t="s">
        <v>37</v>
      </c>
      <c r="L252">
        <v>0.4718</v>
      </c>
      <c r="M252">
        <v>0.44040000000000001</v>
      </c>
      <c r="N252">
        <v>8725</v>
      </c>
      <c r="O252">
        <v>3282230</v>
      </c>
      <c r="P252" s="3" t="s">
        <v>43</v>
      </c>
      <c r="Q252" s="4">
        <v>43405</v>
      </c>
      <c r="R252" s="3" t="s">
        <v>32</v>
      </c>
      <c r="S252" s="4">
        <v>43405</v>
      </c>
      <c r="T252" s="4">
        <v>43439</v>
      </c>
      <c r="U252">
        <v>3.1414455480000001</v>
      </c>
      <c r="V252" s="3" t="s">
        <v>48</v>
      </c>
      <c r="W252">
        <v>-3674440</v>
      </c>
      <c r="X252">
        <v>3.1399999999999983E-2</v>
      </c>
    </row>
    <row r="253" spans="1:24" x14ac:dyDescent="0.25">
      <c r="A253" s="3" t="s">
        <v>63</v>
      </c>
      <c r="B253" s="3" t="s">
        <v>57</v>
      </c>
      <c r="C253">
        <v>30644</v>
      </c>
      <c r="D253">
        <v>30644</v>
      </c>
      <c r="E253">
        <v>28324</v>
      </c>
      <c r="F253">
        <v>713</v>
      </c>
      <c r="G253" s="3" t="s">
        <v>79</v>
      </c>
      <c r="H253" s="3" t="s">
        <v>82</v>
      </c>
      <c r="I253" s="3" t="s">
        <v>58</v>
      </c>
      <c r="J253">
        <v>100</v>
      </c>
      <c r="K253" s="3" t="s">
        <v>26</v>
      </c>
      <c r="L253">
        <v>0.92430000000000001</v>
      </c>
      <c r="M253">
        <v>2.3300000000000001E-2</v>
      </c>
      <c r="N253">
        <v>1607</v>
      </c>
      <c r="O253">
        <v>2832400</v>
      </c>
      <c r="P253" s="3" t="s">
        <v>43</v>
      </c>
      <c r="Q253" s="4">
        <v>45231</v>
      </c>
      <c r="R253" s="3" t="s">
        <v>32</v>
      </c>
      <c r="S253" s="4">
        <v>45231</v>
      </c>
      <c r="T253" s="4">
        <v>45253</v>
      </c>
      <c r="U253">
        <v>90.102467039999993</v>
      </c>
      <c r="V253" s="3" t="s">
        <v>60</v>
      </c>
      <c r="W253">
        <v>-232000</v>
      </c>
      <c r="X253">
        <v>0.90100000000000002</v>
      </c>
    </row>
    <row r="254" spans="1:24" x14ac:dyDescent="0.25">
      <c r="A254" s="3" t="s">
        <v>65</v>
      </c>
      <c r="B254" s="3" t="s">
        <v>34</v>
      </c>
      <c r="C254">
        <v>28202</v>
      </c>
      <c r="D254">
        <v>28202</v>
      </c>
      <c r="E254">
        <v>12757</v>
      </c>
      <c r="F254">
        <v>12949</v>
      </c>
      <c r="G254" s="3" t="s">
        <v>70</v>
      </c>
      <c r="H254" s="3" t="s">
        <v>87</v>
      </c>
      <c r="I254" s="3" t="s">
        <v>31</v>
      </c>
      <c r="J254">
        <v>75</v>
      </c>
      <c r="K254" s="3" t="s">
        <v>37</v>
      </c>
      <c r="L254">
        <v>0.45229999999999998</v>
      </c>
      <c r="M254">
        <v>0.4592</v>
      </c>
      <c r="N254">
        <v>2496</v>
      </c>
      <c r="O254">
        <v>956775</v>
      </c>
      <c r="P254" s="3" t="s">
        <v>27</v>
      </c>
      <c r="Q254" s="4">
        <v>44013</v>
      </c>
      <c r="R254" s="3" t="s">
        <v>32</v>
      </c>
      <c r="S254" s="4">
        <v>44013</v>
      </c>
      <c r="T254" s="4">
        <v>44034</v>
      </c>
      <c r="U254">
        <v>-0.68080278000000005</v>
      </c>
      <c r="V254" s="3" t="s">
        <v>48</v>
      </c>
      <c r="W254">
        <v>-1158375</v>
      </c>
      <c r="X254">
        <v>-6.9000000000000172E-3</v>
      </c>
    </row>
    <row r="255" spans="1:24" x14ac:dyDescent="0.25">
      <c r="A255" s="3" t="s">
        <v>68</v>
      </c>
      <c r="B255" s="3" t="s">
        <v>73</v>
      </c>
      <c r="C255">
        <v>82305</v>
      </c>
      <c r="D255">
        <v>82305</v>
      </c>
      <c r="E255">
        <v>22009</v>
      </c>
      <c r="F255">
        <v>40104</v>
      </c>
      <c r="G255" s="3" t="s">
        <v>79</v>
      </c>
      <c r="H255" s="3" t="s">
        <v>85</v>
      </c>
      <c r="I255" s="3" t="s">
        <v>31</v>
      </c>
      <c r="J255">
        <v>70</v>
      </c>
      <c r="K255" s="3" t="s">
        <v>37</v>
      </c>
      <c r="L255">
        <v>0.26740000000000003</v>
      </c>
      <c r="M255">
        <v>0.48730000000000001</v>
      </c>
      <c r="N255">
        <v>20192</v>
      </c>
      <c r="O255">
        <v>1540630</v>
      </c>
      <c r="P255" s="3" t="s">
        <v>43</v>
      </c>
      <c r="Q255" s="4">
        <v>45597</v>
      </c>
      <c r="R255" s="3" t="s">
        <v>32</v>
      </c>
      <c r="S255" s="4">
        <v>45597</v>
      </c>
      <c r="T255" s="4">
        <v>45678</v>
      </c>
      <c r="U255">
        <v>-21.985298579999998</v>
      </c>
      <c r="V255" s="3" t="s">
        <v>29</v>
      </c>
      <c r="W255">
        <v>-4220720</v>
      </c>
      <c r="X255">
        <v>-0.21989999999999998</v>
      </c>
    </row>
    <row r="256" spans="1:24" x14ac:dyDescent="0.25">
      <c r="A256" s="3" t="s">
        <v>69</v>
      </c>
      <c r="B256" s="3" t="s">
        <v>23</v>
      </c>
      <c r="C256">
        <v>72739</v>
      </c>
      <c r="D256">
        <v>72739</v>
      </c>
      <c r="E256">
        <v>58843</v>
      </c>
      <c r="F256">
        <v>12601</v>
      </c>
      <c r="G256" s="3" t="s">
        <v>54</v>
      </c>
      <c r="H256" s="3" t="s">
        <v>81</v>
      </c>
      <c r="I256" s="3" t="s">
        <v>36</v>
      </c>
      <c r="J256">
        <v>100</v>
      </c>
      <c r="K256" s="3" t="s">
        <v>37</v>
      </c>
      <c r="L256">
        <v>0.80900000000000005</v>
      </c>
      <c r="M256">
        <v>0.17319999999999999</v>
      </c>
      <c r="N256">
        <v>1295</v>
      </c>
      <c r="O256">
        <v>5884300</v>
      </c>
      <c r="P256" s="3" t="s">
        <v>27</v>
      </c>
      <c r="Q256" s="4">
        <v>43678</v>
      </c>
      <c r="R256" s="3" t="s">
        <v>32</v>
      </c>
      <c r="S256" s="4">
        <v>43678</v>
      </c>
      <c r="T256" s="4">
        <v>43709</v>
      </c>
      <c r="U256">
        <v>63.572498930000002</v>
      </c>
      <c r="V256" s="3" t="s">
        <v>55</v>
      </c>
      <c r="W256">
        <v>-1389600</v>
      </c>
      <c r="X256">
        <v>0.63580000000000003</v>
      </c>
    </row>
    <row r="257" spans="1:24" x14ac:dyDescent="0.25">
      <c r="A257" s="3" t="s">
        <v>71</v>
      </c>
      <c r="B257" s="3" t="s">
        <v>23</v>
      </c>
      <c r="C257">
        <v>19720</v>
      </c>
      <c r="D257">
        <v>19720</v>
      </c>
      <c r="E257">
        <v>12372</v>
      </c>
      <c r="F257">
        <v>3816</v>
      </c>
      <c r="G257" s="3" t="s">
        <v>54</v>
      </c>
      <c r="H257" s="3" t="s">
        <v>83</v>
      </c>
      <c r="I257" s="3" t="s">
        <v>36</v>
      </c>
      <c r="J257">
        <v>95</v>
      </c>
      <c r="K257" s="3" t="s">
        <v>26</v>
      </c>
      <c r="L257">
        <v>0.62739999999999996</v>
      </c>
      <c r="M257">
        <v>0.19350000000000001</v>
      </c>
      <c r="N257">
        <v>3532</v>
      </c>
      <c r="O257">
        <v>1175340</v>
      </c>
      <c r="P257" s="3" t="s">
        <v>27</v>
      </c>
      <c r="Q257" s="4">
        <v>44774</v>
      </c>
      <c r="R257" s="3" t="s">
        <v>32</v>
      </c>
      <c r="S257" s="4">
        <v>44774</v>
      </c>
      <c r="T257" s="4">
        <v>44821</v>
      </c>
      <c r="U257">
        <v>43.387423939999998</v>
      </c>
      <c r="V257" s="3" t="s">
        <v>67</v>
      </c>
      <c r="W257">
        <v>-698060</v>
      </c>
      <c r="X257">
        <v>0.43389999999999995</v>
      </c>
    </row>
    <row r="258" spans="1:24" x14ac:dyDescent="0.25">
      <c r="A258" s="3" t="s">
        <v>72</v>
      </c>
      <c r="B258" s="3" t="s">
        <v>64</v>
      </c>
      <c r="C258">
        <v>26912</v>
      </c>
      <c r="D258">
        <v>26912</v>
      </c>
      <c r="E258">
        <v>19176</v>
      </c>
      <c r="F258">
        <v>4119</v>
      </c>
      <c r="G258" s="3" t="s">
        <v>24</v>
      </c>
      <c r="H258" s="3" t="s">
        <v>85</v>
      </c>
      <c r="I258" s="3" t="s">
        <v>31</v>
      </c>
      <c r="J258">
        <v>65</v>
      </c>
      <c r="K258" s="3" t="s">
        <v>26</v>
      </c>
      <c r="L258">
        <v>0.71250000000000002</v>
      </c>
      <c r="M258">
        <v>0.15310000000000001</v>
      </c>
      <c r="N258">
        <v>3617</v>
      </c>
      <c r="O258">
        <v>1246440</v>
      </c>
      <c r="P258" s="3" t="s">
        <v>27</v>
      </c>
      <c r="Q258" s="4">
        <v>45536</v>
      </c>
      <c r="R258" s="3" t="s">
        <v>32</v>
      </c>
      <c r="S258" s="4">
        <v>45536</v>
      </c>
      <c r="T258" s="4">
        <v>45598</v>
      </c>
      <c r="U258">
        <v>55.949019020000001</v>
      </c>
      <c r="V258" s="3" t="s">
        <v>55</v>
      </c>
      <c r="W258">
        <v>-502840</v>
      </c>
      <c r="X258">
        <v>0.55940000000000001</v>
      </c>
    </row>
    <row r="259" spans="1:24" x14ac:dyDescent="0.25">
      <c r="A259" s="3" t="s">
        <v>74</v>
      </c>
      <c r="B259" s="3" t="s">
        <v>57</v>
      </c>
      <c r="C259">
        <v>31581</v>
      </c>
      <c r="D259">
        <v>31581</v>
      </c>
      <c r="E259">
        <v>10307</v>
      </c>
      <c r="F259">
        <v>10572</v>
      </c>
      <c r="G259" s="3" t="s">
        <v>78</v>
      </c>
      <c r="H259" s="3" t="s">
        <v>83</v>
      </c>
      <c r="I259" s="3" t="s">
        <v>25</v>
      </c>
      <c r="J259">
        <v>140</v>
      </c>
      <c r="K259" s="3" t="s">
        <v>37</v>
      </c>
      <c r="L259">
        <v>0.32640000000000002</v>
      </c>
      <c r="M259">
        <v>0.33479999999999999</v>
      </c>
      <c r="N259">
        <v>10702</v>
      </c>
      <c r="O259">
        <v>1442980</v>
      </c>
      <c r="P259" s="3" t="s">
        <v>43</v>
      </c>
      <c r="Q259" s="4">
        <v>44896</v>
      </c>
      <c r="R259" s="3" t="s">
        <v>28</v>
      </c>
      <c r="S259" s="4">
        <v>44896</v>
      </c>
      <c r="T259" s="4">
        <v>44986</v>
      </c>
      <c r="U259">
        <v>-0.83911212400000001</v>
      </c>
      <c r="V259" s="3" t="s">
        <v>48</v>
      </c>
      <c r="W259">
        <v>-2978360</v>
      </c>
      <c r="X259">
        <v>-8.3999999999999631E-3</v>
      </c>
    </row>
    <row r="260" spans="1:24" x14ac:dyDescent="0.25">
      <c r="A260" s="3" t="s">
        <v>75</v>
      </c>
      <c r="B260" s="3" t="s">
        <v>64</v>
      </c>
      <c r="C260">
        <v>20336</v>
      </c>
      <c r="D260">
        <v>20336</v>
      </c>
      <c r="E260">
        <v>9105</v>
      </c>
      <c r="F260">
        <v>3216</v>
      </c>
      <c r="G260" s="3" t="s">
        <v>76</v>
      </c>
      <c r="H260" s="3" t="s">
        <v>83</v>
      </c>
      <c r="I260" s="3" t="s">
        <v>36</v>
      </c>
      <c r="J260">
        <v>80</v>
      </c>
      <c r="K260" s="3" t="s">
        <v>37</v>
      </c>
      <c r="L260">
        <v>0.44769999999999999</v>
      </c>
      <c r="M260">
        <v>0.15809999999999999</v>
      </c>
      <c r="N260">
        <v>8015</v>
      </c>
      <c r="O260">
        <v>728400</v>
      </c>
      <c r="P260" s="3" t="s">
        <v>38</v>
      </c>
      <c r="Q260" s="4">
        <v>44593</v>
      </c>
      <c r="R260" s="3" t="s">
        <v>32</v>
      </c>
      <c r="S260" s="4">
        <v>44593</v>
      </c>
      <c r="T260" s="4">
        <v>44666</v>
      </c>
      <c r="U260">
        <v>28.958497250000001</v>
      </c>
      <c r="V260" s="3" t="s">
        <v>67</v>
      </c>
      <c r="W260">
        <v>-898480</v>
      </c>
      <c r="X260">
        <v>0.28959999999999997</v>
      </c>
    </row>
    <row r="261" spans="1:24" x14ac:dyDescent="0.25">
      <c r="A261" s="3" t="s">
        <v>77</v>
      </c>
      <c r="B261" s="3" t="s">
        <v>40</v>
      </c>
      <c r="C261">
        <v>79924</v>
      </c>
      <c r="D261">
        <v>79924</v>
      </c>
      <c r="E261">
        <v>17245</v>
      </c>
      <c r="F261">
        <v>32936</v>
      </c>
      <c r="G261" s="3" t="s">
        <v>62</v>
      </c>
      <c r="H261" s="3" t="s">
        <v>83</v>
      </c>
      <c r="I261" s="3" t="s">
        <v>25</v>
      </c>
      <c r="J261">
        <v>110</v>
      </c>
      <c r="K261" s="3" t="s">
        <v>26</v>
      </c>
      <c r="L261">
        <v>0.21579999999999999</v>
      </c>
      <c r="M261">
        <v>0.41210000000000002</v>
      </c>
      <c r="N261">
        <v>29743</v>
      </c>
      <c r="O261">
        <v>1896950</v>
      </c>
      <c r="P261" s="3" t="s">
        <v>38</v>
      </c>
      <c r="Q261" s="4">
        <v>44621</v>
      </c>
      <c r="R261" s="3" t="s">
        <v>28</v>
      </c>
      <c r="S261" s="4">
        <v>44621</v>
      </c>
      <c r="T261" s="4">
        <v>44657</v>
      </c>
      <c r="U261">
        <v>-19.632400780000001</v>
      </c>
      <c r="V261" s="3" t="s">
        <v>29</v>
      </c>
      <c r="W261">
        <v>-6894690</v>
      </c>
      <c r="X261">
        <v>-0.19630000000000003</v>
      </c>
    </row>
    <row r="262" spans="1:24" x14ac:dyDescent="0.25">
      <c r="A262" s="3" t="s">
        <v>22</v>
      </c>
      <c r="B262" s="3" t="s">
        <v>34</v>
      </c>
      <c r="C262">
        <v>96341</v>
      </c>
      <c r="D262">
        <v>96341</v>
      </c>
      <c r="E262">
        <v>86851</v>
      </c>
      <c r="F262">
        <v>5531</v>
      </c>
      <c r="G262" s="3" t="s">
        <v>52</v>
      </c>
      <c r="H262" s="3" t="s">
        <v>85</v>
      </c>
      <c r="I262" s="3" t="s">
        <v>36</v>
      </c>
      <c r="J262">
        <v>115</v>
      </c>
      <c r="K262" s="3" t="s">
        <v>26</v>
      </c>
      <c r="L262">
        <v>0.90149999999999997</v>
      </c>
      <c r="M262">
        <v>5.74E-2</v>
      </c>
      <c r="N262">
        <v>3959</v>
      </c>
      <c r="O262">
        <v>9987865</v>
      </c>
      <c r="P262" s="3" t="s">
        <v>47</v>
      </c>
      <c r="Q262" s="4">
        <v>45444</v>
      </c>
      <c r="R262" s="3" t="s">
        <v>28</v>
      </c>
      <c r="S262" s="4">
        <v>45444</v>
      </c>
      <c r="T262" s="4">
        <v>45488</v>
      </c>
      <c r="U262">
        <v>84.408507279999995</v>
      </c>
      <c r="V262" s="3" t="s">
        <v>60</v>
      </c>
      <c r="W262">
        <v>-1091350</v>
      </c>
      <c r="X262">
        <v>0.84409999999999996</v>
      </c>
    </row>
    <row r="263" spans="1:24" x14ac:dyDescent="0.25">
      <c r="A263" s="3" t="s">
        <v>30</v>
      </c>
      <c r="B263" s="3" t="s">
        <v>51</v>
      </c>
      <c r="C263">
        <v>15958</v>
      </c>
      <c r="D263">
        <v>15958</v>
      </c>
      <c r="E263">
        <v>15509</v>
      </c>
      <c r="F263">
        <v>394</v>
      </c>
      <c r="G263" s="3" t="s">
        <v>52</v>
      </c>
      <c r="H263" s="3" t="s">
        <v>84</v>
      </c>
      <c r="I263" s="3" t="s">
        <v>58</v>
      </c>
      <c r="J263">
        <v>100</v>
      </c>
      <c r="K263" s="3" t="s">
        <v>37</v>
      </c>
      <c r="L263">
        <v>0.97189999999999999</v>
      </c>
      <c r="M263">
        <v>2.47E-2</v>
      </c>
      <c r="N263">
        <v>55</v>
      </c>
      <c r="O263">
        <v>1550900</v>
      </c>
      <c r="P263" s="3" t="s">
        <v>47</v>
      </c>
      <c r="Q263" s="4">
        <v>44348</v>
      </c>
      <c r="R263" s="3" t="s">
        <v>32</v>
      </c>
      <c r="S263" s="4">
        <v>44348</v>
      </c>
      <c r="T263" s="4">
        <v>44400</v>
      </c>
      <c r="U263">
        <v>94.717383130000002</v>
      </c>
      <c r="V263" s="3" t="s">
        <v>60</v>
      </c>
      <c r="W263">
        <v>-44900</v>
      </c>
      <c r="X263">
        <v>0.94720000000000004</v>
      </c>
    </row>
    <row r="264" spans="1:24" x14ac:dyDescent="0.25">
      <c r="A264" s="3" t="s">
        <v>33</v>
      </c>
      <c r="B264" s="3" t="s">
        <v>40</v>
      </c>
      <c r="C264">
        <v>93753</v>
      </c>
      <c r="D264">
        <v>93753</v>
      </c>
      <c r="E264">
        <v>8969</v>
      </c>
      <c r="F264">
        <v>65278</v>
      </c>
      <c r="G264" s="3" t="s">
        <v>78</v>
      </c>
      <c r="H264" s="3" t="s">
        <v>85</v>
      </c>
      <c r="I264" s="3" t="s">
        <v>36</v>
      </c>
      <c r="J264">
        <v>110</v>
      </c>
      <c r="K264" s="3" t="s">
        <v>37</v>
      </c>
      <c r="L264">
        <v>9.5699999999999993E-2</v>
      </c>
      <c r="M264">
        <v>0.69630000000000003</v>
      </c>
      <c r="N264">
        <v>19506</v>
      </c>
      <c r="O264">
        <v>986590</v>
      </c>
      <c r="P264" s="3" t="s">
        <v>43</v>
      </c>
      <c r="Q264" s="4">
        <v>45627</v>
      </c>
      <c r="R264" s="3" t="s">
        <v>28</v>
      </c>
      <c r="S264" s="4">
        <v>45627</v>
      </c>
      <c r="T264" s="4">
        <v>45692</v>
      </c>
      <c r="U264">
        <v>-60.061011379999997</v>
      </c>
      <c r="V264" s="3" t="s">
        <v>29</v>
      </c>
      <c r="W264">
        <v>-9326240</v>
      </c>
      <c r="X264">
        <v>-0.60060000000000002</v>
      </c>
    </row>
    <row r="265" spans="1:24" x14ac:dyDescent="0.25">
      <c r="A265" s="3" t="s">
        <v>39</v>
      </c>
      <c r="B265" s="3" t="s">
        <v>73</v>
      </c>
      <c r="C265">
        <v>42096</v>
      </c>
      <c r="D265">
        <v>42096</v>
      </c>
      <c r="E265">
        <v>31613</v>
      </c>
      <c r="F265">
        <v>4873</v>
      </c>
      <c r="G265" s="3" t="s">
        <v>76</v>
      </c>
      <c r="H265" s="3" t="s">
        <v>87</v>
      </c>
      <c r="I265" s="3" t="s">
        <v>31</v>
      </c>
      <c r="J265">
        <v>35</v>
      </c>
      <c r="K265" s="3" t="s">
        <v>26</v>
      </c>
      <c r="L265">
        <v>0.751</v>
      </c>
      <c r="M265">
        <v>0.1158</v>
      </c>
      <c r="N265">
        <v>5610</v>
      </c>
      <c r="O265">
        <v>1106455</v>
      </c>
      <c r="P265" s="3" t="s">
        <v>38</v>
      </c>
      <c r="Q265" s="4">
        <v>43862</v>
      </c>
      <c r="R265" s="3" t="s">
        <v>44</v>
      </c>
      <c r="S265" s="4">
        <v>43862</v>
      </c>
      <c r="T265" s="4">
        <v>43930</v>
      </c>
      <c r="U265">
        <v>63.521474720000001</v>
      </c>
      <c r="V265" s="3" t="s">
        <v>55</v>
      </c>
      <c r="W265">
        <v>-366905</v>
      </c>
      <c r="X265">
        <v>0.63519999999999999</v>
      </c>
    </row>
    <row r="266" spans="1:24" x14ac:dyDescent="0.25">
      <c r="A266" s="3" t="s">
        <v>45</v>
      </c>
      <c r="B266" s="3" t="s">
        <v>73</v>
      </c>
      <c r="C266">
        <v>64476</v>
      </c>
      <c r="D266">
        <v>64476</v>
      </c>
      <c r="E266">
        <v>36735</v>
      </c>
      <c r="F266">
        <v>15218</v>
      </c>
      <c r="G266" s="3" t="s">
        <v>46</v>
      </c>
      <c r="H266" s="3" t="s">
        <v>80</v>
      </c>
      <c r="I266" s="3" t="s">
        <v>58</v>
      </c>
      <c r="J266">
        <v>80</v>
      </c>
      <c r="K266" s="3" t="s">
        <v>37</v>
      </c>
      <c r="L266">
        <v>0.56969999999999998</v>
      </c>
      <c r="M266">
        <v>0.23599999999999999</v>
      </c>
      <c r="N266">
        <v>12523</v>
      </c>
      <c r="O266">
        <v>2938800</v>
      </c>
      <c r="P266" s="3" t="s">
        <v>47</v>
      </c>
      <c r="Q266" s="4">
        <v>42826</v>
      </c>
      <c r="R266" s="3" t="s">
        <v>32</v>
      </c>
      <c r="S266" s="4">
        <v>42826</v>
      </c>
      <c r="T266" s="4">
        <v>42848</v>
      </c>
      <c r="U266">
        <v>33.372107450000001</v>
      </c>
      <c r="V266" s="3" t="s">
        <v>67</v>
      </c>
      <c r="W266">
        <v>-2219280</v>
      </c>
      <c r="X266">
        <v>0.3337</v>
      </c>
    </row>
    <row r="267" spans="1:24" x14ac:dyDescent="0.25">
      <c r="A267" s="3" t="s">
        <v>49</v>
      </c>
      <c r="B267" s="3" t="s">
        <v>64</v>
      </c>
      <c r="C267">
        <v>51853</v>
      </c>
      <c r="D267">
        <v>51853</v>
      </c>
      <c r="E267">
        <v>27634</v>
      </c>
      <c r="F267">
        <v>13065</v>
      </c>
      <c r="G267" s="3" t="s">
        <v>52</v>
      </c>
      <c r="H267" s="3" t="s">
        <v>86</v>
      </c>
      <c r="I267" s="3" t="s">
        <v>58</v>
      </c>
      <c r="J267">
        <v>65</v>
      </c>
      <c r="K267" s="3" t="s">
        <v>26</v>
      </c>
      <c r="L267">
        <v>0.53290000000000004</v>
      </c>
      <c r="M267">
        <v>0.252</v>
      </c>
      <c r="N267">
        <v>11154</v>
      </c>
      <c r="O267">
        <v>1796210</v>
      </c>
      <c r="P267" s="3" t="s">
        <v>47</v>
      </c>
      <c r="Q267" s="4">
        <v>42522</v>
      </c>
      <c r="R267" s="3" t="s">
        <v>32</v>
      </c>
      <c r="S267" s="4">
        <v>42522</v>
      </c>
      <c r="T267" s="4">
        <v>42563</v>
      </c>
      <c r="U267">
        <v>28.096734999999999</v>
      </c>
      <c r="V267" s="3" t="s">
        <v>67</v>
      </c>
      <c r="W267">
        <v>-1574235</v>
      </c>
      <c r="X267">
        <v>0.28090000000000004</v>
      </c>
    </row>
    <row r="268" spans="1:24" x14ac:dyDescent="0.25">
      <c r="A268" s="3" t="s">
        <v>50</v>
      </c>
      <c r="B268" s="3" t="s">
        <v>57</v>
      </c>
      <c r="C268">
        <v>41685</v>
      </c>
      <c r="D268">
        <v>41685</v>
      </c>
      <c r="E268">
        <v>35570</v>
      </c>
      <c r="F268">
        <v>1003</v>
      </c>
      <c r="G268" s="3" t="s">
        <v>78</v>
      </c>
      <c r="H268" s="3" t="s">
        <v>80</v>
      </c>
      <c r="I268" s="3" t="s">
        <v>42</v>
      </c>
      <c r="J268">
        <v>60</v>
      </c>
      <c r="K268" s="3" t="s">
        <v>26</v>
      </c>
      <c r="L268">
        <v>0.85329999999999995</v>
      </c>
      <c r="M268">
        <v>2.41E-2</v>
      </c>
      <c r="N268">
        <v>5112</v>
      </c>
      <c r="O268">
        <v>2134200</v>
      </c>
      <c r="P268" s="3" t="s">
        <v>43</v>
      </c>
      <c r="Q268" s="4">
        <v>43070</v>
      </c>
      <c r="R268" s="3" t="s">
        <v>32</v>
      </c>
      <c r="S268" s="4">
        <v>43070</v>
      </c>
      <c r="T268" s="4">
        <v>43111</v>
      </c>
      <c r="U268">
        <v>82.924313299999994</v>
      </c>
      <c r="V268" s="3" t="s">
        <v>60</v>
      </c>
      <c r="W268">
        <v>-366900</v>
      </c>
      <c r="X268">
        <v>0.82919999999999994</v>
      </c>
    </row>
    <row r="269" spans="1:24" x14ac:dyDescent="0.25">
      <c r="A269" s="3" t="s">
        <v>53</v>
      </c>
      <c r="B269" s="3" t="s">
        <v>51</v>
      </c>
      <c r="C269">
        <v>48038</v>
      </c>
      <c r="D269">
        <v>48038</v>
      </c>
      <c r="E269">
        <v>30175</v>
      </c>
      <c r="F269">
        <v>13701</v>
      </c>
      <c r="G269" s="3" t="s">
        <v>41</v>
      </c>
      <c r="H269" s="3" t="s">
        <v>80</v>
      </c>
      <c r="I269" s="3" t="s">
        <v>25</v>
      </c>
      <c r="J269">
        <v>90</v>
      </c>
      <c r="K269" s="3" t="s">
        <v>37</v>
      </c>
      <c r="L269">
        <v>0.62809999999999999</v>
      </c>
      <c r="M269">
        <v>0.28520000000000001</v>
      </c>
      <c r="N269">
        <v>4162</v>
      </c>
      <c r="O269">
        <v>2715750</v>
      </c>
      <c r="P269" s="3" t="s">
        <v>43</v>
      </c>
      <c r="Q269" s="4">
        <v>43009</v>
      </c>
      <c r="R269" s="3" t="s">
        <v>32</v>
      </c>
      <c r="S269" s="4">
        <v>43009</v>
      </c>
      <c r="T269" s="4">
        <v>43044</v>
      </c>
      <c r="U269">
        <v>34.293684169999999</v>
      </c>
      <c r="V269" s="3" t="s">
        <v>67</v>
      </c>
      <c r="W269">
        <v>-1607670</v>
      </c>
      <c r="X269">
        <v>0.34289999999999998</v>
      </c>
    </row>
    <row r="270" spans="1:24" x14ac:dyDescent="0.25">
      <c r="A270" s="3" t="s">
        <v>56</v>
      </c>
      <c r="B270" s="3" t="s">
        <v>34</v>
      </c>
      <c r="C270">
        <v>30885</v>
      </c>
      <c r="D270">
        <v>30885</v>
      </c>
      <c r="E270">
        <v>21327</v>
      </c>
      <c r="F270">
        <v>8433</v>
      </c>
      <c r="G270" s="3" t="s">
        <v>62</v>
      </c>
      <c r="H270" s="3" t="s">
        <v>87</v>
      </c>
      <c r="I270" s="3" t="s">
        <v>42</v>
      </c>
      <c r="J270">
        <v>85</v>
      </c>
      <c r="K270" s="3" t="s">
        <v>37</v>
      </c>
      <c r="L270">
        <v>0.6905</v>
      </c>
      <c r="M270">
        <v>0.27300000000000002</v>
      </c>
      <c r="N270">
        <v>1125</v>
      </c>
      <c r="O270">
        <v>1812795</v>
      </c>
      <c r="P270" s="3" t="s">
        <v>38</v>
      </c>
      <c r="Q270" s="4">
        <v>43891</v>
      </c>
      <c r="R270" s="3" t="s">
        <v>32</v>
      </c>
      <c r="S270" s="4">
        <v>43891</v>
      </c>
      <c r="T270" s="4">
        <v>43935</v>
      </c>
      <c r="U270">
        <v>41.748421559999997</v>
      </c>
      <c r="V270" s="3" t="s">
        <v>67</v>
      </c>
      <c r="W270">
        <v>-812430</v>
      </c>
      <c r="X270">
        <v>0.41749999999999998</v>
      </c>
    </row>
    <row r="271" spans="1:24" x14ac:dyDescent="0.25">
      <c r="A271" s="3" t="s">
        <v>59</v>
      </c>
      <c r="B271" s="3" t="s">
        <v>51</v>
      </c>
      <c r="C271">
        <v>21802</v>
      </c>
      <c r="D271">
        <v>21802</v>
      </c>
      <c r="E271">
        <v>17885</v>
      </c>
      <c r="F271">
        <v>2070</v>
      </c>
      <c r="G271" s="3" t="s">
        <v>76</v>
      </c>
      <c r="H271" s="3" t="s">
        <v>87</v>
      </c>
      <c r="I271" s="3" t="s">
        <v>25</v>
      </c>
      <c r="J271">
        <v>75</v>
      </c>
      <c r="K271" s="3" t="s">
        <v>37</v>
      </c>
      <c r="L271">
        <v>0.82030000000000003</v>
      </c>
      <c r="M271">
        <v>9.4899999999999998E-2</v>
      </c>
      <c r="N271">
        <v>1847</v>
      </c>
      <c r="O271">
        <v>1341375</v>
      </c>
      <c r="P271" s="3" t="s">
        <v>38</v>
      </c>
      <c r="Q271" s="4">
        <v>43862</v>
      </c>
      <c r="R271" s="3" t="s">
        <v>32</v>
      </c>
      <c r="S271" s="4">
        <v>43862</v>
      </c>
      <c r="T271" s="4">
        <v>43904</v>
      </c>
      <c r="U271">
        <v>72.539216589999995</v>
      </c>
      <c r="V271" s="3" t="s">
        <v>55</v>
      </c>
      <c r="W271">
        <v>-293775</v>
      </c>
      <c r="X271">
        <v>0.72540000000000004</v>
      </c>
    </row>
    <row r="272" spans="1:24" x14ac:dyDescent="0.25">
      <c r="A272" s="3" t="s">
        <v>61</v>
      </c>
      <c r="B272" s="3" t="s">
        <v>51</v>
      </c>
      <c r="C272">
        <v>16624</v>
      </c>
      <c r="D272">
        <v>16624</v>
      </c>
      <c r="E272">
        <v>9609</v>
      </c>
      <c r="F272">
        <v>4054</v>
      </c>
      <c r="G272" s="3" t="s">
        <v>24</v>
      </c>
      <c r="H272" s="3" t="s">
        <v>84</v>
      </c>
      <c r="I272" s="3" t="s">
        <v>42</v>
      </c>
      <c r="J272">
        <v>70</v>
      </c>
      <c r="K272" s="3" t="s">
        <v>26</v>
      </c>
      <c r="L272">
        <v>0.57799999999999996</v>
      </c>
      <c r="M272">
        <v>0.24390000000000001</v>
      </c>
      <c r="N272">
        <v>2961</v>
      </c>
      <c r="O272">
        <v>672630</v>
      </c>
      <c r="P272" s="3" t="s">
        <v>27</v>
      </c>
      <c r="Q272" s="4">
        <v>44440</v>
      </c>
      <c r="R272" s="3" t="s">
        <v>32</v>
      </c>
      <c r="S272" s="4">
        <v>44440</v>
      </c>
      <c r="T272" s="4">
        <v>44518</v>
      </c>
      <c r="U272">
        <v>33.415543790000001</v>
      </c>
      <c r="V272" s="3" t="s">
        <v>67</v>
      </c>
      <c r="W272">
        <v>-491050</v>
      </c>
      <c r="X272">
        <v>0.33409999999999995</v>
      </c>
    </row>
    <row r="273" spans="1:24" x14ac:dyDescent="0.25">
      <c r="A273" s="3" t="s">
        <v>63</v>
      </c>
      <c r="B273" s="3" t="s">
        <v>64</v>
      </c>
      <c r="C273">
        <v>24089</v>
      </c>
      <c r="D273">
        <v>24089</v>
      </c>
      <c r="E273">
        <v>19120</v>
      </c>
      <c r="F273">
        <v>1097</v>
      </c>
      <c r="G273" s="3" t="s">
        <v>79</v>
      </c>
      <c r="H273" s="3" t="s">
        <v>85</v>
      </c>
      <c r="I273" s="3" t="s">
        <v>58</v>
      </c>
      <c r="J273">
        <v>100</v>
      </c>
      <c r="K273" s="3" t="s">
        <v>37</v>
      </c>
      <c r="L273">
        <v>0.79369999999999996</v>
      </c>
      <c r="M273">
        <v>4.5499999999999999E-2</v>
      </c>
      <c r="N273">
        <v>3872</v>
      </c>
      <c r="O273">
        <v>1912000</v>
      </c>
      <c r="P273" s="3" t="s">
        <v>43</v>
      </c>
      <c r="Q273" s="4">
        <v>45597</v>
      </c>
      <c r="R273" s="3" t="s">
        <v>32</v>
      </c>
      <c r="S273" s="4">
        <v>45597</v>
      </c>
      <c r="T273" s="4">
        <v>45680</v>
      </c>
      <c r="U273">
        <v>74.818381830000007</v>
      </c>
      <c r="V273" s="3" t="s">
        <v>60</v>
      </c>
      <c r="W273">
        <v>-496900</v>
      </c>
      <c r="X273">
        <v>0.74819999999999998</v>
      </c>
    </row>
    <row r="274" spans="1:24" x14ac:dyDescent="0.25">
      <c r="A274" s="3" t="s">
        <v>65</v>
      </c>
      <c r="B274" s="3" t="s">
        <v>57</v>
      </c>
      <c r="C274">
        <v>15930</v>
      </c>
      <c r="D274">
        <v>15930</v>
      </c>
      <c r="E274">
        <v>11563</v>
      </c>
      <c r="F274">
        <v>419</v>
      </c>
      <c r="G274" s="3" t="s">
        <v>66</v>
      </c>
      <c r="H274" s="3" t="s">
        <v>84</v>
      </c>
      <c r="I274" s="3" t="s">
        <v>36</v>
      </c>
      <c r="J274">
        <v>75</v>
      </c>
      <c r="K274" s="3" t="s">
        <v>37</v>
      </c>
      <c r="L274">
        <v>0.72589999999999999</v>
      </c>
      <c r="M274">
        <v>2.63E-2</v>
      </c>
      <c r="N274">
        <v>3948</v>
      </c>
      <c r="O274">
        <v>867225</v>
      </c>
      <c r="P274" s="3" t="s">
        <v>47</v>
      </c>
      <c r="Q274" s="4">
        <v>44317</v>
      </c>
      <c r="R274" s="3" t="s">
        <v>32</v>
      </c>
      <c r="S274" s="4">
        <v>44317</v>
      </c>
      <c r="T274" s="4">
        <v>44392</v>
      </c>
      <c r="U274">
        <v>69.956057749999999</v>
      </c>
      <c r="V274" s="3" t="s">
        <v>55</v>
      </c>
      <c r="W274">
        <v>-327525</v>
      </c>
      <c r="X274">
        <v>0.6996</v>
      </c>
    </row>
    <row r="275" spans="1:24" x14ac:dyDescent="0.25">
      <c r="A275" s="3" t="s">
        <v>68</v>
      </c>
      <c r="B275" s="3" t="s">
        <v>51</v>
      </c>
      <c r="C275">
        <v>60639</v>
      </c>
      <c r="D275">
        <v>60639</v>
      </c>
      <c r="E275">
        <v>38046</v>
      </c>
      <c r="F275">
        <v>14757</v>
      </c>
      <c r="G275" s="3" t="s">
        <v>70</v>
      </c>
      <c r="H275" s="3" t="s">
        <v>82</v>
      </c>
      <c r="I275" s="3" t="s">
        <v>36</v>
      </c>
      <c r="J275">
        <v>70</v>
      </c>
      <c r="K275" s="3" t="s">
        <v>26</v>
      </c>
      <c r="L275">
        <v>0.62739999999999996</v>
      </c>
      <c r="M275">
        <v>0.24340000000000001</v>
      </c>
      <c r="N275">
        <v>7836</v>
      </c>
      <c r="O275">
        <v>2663220</v>
      </c>
      <c r="P275" s="3" t="s">
        <v>27</v>
      </c>
      <c r="Q275" s="4">
        <v>45108</v>
      </c>
      <c r="R275" s="3" t="s">
        <v>32</v>
      </c>
      <c r="S275" s="4">
        <v>45108</v>
      </c>
      <c r="T275" s="4">
        <v>45170</v>
      </c>
      <c r="U275">
        <v>38.405976350000003</v>
      </c>
      <c r="V275" s="3" t="s">
        <v>67</v>
      </c>
      <c r="W275">
        <v>-1581510</v>
      </c>
      <c r="X275">
        <v>0.38399999999999995</v>
      </c>
    </row>
    <row r="276" spans="1:24" x14ac:dyDescent="0.25">
      <c r="A276" s="3" t="s">
        <v>69</v>
      </c>
      <c r="B276" s="3" t="s">
        <v>34</v>
      </c>
      <c r="C276">
        <v>22672</v>
      </c>
      <c r="D276">
        <v>22672</v>
      </c>
      <c r="E276">
        <v>17907</v>
      </c>
      <c r="F276">
        <v>3057</v>
      </c>
      <c r="G276" s="3" t="s">
        <v>79</v>
      </c>
      <c r="H276" s="3" t="s">
        <v>82</v>
      </c>
      <c r="I276" s="3" t="s">
        <v>58</v>
      </c>
      <c r="J276">
        <v>100</v>
      </c>
      <c r="K276" s="3" t="s">
        <v>37</v>
      </c>
      <c r="L276">
        <v>0.78979999999999995</v>
      </c>
      <c r="M276">
        <v>0.1348</v>
      </c>
      <c r="N276">
        <v>1708</v>
      </c>
      <c r="O276">
        <v>1790700</v>
      </c>
      <c r="P276" s="3" t="s">
        <v>43</v>
      </c>
      <c r="Q276" s="4">
        <v>45231</v>
      </c>
      <c r="R276" s="3" t="s">
        <v>32</v>
      </c>
      <c r="S276" s="4">
        <v>45231</v>
      </c>
      <c r="T276" s="4">
        <v>45264</v>
      </c>
      <c r="U276">
        <v>65.499294280000001</v>
      </c>
      <c r="V276" s="3" t="s">
        <v>55</v>
      </c>
      <c r="W276">
        <v>-476500</v>
      </c>
      <c r="X276">
        <v>0.65499999999999992</v>
      </c>
    </row>
    <row r="277" spans="1:24" x14ac:dyDescent="0.25">
      <c r="A277" s="3" t="s">
        <v>71</v>
      </c>
      <c r="B277" s="3" t="s">
        <v>64</v>
      </c>
      <c r="C277">
        <v>28909</v>
      </c>
      <c r="D277">
        <v>28909</v>
      </c>
      <c r="E277">
        <v>11522</v>
      </c>
      <c r="F277">
        <v>16682</v>
      </c>
      <c r="G277" s="3" t="s">
        <v>70</v>
      </c>
      <c r="H277" s="3" t="s">
        <v>81</v>
      </c>
      <c r="I277" s="3" t="s">
        <v>36</v>
      </c>
      <c r="J277">
        <v>95</v>
      </c>
      <c r="K277" s="3" t="s">
        <v>26</v>
      </c>
      <c r="L277">
        <v>0.39860000000000001</v>
      </c>
      <c r="M277">
        <v>0.57709999999999995</v>
      </c>
      <c r="N277">
        <v>705</v>
      </c>
      <c r="O277">
        <v>1094590</v>
      </c>
      <c r="P277" s="3" t="s">
        <v>27</v>
      </c>
      <c r="Q277" s="4">
        <v>43647</v>
      </c>
      <c r="R277" s="3" t="s">
        <v>32</v>
      </c>
      <c r="S277" s="4">
        <v>43647</v>
      </c>
      <c r="T277" s="4">
        <v>43665</v>
      </c>
      <c r="U277">
        <v>-17.849112730000002</v>
      </c>
      <c r="V277" s="3" t="s">
        <v>29</v>
      </c>
      <c r="W277">
        <v>-1651765</v>
      </c>
      <c r="X277">
        <v>-0.17849999999999994</v>
      </c>
    </row>
    <row r="278" spans="1:24" x14ac:dyDescent="0.25">
      <c r="A278" s="3" t="s">
        <v>72</v>
      </c>
      <c r="B278" s="3" t="s">
        <v>34</v>
      </c>
      <c r="C278">
        <v>53652</v>
      </c>
      <c r="D278">
        <v>53652</v>
      </c>
      <c r="E278">
        <v>36047</v>
      </c>
      <c r="F278">
        <v>17017</v>
      </c>
      <c r="G278" s="3" t="s">
        <v>76</v>
      </c>
      <c r="H278" s="3" t="s">
        <v>87</v>
      </c>
      <c r="I278" s="3" t="s">
        <v>25</v>
      </c>
      <c r="J278">
        <v>65</v>
      </c>
      <c r="K278" s="3" t="s">
        <v>26</v>
      </c>
      <c r="L278">
        <v>0.67190000000000005</v>
      </c>
      <c r="M278">
        <v>0.31719999999999998</v>
      </c>
      <c r="N278">
        <v>588</v>
      </c>
      <c r="O278">
        <v>2343055</v>
      </c>
      <c r="P278" s="3" t="s">
        <v>38</v>
      </c>
      <c r="Q278" s="4">
        <v>43862</v>
      </c>
      <c r="R278" s="3" t="s">
        <v>32</v>
      </c>
      <c r="S278" s="4">
        <v>43862</v>
      </c>
      <c r="T278" s="4">
        <v>43911</v>
      </c>
      <c r="U278">
        <v>35.469320809999999</v>
      </c>
      <c r="V278" s="3" t="s">
        <v>67</v>
      </c>
      <c r="W278">
        <v>-1144325</v>
      </c>
      <c r="X278">
        <v>0.35470000000000007</v>
      </c>
    </row>
    <row r="279" spans="1:24" x14ac:dyDescent="0.25">
      <c r="A279" s="3" t="s">
        <v>74</v>
      </c>
      <c r="B279" s="3" t="s">
        <v>57</v>
      </c>
      <c r="C279">
        <v>90356</v>
      </c>
      <c r="D279">
        <v>90356</v>
      </c>
      <c r="E279">
        <v>46750</v>
      </c>
      <c r="F279">
        <v>10649</v>
      </c>
      <c r="G279" s="3" t="s">
        <v>66</v>
      </c>
      <c r="H279" s="3" t="s">
        <v>81</v>
      </c>
      <c r="I279" s="3" t="s">
        <v>36</v>
      </c>
      <c r="J279">
        <v>140</v>
      </c>
      <c r="K279" s="3" t="s">
        <v>37</v>
      </c>
      <c r="L279">
        <v>0.51739999999999997</v>
      </c>
      <c r="M279">
        <v>0.1179</v>
      </c>
      <c r="N279">
        <v>32957</v>
      </c>
      <c r="O279">
        <v>6545000</v>
      </c>
      <c r="P279" s="3" t="s">
        <v>47</v>
      </c>
      <c r="Q279" s="4">
        <v>43586</v>
      </c>
      <c r="R279" s="3" t="s">
        <v>28</v>
      </c>
      <c r="S279" s="4">
        <v>43586</v>
      </c>
      <c r="T279" s="4">
        <v>43664</v>
      </c>
      <c r="U279">
        <v>39.954181239999997</v>
      </c>
      <c r="V279" s="3" t="s">
        <v>67</v>
      </c>
      <c r="W279">
        <v>-6104840</v>
      </c>
      <c r="X279">
        <v>0.39949999999999997</v>
      </c>
    </row>
    <row r="280" spans="1:24" x14ac:dyDescent="0.25">
      <c r="A280" s="3" t="s">
        <v>75</v>
      </c>
      <c r="B280" s="3" t="s">
        <v>40</v>
      </c>
      <c r="C280">
        <v>54089</v>
      </c>
      <c r="D280">
        <v>54089</v>
      </c>
      <c r="E280">
        <v>38247</v>
      </c>
      <c r="F280">
        <v>13570</v>
      </c>
      <c r="G280" s="3" t="s">
        <v>24</v>
      </c>
      <c r="H280" s="3" t="s">
        <v>87</v>
      </c>
      <c r="I280" s="3" t="s">
        <v>36</v>
      </c>
      <c r="J280">
        <v>80</v>
      </c>
      <c r="K280" s="3" t="s">
        <v>37</v>
      </c>
      <c r="L280">
        <v>0.70709999999999995</v>
      </c>
      <c r="M280">
        <v>0.25090000000000001</v>
      </c>
      <c r="N280">
        <v>2272</v>
      </c>
      <c r="O280">
        <v>3059760</v>
      </c>
      <c r="P280" s="3" t="s">
        <v>27</v>
      </c>
      <c r="Q280" s="4">
        <v>44075</v>
      </c>
      <c r="R280" s="3" t="s">
        <v>32</v>
      </c>
      <c r="S280" s="4">
        <v>44075</v>
      </c>
      <c r="T280" s="4">
        <v>44138</v>
      </c>
      <c r="U280">
        <v>45.622954759999999</v>
      </c>
      <c r="V280" s="3" t="s">
        <v>55</v>
      </c>
      <c r="W280">
        <v>-1267360</v>
      </c>
      <c r="X280">
        <v>0.45619999999999994</v>
      </c>
    </row>
    <row r="281" spans="1:24" x14ac:dyDescent="0.25">
      <c r="A281" s="3" t="s">
        <v>77</v>
      </c>
      <c r="B281" s="3" t="s">
        <v>73</v>
      </c>
      <c r="C281">
        <v>12180</v>
      </c>
      <c r="D281">
        <v>12180</v>
      </c>
      <c r="E281">
        <v>8017</v>
      </c>
      <c r="F281">
        <v>2713</v>
      </c>
      <c r="G281" s="3" t="s">
        <v>70</v>
      </c>
      <c r="H281" s="3" t="s">
        <v>83</v>
      </c>
      <c r="I281" s="3" t="s">
        <v>31</v>
      </c>
      <c r="J281">
        <v>110</v>
      </c>
      <c r="K281" s="3" t="s">
        <v>37</v>
      </c>
      <c r="L281">
        <v>0.65820000000000001</v>
      </c>
      <c r="M281">
        <v>0.22270000000000001</v>
      </c>
      <c r="N281">
        <v>1450</v>
      </c>
      <c r="O281">
        <v>881870</v>
      </c>
      <c r="P281" s="3" t="s">
        <v>27</v>
      </c>
      <c r="Q281" s="4">
        <v>44743</v>
      </c>
      <c r="R281" s="3" t="s">
        <v>28</v>
      </c>
      <c r="S281" s="4">
        <v>44743</v>
      </c>
      <c r="T281" s="4">
        <v>44774</v>
      </c>
      <c r="U281">
        <v>43.546798029999998</v>
      </c>
      <c r="V281" s="3" t="s">
        <v>67</v>
      </c>
      <c r="W281">
        <v>-457930</v>
      </c>
      <c r="X281">
        <v>0.4355</v>
      </c>
    </row>
    <row r="282" spans="1:24" x14ac:dyDescent="0.25">
      <c r="A282" s="3" t="s">
        <v>22</v>
      </c>
      <c r="B282" s="3" t="s">
        <v>64</v>
      </c>
      <c r="C282">
        <v>92478</v>
      </c>
      <c r="D282">
        <v>92478</v>
      </c>
      <c r="E282">
        <v>8492</v>
      </c>
      <c r="F282">
        <v>78238</v>
      </c>
      <c r="G282" s="3" t="s">
        <v>46</v>
      </c>
      <c r="H282" s="3" t="s">
        <v>87</v>
      </c>
      <c r="I282" s="3" t="s">
        <v>58</v>
      </c>
      <c r="J282">
        <v>115</v>
      </c>
      <c r="K282" s="3" t="s">
        <v>26</v>
      </c>
      <c r="L282">
        <v>9.1800000000000007E-2</v>
      </c>
      <c r="M282">
        <v>0.84599999999999997</v>
      </c>
      <c r="N282">
        <v>5748</v>
      </c>
      <c r="O282">
        <v>976580</v>
      </c>
      <c r="P282" s="3" t="s">
        <v>47</v>
      </c>
      <c r="Q282" s="4">
        <v>43922</v>
      </c>
      <c r="R282" s="3" t="s">
        <v>28</v>
      </c>
      <c r="S282" s="4">
        <v>43922</v>
      </c>
      <c r="T282" s="4">
        <v>43980</v>
      </c>
      <c r="U282">
        <v>-75.419018579999999</v>
      </c>
      <c r="V282" s="3" t="s">
        <v>29</v>
      </c>
      <c r="W282">
        <v>-9658390</v>
      </c>
      <c r="X282">
        <v>-0.75419999999999998</v>
      </c>
    </row>
    <row r="283" spans="1:24" x14ac:dyDescent="0.25">
      <c r="A283" s="3" t="s">
        <v>30</v>
      </c>
      <c r="B283" s="3" t="s">
        <v>23</v>
      </c>
      <c r="C283">
        <v>16731</v>
      </c>
      <c r="D283">
        <v>16731</v>
      </c>
      <c r="E283">
        <v>14560</v>
      </c>
      <c r="F283">
        <v>1967</v>
      </c>
      <c r="G283" s="3" t="s">
        <v>79</v>
      </c>
      <c r="H283" s="3" t="s">
        <v>86</v>
      </c>
      <c r="I283" s="3" t="s">
        <v>36</v>
      </c>
      <c r="J283">
        <v>100</v>
      </c>
      <c r="K283" s="3" t="s">
        <v>37</v>
      </c>
      <c r="L283">
        <v>0.87019999999999997</v>
      </c>
      <c r="M283">
        <v>0.1176</v>
      </c>
      <c r="N283">
        <v>204</v>
      </c>
      <c r="O283">
        <v>1456000</v>
      </c>
      <c r="P283" s="3" t="s">
        <v>43</v>
      </c>
      <c r="Q283" s="4">
        <v>42675</v>
      </c>
      <c r="R283" s="3" t="s">
        <v>32</v>
      </c>
      <c r="S283" s="4">
        <v>42675</v>
      </c>
      <c r="T283" s="4">
        <v>42719</v>
      </c>
      <c r="U283">
        <v>75.267467580000002</v>
      </c>
      <c r="V283" s="3" t="s">
        <v>60</v>
      </c>
      <c r="W283">
        <v>-217100</v>
      </c>
      <c r="X283">
        <v>0.75259999999999994</v>
      </c>
    </row>
    <row r="284" spans="1:24" x14ac:dyDescent="0.25">
      <c r="A284" s="3" t="s">
        <v>33</v>
      </c>
      <c r="B284" s="3" t="s">
        <v>34</v>
      </c>
      <c r="C284">
        <v>99224</v>
      </c>
      <c r="D284">
        <v>99224</v>
      </c>
      <c r="E284">
        <v>36745</v>
      </c>
      <c r="F284">
        <v>2069</v>
      </c>
      <c r="G284" s="3" t="s">
        <v>52</v>
      </c>
      <c r="H284" s="3" t="s">
        <v>84</v>
      </c>
      <c r="I284" s="3" t="s">
        <v>31</v>
      </c>
      <c r="J284">
        <v>110</v>
      </c>
      <c r="K284" s="3" t="s">
        <v>37</v>
      </c>
      <c r="L284">
        <v>0.37030000000000002</v>
      </c>
      <c r="M284">
        <v>2.0899999999999998E-2</v>
      </c>
      <c r="N284">
        <v>60410</v>
      </c>
      <c r="O284">
        <v>4041950</v>
      </c>
      <c r="P284" s="3" t="s">
        <v>47</v>
      </c>
      <c r="Q284" s="4">
        <v>44348</v>
      </c>
      <c r="R284" s="3" t="s">
        <v>28</v>
      </c>
      <c r="S284" s="4">
        <v>44348</v>
      </c>
      <c r="T284" s="4">
        <v>44408</v>
      </c>
      <c r="U284">
        <v>34.947190200000001</v>
      </c>
      <c r="V284" s="3" t="s">
        <v>67</v>
      </c>
      <c r="W284">
        <v>-6872690</v>
      </c>
      <c r="X284">
        <v>0.34940000000000004</v>
      </c>
    </row>
    <row r="285" spans="1:24" x14ac:dyDescent="0.25">
      <c r="A285" s="3" t="s">
        <v>39</v>
      </c>
      <c r="B285" s="3" t="s">
        <v>57</v>
      </c>
      <c r="C285">
        <v>64890</v>
      </c>
      <c r="D285">
        <v>64890</v>
      </c>
      <c r="E285">
        <v>14924</v>
      </c>
      <c r="F285">
        <v>27063</v>
      </c>
      <c r="G285" s="3" t="s">
        <v>24</v>
      </c>
      <c r="H285" s="3" t="s">
        <v>83</v>
      </c>
      <c r="I285" s="3" t="s">
        <v>25</v>
      </c>
      <c r="J285">
        <v>35</v>
      </c>
      <c r="K285" s="3" t="s">
        <v>37</v>
      </c>
      <c r="L285">
        <v>0.23</v>
      </c>
      <c r="M285">
        <v>0.41710000000000003</v>
      </c>
      <c r="N285">
        <v>22903</v>
      </c>
      <c r="O285">
        <v>522340</v>
      </c>
      <c r="P285" s="3" t="s">
        <v>27</v>
      </c>
      <c r="Q285" s="4">
        <v>44805</v>
      </c>
      <c r="R285" s="3" t="s">
        <v>44</v>
      </c>
      <c r="S285" s="4">
        <v>44805</v>
      </c>
      <c r="T285" s="4">
        <v>44825</v>
      </c>
      <c r="U285">
        <v>-18.707042690000002</v>
      </c>
      <c r="V285" s="3" t="s">
        <v>29</v>
      </c>
      <c r="W285">
        <v>-1748810</v>
      </c>
      <c r="X285">
        <v>-0.18710000000000002</v>
      </c>
    </row>
    <row r="286" spans="1:24" x14ac:dyDescent="0.25">
      <c r="A286" s="3" t="s">
        <v>45</v>
      </c>
      <c r="B286" s="3" t="s">
        <v>64</v>
      </c>
      <c r="C286">
        <v>18163</v>
      </c>
      <c r="D286">
        <v>18163</v>
      </c>
      <c r="E286">
        <v>16563</v>
      </c>
      <c r="F286">
        <v>282</v>
      </c>
      <c r="G286" s="3" t="s">
        <v>41</v>
      </c>
      <c r="H286" s="3" t="s">
        <v>87</v>
      </c>
      <c r="I286" s="3" t="s">
        <v>25</v>
      </c>
      <c r="J286">
        <v>80</v>
      </c>
      <c r="K286" s="3" t="s">
        <v>37</v>
      </c>
      <c r="L286">
        <v>0.91190000000000004</v>
      </c>
      <c r="M286">
        <v>1.55E-2</v>
      </c>
      <c r="N286">
        <v>1318</v>
      </c>
      <c r="O286">
        <v>1325040</v>
      </c>
      <c r="P286" s="3" t="s">
        <v>43</v>
      </c>
      <c r="Q286" s="4">
        <v>44105</v>
      </c>
      <c r="R286" s="3" t="s">
        <v>32</v>
      </c>
      <c r="S286" s="4">
        <v>44105</v>
      </c>
      <c r="T286" s="4">
        <v>44156</v>
      </c>
      <c r="U286">
        <v>89.638275620000002</v>
      </c>
      <c r="V286" s="3" t="s">
        <v>60</v>
      </c>
      <c r="W286">
        <v>-128000</v>
      </c>
      <c r="X286">
        <v>0.89640000000000009</v>
      </c>
    </row>
    <row r="287" spans="1:24" x14ac:dyDescent="0.25">
      <c r="A287" s="3" t="s">
        <v>49</v>
      </c>
      <c r="B287" s="3" t="s">
        <v>40</v>
      </c>
      <c r="C287">
        <v>59391</v>
      </c>
      <c r="D287">
        <v>59391</v>
      </c>
      <c r="E287">
        <v>25562</v>
      </c>
      <c r="F287">
        <v>11349</v>
      </c>
      <c r="G287" s="3" t="s">
        <v>76</v>
      </c>
      <c r="H287" s="3" t="s">
        <v>87</v>
      </c>
      <c r="I287" s="3" t="s">
        <v>36</v>
      </c>
      <c r="J287">
        <v>65</v>
      </c>
      <c r="K287" s="3" t="s">
        <v>37</v>
      </c>
      <c r="L287">
        <v>0.4304</v>
      </c>
      <c r="M287">
        <v>0.19109999999999999</v>
      </c>
      <c r="N287">
        <v>22480</v>
      </c>
      <c r="O287">
        <v>1661530</v>
      </c>
      <c r="P287" s="3" t="s">
        <v>38</v>
      </c>
      <c r="Q287" s="4">
        <v>43862</v>
      </c>
      <c r="R287" s="3" t="s">
        <v>32</v>
      </c>
      <c r="S287" s="4">
        <v>43862</v>
      </c>
      <c r="T287" s="4">
        <v>43900</v>
      </c>
      <c r="U287">
        <v>23.93123537</v>
      </c>
      <c r="V287" s="3" t="s">
        <v>48</v>
      </c>
      <c r="W287">
        <v>-2198885</v>
      </c>
      <c r="X287">
        <v>0.23930000000000001</v>
      </c>
    </row>
    <row r="288" spans="1:24" x14ac:dyDescent="0.25">
      <c r="A288" s="3" t="s">
        <v>50</v>
      </c>
      <c r="B288" s="3" t="s">
        <v>23</v>
      </c>
      <c r="C288">
        <v>99226</v>
      </c>
      <c r="D288">
        <v>99226</v>
      </c>
      <c r="E288">
        <v>89319</v>
      </c>
      <c r="F288">
        <v>4331</v>
      </c>
      <c r="G288" s="3" t="s">
        <v>79</v>
      </c>
      <c r="H288" s="3" t="s">
        <v>84</v>
      </c>
      <c r="I288" s="3" t="s">
        <v>42</v>
      </c>
      <c r="J288">
        <v>60</v>
      </c>
      <c r="K288" s="3" t="s">
        <v>26</v>
      </c>
      <c r="L288">
        <v>0.9002</v>
      </c>
      <c r="M288">
        <v>4.36E-2</v>
      </c>
      <c r="N288">
        <v>5576</v>
      </c>
      <c r="O288">
        <v>5359140</v>
      </c>
      <c r="P288" s="3" t="s">
        <v>43</v>
      </c>
      <c r="Q288" s="4">
        <v>44501</v>
      </c>
      <c r="R288" s="3" t="s">
        <v>32</v>
      </c>
      <c r="S288" s="4">
        <v>44501</v>
      </c>
      <c r="T288" s="4">
        <v>44561</v>
      </c>
      <c r="U288">
        <v>85.650938260000004</v>
      </c>
      <c r="V288" s="3" t="s">
        <v>60</v>
      </c>
      <c r="W288">
        <v>-594420</v>
      </c>
      <c r="X288">
        <v>0.85660000000000003</v>
      </c>
    </row>
    <row r="289" spans="1:24" x14ac:dyDescent="0.25">
      <c r="A289" s="3" t="s">
        <v>53</v>
      </c>
      <c r="B289" s="3" t="s">
        <v>57</v>
      </c>
      <c r="C289">
        <v>83149</v>
      </c>
      <c r="D289">
        <v>83149</v>
      </c>
      <c r="E289">
        <v>44124</v>
      </c>
      <c r="F289">
        <v>14736</v>
      </c>
      <c r="G289" s="3" t="s">
        <v>66</v>
      </c>
      <c r="H289" s="3" t="s">
        <v>88</v>
      </c>
      <c r="I289" s="3" t="s">
        <v>58</v>
      </c>
      <c r="J289">
        <v>90</v>
      </c>
      <c r="K289" s="3" t="s">
        <v>37</v>
      </c>
      <c r="L289">
        <v>0.53069999999999995</v>
      </c>
      <c r="M289">
        <v>0.1772</v>
      </c>
      <c r="N289">
        <v>24289</v>
      </c>
      <c r="O289">
        <v>3971160</v>
      </c>
      <c r="P289" s="3" t="s">
        <v>47</v>
      </c>
      <c r="Q289" s="4">
        <v>43221</v>
      </c>
      <c r="R289" s="3" t="s">
        <v>32</v>
      </c>
      <c r="S289" s="4">
        <v>43221</v>
      </c>
      <c r="T289" s="4">
        <v>43288</v>
      </c>
      <c r="U289">
        <v>35.343780440000003</v>
      </c>
      <c r="V289" s="3" t="s">
        <v>67</v>
      </c>
      <c r="W289">
        <v>-3512250</v>
      </c>
      <c r="X289">
        <v>0.35349999999999993</v>
      </c>
    </row>
    <row r="290" spans="1:24" x14ac:dyDescent="0.25">
      <c r="A290" s="3" t="s">
        <v>56</v>
      </c>
      <c r="B290" s="3" t="s">
        <v>57</v>
      </c>
      <c r="C290">
        <v>72888</v>
      </c>
      <c r="D290">
        <v>72888</v>
      </c>
      <c r="E290">
        <v>50718</v>
      </c>
      <c r="F290">
        <v>18366</v>
      </c>
      <c r="G290" s="3" t="s">
        <v>78</v>
      </c>
      <c r="H290" s="3" t="s">
        <v>82</v>
      </c>
      <c r="I290" s="3" t="s">
        <v>58</v>
      </c>
      <c r="J290">
        <v>85</v>
      </c>
      <c r="K290" s="3" t="s">
        <v>37</v>
      </c>
      <c r="L290">
        <v>0.69579999999999997</v>
      </c>
      <c r="M290">
        <v>0.252</v>
      </c>
      <c r="N290">
        <v>3804</v>
      </c>
      <c r="O290">
        <v>4311030</v>
      </c>
      <c r="P290" s="3" t="s">
        <v>43</v>
      </c>
      <c r="Q290" s="4">
        <v>45261</v>
      </c>
      <c r="R290" s="3" t="s">
        <v>32</v>
      </c>
      <c r="S290" s="4">
        <v>45261</v>
      </c>
      <c r="T290" s="4">
        <v>45335</v>
      </c>
      <c r="U290">
        <v>44.385907150000001</v>
      </c>
      <c r="V290" s="3" t="s">
        <v>67</v>
      </c>
      <c r="W290">
        <v>-1884450</v>
      </c>
      <c r="X290">
        <v>0.44379999999999997</v>
      </c>
    </row>
    <row r="291" spans="1:24" x14ac:dyDescent="0.25">
      <c r="A291" s="3" t="s">
        <v>59</v>
      </c>
      <c r="B291" s="3" t="s">
        <v>73</v>
      </c>
      <c r="C291">
        <v>55237</v>
      </c>
      <c r="D291">
        <v>55237</v>
      </c>
      <c r="E291">
        <v>14599</v>
      </c>
      <c r="F291">
        <v>19035</v>
      </c>
      <c r="G291" s="3" t="s">
        <v>52</v>
      </c>
      <c r="H291" s="3" t="s">
        <v>89</v>
      </c>
      <c r="I291" s="3" t="s">
        <v>58</v>
      </c>
      <c r="J291">
        <v>75</v>
      </c>
      <c r="K291" s="3" t="s">
        <v>26</v>
      </c>
      <c r="L291">
        <v>0.26429999999999998</v>
      </c>
      <c r="M291">
        <v>0.34460000000000002</v>
      </c>
      <c r="N291">
        <v>21603</v>
      </c>
      <c r="O291">
        <v>1094925</v>
      </c>
      <c r="P291" s="3" t="s">
        <v>47</v>
      </c>
      <c r="Q291" s="4">
        <v>42156</v>
      </c>
      <c r="R291" s="3" t="s">
        <v>32</v>
      </c>
      <c r="S291" s="4">
        <v>42156</v>
      </c>
      <c r="T291" s="4">
        <v>42233</v>
      </c>
      <c r="U291">
        <v>-8.0308488879999995</v>
      </c>
      <c r="V291" s="3" t="s">
        <v>29</v>
      </c>
      <c r="W291">
        <v>-3047850</v>
      </c>
      <c r="X291">
        <v>-8.0300000000000038E-2</v>
      </c>
    </row>
    <row r="292" spans="1:24" x14ac:dyDescent="0.25">
      <c r="A292" s="3" t="s">
        <v>61</v>
      </c>
      <c r="B292" s="3" t="s">
        <v>57</v>
      </c>
      <c r="C292">
        <v>67983</v>
      </c>
      <c r="D292">
        <v>67983</v>
      </c>
      <c r="E292">
        <v>47989</v>
      </c>
      <c r="F292">
        <v>8403</v>
      </c>
      <c r="G292" s="3" t="s">
        <v>66</v>
      </c>
      <c r="H292" s="3" t="s">
        <v>82</v>
      </c>
      <c r="I292" s="3" t="s">
        <v>42</v>
      </c>
      <c r="J292">
        <v>70</v>
      </c>
      <c r="K292" s="3" t="s">
        <v>37</v>
      </c>
      <c r="L292">
        <v>0.70589999999999997</v>
      </c>
      <c r="M292">
        <v>0.1236</v>
      </c>
      <c r="N292">
        <v>11591</v>
      </c>
      <c r="O292">
        <v>3359230</v>
      </c>
      <c r="P292" s="3" t="s">
        <v>47</v>
      </c>
      <c r="Q292" s="4">
        <v>45047</v>
      </c>
      <c r="R292" s="3" t="s">
        <v>32</v>
      </c>
      <c r="S292" s="4">
        <v>45047</v>
      </c>
      <c r="T292" s="4">
        <v>45093</v>
      </c>
      <c r="U292">
        <v>58.229263199999998</v>
      </c>
      <c r="V292" s="3" t="s">
        <v>55</v>
      </c>
      <c r="W292">
        <v>-1399580</v>
      </c>
      <c r="X292">
        <v>0.58229999999999993</v>
      </c>
    </row>
    <row r="293" spans="1:24" x14ac:dyDescent="0.25">
      <c r="A293" s="3" t="s">
        <v>63</v>
      </c>
      <c r="B293" s="3" t="s">
        <v>40</v>
      </c>
      <c r="C293">
        <v>45601</v>
      </c>
      <c r="D293">
        <v>45601</v>
      </c>
      <c r="E293">
        <v>13996</v>
      </c>
      <c r="F293">
        <v>3579</v>
      </c>
      <c r="G293" s="3" t="s">
        <v>79</v>
      </c>
      <c r="H293" s="3" t="s">
        <v>84</v>
      </c>
      <c r="I293" s="3" t="s">
        <v>36</v>
      </c>
      <c r="J293">
        <v>100</v>
      </c>
      <c r="K293" s="3" t="s">
        <v>26</v>
      </c>
      <c r="L293">
        <v>0.30690000000000001</v>
      </c>
      <c r="M293">
        <v>7.85E-2</v>
      </c>
      <c r="N293">
        <v>28026</v>
      </c>
      <c r="O293">
        <v>1399600</v>
      </c>
      <c r="P293" s="3" t="s">
        <v>43</v>
      </c>
      <c r="Q293" s="4">
        <v>44501</v>
      </c>
      <c r="R293" s="3" t="s">
        <v>32</v>
      </c>
      <c r="S293" s="4">
        <v>44501</v>
      </c>
      <c r="T293" s="4">
        <v>44548</v>
      </c>
      <c r="U293">
        <v>22.843797290000001</v>
      </c>
      <c r="V293" s="3" t="s">
        <v>48</v>
      </c>
      <c r="W293">
        <v>-3160500</v>
      </c>
      <c r="X293">
        <v>0.22839999999999999</v>
      </c>
    </row>
    <row r="294" spans="1:24" x14ac:dyDescent="0.25">
      <c r="A294" s="3" t="s">
        <v>65</v>
      </c>
      <c r="B294" s="3" t="s">
        <v>23</v>
      </c>
      <c r="C294">
        <v>79604</v>
      </c>
      <c r="D294">
        <v>79604</v>
      </c>
      <c r="E294">
        <v>34579</v>
      </c>
      <c r="F294">
        <v>41808</v>
      </c>
      <c r="G294" s="3" t="s">
        <v>54</v>
      </c>
      <c r="H294" s="3" t="s">
        <v>80</v>
      </c>
      <c r="I294" s="3" t="s">
        <v>31</v>
      </c>
      <c r="J294">
        <v>75</v>
      </c>
      <c r="K294" s="3" t="s">
        <v>37</v>
      </c>
      <c r="L294">
        <v>0.43440000000000001</v>
      </c>
      <c r="M294">
        <v>0.5252</v>
      </c>
      <c r="N294">
        <v>3217</v>
      </c>
      <c r="O294">
        <v>2593425</v>
      </c>
      <c r="P294" s="3" t="s">
        <v>27</v>
      </c>
      <c r="Q294" s="4">
        <v>42948</v>
      </c>
      <c r="R294" s="3" t="s">
        <v>32</v>
      </c>
      <c r="S294" s="4">
        <v>42948</v>
      </c>
      <c r="T294" s="4">
        <v>43029</v>
      </c>
      <c r="U294">
        <v>-9.0812019500000005</v>
      </c>
      <c r="V294" s="3" t="s">
        <v>29</v>
      </c>
      <c r="W294">
        <v>-3376875</v>
      </c>
      <c r="X294">
        <v>-9.0799999999999992E-2</v>
      </c>
    </row>
    <row r="295" spans="1:24" x14ac:dyDescent="0.25">
      <c r="A295" s="3" t="s">
        <v>68</v>
      </c>
      <c r="B295" s="3" t="s">
        <v>23</v>
      </c>
      <c r="C295">
        <v>71918</v>
      </c>
      <c r="D295">
        <v>71918</v>
      </c>
      <c r="E295">
        <v>18178</v>
      </c>
      <c r="F295">
        <v>44642</v>
      </c>
      <c r="G295" s="3" t="s">
        <v>54</v>
      </c>
      <c r="H295" s="3" t="s">
        <v>82</v>
      </c>
      <c r="I295" s="3" t="s">
        <v>25</v>
      </c>
      <c r="J295">
        <v>70</v>
      </c>
      <c r="K295" s="3" t="s">
        <v>26</v>
      </c>
      <c r="L295">
        <v>0.25280000000000002</v>
      </c>
      <c r="M295">
        <v>0.62070000000000003</v>
      </c>
      <c r="N295">
        <v>9098</v>
      </c>
      <c r="O295">
        <v>1272460</v>
      </c>
      <c r="P295" s="3" t="s">
        <v>27</v>
      </c>
      <c r="Q295" s="4">
        <v>45139</v>
      </c>
      <c r="R295" s="3" t="s">
        <v>32</v>
      </c>
      <c r="S295" s="4">
        <v>45139</v>
      </c>
      <c r="T295" s="4">
        <v>45171</v>
      </c>
      <c r="U295">
        <v>-36.797463780000001</v>
      </c>
      <c r="V295" s="3" t="s">
        <v>29</v>
      </c>
      <c r="W295">
        <v>-3761800</v>
      </c>
      <c r="X295">
        <v>-0.3679</v>
      </c>
    </row>
    <row r="296" spans="1:24" x14ac:dyDescent="0.25">
      <c r="A296" s="3" t="s">
        <v>69</v>
      </c>
      <c r="B296" s="3" t="s">
        <v>73</v>
      </c>
      <c r="C296">
        <v>95575</v>
      </c>
      <c r="D296">
        <v>95575</v>
      </c>
      <c r="E296">
        <v>67350</v>
      </c>
      <c r="F296">
        <v>15645</v>
      </c>
      <c r="G296" s="3" t="s">
        <v>46</v>
      </c>
      <c r="H296" s="3" t="s">
        <v>83</v>
      </c>
      <c r="I296" s="3" t="s">
        <v>25</v>
      </c>
      <c r="J296">
        <v>100</v>
      </c>
      <c r="K296" s="3" t="s">
        <v>37</v>
      </c>
      <c r="L296">
        <v>0.70469999999999999</v>
      </c>
      <c r="M296">
        <v>0.16370000000000001</v>
      </c>
      <c r="N296">
        <v>12580</v>
      </c>
      <c r="O296">
        <v>6735000</v>
      </c>
      <c r="P296" s="3" t="s">
        <v>47</v>
      </c>
      <c r="Q296" s="4">
        <v>44652</v>
      </c>
      <c r="R296" s="3" t="s">
        <v>32</v>
      </c>
      <c r="S296" s="4">
        <v>44652</v>
      </c>
      <c r="T296" s="4">
        <v>44691</v>
      </c>
      <c r="U296">
        <v>54.098875229999997</v>
      </c>
      <c r="V296" s="3" t="s">
        <v>55</v>
      </c>
      <c r="W296">
        <v>-2822500</v>
      </c>
      <c r="X296">
        <v>0.54099999999999993</v>
      </c>
    </row>
    <row r="297" spans="1:24" x14ac:dyDescent="0.25">
      <c r="A297" s="3" t="s">
        <v>71</v>
      </c>
      <c r="B297" s="3" t="s">
        <v>57</v>
      </c>
      <c r="C297">
        <v>47409</v>
      </c>
      <c r="D297">
        <v>47409</v>
      </c>
      <c r="E297">
        <v>47329</v>
      </c>
      <c r="F297">
        <v>7</v>
      </c>
      <c r="G297" s="3" t="s">
        <v>54</v>
      </c>
      <c r="H297" s="3" t="s">
        <v>82</v>
      </c>
      <c r="I297" s="3" t="s">
        <v>31</v>
      </c>
      <c r="J297">
        <v>95</v>
      </c>
      <c r="K297" s="3" t="s">
        <v>26</v>
      </c>
      <c r="L297">
        <v>0.99829999999999997</v>
      </c>
      <c r="M297">
        <v>1E-4</v>
      </c>
      <c r="N297">
        <v>73</v>
      </c>
      <c r="O297">
        <v>4496255</v>
      </c>
      <c r="P297" s="3" t="s">
        <v>27</v>
      </c>
      <c r="Q297" s="4">
        <v>45139</v>
      </c>
      <c r="R297" s="3" t="s">
        <v>32</v>
      </c>
      <c r="S297" s="4">
        <v>45139</v>
      </c>
      <c r="T297" s="4">
        <v>45207</v>
      </c>
      <c r="U297">
        <v>99.816490540000004</v>
      </c>
      <c r="V297" s="3" t="s">
        <v>60</v>
      </c>
      <c r="W297">
        <v>-7600</v>
      </c>
      <c r="X297">
        <v>0.99819999999999998</v>
      </c>
    </row>
    <row r="298" spans="1:24" x14ac:dyDescent="0.25">
      <c r="A298" s="3" t="s">
        <v>72</v>
      </c>
      <c r="B298" s="3" t="s">
        <v>40</v>
      </c>
      <c r="C298">
        <v>14888</v>
      </c>
      <c r="D298">
        <v>14888</v>
      </c>
      <c r="E298">
        <v>7868</v>
      </c>
      <c r="F298">
        <v>3423</v>
      </c>
      <c r="G298" s="3" t="s">
        <v>79</v>
      </c>
      <c r="H298" s="3" t="s">
        <v>85</v>
      </c>
      <c r="I298" s="3" t="s">
        <v>25</v>
      </c>
      <c r="J298">
        <v>65</v>
      </c>
      <c r="K298" s="3" t="s">
        <v>26</v>
      </c>
      <c r="L298">
        <v>0.52849999999999997</v>
      </c>
      <c r="M298">
        <v>0.22989999999999999</v>
      </c>
      <c r="N298">
        <v>3597</v>
      </c>
      <c r="O298">
        <v>511420</v>
      </c>
      <c r="P298" s="3" t="s">
        <v>43</v>
      </c>
      <c r="Q298" s="4">
        <v>45597</v>
      </c>
      <c r="R298" s="3" t="s">
        <v>32</v>
      </c>
      <c r="S298" s="4">
        <v>45597</v>
      </c>
      <c r="T298" s="4">
        <v>45669</v>
      </c>
      <c r="U298">
        <v>29.856260079999998</v>
      </c>
      <c r="V298" s="3" t="s">
        <v>67</v>
      </c>
      <c r="W298">
        <v>-456300</v>
      </c>
      <c r="X298">
        <v>0.29859999999999998</v>
      </c>
    </row>
    <row r="299" spans="1:24" x14ac:dyDescent="0.25">
      <c r="A299" s="3" t="s">
        <v>74</v>
      </c>
      <c r="B299" s="3" t="s">
        <v>64</v>
      </c>
      <c r="C299">
        <v>62034</v>
      </c>
      <c r="D299">
        <v>62034</v>
      </c>
      <c r="E299">
        <v>56639</v>
      </c>
      <c r="F299">
        <v>4058</v>
      </c>
      <c r="G299" s="3" t="s">
        <v>76</v>
      </c>
      <c r="H299" s="3" t="s">
        <v>80</v>
      </c>
      <c r="I299" s="3" t="s">
        <v>58</v>
      </c>
      <c r="J299">
        <v>140</v>
      </c>
      <c r="K299" s="3" t="s">
        <v>26</v>
      </c>
      <c r="L299">
        <v>0.91300000000000003</v>
      </c>
      <c r="M299">
        <v>6.54E-2</v>
      </c>
      <c r="N299">
        <v>1337</v>
      </c>
      <c r="O299">
        <v>7929460</v>
      </c>
      <c r="P299" s="3" t="s">
        <v>38</v>
      </c>
      <c r="Q299" s="4">
        <v>42767</v>
      </c>
      <c r="R299" s="3" t="s">
        <v>28</v>
      </c>
      <c r="S299" s="4">
        <v>42767</v>
      </c>
      <c r="T299" s="4">
        <v>42848</v>
      </c>
      <c r="U299">
        <v>84.761582360000006</v>
      </c>
      <c r="V299" s="3" t="s">
        <v>60</v>
      </c>
      <c r="W299">
        <v>-755300</v>
      </c>
      <c r="X299">
        <v>0.84760000000000002</v>
      </c>
    </row>
    <row r="300" spans="1:24" x14ac:dyDescent="0.25">
      <c r="A300" s="3" t="s">
        <v>75</v>
      </c>
      <c r="B300" s="3" t="s">
        <v>57</v>
      </c>
      <c r="C300">
        <v>84443</v>
      </c>
      <c r="D300">
        <v>84443</v>
      </c>
      <c r="E300">
        <v>84007</v>
      </c>
      <c r="F300">
        <v>54</v>
      </c>
      <c r="G300" s="3" t="s">
        <v>41</v>
      </c>
      <c r="H300" s="3" t="s">
        <v>88</v>
      </c>
      <c r="I300" s="3" t="s">
        <v>58</v>
      </c>
      <c r="J300">
        <v>80</v>
      </c>
      <c r="K300" s="3" t="s">
        <v>37</v>
      </c>
      <c r="L300">
        <v>0.99480000000000002</v>
      </c>
      <c r="M300">
        <v>5.9999999999999995E-4</v>
      </c>
      <c r="N300">
        <v>382</v>
      </c>
      <c r="O300">
        <v>6720560</v>
      </c>
      <c r="P300" s="3" t="s">
        <v>43</v>
      </c>
      <c r="Q300" s="4">
        <v>43374</v>
      </c>
      <c r="R300" s="3" t="s">
        <v>32</v>
      </c>
      <c r="S300" s="4">
        <v>43374</v>
      </c>
      <c r="T300" s="4">
        <v>43434</v>
      </c>
      <c r="U300">
        <v>99.419726920000002</v>
      </c>
      <c r="V300" s="3" t="s">
        <v>60</v>
      </c>
      <c r="W300">
        <v>-34880</v>
      </c>
      <c r="X300">
        <v>0.99419999999999997</v>
      </c>
    </row>
    <row r="301" spans="1:24" x14ac:dyDescent="0.25">
      <c r="A301" s="3" t="s">
        <v>77</v>
      </c>
      <c r="B301" s="3" t="s">
        <v>34</v>
      </c>
      <c r="C301">
        <v>76088</v>
      </c>
      <c r="D301">
        <v>76088</v>
      </c>
      <c r="E301">
        <v>66344</v>
      </c>
      <c r="F301">
        <v>4470</v>
      </c>
      <c r="G301" s="3" t="s">
        <v>76</v>
      </c>
      <c r="H301" s="3" t="s">
        <v>80</v>
      </c>
      <c r="I301" s="3" t="s">
        <v>31</v>
      </c>
      <c r="J301">
        <v>110</v>
      </c>
      <c r="K301" s="3" t="s">
        <v>37</v>
      </c>
      <c r="L301">
        <v>0.87190000000000001</v>
      </c>
      <c r="M301">
        <v>5.8700000000000002E-2</v>
      </c>
      <c r="N301">
        <v>5274</v>
      </c>
      <c r="O301">
        <v>7297840</v>
      </c>
      <c r="P301" s="3" t="s">
        <v>38</v>
      </c>
      <c r="Q301" s="4">
        <v>42767</v>
      </c>
      <c r="R301" s="3" t="s">
        <v>28</v>
      </c>
      <c r="S301" s="4">
        <v>42767</v>
      </c>
      <c r="T301" s="4">
        <v>42805</v>
      </c>
      <c r="U301">
        <v>81.318999050000002</v>
      </c>
      <c r="V301" s="3" t="s">
        <v>60</v>
      </c>
      <c r="W301">
        <v>-1071840</v>
      </c>
      <c r="X301">
        <v>0.81320000000000003</v>
      </c>
    </row>
    <row r="302" spans="1:24" x14ac:dyDescent="0.25">
      <c r="A302" s="3" t="s">
        <v>22</v>
      </c>
      <c r="B302" s="3" t="s">
        <v>23</v>
      </c>
      <c r="C302">
        <v>43720</v>
      </c>
      <c r="D302">
        <v>43720</v>
      </c>
      <c r="E302">
        <v>17202</v>
      </c>
      <c r="F302">
        <v>461</v>
      </c>
      <c r="G302" s="3" t="s">
        <v>46</v>
      </c>
      <c r="H302" s="3" t="s">
        <v>82</v>
      </c>
      <c r="I302" s="3" t="s">
        <v>58</v>
      </c>
      <c r="J302">
        <v>115</v>
      </c>
      <c r="K302" s="3" t="s">
        <v>26</v>
      </c>
      <c r="L302">
        <v>0.39350000000000002</v>
      </c>
      <c r="M302">
        <v>1.0500000000000001E-2</v>
      </c>
      <c r="N302">
        <v>26057</v>
      </c>
      <c r="O302">
        <v>1978230</v>
      </c>
      <c r="P302" s="3" t="s">
        <v>47</v>
      </c>
      <c r="Q302" s="4">
        <v>45017</v>
      </c>
      <c r="R302" s="3" t="s">
        <v>28</v>
      </c>
      <c r="S302" s="4">
        <v>45017</v>
      </c>
      <c r="T302" s="4">
        <v>45063</v>
      </c>
      <c r="U302">
        <v>38.291399820000002</v>
      </c>
      <c r="V302" s="3" t="s">
        <v>67</v>
      </c>
      <c r="W302">
        <v>-3049570</v>
      </c>
      <c r="X302">
        <v>0.38300000000000001</v>
      </c>
    </row>
    <row r="303" spans="1:24" x14ac:dyDescent="0.25">
      <c r="A303" s="3" t="s">
        <v>30</v>
      </c>
      <c r="B303" s="3" t="s">
        <v>34</v>
      </c>
      <c r="C303">
        <v>90079</v>
      </c>
      <c r="D303">
        <v>90079</v>
      </c>
      <c r="E303">
        <v>88719</v>
      </c>
      <c r="F303">
        <v>830</v>
      </c>
      <c r="G303" s="3" t="s">
        <v>46</v>
      </c>
      <c r="H303" s="3" t="s">
        <v>85</v>
      </c>
      <c r="I303" s="3" t="s">
        <v>42</v>
      </c>
      <c r="J303">
        <v>100</v>
      </c>
      <c r="K303" s="3" t="s">
        <v>26</v>
      </c>
      <c r="L303">
        <v>0.9849</v>
      </c>
      <c r="M303">
        <v>9.1999999999999998E-3</v>
      </c>
      <c r="N303">
        <v>530</v>
      </c>
      <c r="O303">
        <v>8871900</v>
      </c>
      <c r="P303" s="3" t="s">
        <v>47</v>
      </c>
      <c r="Q303" s="4">
        <v>45383</v>
      </c>
      <c r="R303" s="3" t="s">
        <v>32</v>
      </c>
      <c r="S303" s="4">
        <v>45383</v>
      </c>
      <c r="T303" s="4">
        <v>45444</v>
      </c>
      <c r="U303">
        <v>97.568800719999999</v>
      </c>
      <c r="V303" s="3" t="s">
        <v>60</v>
      </c>
      <c r="W303">
        <v>-136000</v>
      </c>
      <c r="X303">
        <v>0.97570000000000001</v>
      </c>
    </row>
    <row r="304" spans="1:24" x14ac:dyDescent="0.25">
      <c r="A304" s="3" t="s">
        <v>33</v>
      </c>
      <c r="B304" s="3" t="s">
        <v>73</v>
      </c>
      <c r="C304">
        <v>97720</v>
      </c>
      <c r="D304">
        <v>97720</v>
      </c>
      <c r="E304">
        <v>17502</v>
      </c>
      <c r="F304">
        <v>24219</v>
      </c>
      <c r="G304" s="3" t="s">
        <v>70</v>
      </c>
      <c r="H304" s="3" t="s">
        <v>86</v>
      </c>
      <c r="I304" s="3" t="s">
        <v>42</v>
      </c>
      <c r="J304">
        <v>110</v>
      </c>
      <c r="K304" s="3" t="s">
        <v>26</v>
      </c>
      <c r="L304">
        <v>0.17910000000000001</v>
      </c>
      <c r="M304">
        <v>0.24779999999999999</v>
      </c>
      <c r="N304">
        <v>55999</v>
      </c>
      <c r="O304">
        <v>1925220</v>
      </c>
      <c r="P304" s="3" t="s">
        <v>27</v>
      </c>
      <c r="Q304" s="4">
        <v>42552</v>
      </c>
      <c r="R304" s="3" t="s">
        <v>28</v>
      </c>
      <c r="S304" s="4">
        <v>42552</v>
      </c>
      <c r="T304" s="4">
        <v>42589</v>
      </c>
      <c r="U304">
        <v>-6.8737208350000003</v>
      </c>
      <c r="V304" s="3" t="s">
        <v>29</v>
      </c>
      <c r="W304">
        <v>-8823980</v>
      </c>
      <c r="X304">
        <v>-6.8699999999999983E-2</v>
      </c>
    </row>
    <row r="305" spans="1:24" x14ac:dyDescent="0.25">
      <c r="A305" s="3" t="s">
        <v>39</v>
      </c>
      <c r="B305" s="3" t="s">
        <v>51</v>
      </c>
      <c r="C305">
        <v>44181</v>
      </c>
      <c r="D305">
        <v>44181</v>
      </c>
      <c r="E305">
        <v>30137</v>
      </c>
      <c r="F305">
        <v>3858</v>
      </c>
      <c r="G305" s="3" t="s">
        <v>35</v>
      </c>
      <c r="H305" s="3" t="s">
        <v>87</v>
      </c>
      <c r="I305" s="3" t="s">
        <v>58</v>
      </c>
      <c r="J305">
        <v>35</v>
      </c>
      <c r="K305" s="3" t="s">
        <v>37</v>
      </c>
      <c r="L305">
        <v>0.68210000000000004</v>
      </c>
      <c r="M305">
        <v>8.7300000000000003E-2</v>
      </c>
      <c r="N305">
        <v>10186</v>
      </c>
      <c r="O305">
        <v>1054795</v>
      </c>
      <c r="P305" s="3" t="s">
        <v>38</v>
      </c>
      <c r="Q305" s="4">
        <v>43831</v>
      </c>
      <c r="R305" s="3" t="s">
        <v>44</v>
      </c>
      <c r="S305" s="4">
        <v>43831</v>
      </c>
      <c r="T305" s="4">
        <v>43911</v>
      </c>
      <c r="U305">
        <v>59.480319590000001</v>
      </c>
      <c r="V305" s="3" t="s">
        <v>55</v>
      </c>
      <c r="W305">
        <v>-491540</v>
      </c>
      <c r="X305">
        <v>0.5948</v>
      </c>
    </row>
    <row r="306" spans="1:24" x14ac:dyDescent="0.25">
      <c r="A306" s="3" t="s">
        <v>45</v>
      </c>
      <c r="B306" s="3" t="s">
        <v>40</v>
      </c>
      <c r="C306">
        <v>85088</v>
      </c>
      <c r="D306">
        <v>85088</v>
      </c>
      <c r="E306">
        <v>6498</v>
      </c>
      <c r="F306">
        <v>34282</v>
      </c>
      <c r="G306" s="3" t="s">
        <v>66</v>
      </c>
      <c r="H306" s="3" t="s">
        <v>83</v>
      </c>
      <c r="I306" s="3" t="s">
        <v>58</v>
      </c>
      <c r="J306">
        <v>80</v>
      </c>
      <c r="K306" s="3" t="s">
        <v>26</v>
      </c>
      <c r="L306">
        <v>7.6399999999999996E-2</v>
      </c>
      <c r="M306">
        <v>0.40289999999999998</v>
      </c>
      <c r="N306">
        <v>44308</v>
      </c>
      <c r="O306">
        <v>519840</v>
      </c>
      <c r="P306" s="3" t="s">
        <v>47</v>
      </c>
      <c r="Q306" s="4">
        <v>44682</v>
      </c>
      <c r="R306" s="3" t="s">
        <v>32</v>
      </c>
      <c r="S306" s="4">
        <v>44682</v>
      </c>
      <c r="T306" s="4">
        <v>44723</v>
      </c>
      <c r="U306">
        <v>-32.653253100000001</v>
      </c>
      <c r="V306" s="3" t="s">
        <v>29</v>
      </c>
      <c r="W306">
        <v>-6287200</v>
      </c>
      <c r="X306">
        <v>-0.32650000000000001</v>
      </c>
    </row>
    <row r="307" spans="1:24" x14ac:dyDescent="0.25">
      <c r="A307" s="3" t="s">
        <v>49</v>
      </c>
      <c r="B307" s="3" t="s">
        <v>23</v>
      </c>
      <c r="C307">
        <v>25495</v>
      </c>
      <c r="D307">
        <v>25495</v>
      </c>
      <c r="E307">
        <v>20250</v>
      </c>
      <c r="F307">
        <v>2513</v>
      </c>
      <c r="G307" s="3" t="s">
        <v>41</v>
      </c>
      <c r="H307" s="3" t="s">
        <v>86</v>
      </c>
      <c r="I307" s="3" t="s">
        <v>42</v>
      </c>
      <c r="J307">
        <v>65</v>
      </c>
      <c r="K307" s="3" t="s">
        <v>37</v>
      </c>
      <c r="L307">
        <v>0.79430000000000001</v>
      </c>
      <c r="M307">
        <v>9.8599999999999993E-2</v>
      </c>
      <c r="N307">
        <v>2732</v>
      </c>
      <c r="O307">
        <v>1316250</v>
      </c>
      <c r="P307" s="3" t="s">
        <v>43</v>
      </c>
      <c r="Q307" s="4">
        <v>42644</v>
      </c>
      <c r="R307" s="3" t="s">
        <v>32</v>
      </c>
      <c r="S307" s="4">
        <v>42644</v>
      </c>
      <c r="T307" s="4">
        <v>42660</v>
      </c>
      <c r="U307">
        <v>69.570504020000001</v>
      </c>
      <c r="V307" s="3" t="s">
        <v>55</v>
      </c>
      <c r="W307">
        <v>-340925</v>
      </c>
      <c r="X307">
        <v>0.69569999999999999</v>
      </c>
    </row>
    <row r="308" spans="1:24" x14ac:dyDescent="0.25">
      <c r="A308" s="3" t="s">
        <v>50</v>
      </c>
      <c r="B308" s="3" t="s">
        <v>23</v>
      </c>
      <c r="C308">
        <v>25389</v>
      </c>
      <c r="D308">
        <v>25389</v>
      </c>
      <c r="E308">
        <v>14667</v>
      </c>
      <c r="F308">
        <v>6021</v>
      </c>
      <c r="G308" s="3" t="s">
        <v>79</v>
      </c>
      <c r="H308" s="3" t="s">
        <v>84</v>
      </c>
      <c r="I308" s="3" t="s">
        <v>25</v>
      </c>
      <c r="J308">
        <v>60</v>
      </c>
      <c r="K308" s="3" t="s">
        <v>26</v>
      </c>
      <c r="L308">
        <v>0.57769999999999999</v>
      </c>
      <c r="M308">
        <v>0.23710000000000001</v>
      </c>
      <c r="N308">
        <v>4701</v>
      </c>
      <c r="O308">
        <v>880020</v>
      </c>
      <c r="P308" s="3" t="s">
        <v>43</v>
      </c>
      <c r="Q308" s="4">
        <v>44501</v>
      </c>
      <c r="R308" s="3" t="s">
        <v>32</v>
      </c>
      <c r="S308" s="4">
        <v>44501</v>
      </c>
      <c r="T308" s="4">
        <v>44532</v>
      </c>
      <c r="U308">
        <v>34.054117929999997</v>
      </c>
      <c r="V308" s="3" t="s">
        <v>67</v>
      </c>
      <c r="W308">
        <v>-643320</v>
      </c>
      <c r="X308">
        <v>0.34060000000000001</v>
      </c>
    </row>
    <row r="309" spans="1:24" x14ac:dyDescent="0.25">
      <c r="A309" s="3" t="s">
        <v>53</v>
      </c>
      <c r="B309" s="3" t="s">
        <v>73</v>
      </c>
      <c r="C309">
        <v>30078</v>
      </c>
      <c r="D309">
        <v>30078</v>
      </c>
      <c r="E309">
        <v>19908</v>
      </c>
      <c r="F309">
        <v>9924</v>
      </c>
      <c r="G309" s="3" t="s">
        <v>62</v>
      </c>
      <c r="H309" s="3" t="s">
        <v>81</v>
      </c>
      <c r="I309" s="3" t="s">
        <v>42</v>
      </c>
      <c r="J309">
        <v>90</v>
      </c>
      <c r="K309" s="3" t="s">
        <v>37</v>
      </c>
      <c r="L309">
        <v>0.66190000000000004</v>
      </c>
      <c r="M309">
        <v>0.32990000000000003</v>
      </c>
      <c r="N309">
        <v>246</v>
      </c>
      <c r="O309">
        <v>1791720</v>
      </c>
      <c r="P309" s="3" t="s">
        <v>38</v>
      </c>
      <c r="Q309" s="4">
        <v>43525</v>
      </c>
      <c r="R309" s="3" t="s">
        <v>32</v>
      </c>
      <c r="S309" s="4">
        <v>43525</v>
      </c>
      <c r="T309" s="4">
        <v>43572</v>
      </c>
      <c r="U309">
        <v>33.193696389999999</v>
      </c>
      <c r="V309" s="3" t="s">
        <v>67</v>
      </c>
      <c r="W309">
        <v>-915300</v>
      </c>
      <c r="X309">
        <v>0.33200000000000002</v>
      </c>
    </row>
    <row r="310" spans="1:24" x14ac:dyDescent="0.25">
      <c r="A310" s="3" t="s">
        <v>56</v>
      </c>
      <c r="B310" s="3" t="s">
        <v>64</v>
      </c>
      <c r="C310">
        <v>80453</v>
      </c>
      <c r="D310">
        <v>80453</v>
      </c>
      <c r="E310">
        <v>33627</v>
      </c>
      <c r="F310">
        <v>16217</v>
      </c>
      <c r="G310" s="3" t="s">
        <v>54</v>
      </c>
      <c r="H310" s="3" t="s">
        <v>83</v>
      </c>
      <c r="I310" s="3" t="s">
        <v>36</v>
      </c>
      <c r="J310">
        <v>85</v>
      </c>
      <c r="K310" s="3" t="s">
        <v>26</v>
      </c>
      <c r="L310">
        <v>0.41799999999999998</v>
      </c>
      <c r="M310">
        <v>0.2016</v>
      </c>
      <c r="N310">
        <v>30609</v>
      </c>
      <c r="O310">
        <v>2858295</v>
      </c>
      <c r="P310" s="3" t="s">
        <v>27</v>
      </c>
      <c r="Q310" s="4">
        <v>44774</v>
      </c>
      <c r="R310" s="3" t="s">
        <v>32</v>
      </c>
      <c r="S310" s="4">
        <v>44774</v>
      </c>
      <c r="T310" s="4">
        <v>44797</v>
      </c>
      <c r="U310">
        <v>21.63996371</v>
      </c>
      <c r="V310" s="3" t="s">
        <v>48</v>
      </c>
      <c r="W310">
        <v>-3980210</v>
      </c>
      <c r="X310">
        <v>0.21639999999999998</v>
      </c>
    </row>
    <row r="311" spans="1:24" x14ac:dyDescent="0.25">
      <c r="A311" s="3" t="s">
        <v>59</v>
      </c>
      <c r="B311" s="3" t="s">
        <v>40</v>
      </c>
      <c r="C311">
        <v>68556</v>
      </c>
      <c r="D311">
        <v>68556</v>
      </c>
      <c r="E311">
        <v>39614</v>
      </c>
      <c r="F311">
        <v>23061</v>
      </c>
      <c r="G311" s="3" t="s">
        <v>35</v>
      </c>
      <c r="H311" s="3" t="s">
        <v>81</v>
      </c>
      <c r="I311" s="3" t="s">
        <v>31</v>
      </c>
      <c r="J311">
        <v>75</v>
      </c>
      <c r="K311" s="3" t="s">
        <v>26</v>
      </c>
      <c r="L311">
        <v>0.57779999999999998</v>
      </c>
      <c r="M311">
        <v>0.33639999999999998</v>
      </c>
      <c r="N311">
        <v>5881</v>
      </c>
      <c r="O311">
        <v>2971050</v>
      </c>
      <c r="P311" s="3" t="s">
        <v>38</v>
      </c>
      <c r="Q311" s="4">
        <v>43466</v>
      </c>
      <c r="R311" s="3" t="s">
        <v>32</v>
      </c>
      <c r="S311" s="4">
        <v>43466</v>
      </c>
      <c r="T311" s="4">
        <v>43523</v>
      </c>
      <c r="U311">
        <v>24.145224339999999</v>
      </c>
      <c r="V311" s="3" t="s">
        <v>48</v>
      </c>
      <c r="W311">
        <v>-2170650</v>
      </c>
      <c r="X311">
        <v>0.2414</v>
      </c>
    </row>
    <row r="312" spans="1:24" x14ac:dyDescent="0.25">
      <c r="A312" s="3" t="s">
        <v>61</v>
      </c>
      <c r="B312" s="3" t="s">
        <v>51</v>
      </c>
      <c r="C312">
        <v>81781</v>
      </c>
      <c r="D312">
        <v>81781</v>
      </c>
      <c r="E312">
        <v>71255</v>
      </c>
      <c r="F312">
        <v>3312</v>
      </c>
      <c r="G312" s="3" t="s">
        <v>52</v>
      </c>
      <c r="H312" s="3" t="s">
        <v>84</v>
      </c>
      <c r="I312" s="3" t="s">
        <v>36</v>
      </c>
      <c r="J312">
        <v>70</v>
      </c>
      <c r="K312" s="3" t="s">
        <v>37</v>
      </c>
      <c r="L312">
        <v>0.87129999999999996</v>
      </c>
      <c r="M312">
        <v>4.0500000000000001E-2</v>
      </c>
      <c r="N312">
        <v>7214</v>
      </c>
      <c r="O312">
        <v>4987850</v>
      </c>
      <c r="P312" s="3" t="s">
        <v>47</v>
      </c>
      <c r="Q312" s="4">
        <v>44348</v>
      </c>
      <c r="R312" s="3" t="s">
        <v>32</v>
      </c>
      <c r="S312" s="4">
        <v>44348</v>
      </c>
      <c r="T312" s="4">
        <v>44410</v>
      </c>
      <c r="U312">
        <v>83.079199329999994</v>
      </c>
      <c r="V312" s="3" t="s">
        <v>60</v>
      </c>
      <c r="W312">
        <v>-736820</v>
      </c>
      <c r="X312">
        <v>0.83079999999999998</v>
      </c>
    </row>
    <row r="313" spans="1:24" x14ac:dyDescent="0.25">
      <c r="A313" s="3" t="s">
        <v>63</v>
      </c>
      <c r="B313" s="3" t="s">
        <v>64</v>
      </c>
      <c r="C313">
        <v>78202</v>
      </c>
      <c r="D313">
        <v>78202</v>
      </c>
      <c r="E313">
        <v>62912</v>
      </c>
      <c r="F313">
        <v>1904</v>
      </c>
      <c r="G313" s="3" t="s">
        <v>54</v>
      </c>
      <c r="H313" s="3" t="s">
        <v>83</v>
      </c>
      <c r="I313" s="3" t="s">
        <v>25</v>
      </c>
      <c r="J313">
        <v>100</v>
      </c>
      <c r="K313" s="3" t="s">
        <v>37</v>
      </c>
      <c r="L313">
        <v>0.80449999999999999</v>
      </c>
      <c r="M313">
        <v>2.4299999999999999E-2</v>
      </c>
      <c r="N313">
        <v>13386</v>
      </c>
      <c r="O313">
        <v>6291200</v>
      </c>
      <c r="P313" s="3" t="s">
        <v>27</v>
      </c>
      <c r="Q313" s="4">
        <v>44774</v>
      </c>
      <c r="R313" s="3" t="s">
        <v>32</v>
      </c>
      <c r="S313" s="4">
        <v>44774</v>
      </c>
      <c r="T313" s="4">
        <v>44827</v>
      </c>
      <c r="U313">
        <v>78.013350040000006</v>
      </c>
      <c r="V313" s="3" t="s">
        <v>60</v>
      </c>
      <c r="W313">
        <v>-1529000</v>
      </c>
      <c r="X313">
        <v>0.7802</v>
      </c>
    </row>
    <row r="314" spans="1:24" x14ac:dyDescent="0.25">
      <c r="A314" s="3" t="s">
        <v>65</v>
      </c>
      <c r="B314" s="3" t="s">
        <v>51</v>
      </c>
      <c r="C314">
        <v>76895</v>
      </c>
      <c r="D314">
        <v>76895</v>
      </c>
      <c r="E314">
        <v>63390</v>
      </c>
      <c r="F314">
        <v>13249</v>
      </c>
      <c r="G314" s="3" t="s">
        <v>54</v>
      </c>
      <c r="H314" s="3" t="s">
        <v>89</v>
      </c>
      <c r="I314" s="3" t="s">
        <v>42</v>
      </c>
      <c r="J314">
        <v>75</v>
      </c>
      <c r="K314" s="3" t="s">
        <v>37</v>
      </c>
      <c r="L314">
        <v>0.82440000000000002</v>
      </c>
      <c r="M314">
        <v>0.17230000000000001</v>
      </c>
      <c r="N314">
        <v>256</v>
      </c>
      <c r="O314">
        <v>4754250</v>
      </c>
      <c r="P314" s="3" t="s">
        <v>27</v>
      </c>
      <c r="Q314" s="4">
        <v>42217</v>
      </c>
      <c r="R314" s="3" t="s">
        <v>32</v>
      </c>
      <c r="S314" s="4">
        <v>42217</v>
      </c>
      <c r="T314" s="4">
        <v>42273</v>
      </c>
      <c r="U314">
        <v>65.207100589999996</v>
      </c>
      <c r="V314" s="3" t="s">
        <v>55</v>
      </c>
      <c r="W314">
        <v>-1012875</v>
      </c>
      <c r="X314">
        <v>0.65210000000000001</v>
      </c>
    </row>
    <row r="315" spans="1:24" x14ac:dyDescent="0.25">
      <c r="A315" s="3" t="s">
        <v>68</v>
      </c>
      <c r="B315" s="3" t="s">
        <v>73</v>
      </c>
      <c r="C315">
        <v>83912</v>
      </c>
      <c r="D315">
        <v>83912</v>
      </c>
      <c r="E315">
        <v>12567</v>
      </c>
      <c r="F315">
        <v>60604</v>
      </c>
      <c r="G315" s="3" t="s">
        <v>70</v>
      </c>
      <c r="H315" s="3" t="s">
        <v>83</v>
      </c>
      <c r="I315" s="3" t="s">
        <v>58</v>
      </c>
      <c r="J315">
        <v>70</v>
      </c>
      <c r="K315" s="3" t="s">
        <v>37</v>
      </c>
      <c r="L315">
        <v>0.14979999999999999</v>
      </c>
      <c r="M315">
        <v>0.72219999999999995</v>
      </c>
      <c r="N315">
        <v>10741</v>
      </c>
      <c r="O315">
        <v>879690</v>
      </c>
      <c r="P315" s="3" t="s">
        <v>27</v>
      </c>
      <c r="Q315" s="4">
        <v>44743</v>
      </c>
      <c r="R315" s="3" t="s">
        <v>32</v>
      </c>
      <c r="S315" s="4">
        <v>44743</v>
      </c>
      <c r="T315" s="4">
        <v>44783</v>
      </c>
      <c r="U315">
        <v>-57.246877679999997</v>
      </c>
      <c r="V315" s="3" t="s">
        <v>29</v>
      </c>
      <c r="W315">
        <v>-4994150</v>
      </c>
      <c r="X315">
        <v>-0.57240000000000002</v>
      </c>
    </row>
    <row r="316" spans="1:24" x14ac:dyDescent="0.25">
      <c r="A316" s="3" t="s">
        <v>69</v>
      </c>
      <c r="B316" s="3" t="s">
        <v>57</v>
      </c>
      <c r="C316">
        <v>10395</v>
      </c>
      <c r="D316">
        <v>10395</v>
      </c>
      <c r="E316">
        <v>6785</v>
      </c>
      <c r="F316">
        <v>2368</v>
      </c>
      <c r="G316" s="3" t="s">
        <v>41</v>
      </c>
      <c r="H316" s="3" t="s">
        <v>89</v>
      </c>
      <c r="I316" s="3" t="s">
        <v>31</v>
      </c>
      <c r="J316">
        <v>100</v>
      </c>
      <c r="K316" s="3" t="s">
        <v>26</v>
      </c>
      <c r="L316">
        <v>0.65269999999999995</v>
      </c>
      <c r="M316">
        <v>0.2278</v>
      </c>
      <c r="N316">
        <v>1242</v>
      </c>
      <c r="O316">
        <v>678500</v>
      </c>
      <c r="P316" s="3" t="s">
        <v>43</v>
      </c>
      <c r="Q316" s="4">
        <v>42278</v>
      </c>
      <c r="R316" s="3" t="s">
        <v>32</v>
      </c>
      <c r="S316" s="4">
        <v>42278</v>
      </c>
      <c r="T316" s="4">
        <v>42342</v>
      </c>
      <c r="U316">
        <v>42.491582489999999</v>
      </c>
      <c r="V316" s="3" t="s">
        <v>67</v>
      </c>
      <c r="W316">
        <v>-361000</v>
      </c>
      <c r="X316">
        <v>0.42489999999999994</v>
      </c>
    </row>
    <row r="317" spans="1:24" x14ac:dyDescent="0.25">
      <c r="A317" s="3" t="s">
        <v>71</v>
      </c>
      <c r="B317" s="3" t="s">
        <v>40</v>
      </c>
      <c r="C317">
        <v>17897</v>
      </c>
      <c r="D317">
        <v>17897</v>
      </c>
      <c r="E317">
        <v>6130</v>
      </c>
      <c r="F317">
        <v>7734</v>
      </c>
      <c r="G317" s="3" t="s">
        <v>66</v>
      </c>
      <c r="H317" s="3" t="s">
        <v>89</v>
      </c>
      <c r="I317" s="3" t="s">
        <v>58</v>
      </c>
      <c r="J317">
        <v>95</v>
      </c>
      <c r="K317" s="3" t="s">
        <v>26</v>
      </c>
      <c r="L317">
        <v>0.34250000000000003</v>
      </c>
      <c r="M317">
        <v>0.43209999999999998</v>
      </c>
      <c r="N317">
        <v>4033</v>
      </c>
      <c r="O317">
        <v>582350</v>
      </c>
      <c r="P317" s="3" t="s">
        <v>47</v>
      </c>
      <c r="Q317" s="4">
        <v>42125</v>
      </c>
      <c r="R317" s="3" t="s">
        <v>32</v>
      </c>
      <c r="S317" s="4">
        <v>42125</v>
      </c>
      <c r="T317" s="4">
        <v>42164</v>
      </c>
      <c r="U317">
        <v>-8.9623959319999997</v>
      </c>
      <c r="V317" s="3" t="s">
        <v>29</v>
      </c>
      <c r="W317">
        <v>-1117865</v>
      </c>
      <c r="X317">
        <v>-8.9599999999999957E-2</v>
      </c>
    </row>
    <row r="318" spans="1:24" x14ac:dyDescent="0.25">
      <c r="A318" s="3" t="s">
        <v>72</v>
      </c>
      <c r="B318" s="3" t="s">
        <v>64</v>
      </c>
      <c r="C318">
        <v>94085</v>
      </c>
      <c r="D318">
        <v>94085</v>
      </c>
      <c r="E318">
        <v>89656</v>
      </c>
      <c r="F318">
        <v>3443</v>
      </c>
      <c r="G318" s="3" t="s">
        <v>62</v>
      </c>
      <c r="H318" s="3" t="s">
        <v>81</v>
      </c>
      <c r="I318" s="3" t="s">
        <v>42</v>
      </c>
      <c r="J318">
        <v>65</v>
      </c>
      <c r="K318" s="3" t="s">
        <v>37</v>
      </c>
      <c r="L318">
        <v>0.95289999999999997</v>
      </c>
      <c r="M318">
        <v>3.6600000000000001E-2</v>
      </c>
      <c r="N318">
        <v>986</v>
      </c>
      <c r="O318">
        <v>5827640</v>
      </c>
      <c r="P318" s="3" t="s">
        <v>38</v>
      </c>
      <c r="Q318" s="4">
        <v>43525</v>
      </c>
      <c r="R318" s="3" t="s">
        <v>32</v>
      </c>
      <c r="S318" s="4">
        <v>43525</v>
      </c>
      <c r="T318" s="4">
        <v>43563</v>
      </c>
      <c r="U318">
        <v>91.633097730000003</v>
      </c>
      <c r="V318" s="3" t="s">
        <v>60</v>
      </c>
      <c r="W318">
        <v>-287885</v>
      </c>
      <c r="X318">
        <v>0.9163</v>
      </c>
    </row>
    <row r="319" spans="1:24" x14ac:dyDescent="0.25">
      <c r="A319" s="3" t="s">
        <v>74</v>
      </c>
      <c r="B319" s="3" t="s">
        <v>73</v>
      </c>
      <c r="C319">
        <v>20518</v>
      </c>
      <c r="D319">
        <v>20518</v>
      </c>
      <c r="E319">
        <v>16185</v>
      </c>
      <c r="F319">
        <v>1089</v>
      </c>
      <c r="G319" s="3" t="s">
        <v>46</v>
      </c>
      <c r="H319" s="3" t="s">
        <v>83</v>
      </c>
      <c r="I319" s="3" t="s">
        <v>58</v>
      </c>
      <c r="J319">
        <v>140</v>
      </c>
      <c r="K319" s="3" t="s">
        <v>37</v>
      </c>
      <c r="L319">
        <v>0.78879999999999995</v>
      </c>
      <c r="M319">
        <v>5.3100000000000001E-2</v>
      </c>
      <c r="N319">
        <v>3244</v>
      </c>
      <c r="O319">
        <v>2265900</v>
      </c>
      <c r="P319" s="3" t="s">
        <v>47</v>
      </c>
      <c r="Q319" s="4">
        <v>44652</v>
      </c>
      <c r="R319" s="3" t="s">
        <v>28</v>
      </c>
      <c r="S319" s="4">
        <v>44652</v>
      </c>
      <c r="T319" s="4">
        <v>44679</v>
      </c>
      <c r="U319">
        <v>73.574422459999994</v>
      </c>
      <c r="V319" s="3" t="s">
        <v>55</v>
      </c>
      <c r="W319">
        <v>-606620</v>
      </c>
      <c r="X319">
        <v>0.73569999999999991</v>
      </c>
    </row>
    <row r="320" spans="1:24" x14ac:dyDescent="0.25">
      <c r="A320" s="3" t="s">
        <v>75</v>
      </c>
      <c r="B320" s="3" t="s">
        <v>40</v>
      </c>
      <c r="C320">
        <v>26691</v>
      </c>
      <c r="D320">
        <v>26691</v>
      </c>
      <c r="E320">
        <v>12297</v>
      </c>
      <c r="F320">
        <v>13677</v>
      </c>
      <c r="G320" s="3" t="s">
        <v>35</v>
      </c>
      <c r="H320" s="3" t="s">
        <v>89</v>
      </c>
      <c r="I320" s="3" t="s">
        <v>31</v>
      </c>
      <c r="J320">
        <v>80</v>
      </c>
      <c r="K320" s="3" t="s">
        <v>37</v>
      </c>
      <c r="L320">
        <v>0.4607</v>
      </c>
      <c r="M320">
        <v>0.51239999999999997</v>
      </c>
      <c r="N320">
        <v>717</v>
      </c>
      <c r="O320">
        <v>983760</v>
      </c>
      <c r="P320" s="3" t="s">
        <v>38</v>
      </c>
      <c r="Q320" s="4">
        <v>42005</v>
      </c>
      <c r="R320" s="3" t="s">
        <v>32</v>
      </c>
      <c r="S320" s="4">
        <v>42005</v>
      </c>
      <c r="T320" s="4">
        <v>42079</v>
      </c>
      <c r="U320">
        <v>-5.1702821180000003</v>
      </c>
      <c r="V320" s="3" t="s">
        <v>29</v>
      </c>
      <c r="W320">
        <v>-1151520</v>
      </c>
      <c r="X320">
        <v>-5.1699999999999968E-2</v>
      </c>
    </row>
    <row r="321" spans="1:24" x14ac:dyDescent="0.25">
      <c r="A321" s="3" t="s">
        <v>77</v>
      </c>
      <c r="B321" s="3" t="s">
        <v>23</v>
      </c>
      <c r="C321">
        <v>81361</v>
      </c>
      <c r="D321">
        <v>81361</v>
      </c>
      <c r="E321">
        <v>60591</v>
      </c>
      <c r="F321">
        <v>17430</v>
      </c>
      <c r="G321" s="3" t="s">
        <v>46</v>
      </c>
      <c r="H321" s="3" t="s">
        <v>81</v>
      </c>
      <c r="I321" s="3" t="s">
        <v>25</v>
      </c>
      <c r="J321">
        <v>110</v>
      </c>
      <c r="K321" s="3" t="s">
        <v>37</v>
      </c>
      <c r="L321">
        <v>0.74470000000000003</v>
      </c>
      <c r="M321">
        <v>0.2142</v>
      </c>
      <c r="N321">
        <v>3340</v>
      </c>
      <c r="O321">
        <v>6665010</v>
      </c>
      <c r="P321" s="3" t="s">
        <v>47</v>
      </c>
      <c r="Q321" s="4">
        <v>43556</v>
      </c>
      <c r="R321" s="3" t="s">
        <v>28</v>
      </c>
      <c r="S321" s="4">
        <v>43556</v>
      </c>
      <c r="T321" s="4">
        <v>43577</v>
      </c>
      <c r="U321">
        <v>53.048757999999999</v>
      </c>
      <c r="V321" s="3" t="s">
        <v>55</v>
      </c>
      <c r="W321">
        <v>-2284700</v>
      </c>
      <c r="X321">
        <v>0.53049999999999997</v>
      </c>
    </row>
    <row r="322" spans="1:24" x14ac:dyDescent="0.25">
      <c r="A322" s="3" t="s">
        <v>22</v>
      </c>
      <c r="B322" s="3" t="s">
        <v>34</v>
      </c>
      <c r="C322">
        <v>46129</v>
      </c>
      <c r="D322">
        <v>46129</v>
      </c>
      <c r="E322">
        <v>17352</v>
      </c>
      <c r="F322">
        <v>28678</v>
      </c>
      <c r="G322" s="3" t="s">
        <v>76</v>
      </c>
      <c r="H322" s="3" t="s">
        <v>82</v>
      </c>
      <c r="I322" s="3" t="s">
        <v>31</v>
      </c>
      <c r="J322">
        <v>115</v>
      </c>
      <c r="K322" s="3" t="s">
        <v>37</v>
      </c>
      <c r="L322">
        <v>0.37619999999999998</v>
      </c>
      <c r="M322">
        <v>0.62170000000000003</v>
      </c>
      <c r="N322">
        <v>99</v>
      </c>
      <c r="O322">
        <v>1995480</v>
      </c>
      <c r="P322" s="3" t="s">
        <v>38</v>
      </c>
      <c r="Q322" s="4">
        <v>44958</v>
      </c>
      <c r="R322" s="3" t="s">
        <v>28</v>
      </c>
      <c r="S322" s="4">
        <v>44958</v>
      </c>
      <c r="T322" s="4">
        <v>45029</v>
      </c>
      <c r="U322">
        <v>-24.552884299999999</v>
      </c>
      <c r="V322" s="3" t="s">
        <v>29</v>
      </c>
      <c r="W322">
        <v>-3309355</v>
      </c>
      <c r="X322">
        <v>-0.24550000000000005</v>
      </c>
    </row>
    <row r="323" spans="1:24" x14ac:dyDescent="0.25">
      <c r="A323" s="3" t="s">
        <v>30</v>
      </c>
      <c r="B323" s="3" t="s">
        <v>40</v>
      </c>
      <c r="C323">
        <v>12050</v>
      </c>
      <c r="D323">
        <v>12050</v>
      </c>
      <c r="E323">
        <v>6971</v>
      </c>
      <c r="F323">
        <v>1688</v>
      </c>
      <c r="G323" s="3" t="s">
        <v>41</v>
      </c>
      <c r="H323" s="3" t="s">
        <v>89</v>
      </c>
      <c r="I323" s="3" t="s">
        <v>31</v>
      </c>
      <c r="J323">
        <v>100</v>
      </c>
      <c r="K323" s="3" t="s">
        <v>37</v>
      </c>
      <c r="L323">
        <v>0.57850000000000001</v>
      </c>
      <c r="M323">
        <v>0.1401</v>
      </c>
      <c r="N323">
        <v>3391</v>
      </c>
      <c r="O323">
        <v>697100</v>
      </c>
      <c r="P323" s="3" t="s">
        <v>43</v>
      </c>
      <c r="Q323" s="4">
        <v>42278</v>
      </c>
      <c r="R323" s="3" t="s">
        <v>32</v>
      </c>
      <c r="S323" s="4">
        <v>42278</v>
      </c>
      <c r="T323" s="4">
        <v>42328</v>
      </c>
      <c r="U323">
        <v>43.842323649999997</v>
      </c>
      <c r="V323" s="3" t="s">
        <v>67</v>
      </c>
      <c r="W323">
        <v>-507900</v>
      </c>
      <c r="X323">
        <v>0.43840000000000001</v>
      </c>
    </row>
    <row r="324" spans="1:24" x14ac:dyDescent="0.25">
      <c r="A324" s="3" t="s">
        <v>33</v>
      </c>
      <c r="B324" s="3" t="s">
        <v>40</v>
      </c>
      <c r="C324">
        <v>98083</v>
      </c>
      <c r="D324">
        <v>98083</v>
      </c>
      <c r="E324">
        <v>97181</v>
      </c>
      <c r="F324">
        <v>893</v>
      </c>
      <c r="G324" s="3" t="s">
        <v>70</v>
      </c>
      <c r="H324" s="3" t="s">
        <v>89</v>
      </c>
      <c r="I324" s="3" t="s">
        <v>25</v>
      </c>
      <c r="J324">
        <v>110</v>
      </c>
      <c r="K324" s="3" t="s">
        <v>37</v>
      </c>
      <c r="L324">
        <v>0.99080000000000001</v>
      </c>
      <c r="M324">
        <v>9.1000000000000004E-3</v>
      </c>
      <c r="N324">
        <v>9</v>
      </c>
      <c r="O324">
        <v>10689910</v>
      </c>
      <c r="P324" s="3" t="s">
        <v>27</v>
      </c>
      <c r="Q324" s="4">
        <v>42186</v>
      </c>
      <c r="R324" s="3" t="s">
        <v>28</v>
      </c>
      <c r="S324" s="4">
        <v>42186</v>
      </c>
      <c r="T324" s="4">
        <v>42245</v>
      </c>
      <c r="U324">
        <v>98.169917310000002</v>
      </c>
      <c r="V324" s="3" t="s">
        <v>60</v>
      </c>
      <c r="W324">
        <v>-99220</v>
      </c>
      <c r="X324">
        <v>0.98170000000000002</v>
      </c>
    </row>
    <row r="325" spans="1:24" x14ac:dyDescent="0.25">
      <c r="A325" s="3" t="s">
        <v>39</v>
      </c>
      <c r="B325" s="3" t="s">
        <v>73</v>
      </c>
      <c r="C325">
        <v>40715</v>
      </c>
      <c r="D325">
        <v>40715</v>
      </c>
      <c r="E325">
        <v>40373</v>
      </c>
      <c r="F325">
        <v>111</v>
      </c>
      <c r="G325" s="3" t="s">
        <v>52</v>
      </c>
      <c r="H325" s="3" t="s">
        <v>82</v>
      </c>
      <c r="I325" s="3" t="s">
        <v>31</v>
      </c>
      <c r="J325">
        <v>35</v>
      </c>
      <c r="K325" s="3" t="s">
        <v>37</v>
      </c>
      <c r="L325">
        <v>0.99160000000000004</v>
      </c>
      <c r="M325">
        <v>2.7000000000000001E-3</v>
      </c>
      <c r="N325">
        <v>231</v>
      </c>
      <c r="O325">
        <v>1413055</v>
      </c>
      <c r="P325" s="3" t="s">
        <v>47</v>
      </c>
      <c r="Q325" s="4">
        <v>45078</v>
      </c>
      <c r="R325" s="3" t="s">
        <v>44</v>
      </c>
      <c r="S325" s="4">
        <v>45078</v>
      </c>
      <c r="T325" s="4">
        <v>45112</v>
      </c>
      <c r="U325">
        <v>98.887387939999996</v>
      </c>
      <c r="V325" s="3" t="s">
        <v>60</v>
      </c>
      <c r="W325">
        <v>-11970</v>
      </c>
      <c r="X325">
        <v>0.9889</v>
      </c>
    </row>
    <row r="326" spans="1:24" x14ac:dyDescent="0.25">
      <c r="A326" s="3" t="s">
        <v>45</v>
      </c>
      <c r="B326" s="3" t="s">
        <v>34</v>
      </c>
      <c r="C326">
        <v>85511</v>
      </c>
      <c r="D326">
        <v>85511</v>
      </c>
      <c r="E326">
        <v>46799</v>
      </c>
      <c r="F326">
        <v>37845</v>
      </c>
      <c r="G326" s="3" t="s">
        <v>24</v>
      </c>
      <c r="H326" s="3" t="s">
        <v>84</v>
      </c>
      <c r="I326" s="3" t="s">
        <v>58</v>
      </c>
      <c r="J326">
        <v>80</v>
      </c>
      <c r="K326" s="3" t="s">
        <v>26</v>
      </c>
      <c r="L326">
        <v>0.54730000000000001</v>
      </c>
      <c r="M326">
        <v>0.44259999999999999</v>
      </c>
      <c r="N326">
        <v>867</v>
      </c>
      <c r="O326">
        <v>3743920</v>
      </c>
      <c r="P326" s="3" t="s">
        <v>27</v>
      </c>
      <c r="Q326" s="4">
        <v>44440</v>
      </c>
      <c r="R326" s="3" t="s">
        <v>32</v>
      </c>
      <c r="S326" s="4">
        <v>44440</v>
      </c>
      <c r="T326" s="4">
        <v>44519</v>
      </c>
      <c r="U326">
        <v>10.471167449999999</v>
      </c>
      <c r="V326" s="3" t="s">
        <v>48</v>
      </c>
      <c r="W326">
        <v>-3096960</v>
      </c>
      <c r="X326">
        <v>0.10470000000000002</v>
      </c>
    </row>
    <row r="327" spans="1:24" x14ac:dyDescent="0.25">
      <c r="A327" s="3" t="s">
        <v>49</v>
      </c>
      <c r="B327" s="3" t="s">
        <v>23</v>
      </c>
      <c r="C327">
        <v>78321</v>
      </c>
      <c r="D327">
        <v>78321</v>
      </c>
      <c r="E327">
        <v>33972</v>
      </c>
      <c r="F327">
        <v>27103</v>
      </c>
      <c r="G327" s="3" t="s">
        <v>66</v>
      </c>
      <c r="H327" s="3" t="s">
        <v>88</v>
      </c>
      <c r="I327" s="3" t="s">
        <v>58</v>
      </c>
      <c r="J327">
        <v>65</v>
      </c>
      <c r="K327" s="3" t="s">
        <v>26</v>
      </c>
      <c r="L327">
        <v>0.43380000000000002</v>
      </c>
      <c r="M327">
        <v>0.34610000000000002</v>
      </c>
      <c r="N327">
        <v>17246</v>
      </c>
      <c r="O327">
        <v>2208180</v>
      </c>
      <c r="P327" s="3" t="s">
        <v>47</v>
      </c>
      <c r="Q327" s="4">
        <v>43221</v>
      </c>
      <c r="R327" s="3" t="s">
        <v>32</v>
      </c>
      <c r="S327" s="4">
        <v>43221</v>
      </c>
      <c r="T327" s="4">
        <v>43243</v>
      </c>
      <c r="U327">
        <v>8.7703170289999992</v>
      </c>
      <c r="V327" s="3" t="s">
        <v>48</v>
      </c>
      <c r="W327">
        <v>-2882685</v>
      </c>
      <c r="X327">
        <v>8.77E-2</v>
      </c>
    </row>
    <row r="328" spans="1:24" x14ac:dyDescent="0.25">
      <c r="A328" s="3" t="s">
        <v>50</v>
      </c>
      <c r="B328" s="3" t="s">
        <v>23</v>
      </c>
      <c r="C328">
        <v>98965</v>
      </c>
      <c r="D328">
        <v>98965</v>
      </c>
      <c r="E328">
        <v>60994</v>
      </c>
      <c r="F328">
        <v>36428</v>
      </c>
      <c r="G328" s="3" t="s">
        <v>70</v>
      </c>
      <c r="H328" s="3" t="s">
        <v>87</v>
      </c>
      <c r="I328" s="3" t="s">
        <v>31</v>
      </c>
      <c r="J328">
        <v>60</v>
      </c>
      <c r="K328" s="3" t="s">
        <v>37</v>
      </c>
      <c r="L328">
        <v>0.61629999999999996</v>
      </c>
      <c r="M328">
        <v>0.36809999999999998</v>
      </c>
      <c r="N328">
        <v>1543</v>
      </c>
      <c r="O328">
        <v>3659640</v>
      </c>
      <c r="P328" s="3" t="s">
        <v>27</v>
      </c>
      <c r="Q328" s="4">
        <v>44013</v>
      </c>
      <c r="R328" s="3" t="s">
        <v>32</v>
      </c>
      <c r="S328" s="4">
        <v>44013</v>
      </c>
      <c r="T328" s="4">
        <v>44043</v>
      </c>
      <c r="U328">
        <v>24.822917189999998</v>
      </c>
      <c r="V328" s="3" t="s">
        <v>67</v>
      </c>
      <c r="W328">
        <v>-2278260</v>
      </c>
      <c r="X328">
        <v>0.24819999999999998</v>
      </c>
    </row>
    <row r="329" spans="1:24" x14ac:dyDescent="0.25">
      <c r="A329" s="3" t="s">
        <v>53</v>
      </c>
      <c r="B329" s="3" t="s">
        <v>64</v>
      </c>
      <c r="C329">
        <v>78742</v>
      </c>
      <c r="D329">
        <v>78742</v>
      </c>
      <c r="E329">
        <v>46777</v>
      </c>
      <c r="F329">
        <v>22816</v>
      </c>
      <c r="G329" s="3" t="s">
        <v>24</v>
      </c>
      <c r="H329" s="3" t="s">
        <v>81</v>
      </c>
      <c r="I329" s="3" t="s">
        <v>42</v>
      </c>
      <c r="J329">
        <v>90</v>
      </c>
      <c r="K329" s="3" t="s">
        <v>37</v>
      </c>
      <c r="L329">
        <v>0.59409999999999996</v>
      </c>
      <c r="M329">
        <v>0.2898</v>
      </c>
      <c r="N329">
        <v>9149</v>
      </c>
      <c r="O329">
        <v>4209930</v>
      </c>
      <c r="P329" s="3" t="s">
        <v>27</v>
      </c>
      <c r="Q329" s="4">
        <v>43709</v>
      </c>
      <c r="R329" s="3" t="s">
        <v>32</v>
      </c>
      <c r="S329" s="4">
        <v>43709</v>
      </c>
      <c r="T329" s="4">
        <v>43737</v>
      </c>
      <c r="U329">
        <v>30.429757939999998</v>
      </c>
      <c r="V329" s="3" t="s">
        <v>67</v>
      </c>
      <c r="W329">
        <v>-2876850</v>
      </c>
      <c r="X329">
        <v>0.30429999999999996</v>
      </c>
    </row>
    <row r="330" spans="1:24" x14ac:dyDescent="0.25">
      <c r="A330" s="3" t="s">
        <v>56</v>
      </c>
      <c r="B330" s="3" t="s">
        <v>34</v>
      </c>
      <c r="C330">
        <v>80507</v>
      </c>
      <c r="D330">
        <v>80507</v>
      </c>
      <c r="E330">
        <v>67065</v>
      </c>
      <c r="F330">
        <v>3948</v>
      </c>
      <c r="G330" s="3" t="s">
        <v>70</v>
      </c>
      <c r="H330" s="3" t="s">
        <v>85</v>
      </c>
      <c r="I330" s="3" t="s">
        <v>25</v>
      </c>
      <c r="J330">
        <v>85</v>
      </c>
      <c r="K330" s="3" t="s">
        <v>26</v>
      </c>
      <c r="L330">
        <v>0.83299999999999996</v>
      </c>
      <c r="M330">
        <v>4.9000000000000002E-2</v>
      </c>
      <c r="N330">
        <v>9494</v>
      </c>
      <c r="O330">
        <v>5700525</v>
      </c>
      <c r="P330" s="3" t="s">
        <v>27</v>
      </c>
      <c r="Q330" s="4">
        <v>45474</v>
      </c>
      <c r="R330" s="3" t="s">
        <v>32</v>
      </c>
      <c r="S330" s="4">
        <v>45474</v>
      </c>
      <c r="T330" s="4">
        <v>45564</v>
      </c>
      <c r="U330">
        <v>78.399393840000002</v>
      </c>
      <c r="V330" s="3" t="s">
        <v>60</v>
      </c>
      <c r="W330">
        <v>-1142570</v>
      </c>
      <c r="X330">
        <v>0.78399999999999992</v>
      </c>
    </row>
    <row r="331" spans="1:24" x14ac:dyDescent="0.25">
      <c r="A331" s="3" t="s">
        <v>59</v>
      </c>
      <c r="B331" s="3" t="s">
        <v>64</v>
      </c>
      <c r="C331">
        <v>70689</v>
      </c>
      <c r="D331">
        <v>70689</v>
      </c>
      <c r="E331">
        <v>12552</v>
      </c>
      <c r="F331">
        <v>36856</v>
      </c>
      <c r="G331" s="3" t="s">
        <v>54</v>
      </c>
      <c r="H331" s="3" t="s">
        <v>81</v>
      </c>
      <c r="I331" s="3" t="s">
        <v>42</v>
      </c>
      <c r="J331">
        <v>75</v>
      </c>
      <c r="K331" s="3" t="s">
        <v>26</v>
      </c>
      <c r="L331">
        <v>0.17760000000000001</v>
      </c>
      <c r="M331">
        <v>0.52139999999999997</v>
      </c>
      <c r="N331">
        <v>21281</v>
      </c>
      <c r="O331">
        <v>941400</v>
      </c>
      <c r="P331" s="3" t="s">
        <v>27</v>
      </c>
      <c r="Q331" s="4">
        <v>43678</v>
      </c>
      <c r="R331" s="3" t="s">
        <v>32</v>
      </c>
      <c r="S331" s="4">
        <v>43678</v>
      </c>
      <c r="T331" s="4">
        <v>43707</v>
      </c>
      <c r="U331">
        <v>-34.381586949999999</v>
      </c>
      <c r="V331" s="3" t="s">
        <v>29</v>
      </c>
      <c r="W331">
        <v>-4360275</v>
      </c>
      <c r="X331">
        <v>-0.34379999999999999</v>
      </c>
    </row>
    <row r="332" spans="1:24" x14ac:dyDescent="0.25">
      <c r="A332" s="3" t="s">
        <v>61</v>
      </c>
      <c r="B332" s="3" t="s">
        <v>73</v>
      </c>
      <c r="C332">
        <v>41831</v>
      </c>
      <c r="D332">
        <v>41831</v>
      </c>
      <c r="E332">
        <v>21711</v>
      </c>
      <c r="F332">
        <v>6662</v>
      </c>
      <c r="G332" s="3" t="s">
        <v>24</v>
      </c>
      <c r="H332" s="3" t="s">
        <v>88</v>
      </c>
      <c r="I332" s="3" t="s">
        <v>31</v>
      </c>
      <c r="J332">
        <v>70</v>
      </c>
      <c r="K332" s="3" t="s">
        <v>37</v>
      </c>
      <c r="L332">
        <v>0.51900000000000002</v>
      </c>
      <c r="M332">
        <v>0.1593</v>
      </c>
      <c r="N332">
        <v>13458</v>
      </c>
      <c r="O332">
        <v>1519770</v>
      </c>
      <c r="P332" s="3" t="s">
        <v>27</v>
      </c>
      <c r="Q332" s="4">
        <v>43344</v>
      </c>
      <c r="R332" s="3" t="s">
        <v>32</v>
      </c>
      <c r="S332" s="4">
        <v>43344</v>
      </c>
      <c r="T332" s="4">
        <v>43424</v>
      </c>
      <c r="U332">
        <v>35.975711789999998</v>
      </c>
      <c r="V332" s="3" t="s">
        <v>67</v>
      </c>
      <c r="W332">
        <v>-1408400</v>
      </c>
      <c r="X332">
        <v>0.35970000000000002</v>
      </c>
    </row>
    <row r="333" spans="1:24" x14ac:dyDescent="0.25">
      <c r="A333" s="3" t="s">
        <v>63</v>
      </c>
      <c r="B333" s="3" t="s">
        <v>51</v>
      </c>
      <c r="C333">
        <v>80206</v>
      </c>
      <c r="D333">
        <v>80206</v>
      </c>
      <c r="E333">
        <v>29966</v>
      </c>
      <c r="F333">
        <v>3377</v>
      </c>
      <c r="G333" s="3" t="s">
        <v>35</v>
      </c>
      <c r="H333" s="3" t="s">
        <v>88</v>
      </c>
      <c r="I333" s="3" t="s">
        <v>42</v>
      </c>
      <c r="J333">
        <v>100</v>
      </c>
      <c r="K333" s="3" t="s">
        <v>26</v>
      </c>
      <c r="L333">
        <v>0.37359999999999999</v>
      </c>
      <c r="M333">
        <v>4.2099999999999999E-2</v>
      </c>
      <c r="N333">
        <v>46863</v>
      </c>
      <c r="O333">
        <v>2996600</v>
      </c>
      <c r="P333" s="3" t="s">
        <v>38</v>
      </c>
      <c r="Q333" s="4">
        <v>43101</v>
      </c>
      <c r="R333" s="3" t="s">
        <v>32</v>
      </c>
      <c r="S333" s="4">
        <v>43101</v>
      </c>
      <c r="T333" s="4">
        <v>43147</v>
      </c>
      <c r="U333">
        <v>33.150886470000003</v>
      </c>
      <c r="V333" s="3" t="s">
        <v>67</v>
      </c>
      <c r="W333">
        <v>-5024000</v>
      </c>
      <c r="X333">
        <v>0.33150000000000002</v>
      </c>
    </row>
    <row r="334" spans="1:24" x14ac:dyDescent="0.25">
      <c r="A334" s="3" t="s">
        <v>65</v>
      </c>
      <c r="B334" s="3" t="s">
        <v>64</v>
      </c>
      <c r="C334">
        <v>19539</v>
      </c>
      <c r="D334">
        <v>19539</v>
      </c>
      <c r="E334">
        <v>8082</v>
      </c>
      <c r="F334">
        <v>9626</v>
      </c>
      <c r="G334" s="3" t="s">
        <v>76</v>
      </c>
      <c r="H334" s="3" t="s">
        <v>82</v>
      </c>
      <c r="I334" s="3" t="s">
        <v>36</v>
      </c>
      <c r="J334">
        <v>75</v>
      </c>
      <c r="K334" s="3" t="s">
        <v>26</v>
      </c>
      <c r="L334">
        <v>0.41360000000000002</v>
      </c>
      <c r="M334">
        <v>0.49270000000000003</v>
      </c>
      <c r="N334">
        <v>1831</v>
      </c>
      <c r="O334">
        <v>606150</v>
      </c>
      <c r="P334" s="3" t="s">
        <v>38</v>
      </c>
      <c r="Q334" s="4">
        <v>44958</v>
      </c>
      <c r="R334" s="3" t="s">
        <v>32</v>
      </c>
      <c r="S334" s="4">
        <v>44958</v>
      </c>
      <c r="T334" s="4">
        <v>45035</v>
      </c>
      <c r="U334">
        <v>-7.9021444289999998</v>
      </c>
      <c r="V334" s="3" t="s">
        <v>29</v>
      </c>
      <c r="W334">
        <v>-859275</v>
      </c>
      <c r="X334">
        <v>-7.9100000000000004E-2</v>
      </c>
    </row>
    <row r="335" spans="1:24" x14ac:dyDescent="0.25">
      <c r="A335" s="3" t="s">
        <v>68</v>
      </c>
      <c r="B335" s="3" t="s">
        <v>64</v>
      </c>
      <c r="C335">
        <v>53642</v>
      </c>
      <c r="D335">
        <v>53642</v>
      </c>
      <c r="E335">
        <v>24869</v>
      </c>
      <c r="F335">
        <v>502</v>
      </c>
      <c r="G335" s="3" t="s">
        <v>66</v>
      </c>
      <c r="H335" s="3" t="s">
        <v>80</v>
      </c>
      <c r="I335" s="3" t="s">
        <v>25</v>
      </c>
      <c r="J335">
        <v>70</v>
      </c>
      <c r="K335" s="3" t="s">
        <v>26</v>
      </c>
      <c r="L335">
        <v>0.46360000000000001</v>
      </c>
      <c r="M335">
        <v>9.4000000000000004E-3</v>
      </c>
      <c r="N335">
        <v>28271</v>
      </c>
      <c r="O335">
        <v>1740830</v>
      </c>
      <c r="P335" s="3" t="s">
        <v>47</v>
      </c>
      <c r="Q335" s="4">
        <v>42856</v>
      </c>
      <c r="R335" s="3" t="s">
        <v>32</v>
      </c>
      <c r="S335" s="4">
        <v>42856</v>
      </c>
      <c r="T335" s="4">
        <v>42921</v>
      </c>
      <c r="U335">
        <v>45.425226500000001</v>
      </c>
      <c r="V335" s="3" t="s">
        <v>55</v>
      </c>
      <c r="W335">
        <v>-2014110</v>
      </c>
      <c r="X335">
        <v>0.45419999999999999</v>
      </c>
    </row>
    <row r="336" spans="1:24" x14ac:dyDescent="0.25">
      <c r="A336" s="3" t="s">
        <v>69</v>
      </c>
      <c r="B336" s="3" t="s">
        <v>23</v>
      </c>
      <c r="C336">
        <v>72773</v>
      </c>
      <c r="D336">
        <v>72773</v>
      </c>
      <c r="E336">
        <v>36797</v>
      </c>
      <c r="F336">
        <v>13402</v>
      </c>
      <c r="G336" s="3" t="s">
        <v>52</v>
      </c>
      <c r="H336" s="3" t="s">
        <v>81</v>
      </c>
      <c r="I336" s="3" t="s">
        <v>25</v>
      </c>
      <c r="J336">
        <v>100</v>
      </c>
      <c r="K336" s="3" t="s">
        <v>37</v>
      </c>
      <c r="L336">
        <v>0.50560000000000005</v>
      </c>
      <c r="M336">
        <v>0.1842</v>
      </c>
      <c r="N336">
        <v>22574</v>
      </c>
      <c r="O336">
        <v>3679700</v>
      </c>
      <c r="P336" s="3" t="s">
        <v>47</v>
      </c>
      <c r="Q336" s="4">
        <v>43617</v>
      </c>
      <c r="R336" s="3" t="s">
        <v>32</v>
      </c>
      <c r="S336" s="4">
        <v>43617</v>
      </c>
      <c r="T336" s="4">
        <v>43656</v>
      </c>
      <c r="U336">
        <v>32.147911999999998</v>
      </c>
      <c r="V336" s="3" t="s">
        <v>67</v>
      </c>
      <c r="W336">
        <v>-3597600</v>
      </c>
      <c r="X336">
        <v>0.32140000000000002</v>
      </c>
    </row>
    <row r="337" spans="1:24" x14ac:dyDescent="0.25">
      <c r="A337" s="3" t="s">
        <v>71</v>
      </c>
      <c r="B337" s="3" t="s">
        <v>73</v>
      </c>
      <c r="C337">
        <v>71112</v>
      </c>
      <c r="D337">
        <v>71112</v>
      </c>
      <c r="E337">
        <v>52088</v>
      </c>
      <c r="F337">
        <v>10106</v>
      </c>
      <c r="G337" s="3" t="s">
        <v>78</v>
      </c>
      <c r="H337" s="3" t="s">
        <v>80</v>
      </c>
      <c r="I337" s="3" t="s">
        <v>58</v>
      </c>
      <c r="J337">
        <v>95</v>
      </c>
      <c r="K337" s="3" t="s">
        <v>37</v>
      </c>
      <c r="L337">
        <v>0.73250000000000004</v>
      </c>
      <c r="M337">
        <v>0.1421</v>
      </c>
      <c r="N337">
        <v>8918</v>
      </c>
      <c r="O337">
        <v>4948360</v>
      </c>
      <c r="P337" s="3" t="s">
        <v>43</v>
      </c>
      <c r="Q337" s="4">
        <v>43070</v>
      </c>
      <c r="R337" s="3" t="s">
        <v>32</v>
      </c>
      <c r="S337" s="4">
        <v>43070</v>
      </c>
      <c r="T337" s="4">
        <v>43142</v>
      </c>
      <c r="U337">
        <v>59.03644954</v>
      </c>
      <c r="V337" s="3" t="s">
        <v>55</v>
      </c>
      <c r="W337">
        <v>-1807280</v>
      </c>
      <c r="X337">
        <v>0.59040000000000004</v>
      </c>
    </row>
    <row r="338" spans="1:24" x14ac:dyDescent="0.25">
      <c r="A338" s="3" t="s">
        <v>72</v>
      </c>
      <c r="B338" s="3" t="s">
        <v>73</v>
      </c>
      <c r="C338">
        <v>22924</v>
      </c>
      <c r="D338">
        <v>22924</v>
      </c>
      <c r="E338">
        <v>20384</v>
      </c>
      <c r="F338">
        <v>1311</v>
      </c>
      <c r="G338" s="3" t="s">
        <v>46</v>
      </c>
      <c r="H338" s="3" t="s">
        <v>80</v>
      </c>
      <c r="I338" s="3" t="s">
        <v>58</v>
      </c>
      <c r="J338">
        <v>65</v>
      </c>
      <c r="K338" s="3" t="s">
        <v>26</v>
      </c>
      <c r="L338">
        <v>0.88919999999999999</v>
      </c>
      <c r="M338">
        <v>5.7200000000000001E-2</v>
      </c>
      <c r="N338">
        <v>1229</v>
      </c>
      <c r="O338">
        <v>1324960</v>
      </c>
      <c r="P338" s="3" t="s">
        <v>47</v>
      </c>
      <c r="Q338" s="4">
        <v>42826</v>
      </c>
      <c r="R338" s="3" t="s">
        <v>32</v>
      </c>
      <c r="S338" s="4">
        <v>42826</v>
      </c>
      <c r="T338" s="4">
        <v>42903</v>
      </c>
      <c r="U338">
        <v>83.201012039999995</v>
      </c>
      <c r="V338" s="3" t="s">
        <v>60</v>
      </c>
      <c r="W338">
        <v>-165100</v>
      </c>
      <c r="X338">
        <v>0.83199999999999996</v>
      </c>
    </row>
    <row r="339" spans="1:24" x14ac:dyDescent="0.25">
      <c r="A339" s="3" t="s">
        <v>74</v>
      </c>
      <c r="B339" s="3" t="s">
        <v>40</v>
      </c>
      <c r="C339">
        <v>39002</v>
      </c>
      <c r="D339">
        <v>39002</v>
      </c>
      <c r="E339">
        <v>14563</v>
      </c>
      <c r="F339">
        <v>531</v>
      </c>
      <c r="G339" s="3" t="s">
        <v>78</v>
      </c>
      <c r="H339" s="3" t="s">
        <v>80</v>
      </c>
      <c r="I339" s="3" t="s">
        <v>36</v>
      </c>
      <c r="J339">
        <v>140</v>
      </c>
      <c r="K339" s="3" t="s">
        <v>37</v>
      </c>
      <c r="L339">
        <v>0.37340000000000001</v>
      </c>
      <c r="M339">
        <v>1.3599999999999999E-2</v>
      </c>
      <c r="N339">
        <v>23908</v>
      </c>
      <c r="O339">
        <v>2038820</v>
      </c>
      <c r="P339" s="3" t="s">
        <v>43</v>
      </c>
      <c r="Q339" s="4">
        <v>43070</v>
      </c>
      <c r="R339" s="3" t="s">
        <v>28</v>
      </c>
      <c r="S339" s="4">
        <v>43070</v>
      </c>
      <c r="T339" s="4">
        <v>43146</v>
      </c>
      <c r="U339">
        <v>35.977642170000003</v>
      </c>
      <c r="V339" s="3" t="s">
        <v>67</v>
      </c>
      <c r="W339">
        <v>-3421460</v>
      </c>
      <c r="X339">
        <v>0.35980000000000001</v>
      </c>
    </row>
    <row r="340" spans="1:24" x14ac:dyDescent="0.25">
      <c r="A340" s="3" t="s">
        <v>75</v>
      </c>
      <c r="B340" s="3" t="s">
        <v>57</v>
      </c>
      <c r="C340">
        <v>29976</v>
      </c>
      <c r="D340">
        <v>29976</v>
      </c>
      <c r="E340">
        <v>11428</v>
      </c>
      <c r="F340">
        <v>10809</v>
      </c>
      <c r="G340" s="3" t="s">
        <v>70</v>
      </c>
      <c r="H340" s="3" t="s">
        <v>80</v>
      </c>
      <c r="I340" s="3" t="s">
        <v>42</v>
      </c>
      <c r="J340">
        <v>80</v>
      </c>
      <c r="K340" s="3" t="s">
        <v>26</v>
      </c>
      <c r="L340">
        <v>0.38119999999999998</v>
      </c>
      <c r="M340">
        <v>0.36059999999999998</v>
      </c>
      <c r="N340">
        <v>7739</v>
      </c>
      <c r="O340">
        <v>914240</v>
      </c>
      <c r="P340" s="3" t="s">
        <v>27</v>
      </c>
      <c r="Q340" s="4">
        <v>42917</v>
      </c>
      <c r="R340" s="3" t="s">
        <v>32</v>
      </c>
      <c r="S340" s="4">
        <v>42917</v>
      </c>
      <c r="T340" s="4">
        <v>42953</v>
      </c>
      <c r="U340">
        <v>2.0649853220000001</v>
      </c>
      <c r="V340" s="3" t="s">
        <v>48</v>
      </c>
      <c r="W340">
        <v>-1483840</v>
      </c>
      <c r="X340">
        <v>2.0600000000000007E-2</v>
      </c>
    </row>
    <row r="341" spans="1:24" x14ac:dyDescent="0.25">
      <c r="A341" s="3" t="s">
        <v>77</v>
      </c>
      <c r="B341" s="3" t="s">
        <v>73</v>
      </c>
      <c r="C341">
        <v>82173</v>
      </c>
      <c r="D341">
        <v>82173</v>
      </c>
      <c r="E341">
        <v>49245</v>
      </c>
      <c r="F341">
        <v>16864</v>
      </c>
      <c r="G341" s="3" t="s">
        <v>70</v>
      </c>
      <c r="H341" s="3" t="s">
        <v>82</v>
      </c>
      <c r="I341" s="3" t="s">
        <v>42</v>
      </c>
      <c r="J341">
        <v>110</v>
      </c>
      <c r="K341" s="3" t="s">
        <v>37</v>
      </c>
      <c r="L341">
        <v>0.59930000000000005</v>
      </c>
      <c r="M341">
        <v>0.20519999999999999</v>
      </c>
      <c r="N341">
        <v>16064</v>
      </c>
      <c r="O341">
        <v>5416950</v>
      </c>
      <c r="P341" s="3" t="s">
        <v>27</v>
      </c>
      <c r="Q341" s="4">
        <v>45108</v>
      </c>
      <c r="R341" s="3" t="s">
        <v>28</v>
      </c>
      <c r="S341" s="4">
        <v>45108</v>
      </c>
      <c r="T341" s="4">
        <v>45180</v>
      </c>
      <c r="U341">
        <v>39.405887579999998</v>
      </c>
      <c r="V341" s="3" t="s">
        <v>67</v>
      </c>
      <c r="W341">
        <v>-3622080</v>
      </c>
      <c r="X341">
        <v>0.39410000000000006</v>
      </c>
    </row>
    <row r="342" spans="1:24" x14ac:dyDescent="0.25">
      <c r="A342" s="3" t="s">
        <v>22</v>
      </c>
      <c r="B342" s="3" t="s">
        <v>73</v>
      </c>
      <c r="C342">
        <v>32050</v>
      </c>
      <c r="D342">
        <v>32050</v>
      </c>
      <c r="E342">
        <v>29011</v>
      </c>
      <c r="F342">
        <v>1442</v>
      </c>
      <c r="G342" s="3" t="s">
        <v>79</v>
      </c>
      <c r="H342" s="3" t="s">
        <v>86</v>
      </c>
      <c r="I342" s="3" t="s">
        <v>25</v>
      </c>
      <c r="J342">
        <v>115</v>
      </c>
      <c r="K342" s="3" t="s">
        <v>37</v>
      </c>
      <c r="L342">
        <v>0.9052</v>
      </c>
      <c r="M342">
        <v>4.4999999999999998E-2</v>
      </c>
      <c r="N342">
        <v>1597</v>
      </c>
      <c r="O342">
        <v>3336265</v>
      </c>
      <c r="P342" s="3" t="s">
        <v>43</v>
      </c>
      <c r="Q342" s="4">
        <v>42675</v>
      </c>
      <c r="R342" s="3" t="s">
        <v>28</v>
      </c>
      <c r="S342" s="4">
        <v>42675</v>
      </c>
      <c r="T342" s="4">
        <v>42747</v>
      </c>
      <c r="U342">
        <v>86.01872075</v>
      </c>
      <c r="V342" s="3" t="s">
        <v>60</v>
      </c>
      <c r="W342">
        <v>-349485</v>
      </c>
      <c r="X342">
        <v>0.86019999999999996</v>
      </c>
    </row>
    <row r="343" spans="1:24" x14ac:dyDescent="0.25">
      <c r="A343" s="3" t="s">
        <v>30</v>
      </c>
      <c r="B343" s="3" t="s">
        <v>34</v>
      </c>
      <c r="C343">
        <v>81058</v>
      </c>
      <c r="D343">
        <v>81058</v>
      </c>
      <c r="E343">
        <v>12698</v>
      </c>
      <c r="F343">
        <v>4433</v>
      </c>
      <c r="G343" s="3" t="s">
        <v>66</v>
      </c>
      <c r="H343" s="3" t="s">
        <v>85</v>
      </c>
      <c r="I343" s="3" t="s">
        <v>31</v>
      </c>
      <c r="J343">
        <v>100</v>
      </c>
      <c r="K343" s="3" t="s">
        <v>26</v>
      </c>
      <c r="L343">
        <v>0.15670000000000001</v>
      </c>
      <c r="M343">
        <v>5.4699999999999999E-2</v>
      </c>
      <c r="N343">
        <v>63927</v>
      </c>
      <c r="O343">
        <v>1269800</v>
      </c>
      <c r="P343" s="3" t="s">
        <v>47</v>
      </c>
      <c r="Q343" s="4">
        <v>45413</v>
      </c>
      <c r="R343" s="3" t="s">
        <v>32</v>
      </c>
      <c r="S343" s="4">
        <v>45413</v>
      </c>
      <c r="T343" s="4">
        <v>45476</v>
      </c>
      <c r="U343">
        <v>10.196402580000001</v>
      </c>
      <c r="V343" s="3" t="s">
        <v>48</v>
      </c>
      <c r="W343">
        <v>-6836000</v>
      </c>
      <c r="X343">
        <v>0.10200000000000001</v>
      </c>
    </row>
    <row r="344" spans="1:24" x14ac:dyDescent="0.25">
      <c r="A344" s="3" t="s">
        <v>33</v>
      </c>
      <c r="B344" s="3" t="s">
        <v>64</v>
      </c>
      <c r="C344">
        <v>10836</v>
      </c>
      <c r="D344">
        <v>10836</v>
      </c>
      <c r="E344">
        <v>8378</v>
      </c>
      <c r="F344">
        <v>563</v>
      </c>
      <c r="G344" s="3" t="s">
        <v>52</v>
      </c>
      <c r="H344" s="3" t="s">
        <v>85</v>
      </c>
      <c r="I344" s="3" t="s">
        <v>25</v>
      </c>
      <c r="J344">
        <v>110</v>
      </c>
      <c r="K344" s="3" t="s">
        <v>26</v>
      </c>
      <c r="L344">
        <v>0.7732</v>
      </c>
      <c r="M344">
        <v>5.1999999999999998E-2</v>
      </c>
      <c r="N344">
        <v>1895</v>
      </c>
      <c r="O344">
        <v>921580</v>
      </c>
      <c r="P344" s="3" t="s">
        <v>47</v>
      </c>
      <c r="Q344" s="4">
        <v>45444</v>
      </c>
      <c r="R344" s="3" t="s">
        <v>28</v>
      </c>
      <c r="S344" s="4">
        <v>45444</v>
      </c>
      <c r="T344" s="4">
        <v>45510</v>
      </c>
      <c r="U344">
        <v>72.120708750000006</v>
      </c>
      <c r="V344" s="3" t="s">
        <v>55</v>
      </c>
      <c r="W344">
        <v>-270380</v>
      </c>
      <c r="X344">
        <v>0.72119999999999995</v>
      </c>
    </row>
    <row r="345" spans="1:24" x14ac:dyDescent="0.25">
      <c r="A345" s="3" t="s">
        <v>39</v>
      </c>
      <c r="B345" s="3" t="s">
        <v>51</v>
      </c>
      <c r="C345">
        <v>38668</v>
      </c>
      <c r="D345">
        <v>38668</v>
      </c>
      <c r="E345">
        <v>38143</v>
      </c>
      <c r="F345">
        <v>466</v>
      </c>
      <c r="G345" s="3" t="s">
        <v>62</v>
      </c>
      <c r="H345" s="3" t="s">
        <v>81</v>
      </c>
      <c r="I345" s="3" t="s">
        <v>31</v>
      </c>
      <c r="J345">
        <v>35</v>
      </c>
      <c r="K345" s="3" t="s">
        <v>37</v>
      </c>
      <c r="L345">
        <v>0.98640000000000005</v>
      </c>
      <c r="M345">
        <v>1.21E-2</v>
      </c>
      <c r="N345">
        <v>59</v>
      </c>
      <c r="O345">
        <v>1335005</v>
      </c>
      <c r="P345" s="3" t="s">
        <v>38</v>
      </c>
      <c r="Q345" s="4">
        <v>43525</v>
      </c>
      <c r="R345" s="3" t="s">
        <v>44</v>
      </c>
      <c r="S345" s="4">
        <v>43525</v>
      </c>
      <c r="T345" s="4">
        <v>43581</v>
      </c>
      <c r="U345">
        <v>97.437157339999999</v>
      </c>
      <c r="V345" s="3" t="s">
        <v>60</v>
      </c>
      <c r="W345">
        <v>-18375</v>
      </c>
      <c r="X345">
        <v>0.97430000000000005</v>
      </c>
    </row>
    <row r="346" spans="1:24" x14ac:dyDescent="0.25">
      <c r="A346" s="3" t="s">
        <v>45</v>
      </c>
      <c r="B346" s="3" t="s">
        <v>23</v>
      </c>
      <c r="C346">
        <v>73944</v>
      </c>
      <c r="D346">
        <v>73944</v>
      </c>
      <c r="E346">
        <v>7061</v>
      </c>
      <c r="F346">
        <v>866</v>
      </c>
      <c r="G346" s="3" t="s">
        <v>78</v>
      </c>
      <c r="H346" s="3" t="s">
        <v>87</v>
      </c>
      <c r="I346" s="3" t="s">
        <v>36</v>
      </c>
      <c r="J346">
        <v>80</v>
      </c>
      <c r="K346" s="3" t="s">
        <v>26</v>
      </c>
      <c r="L346">
        <v>9.5500000000000002E-2</v>
      </c>
      <c r="M346">
        <v>1.17E-2</v>
      </c>
      <c r="N346">
        <v>66017</v>
      </c>
      <c r="O346">
        <v>564880</v>
      </c>
      <c r="P346" s="3" t="s">
        <v>43</v>
      </c>
      <c r="Q346" s="4">
        <v>44166</v>
      </c>
      <c r="R346" s="3" t="s">
        <v>32</v>
      </c>
      <c r="S346" s="4">
        <v>44166</v>
      </c>
      <c r="T346" s="4">
        <v>44250</v>
      </c>
      <c r="U346">
        <v>8.3779617010000003</v>
      </c>
      <c r="V346" s="3" t="s">
        <v>48</v>
      </c>
      <c r="W346">
        <v>-5350640</v>
      </c>
      <c r="X346">
        <v>8.3799999999999999E-2</v>
      </c>
    </row>
    <row r="347" spans="1:24" x14ac:dyDescent="0.25">
      <c r="A347" s="3" t="s">
        <v>49</v>
      </c>
      <c r="B347" s="3" t="s">
        <v>40</v>
      </c>
      <c r="C347">
        <v>46010</v>
      </c>
      <c r="D347">
        <v>46010</v>
      </c>
      <c r="E347">
        <v>40110</v>
      </c>
      <c r="F347">
        <v>2348</v>
      </c>
      <c r="G347" s="3" t="s">
        <v>62</v>
      </c>
      <c r="H347" s="3" t="s">
        <v>89</v>
      </c>
      <c r="I347" s="3" t="s">
        <v>36</v>
      </c>
      <c r="J347">
        <v>65</v>
      </c>
      <c r="K347" s="3" t="s">
        <v>37</v>
      </c>
      <c r="L347">
        <v>0.87180000000000002</v>
      </c>
      <c r="M347">
        <v>5.0999999999999997E-2</v>
      </c>
      <c r="N347">
        <v>3552</v>
      </c>
      <c r="O347">
        <v>2607150</v>
      </c>
      <c r="P347" s="3" t="s">
        <v>38</v>
      </c>
      <c r="Q347" s="4">
        <v>42064</v>
      </c>
      <c r="R347" s="3" t="s">
        <v>32</v>
      </c>
      <c r="S347" s="4">
        <v>42064</v>
      </c>
      <c r="T347" s="4">
        <v>42093</v>
      </c>
      <c r="U347">
        <v>82.073462289999995</v>
      </c>
      <c r="V347" s="3" t="s">
        <v>60</v>
      </c>
      <c r="W347">
        <v>-383500</v>
      </c>
      <c r="X347">
        <v>0.82079999999999997</v>
      </c>
    </row>
    <row r="348" spans="1:24" x14ac:dyDescent="0.25">
      <c r="A348" s="3" t="s">
        <v>50</v>
      </c>
      <c r="B348" s="3" t="s">
        <v>64</v>
      </c>
      <c r="C348">
        <v>33496</v>
      </c>
      <c r="D348">
        <v>33496</v>
      </c>
      <c r="E348">
        <v>8506</v>
      </c>
      <c r="F348">
        <v>3156</v>
      </c>
      <c r="G348" s="3" t="s">
        <v>79</v>
      </c>
      <c r="H348" s="3" t="s">
        <v>87</v>
      </c>
      <c r="I348" s="3" t="s">
        <v>25</v>
      </c>
      <c r="J348">
        <v>60</v>
      </c>
      <c r="K348" s="3" t="s">
        <v>37</v>
      </c>
      <c r="L348">
        <v>0.25390000000000001</v>
      </c>
      <c r="M348">
        <v>9.4200000000000006E-2</v>
      </c>
      <c r="N348">
        <v>21834</v>
      </c>
      <c r="O348">
        <v>510360</v>
      </c>
      <c r="P348" s="3" t="s">
        <v>43</v>
      </c>
      <c r="Q348" s="4">
        <v>44136</v>
      </c>
      <c r="R348" s="3" t="s">
        <v>32</v>
      </c>
      <c r="S348" s="4">
        <v>44136</v>
      </c>
      <c r="T348" s="4">
        <v>44204</v>
      </c>
      <c r="U348">
        <v>15.97205636</v>
      </c>
      <c r="V348" s="3" t="s">
        <v>48</v>
      </c>
      <c r="W348">
        <v>-1499400</v>
      </c>
      <c r="X348">
        <v>0.15970000000000001</v>
      </c>
    </row>
    <row r="349" spans="1:24" x14ac:dyDescent="0.25">
      <c r="A349" s="3" t="s">
        <v>53</v>
      </c>
      <c r="B349" s="3" t="s">
        <v>64</v>
      </c>
      <c r="C349">
        <v>56457</v>
      </c>
      <c r="D349">
        <v>56457</v>
      </c>
      <c r="E349">
        <v>22519</v>
      </c>
      <c r="F349">
        <v>26011</v>
      </c>
      <c r="G349" s="3" t="s">
        <v>79</v>
      </c>
      <c r="H349" s="3" t="s">
        <v>89</v>
      </c>
      <c r="I349" s="3" t="s">
        <v>58</v>
      </c>
      <c r="J349">
        <v>90</v>
      </c>
      <c r="K349" s="3" t="s">
        <v>37</v>
      </c>
      <c r="L349">
        <v>0.39889999999999998</v>
      </c>
      <c r="M349">
        <v>0.4607</v>
      </c>
      <c r="N349">
        <v>7927</v>
      </c>
      <c r="O349">
        <v>2026710</v>
      </c>
      <c r="P349" s="3" t="s">
        <v>43</v>
      </c>
      <c r="Q349" s="4">
        <v>42309</v>
      </c>
      <c r="R349" s="3" t="s">
        <v>32</v>
      </c>
      <c r="S349" s="4">
        <v>42309</v>
      </c>
      <c r="T349" s="4">
        <v>42383</v>
      </c>
      <c r="U349">
        <v>-6.1852383230000001</v>
      </c>
      <c r="V349" s="3" t="s">
        <v>29</v>
      </c>
      <c r="W349">
        <v>-3054420</v>
      </c>
      <c r="X349">
        <v>-6.1800000000000022E-2</v>
      </c>
    </row>
    <row r="350" spans="1:24" x14ac:dyDescent="0.25">
      <c r="A350" s="3" t="s">
        <v>56</v>
      </c>
      <c r="B350" s="3" t="s">
        <v>40</v>
      </c>
      <c r="C350">
        <v>41877</v>
      </c>
      <c r="D350">
        <v>41877</v>
      </c>
      <c r="E350">
        <v>19801</v>
      </c>
      <c r="F350">
        <v>9829</v>
      </c>
      <c r="G350" s="3" t="s">
        <v>24</v>
      </c>
      <c r="H350" s="3" t="s">
        <v>83</v>
      </c>
      <c r="I350" s="3" t="s">
        <v>31</v>
      </c>
      <c r="J350">
        <v>85</v>
      </c>
      <c r="K350" s="3" t="s">
        <v>26</v>
      </c>
      <c r="L350">
        <v>0.4728</v>
      </c>
      <c r="M350">
        <v>0.23469999999999999</v>
      </c>
      <c r="N350">
        <v>12247</v>
      </c>
      <c r="O350">
        <v>1683085</v>
      </c>
      <c r="P350" s="3" t="s">
        <v>27</v>
      </c>
      <c r="Q350" s="4">
        <v>44805</v>
      </c>
      <c r="R350" s="3" t="s">
        <v>32</v>
      </c>
      <c r="S350" s="4">
        <v>44805</v>
      </c>
      <c r="T350" s="4">
        <v>44827</v>
      </c>
      <c r="U350">
        <v>23.81259403</v>
      </c>
      <c r="V350" s="3" t="s">
        <v>48</v>
      </c>
      <c r="W350">
        <v>-1876460</v>
      </c>
      <c r="X350">
        <v>0.23810000000000001</v>
      </c>
    </row>
    <row r="351" spans="1:24" x14ac:dyDescent="0.25">
      <c r="A351" s="3" t="s">
        <v>59</v>
      </c>
      <c r="B351" s="3" t="s">
        <v>51</v>
      </c>
      <c r="C351">
        <v>63120</v>
      </c>
      <c r="D351">
        <v>63120</v>
      </c>
      <c r="E351">
        <v>29855</v>
      </c>
      <c r="F351">
        <v>24718</v>
      </c>
      <c r="G351" s="3" t="s">
        <v>62</v>
      </c>
      <c r="H351" s="3" t="s">
        <v>84</v>
      </c>
      <c r="I351" s="3" t="s">
        <v>42</v>
      </c>
      <c r="J351">
        <v>75</v>
      </c>
      <c r="K351" s="3" t="s">
        <v>26</v>
      </c>
      <c r="L351">
        <v>0.47299999999999998</v>
      </c>
      <c r="M351">
        <v>0.3916</v>
      </c>
      <c r="N351">
        <v>8547</v>
      </c>
      <c r="O351">
        <v>2239125</v>
      </c>
      <c r="P351" s="3" t="s">
        <v>38</v>
      </c>
      <c r="Q351" s="4">
        <v>44256</v>
      </c>
      <c r="R351" s="3" t="s">
        <v>32</v>
      </c>
      <c r="S351" s="4">
        <v>44256</v>
      </c>
      <c r="T351" s="4">
        <v>44323</v>
      </c>
      <c r="U351">
        <v>8.1384664129999997</v>
      </c>
      <c r="V351" s="3" t="s">
        <v>48</v>
      </c>
      <c r="W351">
        <v>-2494875</v>
      </c>
      <c r="X351">
        <v>8.1399999999999972E-2</v>
      </c>
    </row>
    <row r="352" spans="1:24" x14ac:dyDescent="0.25">
      <c r="A352" s="3" t="s">
        <v>61</v>
      </c>
      <c r="B352" s="3" t="s">
        <v>23</v>
      </c>
      <c r="C352">
        <v>32463</v>
      </c>
      <c r="D352">
        <v>32463</v>
      </c>
      <c r="E352">
        <v>7709</v>
      </c>
      <c r="F352">
        <v>16379</v>
      </c>
      <c r="G352" s="3" t="s">
        <v>52</v>
      </c>
      <c r="H352" s="3" t="s">
        <v>85</v>
      </c>
      <c r="I352" s="3" t="s">
        <v>42</v>
      </c>
      <c r="J352">
        <v>70</v>
      </c>
      <c r="K352" s="3" t="s">
        <v>37</v>
      </c>
      <c r="L352">
        <v>0.23749999999999999</v>
      </c>
      <c r="M352">
        <v>0.50449999999999995</v>
      </c>
      <c r="N352">
        <v>8375</v>
      </c>
      <c r="O352">
        <v>539630</v>
      </c>
      <c r="P352" s="3" t="s">
        <v>47</v>
      </c>
      <c r="Q352" s="4">
        <v>45444</v>
      </c>
      <c r="R352" s="3" t="s">
        <v>32</v>
      </c>
      <c r="S352" s="4">
        <v>45444</v>
      </c>
      <c r="T352" s="4">
        <v>45518</v>
      </c>
      <c r="U352">
        <v>-26.70732834</v>
      </c>
      <c r="V352" s="3" t="s">
        <v>29</v>
      </c>
      <c r="W352">
        <v>-1732780</v>
      </c>
      <c r="X352">
        <v>-0.26699999999999996</v>
      </c>
    </row>
    <row r="353" spans="1:24" x14ac:dyDescent="0.25">
      <c r="A353" s="3" t="s">
        <v>63</v>
      </c>
      <c r="B353" s="3" t="s">
        <v>40</v>
      </c>
      <c r="C353">
        <v>22499</v>
      </c>
      <c r="D353">
        <v>22499</v>
      </c>
      <c r="E353">
        <v>22306</v>
      </c>
      <c r="F353">
        <v>10</v>
      </c>
      <c r="G353" s="3" t="s">
        <v>70</v>
      </c>
      <c r="H353" s="3" t="s">
        <v>80</v>
      </c>
      <c r="I353" s="3" t="s">
        <v>25</v>
      </c>
      <c r="J353">
        <v>100</v>
      </c>
      <c r="K353" s="3" t="s">
        <v>37</v>
      </c>
      <c r="L353">
        <v>0.99139999999999995</v>
      </c>
      <c r="M353">
        <v>4.0000000000000002E-4</v>
      </c>
      <c r="N353">
        <v>183</v>
      </c>
      <c r="O353">
        <v>2230600</v>
      </c>
      <c r="P353" s="3" t="s">
        <v>27</v>
      </c>
      <c r="Q353" s="4">
        <v>42917</v>
      </c>
      <c r="R353" s="3" t="s">
        <v>32</v>
      </c>
      <c r="S353" s="4">
        <v>42917</v>
      </c>
      <c r="T353" s="4">
        <v>42936</v>
      </c>
      <c r="U353">
        <v>99.097737679999994</v>
      </c>
      <c r="V353" s="3" t="s">
        <v>60</v>
      </c>
      <c r="W353">
        <v>-19300</v>
      </c>
      <c r="X353">
        <v>0.99099999999999999</v>
      </c>
    </row>
    <row r="354" spans="1:24" x14ac:dyDescent="0.25">
      <c r="A354" s="3" t="s">
        <v>65</v>
      </c>
      <c r="B354" s="3" t="s">
        <v>57</v>
      </c>
      <c r="C354">
        <v>16102</v>
      </c>
      <c r="D354">
        <v>16102</v>
      </c>
      <c r="E354">
        <v>6218</v>
      </c>
      <c r="F354">
        <v>4593</v>
      </c>
      <c r="G354" s="3" t="s">
        <v>76</v>
      </c>
      <c r="H354" s="3" t="s">
        <v>84</v>
      </c>
      <c r="I354" s="3" t="s">
        <v>36</v>
      </c>
      <c r="J354">
        <v>75</v>
      </c>
      <c r="K354" s="3" t="s">
        <v>26</v>
      </c>
      <c r="L354">
        <v>0.38619999999999999</v>
      </c>
      <c r="M354">
        <v>0.28520000000000001</v>
      </c>
      <c r="N354">
        <v>5291</v>
      </c>
      <c r="O354">
        <v>466350</v>
      </c>
      <c r="P354" s="3" t="s">
        <v>38</v>
      </c>
      <c r="Q354" s="4">
        <v>44228</v>
      </c>
      <c r="R354" s="3" t="s">
        <v>32</v>
      </c>
      <c r="S354" s="4">
        <v>44228</v>
      </c>
      <c r="T354" s="4">
        <v>44310</v>
      </c>
      <c r="U354">
        <v>10.09191405</v>
      </c>
      <c r="V354" s="3" t="s">
        <v>48</v>
      </c>
      <c r="W354">
        <v>-741300</v>
      </c>
      <c r="X354">
        <v>0.10099999999999998</v>
      </c>
    </row>
    <row r="355" spans="1:24" x14ac:dyDescent="0.25">
      <c r="A355" s="3" t="s">
        <v>68</v>
      </c>
      <c r="B355" s="3" t="s">
        <v>64</v>
      </c>
      <c r="C355">
        <v>51220</v>
      </c>
      <c r="D355">
        <v>51220</v>
      </c>
      <c r="E355">
        <v>6026</v>
      </c>
      <c r="F355">
        <v>13576</v>
      </c>
      <c r="G355" s="3" t="s">
        <v>54</v>
      </c>
      <c r="H355" s="3" t="s">
        <v>84</v>
      </c>
      <c r="I355" s="3" t="s">
        <v>25</v>
      </c>
      <c r="J355">
        <v>70</v>
      </c>
      <c r="K355" s="3" t="s">
        <v>37</v>
      </c>
      <c r="L355">
        <v>0.1176</v>
      </c>
      <c r="M355">
        <v>0.2651</v>
      </c>
      <c r="N355">
        <v>31618</v>
      </c>
      <c r="O355">
        <v>421820</v>
      </c>
      <c r="P355" s="3" t="s">
        <v>27</v>
      </c>
      <c r="Q355" s="4">
        <v>44409</v>
      </c>
      <c r="R355" s="3" t="s">
        <v>32</v>
      </c>
      <c r="S355" s="4">
        <v>44409</v>
      </c>
      <c r="T355" s="4">
        <v>44429</v>
      </c>
      <c r="U355">
        <v>-14.740335809999999</v>
      </c>
      <c r="V355" s="3" t="s">
        <v>29</v>
      </c>
      <c r="W355">
        <v>-3163580</v>
      </c>
      <c r="X355">
        <v>-0.14750000000000002</v>
      </c>
    </row>
    <row r="356" spans="1:24" x14ac:dyDescent="0.25">
      <c r="A356" s="3" t="s">
        <v>69</v>
      </c>
      <c r="B356" s="3" t="s">
        <v>51</v>
      </c>
      <c r="C356">
        <v>49226</v>
      </c>
      <c r="D356">
        <v>49226</v>
      </c>
      <c r="E356">
        <v>15646</v>
      </c>
      <c r="F356">
        <v>15759</v>
      </c>
      <c r="G356" s="3" t="s">
        <v>66</v>
      </c>
      <c r="H356" s="3" t="s">
        <v>84</v>
      </c>
      <c r="I356" s="3" t="s">
        <v>42</v>
      </c>
      <c r="J356">
        <v>100</v>
      </c>
      <c r="K356" s="3" t="s">
        <v>37</v>
      </c>
      <c r="L356">
        <v>0.31780000000000003</v>
      </c>
      <c r="M356">
        <v>0.3201</v>
      </c>
      <c r="N356">
        <v>17821</v>
      </c>
      <c r="O356">
        <v>1564600</v>
      </c>
      <c r="P356" s="3" t="s">
        <v>47</v>
      </c>
      <c r="Q356" s="4">
        <v>44317</v>
      </c>
      <c r="R356" s="3" t="s">
        <v>32</v>
      </c>
      <c r="S356" s="4">
        <v>44317</v>
      </c>
      <c r="T356" s="4">
        <v>44378</v>
      </c>
      <c r="U356">
        <v>-0.229553488</v>
      </c>
      <c r="V356" s="3" t="s">
        <v>48</v>
      </c>
      <c r="W356">
        <v>-3358000</v>
      </c>
      <c r="X356">
        <v>-2.2999999999999687E-3</v>
      </c>
    </row>
    <row r="357" spans="1:24" x14ac:dyDescent="0.25">
      <c r="A357" s="3" t="s">
        <v>71</v>
      </c>
      <c r="B357" s="3" t="s">
        <v>73</v>
      </c>
      <c r="C357">
        <v>28343</v>
      </c>
      <c r="D357">
        <v>28343</v>
      </c>
      <c r="E357">
        <v>27587</v>
      </c>
      <c r="F357">
        <v>741</v>
      </c>
      <c r="G357" s="3" t="s">
        <v>79</v>
      </c>
      <c r="H357" s="3" t="s">
        <v>89</v>
      </c>
      <c r="I357" s="3" t="s">
        <v>36</v>
      </c>
      <c r="J357">
        <v>95</v>
      </c>
      <c r="K357" s="3" t="s">
        <v>37</v>
      </c>
      <c r="L357">
        <v>0.97330000000000005</v>
      </c>
      <c r="M357">
        <v>2.6100000000000002E-2</v>
      </c>
      <c r="N357">
        <v>15</v>
      </c>
      <c r="O357">
        <v>2620765</v>
      </c>
      <c r="P357" s="3" t="s">
        <v>43</v>
      </c>
      <c r="Q357" s="4">
        <v>42309</v>
      </c>
      <c r="R357" s="3" t="s">
        <v>32</v>
      </c>
      <c r="S357" s="4">
        <v>42309</v>
      </c>
      <c r="T357" s="4">
        <v>42378</v>
      </c>
      <c r="U357">
        <v>94.718272589999998</v>
      </c>
      <c r="V357" s="3" t="s">
        <v>60</v>
      </c>
      <c r="W357">
        <v>-71820</v>
      </c>
      <c r="X357">
        <v>0.94720000000000004</v>
      </c>
    </row>
    <row r="358" spans="1:24" x14ac:dyDescent="0.25">
      <c r="A358" s="3" t="s">
        <v>72</v>
      </c>
      <c r="B358" s="3" t="s">
        <v>51</v>
      </c>
      <c r="C358">
        <v>22803</v>
      </c>
      <c r="D358">
        <v>22803</v>
      </c>
      <c r="E358">
        <v>19322</v>
      </c>
      <c r="F358">
        <v>950</v>
      </c>
      <c r="G358" s="3" t="s">
        <v>66</v>
      </c>
      <c r="H358" s="3" t="s">
        <v>85</v>
      </c>
      <c r="I358" s="3" t="s">
        <v>31</v>
      </c>
      <c r="J358">
        <v>65</v>
      </c>
      <c r="K358" s="3" t="s">
        <v>37</v>
      </c>
      <c r="L358">
        <v>0.84730000000000005</v>
      </c>
      <c r="M358">
        <v>4.1700000000000001E-2</v>
      </c>
      <c r="N358">
        <v>2531</v>
      </c>
      <c r="O358">
        <v>1255930</v>
      </c>
      <c r="P358" s="3" t="s">
        <v>47</v>
      </c>
      <c r="Q358" s="4">
        <v>45413</v>
      </c>
      <c r="R358" s="3" t="s">
        <v>32</v>
      </c>
      <c r="S358" s="4">
        <v>45413</v>
      </c>
      <c r="T358" s="4">
        <v>45467</v>
      </c>
      <c r="U358">
        <v>80.568346270000006</v>
      </c>
      <c r="V358" s="3" t="s">
        <v>60</v>
      </c>
      <c r="W358">
        <v>-226265</v>
      </c>
      <c r="X358">
        <v>0.80560000000000009</v>
      </c>
    </row>
    <row r="359" spans="1:24" x14ac:dyDescent="0.25">
      <c r="A359" s="3" t="s">
        <v>74</v>
      </c>
      <c r="B359" s="3" t="s">
        <v>64</v>
      </c>
      <c r="C359">
        <v>52778</v>
      </c>
      <c r="D359">
        <v>52778</v>
      </c>
      <c r="E359">
        <v>6941</v>
      </c>
      <c r="F359">
        <v>41557</v>
      </c>
      <c r="G359" s="3" t="s">
        <v>35</v>
      </c>
      <c r="H359" s="3" t="s">
        <v>88</v>
      </c>
      <c r="I359" s="3" t="s">
        <v>42</v>
      </c>
      <c r="J359">
        <v>140</v>
      </c>
      <c r="K359" s="3" t="s">
        <v>37</v>
      </c>
      <c r="L359">
        <v>0.13150000000000001</v>
      </c>
      <c r="M359">
        <v>0.78739999999999999</v>
      </c>
      <c r="N359">
        <v>4280</v>
      </c>
      <c r="O359">
        <v>971740</v>
      </c>
      <c r="P359" s="3" t="s">
        <v>38</v>
      </c>
      <c r="Q359" s="4">
        <v>43101</v>
      </c>
      <c r="R359" s="3" t="s">
        <v>28</v>
      </c>
      <c r="S359" s="4">
        <v>43101</v>
      </c>
      <c r="T359" s="4">
        <v>43167</v>
      </c>
      <c r="U359">
        <v>-65.587934369999999</v>
      </c>
      <c r="V359" s="3" t="s">
        <v>29</v>
      </c>
      <c r="W359">
        <v>-6417180</v>
      </c>
      <c r="X359">
        <v>-0.65589999999999993</v>
      </c>
    </row>
    <row r="360" spans="1:24" x14ac:dyDescent="0.25">
      <c r="A360" s="3" t="s">
        <v>75</v>
      </c>
      <c r="B360" s="3" t="s">
        <v>40</v>
      </c>
      <c r="C360">
        <v>59207</v>
      </c>
      <c r="D360">
        <v>59207</v>
      </c>
      <c r="E360">
        <v>33301</v>
      </c>
      <c r="F360">
        <v>6086</v>
      </c>
      <c r="G360" s="3" t="s">
        <v>54</v>
      </c>
      <c r="H360" s="3" t="s">
        <v>83</v>
      </c>
      <c r="I360" s="3" t="s">
        <v>36</v>
      </c>
      <c r="J360">
        <v>80</v>
      </c>
      <c r="K360" s="3" t="s">
        <v>26</v>
      </c>
      <c r="L360">
        <v>0.5625</v>
      </c>
      <c r="M360">
        <v>0.1028</v>
      </c>
      <c r="N360">
        <v>19820</v>
      </c>
      <c r="O360">
        <v>2664080</v>
      </c>
      <c r="P360" s="3" t="s">
        <v>27</v>
      </c>
      <c r="Q360" s="4">
        <v>44774</v>
      </c>
      <c r="R360" s="3" t="s">
        <v>32</v>
      </c>
      <c r="S360" s="4">
        <v>44774</v>
      </c>
      <c r="T360" s="4">
        <v>44804</v>
      </c>
      <c r="U360">
        <v>45.965848630000004</v>
      </c>
      <c r="V360" s="3" t="s">
        <v>55</v>
      </c>
      <c r="W360">
        <v>-2072480</v>
      </c>
      <c r="X360">
        <v>0.4597</v>
      </c>
    </row>
    <row r="361" spans="1:24" x14ac:dyDescent="0.25">
      <c r="A361" s="3" t="s">
        <v>77</v>
      </c>
      <c r="B361" s="3" t="s">
        <v>64</v>
      </c>
      <c r="C361">
        <v>91083</v>
      </c>
      <c r="D361">
        <v>91083</v>
      </c>
      <c r="E361">
        <v>43715</v>
      </c>
      <c r="F361">
        <v>16151</v>
      </c>
      <c r="G361" s="3" t="s">
        <v>78</v>
      </c>
      <c r="H361" s="3" t="s">
        <v>83</v>
      </c>
      <c r="I361" s="3" t="s">
        <v>31</v>
      </c>
      <c r="J361">
        <v>110</v>
      </c>
      <c r="K361" s="3" t="s">
        <v>26</v>
      </c>
      <c r="L361">
        <v>0.47989999999999999</v>
      </c>
      <c r="M361">
        <v>0.17730000000000001</v>
      </c>
      <c r="N361">
        <v>31217</v>
      </c>
      <c r="O361">
        <v>4808650</v>
      </c>
      <c r="P361" s="3" t="s">
        <v>43</v>
      </c>
      <c r="Q361" s="4">
        <v>44896</v>
      </c>
      <c r="R361" s="3" t="s">
        <v>28</v>
      </c>
      <c r="S361" s="4">
        <v>44896</v>
      </c>
      <c r="T361" s="4">
        <v>44923</v>
      </c>
      <c r="U361">
        <v>30.26250782</v>
      </c>
      <c r="V361" s="3" t="s">
        <v>67</v>
      </c>
      <c r="W361">
        <v>-5210480</v>
      </c>
      <c r="X361">
        <v>0.30259999999999998</v>
      </c>
    </row>
    <row r="362" spans="1:24" x14ac:dyDescent="0.25">
      <c r="A362" s="3" t="s">
        <v>22</v>
      </c>
      <c r="B362" s="3" t="s">
        <v>73</v>
      </c>
      <c r="C362">
        <v>93086</v>
      </c>
      <c r="D362">
        <v>93086</v>
      </c>
      <c r="E362">
        <v>25221</v>
      </c>
      <c r="F362">
        <v>51068</v>
      </c>
      <c r="G362" s="3" t="s">
        <v>70</v>
      </c>
      <c r="H362" s="3" t="s">
        <v>88</v>
      </c>
      <c r="I362" s="3" t="s">
        <v>58</v>
      </c>
      <c r="J362">
        <v>115</v>
      </c>
      <c r="K362" s="3" t="s">
        <v>26</v>
      </c>
      <c r="L362">
        <v>0.27089999999999997</v>
      </c>
      <c r="M362">
        <v>0.54859999999999998</v>
      </c>
      <c r="N362">
        <v>16797</v>
      </c>
      <c r="O362">
        <v>2900415</v>
      </c>
      <c r="P362" s="3" t="s">
        <v>27</v>
      </c>
      <c r="Q362" s="4">
        <v>43282</v>
      </c>
      <c r="R362" s="3" t="s">
        <v>28</v>
      </c>
      <c r="S362" s="4">
        <v>43282</v>
      </c>
      <c r="T362" s="4">
        <v>43326</v>
      </c>
      <c r="U362">
        <v>-27.766796299999999</v>
      </c>
      <c r="V362" s="3" t="s">
        <v>29</v>
      </c>
      <c r="W362">
        <v>-7804475</v>
      </c>
      <c r="X362">
        <v>-0.2777</v>
      </c>
    </row>
    <row r="363" spans="1:24" x14ac:dyDescent="0.25">
      <c r="A363" s="3" t="s">
        <v>30</v>
      </c>
      <c r="B363" s="3" t="s">
        <v>57</v>
      </c>
      <c r="C363">
        <v>68292</v>
      </c>
      <c r="D363">
        <v>68292</v>
      </c>
      <c r="E363">
        <v>28587</v>
      </c>
      <c r="F363">
        <v>17679</v>
      </c>
      <c r="G363" s="3" t="s">
        <v>76</v>
      </c>
      <c r="H363" s="3" t="s">
        <v>86</v>
      </c>
      <c r="I363" s="3" t="s">
        <v>25</v>
      </c>
      <c r="J363">
        <v>100</v>
      </c>
      <c r="K363" s="3" t="s">
        <v>37</v>
      </c>
      <c r="L363">
        <v>0.41860000000000003</v>
      </c>
      <c r="M363">
        <v>0.25890000000000002</v>
      </c>
      <c r="N363">
        <v>22026</v>
      </c>
      <c r="O363">
        <v>2858700</v>
      </c>
      <c r="P363" s="3" t="s">
        <v>38</v>
      </c>
      <c r="Q363" s="4">
        <v>42401</v>
      </c>
      <c r="R363" s="3" t="s">
        <v>32</v>
      </c>
      <c r="S363" s="4">
        <v>42401</v>
      </c>
      <c r="T363" s="4">
        <v>42434</v>
      </c>
      <c r="U363">
        <v>15.9725883</v>
      </c>
      <c r="V363" s="3" t="s">
        <v>48</v>
      </c>
      <c r="W363">
        <v>-3970500</v>
      </c>
      <c r="X363">
        <v>0.15970000000000001</v>
      </c>
    </row>
    <row r="364" spans="1:24" x14ac:dyDescent="0.25">
      <c r="A364" s="3" t="s">
        <v>33</v>
      </c>
      <c r="B364" s="3" t="s">
        <v>73</v>
      </c>
      <c r="C364">
        <v>83005</v>
      </c>
      <c r="D364">
        <v>83005</v>
      </c>
      <c r="E364">
        <v>77710</v>
      </c>
      <c r="F364">
        <v>4197</v>
      </c>
      <c r="G364" s="3" t="s">
        <v>70</v>
      </c>
      <c r="H364" s="3" t="s">
        <v>81</v>
      </c>
      <c r="I364" s="3" t="s">
        <v>31</v>
      </c>
      <c r="J364">
        <v>110</v>
      </c>
      <c r="K364" s="3" t="s">
        <v>37</v>
      </c>
      <c r="L364">
        <v>0.93620000000000003</v>
      </c>
      <c r="M364">
        <v>5.0599999999999999E-2</v>
      </c>
      <c r="N364">
        <v>1098</v>
      </c>
      <c r="O364">
        <v>8548100</v>
      </c>
      <c r="P364" s="3" t="s">
        <v>27</v>
      </c>
      <c r="Q364" s="4">
        <v>43647</v>
      </c>
      <c r="R364" s="3" t="s">
        <v>28</v>
      </c>
      <c r="S364" s="4">
        <v>43647</v>
      </c>
      <c r="T364" s="4">
        <v>43678</v>
      </c>
      <c r="U364">
        <v>88.564544299999994</v>
      </c>
      <c r="V364" s="3" t="s">
        <v>60</v>
      </c>
      <c r="W364">
        <v>-582450</v>
      </c>
      <c r="X364">
        <v>0.88560000000000005</v>
      </c>
    </row>
    <row r="365" spans="1:24" x14ac:dyDescent="0.25">
      <c r="A365" s="3" t="s">
        <v>39</v>
      </c>
      <c r="B365" s="3" t="s">
        <v>40</v>
      </c>
      <c r="C365">
        <v>22198</v>
      </c>
      <c r="D365">
        <v>22198</v>
      </c>
      <c r="E365">
        <v>15630</v>
      </c>
      <c r="F365">
        <v>3155</v>
      </c>
      <c r="G365" s="3" t="s">
        <v>76</v>
      </c>
      <c r="H365" s="3" t="s">
        <v>89</v>
      </c>
      <c r="I365" s="3" t="s">
        <v>58</v>
      </c>
      <c r="J365">
        <v>35</v>
      </c>
      <c r="K365" s="3" t="s">
        <v>26</v>
      </c>
      <c r="L365">
        <v>0.70409999999999995</v>
      </c>
      <c r="M365">
        <v>0.1421</v>
      </c>
      <c r="N365">
        <v>3413</v>
      </c>
      <c r="O365">
        <v>547050</v>
      </c>
      <c r="P365" s="3" t="s">
        <v>38</v>
      </c>
      <c r="Q365" s="4">
        <v>42036</v>
      </c>
      <c r="R365" s="3" t="s">
        <v>44</v>
      </c>
      <c r="S365" s="4">
        <v>42036</v>
      </c>
      <c r="T365" s="4">
        <v>42113</v>
      </c>
      <c r="U365">
        <v>56.198756639999999</v>
      </c>
      <c r="V365" s="3" t="s">
        <v>55</v>
      </c>
      <c r="W365">
        <v>-229880</v>
      </c>
      <c r="X365">
        <v>0.56199999999999994</v>
      </c>
    </row>
    <row r="366" spans="1:24" x14ac:dyDescent="0.25">
      <c r="A366" s="3" t="s">
        <v>45</v>
      </c>
      <c r="B366" s="3" t="s">
        <v>23</v>
      </c>
      <c r="C366">
        <v>83339</v>
      </c>
      <c r="D366">
        <v>83339</v>
      </c>
      <c r="E366">
        <v>36816</v>
      </c>
      <c r="F366">
        <v>37483</v>
      </c>
      <c r="G366" s="3" t="s">
        <v>79</v>
      </c>
      <c r="H366" s="3" t="s">
        <v>87</v>
      </c>
      <c r="I366" s="3" t="s">
        <v>25</v>
      </c>
      <c r="J366">
        <v>80</v>
      </c>
      <c r="K366" s="3" t="s">
        <v>26</v>
      </c>
      <c r="L366">
        <v>0.44180000000000003</v>
      </c>
      <c r="M366">
        <v>0.44979999999999998</v>
      </c>
      <c r="N366">
        <v>9040</v>
      </c>
      <c r="O366">
        <v>2945280</v>
      </c>
      <c r="P366" s="3" t="s">
        <v>43</v>
      </c>
      <c r="Q366" s="4">
        <v>44136</v>
      </c>
      <c r="R366" s="3" t="s">
        <v>32</v>
      </c>
      <c r="S366" s="4">
        <v>44136</v>
      </c>
      <c r="T366" s="4">
        <v>44169</v>
      </c>
      <c r="U366">
        <v>-0.80034557699999997</v>
      </c>
      <c r="V366" s="3" t="s">
        <v>48</v>
      </c>
      <c r="W366">
        <v>-3721840</v>
      </c>
      <c r="X366">
        <v>-7.9999999999999516E-3</v>
      </c>
    </row>
    <row r="367" spans="1:24" x14ac:dyDescent="0.25">
      <c r="A367" s="3" t="s">
        <v>49</v>
      </c>
      <c r="B367" s="3" t="s">
        <v>34</v>
      </c>
      <c r="C367">
        <v>45247</v>
      </c>
      <c r="D367">
        <v>45247</v>
      </c>
      <c r="E367">
        <v>24734</v>
      </c>
      <c r="F367">
        <v>8795</v>
      </c>
      <c r="G367" s="3" t="s">
        <v>70</v>
      </c>
      <c r="H367" s="3" t="s">
        <v>87</v>
      </c>
      <c r="I367" s="3" t="s">
        <v>25</v>
      </c>
      <c r="J367">
        <v>65</v>
      </c>
      <c r="K367" s="3" t="s">
        <v>37</v>
      </c>
      <c r="L367">
        <v>0.54659999999999997</v>
      </c>
      <c r="M367">
        <v>0.19439999999999999</v>
      </c>
      <c r="N367">
        <v>11718</v>
      </c>
      <c r="O367">
        <v>1607710</v>
      </c>
      <c r="P367" s="3" t="s">
        <v>27</v>
      </c>
      <c r="Q367" s="4">
        <v>44013</v>
      </c>
      <c r="R367" s="3" t="s">
        <v>32</v>
      </c>
      <c r="S367" s="4">
        <v>44013</v>
      </c>
      <c r="T367" s="4">
        <v>44085</v>
      </c>
      <c r="U367">
        <v>35.22664486</v>
      </c>
      <c r="V367" s="3" t="s">
        <v>67</v>
      </c>
      <c r="W367">
        <v>-1333345</v>
      </c>
      <c r="X367">
        <v>0.35219999999999996</v>
      </c>
    </row>
    <row r="368" spans="1:24" x14ac:dyDescent="0.25">
      <c r="A368" s="3" t="s">
        <v>50</v>
      </c>
      <c r="B368" s="3" t="s">
        <v>57</v>
      </c>
      <c r="C368">
        <v>65194</v>
      </c>
      <c r="D368">
        <v>65194</v>
      </c>
      <c r="E368">
        <v>24644</v>
      </c>
      <c r="F368">
        <v>31734</v>
      </c>
      <c r="G368" s="3" t="s">
        <v>41</v>
      </c>
      <c r="H368" s="3" t="s">
        <v>82</v>
      </c>
      <c r="I368" s="3" t="s">
        <v>31</v>
      </c>
      <c r="J368">
        <v>60</v>
      </c>
      <c r="K368" s="3" t="s">
        <v>26</v>
      </c>
      <c r="L368">
        <v>0.378</v>
      </c>
      <c r="M368">
        <v>0.48680000000000001</v>
      </c>
      <c r="N368">
        <v>8816</v>
      </c>
      <c r="O368">
        <v>1478640</v>
      </c>
      <c r="P368" s="3" t="s">
        <v>43</v>
      </c>
      <c r="Q368" s="4">
        <v>45200</v>
      </c>
      <c r="R368" s="3" t="s">
        <v>32</v>
      </c>
      <c r="S368" s="4">
        <v>45200</v>
      </c>
      <c r="T368" s="4">
        <v>45269</v>
      </c>
      <c r="U368">
        <v>-10.875233919999999</v>
      </c>
      <c r="V368" s="3" t="s">
        <v>29</v>
      </c>
      <c r="W368">
        <v>-2433000</v>
      </c>
      <c r="X368">
        <v>-0.10880000000000001</v>
      </c>
    </row>
    <row r="369" spans="1:24" x14ac:dyDescent="0.25">
      <c r="A369" s="3" t="s">
        <v>53</v>
      </c>
      <c r="B369" s="3" t="s">
        <v>23</v>
      </c>
      <c r="C369">
        <v>91924</v>
      </c>
      <c r="D369">
        <v>91924</v>
      </c>
      <c r="E369">
        <v>69985</v>
      </c>
      <c r="F369">
        <v>19457</v>
      </c>
      <c r="G369" s="3" t="s">
        <v>79</v>
      </c>
      <c r="H369" s="3" t="s">
        <v>84</v>
      </c>
      <c r="I369" s="3" t="s">
        <v>25</v>
      </c>
      <c r="J369">
        <v>90</v>
      </c>
      <c r="K369" s="3" t="s">
        <v>26</v>
      </c>
      <c r="L369">
        <v>0.76129999999999998</v>
      </c>
      <c r="M369">
        <v>0.2117</v>
      </c>
      <c r="N369">
        <v>2482</v>
      </c>
      <c r="O369">
        <v>6298650</v>
      </c>
      <c r="P369" s="3" t="s">
        <v>43</v>
      </c>
      <c r="Q369" s="4">
        <v>44501</v>
      </c>
      <c r="R369" s="3" t="s">
        <v>32</v>
      </c>
      <c r="S369" s="4">
        <v>44501</v>
      </c>
      <c r="T369" s="4">
        <v>44577</v>
      </c>
      <c r="U369">
        <v>54.967146769999999</v>
      </c>
      <c r="V369" s="3" t="s">
        <v>55</v>
      </c>
      <c r="W369">
        <v>-1974510</v>
      </c>
      <c r="X369">
        <v>0.54959999999999998</v>
      </c>
    </row>
    <row r="370" spans="1:24" x14ac:dyDescent="0.25">
      <c r="A370" s="3" t="s">
        <v>56</v>
      </c>
      <c r="B370" s="3" t="s">
        <v>57</v>
      </c>
      <c r="C370">
        <v>10887</v>
      </c>
      <c r="D370">
        <v>10887</v>
      </c>
      <c r="E370">
        <v>8241</v>
      </c>
      <c r="F370">
        <v>1360</v>
      </c>
      <c r="G370" s="3" t="s">
        <v>52</v>
      </c>
      <c r="H370" s="3" t="s">
        <v>85</v>
      </c>
      <c r="I370" s="3" t="s">
        <v>36</v>
      </c>
      <c r="J370">
        <v>85</v>
      </c>
      <c r="K370" s="3" t="s">
        <v>37</v>
      </c>
      <c r="L370">
        <v>0.75700000000000001</v>
      </c>
      <c r="M370">
        <v>0.1249</v>
      </c>
      <c r="N370">
        <v>1286</v>
      </c>
      <c r="O370">
        <v>700485</v>
      </c>
      <c r="P370" s="3" t="s">
        <v>47</v>
      </c>
      <c r="Q370" s="4">
        <v>45444</v>
      </c>
      <c r="R370" s="3" t="s">
        <v>32</v>
      </c>
      <c r="S370" s="4">
        <v>45444</v>
      </c>
      <c r="T370" s="4">
        <v>45481</v>
      </c>
      <c r="U370">
        <v>63.203821069999996</v>
      </c>
      <c r="V370" s="3" t="s">
        <v>55</v>
      </c>
      <c r="W370">
        <v>-224910</v>
      </c>
      <c r="X370">
        <v>0.6321</v>
      </c>
    </row>
    <row r="371" spans="1:24" x14ac:dyDescent="0.25">
      <c r="A371" s="3" t="s">
        <v>59</v>
      </c>
      <c r="B371" s="3" t="s">
        <v>73</v>
      </c>
      <c r="C371">
        <v>53874</v>
      </c>
      <c r="D371">
        <v>53874</v>
      </c>
      <c r="E371">
        <v>33220</v>
      </c>
      <c r="F371">
        <v>19477</v>
      </c>
      <c r="G371" s="3" t="s">
        <v>70</v>
      </c>
      <c r="H371" s="3" t="s">
        <v>86</v>
      </c>
      <c r="I371" s="3" t="s">
        <v>58</v>
      </c>
      <c r="J371">
        <v>75</v>
      </c>
      <c r="K371" s="3" t="s">
        <v>26</v>
      </c>
      <c r="L371">
        <v>0.61660000000000004</v>
      </c>
      <c r="M371">
        <v>0.36149999999999999</v>
      </c>
      <c r="N371">
        <v>1177</v>
      </c>
      <c r="O371">
        <v>2491500</v>
      </c>
      <c r="P371" s="3" t="s">
        <v>27</v>
      </c>
      <c r="Q371" s="4">
        <v>42552</v>
      </c>
      <c r="R371" s="3" t="s">
        <v>32</v>
      </c>
      <c r="S371" s="4">
        <v>42552</v>
      </c>
      <c r="T371" s="4">
        <v>42575</v>
      </c>
      <c r="U371">
        <v>25.509522220000001</v>
      </c>
      <c r="V371" s="3" t="s">
        <v>67</v>
      </c>
      <c r="W371">
        <v>-1549050</v>
      </c>
      <c r="X371">
        <v>0.25510000000000005</v>
      </c>
    </row>
    <row r="372" spans="1:24" x14ac:dyDescent="0.25">
      <c r="A372" s="3" t="s">
        <v>61</v>
      </c>
      <c r="B372" s="3" t="s">
        <v>73</v>
      </c>
      <c r="C372">
        <v>51180</v>
      </c>
      <c r="D372">
        <v>51180</v>
      </c>
      <c r="E372">
        <v>16641</v>
      </c>
      <c r="F372">
        <v>26099</v>
      </c>
      <c r="G372" s="3" t="s">
        <v>70</v>
      </c>
      <c r="H372" s="3" t="s">
        <v>88</v>
      </c>
      <c r="I372" s="3" t="s">
        <v>58</v>
      </c>
      <c r="J372">
        <v>70</v>
      </c>
      <c r="K372" s="3" t="s">
        <v>37</v>
      </c>
      <c r="L372">
        <v>0.3251</v>
      </c>
      <c r="M372">
        <v>0.50990000000000002</v>
      </c>
      <c r="N372">
        <v>8440</v>
      </c>
      <c r="O372">
        <v>1164870</v>
      </c>
      <c r="P372" s="3" t="s">
        <v>27</v>
      </c>
      <c r="Q372" s="4">
        <v>43282</v>
      </c>
      <c r="R372" s="3" t="s">
        <v>32</v>
      </c>
      <c r="S372" s="4">
        <v>43282</v>
      </c>
      <c r="T372" s="4">
        <v>43308</v>
      </c>
      <c r="U372">
        <v>-18.479874949999999</v>
      </c>
      <c r="V372" s="3" t="s">
        <v>29</v>
      </c>
      <c r="W372">
        <v>-2417730</v>
      </c>
      <c r="X372">
        <v>-0.18480000000000002</v>
      </c>
    </row>
    <row r="373" spans="1:24" x14ac:dyDescent="0.25">
      <c r="A373" s="3" t="s">
        <v>63</v>
      </c>
      <c r="B373" s="3" t="s">
        <v>40</v>
      </c>
      <c r="C373">
        <v>41775</v>
      </c>
      <c r="D373">
        <v>41775</v>
      </c>
      <c r="E373">
        <v>26357</v>
      </c>
      <c r="F373">
        <v>6161</v>
      </c>
      <c r="G373" s="3" t="s">
        <v>76</v>
      </c>
      <c r="H373" s="3" t="s">
        <v>88</v>
      </c>
      <c r="I373" s="3" t="s">
        <v>42</v>
      </c>
      <c r="J373">
        <v>100</v>
      </c>
      <c r="K373" s="3" t="s">
        <v>26</v>
      </c>
      <c r="L373">
        <v>0.63090000000000002</v>
      </c>
      <c r="M373">
        <v>0.14749999999999999</v>
      </c>
      <c r="N373">
        <v>9257</v>
      </c>
      <c r="O373">
        <v>2635700</v>
      </c>
      <c r="P373" s="3" t="s">
        <v>38</v>
      </c>
      <c r="Q373" s="4">
        <v>43132</v>
      </c>
      <c r="R373" s="3" t="s">
        <v>32</v>
      </c>
      <c r="S373" s="4">
        <v>43132</v>
      </c>
      <c r="T373" s="4">
        <v>43147</v>
      </c>
      <c r="U373">
        <v>48.344703770000002</v>
      </c>
      <c r="V373" s="3" t="s">
        <v>55</v>
      </c>
      <c r="W373">
        <v>-1541800</v>
      </c>
      <c r="X373">
        <v>0.48340000000000005</v>
      </c>
    </row>
    <row r="374" spans="1:24" x14ac:dyDescent="0.25">
      <c r="A374" s="3" t="s">
        <v>65</v>
      </c>
      <c r="B374" s="3" t="s">
        <v>40</v>
      </c>
      <c r="C374">
        <v>81516</v>
      </c>
      <c r="D374">
        <v>81516</v>
      </c>
      <c r="E374">
        <v>28583</v>
      </c>
      <c r="F374">
        <v>44676</v>
      </c>
      <c r="G374" s="3" t="s">
        <v>54</v>
      </c>
      <c r="H374" s="3" t="s">
        <v>82</v>
      </c>
      <c r="I374" s="3" t="s">
        <v>36</v>
      </c>
      <c r="J374">
        <v>75</v>
      </c>
      <c r="K374" s="3" t="s">
        <v>37</v>
      </c>
      <c r="L374">
        <v>0.35060000000000002</v>
      </c>
      <c r="M374">
        <v>0.54810000000000003</v>
      </c>
      <c r="N374">
        <v>8257</v>
      </c>
      <c r="O374">
        <v>2143725</v>
      </c>
      <c r="P374" s="3" t="s">
        <v>27</v>
      </c>
      <c r="Q374" s="4">
        <v>45139</v>
      </c>
      <c r="R374" s="3" t="s">
        <v>32</v>
      </c>
      <c r="S374" s="4">
        <v>45139</v>
      </c>
      <c r="T374" s="4">
        <v>45211</v>
      </c>
      <c r="U374">
        <v>-19.742136510000002</v>
      </c>
      <c r="V374" s="3" t="s">
        <v>29</v>
      </c>
      <c r="W374">
        <v>-3969975</v>
      </c>
      <c r="X374">
        <v>-0.19750000000000001</v>
      </c>
    </row>
    <row r="375" spans="1:24" x14ac:dyDescent="0.25">
      <c r="A375" s="3" t="s">
        <v>68</v>
      </c>
      <c r="B375" s="3" t="s">
        <v>23</v>
      </c>
      <c r="C375">
        <v>37479</v>
      </c>
      <c r="D375">
        <v>37479</v>
      </c>
      <c r="E375">
        <v>19367</v>
      </c>
      <c r="F375">
        <v>9546</v>
      </c>
      <c r="G375" s="3" t="s">
        <v>46</v>
      </c>
      <c r="H375" s="3" t="s">
        <v>85</v>
      </c>
      <c r="I375" s="3" t="s">
        <v>31</v>
      </c>
      <c r="J375">
        <v>70</v>
      </c>
      <c r="K375" s="3" t="s">
        <v>37</v>
      </c>
      <c r="L375">
        <v>0.51670000000000005</v>
      </c>
      <c r="M375">
        <v>0.25469999999999998</v>
      </c>
      <c r="N375">
        <v>8566</v>
      </c>
      <c r="O375">
        <v>1355690</v>
      </c>
      <c r="P375" s="3" t="s">
        <v>47</v>
      </c>
      <c r="Q375" s="4">
        <v>45383</v>
      </c>
      <c r="R375" s="3" t="s">
        <v>32</v>
      </c>
      <c r="S375" s="4">
        <v>45383</v>
      </c>
      <c r="T375" s="4">
        <v>45398</v>
      </c>
      <c r="U375">
        <v>26.204007579999999</v>
      </c>
      <c r="V375" s="3" t="s">
        <v>67</v>
      </c>
      <c r="W375">
        <v>-1267840</v>
      </c>
      <c r="X375">
        <v>0.26200000000000007</v>
      </c>
    </row>
    <row r="376" spans="1:24" x14ac:dyDescent="0.25">
      <c r="A376" s="3" t="s">
        <v>69</v>
      </c>
      <c r="B376" s="3" t="s">
        <v>23</v>
      </c>
      <c r="C376">
        <v>75444</v>
      </c>
      <c r="D376">
        <v>75444</v>
      </c>
      <c r="E376">
        <v>23242</v>
      </c>
      <c r="F376">
        <v>41506</v>
      </c>
      <c r="G376" s="3" t="s">
        <v>66</v>
      </c>
      <c r="H376" s="3" t="s">
        <v>88</v>
      </c>
      <c r="I376" s="3" t="s">
        <v>25</v>
      </c>
      <c r="J376">
        <v>100</v>
      </c>
      <c r="K376" s="3" t="s">
        <v>26</v>
      </c>
      <c r="L376">
        <v>0.30809999999999998</v>
      </c>
      <c r="M376">
        <v>0.55020000000000002</v>
      </c>
      <c r="N376">
        <v>10696</v>
      </c>
      <c r="O376">
        <v>2324200</v>
      </c>
      <c r="P376" s="3" t="s">
        <v>47</v>
      </c>
      <c r="Q376" s="4">
        <v>43221</v>
      </c>
      <c r="R376" s="3" t="s">
        <v>32</v>
      </c>
      <c r="S376" s="4">
        <v>43221</v>
      </c>
      <c r="T376" s="4">
        <v>43269</v>
      </c>
      <c r="U376">
        <v>-24.208684590000001</v>
      </c>
      <c r="V376" s="3" t="s">
        <v>29</v>
      </c>
      <c r="W376">
        <v>-5220200</v>
      </c>
      <c r="X376">
        <v>-0.24210000000000004</v>
      </c>
    </row>
    <row r="377" spans="1:24" x14ac:dyDescent="0.25">
      <c r="A377" s="3" t="s">
        <v>71</v>
      </c>
      <c r="B377" s="3" t="s">
        <v>23</v>
      </c>
      <c r="C377">
        <v>65460</v>
      </c>
      <c r="D377">
        <v>65460</v>
      </c>
      <c r="E377">
        <v>56712</v>
      </c>
      <c r="F377">
        <v>6176</v>
      </c>
      <c r="G377" s="3" t="s">
        <v>41</v>
      </c>
      <c r="H377" s="3" t="s">
        <v>89</v>
      </c>
      <c r="I377" s="3" t="s">
        <v>42</v>
      </c>
      <c r="J377">
        <v>95</v>
      </c>
      <c r="K377" s="3" t="s">
        <v>37</v>
      </c>
      <c r="L377">
        <v>0.86639999999999995</v>
      </c>
      <c r="M377">
        <v>9.4299999999999995E-2</v>
      </c>
      <c r="N377">
        <v>2572</v>
      </c>
      <c r="O377">
        <v>5387640</v>
      </c>
      <c r="P377" s="3" t="s">
        <v>43</v>
      </c>
      <c r="Q377" s="4">
        <v>42278</v>
      </c>
      <c r="R377" s="3" t="s">
        <v>32</v>
      </c>
      <c r="S377" s="4">
        <v>42278</v>
      </c>
      <c r="T377" s="4">
        <v>42340</v>
      </c>
      <c r="U377">
        <v>77.201344329999998</v>
      </c>
      <c r="V377" s="3" t="s">
        <v>60</v>
      </c>
      <c r="W377">
        <v>-831060</v>
      </c>
      <c r="X377">
        <v>0.77210000000000001</v>
      </c>
    </row>
    <row r="378" spans="1:24" x14ac:dyDescent="0.25">
      <c r="A378" s="3" t="s">
        <v>72</v>
      </c>
      <c r="B378" s="3" t="s">
        <v>40</v>
      </c>
      <c r="C378">
        <v>62534</v>
      </c>
      <c r="D378">
        <v>62534</v>
      </c>
      <c r="E378">
        <v>40020</v>
      </c>
      <c r="F378">
        <v>16600</v>
      </c>
      <c r="G378" s="3" t="s">
        <v>41</v>
      </c>
      <c r="H378" s="3" t="s">
        <v>85</v>
      </c>
      <c r="I378" s="3" t="s">
        <v>42</v>
      </c>
      <c r="J378">
        <v>65</v>
      </c>
      <c r="K378" s="3" t="s">
        <v>37</v>
      </c>
      <c r="L378">
        <v>0.64</v>
      </c>
      <c r="M378">
        <v>0.26550000000000001</v>
      </c>
      <c r="N378">
        <v>5914</v>
      </c>
      <c r="O378">
        <v>2601300</v>
      </c>
      <c r="P378" s="3" t="s">
        <v>43</v>
      </c>
      <c r="Q378" s="4">
        <v>45566</v>
      </c>
      <c r="R378" s="3" t="s">
        <v>32</v>
      </c>
      <c r="S378" s="4">
        <v>45566</v>
      </c>
      <c r="T378" s="4">
        <v>45581</v>
      </c>
      <c r="U378">
        <v>37.451626320000003</v>
      </c>
      <c r="V378" s="3" t="s">
        <v>67</v>
      </c>
      <c r="W378">
        <v>-1463410</v>
      </c>
      <c r="X378">
        <v>0.3745</v>
      </c>
    </row>
    <row r="379" spans="1:24" x14ac:dyDescent="0.25">
      <c r="A379" s="3" t="s">
        <v>74</v>
      </c>
      <c r="B379" s="3" t="s">
        <v>23</v>
      </c>
      <c r="C379">
        <v>80373</v>
      </c>
      <c r="D379">
        <v>80373</v>
      </c>
      <c r="E379">
        <v>16138</v>
      </c>
      <c r="F379">
        <v>7167</v>
      </c>
      <c r="G379" s="3" t="s">
        <v>54</v>
      </c>
      <c r="H379" s="3" t="s">
        <v>82</v>
      </c>
      <c r="I379" s="3" t="s">
        <v>25</v>
      </c>
      <c r="J379">
        <v>140</v>
      </c>
      <c r="K379" s="3" t="s">
        <v>37</v>
      </c>
      <c r="L379">
        <v>0.20080000000000001</v>
      </c>
      <c r="M379">
        <v>8.9200000000000002E-2</v>
      </c>
      <c r="N379">
        <v>57068</v>
      </c>
      <c r="O379">
        <v>2259320</v>
      </c>
      <c r="P379" s="3" t="s">
        <v>27</v>
      </c>
      <c r="Q379" s="4">
        <v>45139</v>
      </c>
      <c r="R379" s="3" t="s">
        <v>28</v>
      </c>
      <c r="S379" s="4">
        <v>45139</v>
      </c>
      <c r="T379" s="4">
        <v>45169</v>
      </c>
      <c r="U379">
        <v>11.16170853</v>
      </c>
      <c r="V379" s="3" t="s">
        <v>48</v>
      </c>
      <c r="W379">
        <v>-8992900</v>
      </c>
      <c r="X379">
        <v>0.1116</v>
      </c>
    </row>
    <row r="380" spans="1:24" x14ac:dyDescent="0.25">
      <c r="A380" s="3" t="s">
        <v>75</v>
      </c>
      <c r="B380" s="3" t="s">
        <v>34</v>
      </c>
      <c r="C380">
        <v>94803</v>
      </c>
      <c r="D380">
        <v>94803</v>
      </c>
      <c r="E380">
        <v>85304</v>
      </c>
      <c r="F380">
        <v>725</v>
      </c>
      <c r="G380" s="3" t="s">
        <v>46</v>
      </c>
      <c r="H380" s="3" t="s">
        <v>84</v>
      </c>
      <c r="I380" s="3" t="s">
        <v>42</v>
      </c>
      <c r="J380">
        <v>80</v>
      </c>
      <c r="K380" s="3" t="s">
        <v>37</v>
      </c>
      <c r="L380">
        <v>0.89980000000000004</v>
      </c>
      <c r="M380">
        <v>7.6E-3</v>
      </c>
      <c r="N380">
        <v>8774</v>
      </c>
      <c r="O380">
        <v>6824320</v>
      </c>
      <c r="P380" s="3" t="s">
        <v>47</v>
      </c>
      <c r="Q380" s="4">
        <v>44287</v>
      </c>
      <c r="R380" s="3" t="s">
        <v>32</v>
      </c>
      <c r="S380" s="4">
        <v>44287</v>
      </c>
      <c r="T380" s="4">
        <v>44362</v>
      </c>
      <c r="U380">
        <v>89.215531150000004</v>
      </c>
      <c r="V380" s="3" t="s">
        <v>60</v>
      </c>
      <c r="W380">
        <v>-759920</v>
      </c>
      <c r="X380">
        <v>0.89219999999999999</v>
      </c>
    </row>
    <row r="381" spans="1:24" x14ac:dyDescent="0.25">
      <c r="A381" s="3" t="s">
        <v>77</v>
      </c>
      <c r="B381" s="3" t="s">
        <v>64</v>
      </c>
      <c r="C381">
        <v>66420</v>
      </c>
      <c r="D381">
        <v>66420</v>
      </c>
      <c r="E381">
        <v>11943</v>
      </c>
      <c r="F381">
        <v>691</v>
      </c>
      <c r="G381" s="3" t="s">
        <v>76</v>
      </c>
      <c r="H381" s="3" t="s">
        <v>86</v>
      </c>
      <c r="I381" s="3" t="s">
        <v>58</v>
      </c>
      <c r="J381">
        <v>110</v>
      </c>
      <c r="K381" s="3" t="s">
        <v>26</v>
      </c>
      <c r="L381">
        <v>0.17979999999999999</v>
      </c>
      <c r="M381">
        <v>1.04E-2</v>
      </c>
      <c r="N381">
        <v>53786</v>
      </c>
      <c r="O381">
        <v>1313730</v>
      </c>
      <c r="P381" s="3" t="s">
        <v>38</v>
      </c>
      <c r="Q381" s="4">
        <v>42401</v>
      </c>
      <c r="R381" s="3" t="s">
        <v>28</v>
      </c>
      <c r="S381" s="4">
        <v>42401</v>
      </c>
      <c r="T381" s="4">
        <v>42479</v>
      </c>
      <c r="U381">
        <v>16.940680520000001</v>
      </c>
      <c r="V381" s="3" t="s">
        <v>48</v>
      </c>
      <c r="W381">
        <v>-5992470</v>
      </c>
      <c r="X381">
        <v>0.1694</v>
      </c>
    </row>
    <row r="382" spans="1:24" x14ac:dyDescent="0.25">
      <c r="A382" s="3" t="s">
        <v>22</v>
      </c>
      <c r="B382" s="3" t="s">
        <v>73</v>
      </c>
      <c r="C382">
        <v>59036</v>
      </c>
      <c r="D382">
        <v>59036</v>
      </c>
      <c r="E382">
        <v>30633</v>
      </c>
      <c r="F382">
        <v>15173</v>
      </c>
      <c r="G382" s="3" t="s">
        <v>54</v>
      </c>
      <c r="H382" s="3" t="s">
        <v>82</v>
      </c>
      <c r="I382" s="3" t="s">
        <v>36</v>
      </c>
      <c r="J382">
        <v>115</v>
      </c>
      <c r="K382" s="3" t="s">
        <v>26</v>
      </c>
      <c r="L382">
        <v>0.51890000000000003</v>
      </c>
      <c r="M382">
        <v>0.25700000000000001</v>
      </c>
      <c r="N382">
        <v>13230</v>
      </c>
      <c r="O382">
        <v>3522795</v>
      </c>
      <c r="P382" s="3" t="s">
        <v>27</v>
      </c>
      <c r="Q382" s="4">
        <v>45139</v>
      </c>
      <c r="R382" s="3" t="s">
        <v>28</v>
      </c>
      <c r="S382" s="4">
        <v>45139</v>
      </c>
      <c r="T382" s="4">
        <v>45216</v>
      </c>
      <c r="U382">
        <v>26.18741107</v>
      </c>
      <c r="V382" s="3" t="s">
        <v>67</v>
      </c>
      <c r="W382">
        <v>-3266345</v>
      </c>
      <c r="X382">
        <v>0.26190000000000002</v>
      </c>
    </row>
    <row r="383" spans="1:24" x14ac:dyDescent="0.25">
      <c r="A383" s="3" t="s">
        <v>30</v>
      </c>
      <c r="B383" s="3" t="s">
        <v>57</v>
      </c>
      <c r="C383">
        <v>13219</v>
      </c>
      <c r="D383">
        <v>13219</v>
      </c>
      <c r="E383">
        <v>12909</v>
      </c>
      <c r="F383">
        <v>53</v>
      </c>
      <c r="G383" s="3" t="s">
        <v>46</v>
      </c>
      <c r="H383" s="3" t="s">
        <v>88</v>
      </c>
      <c r="I383" s="3" t="s">
        <v>42</v>
      </c>
      <c r="J383">
        <v>100</v>
      </c>
      <c r="K383" s="3" t="s">
        <v>26</v>
      </c>
      <c r="L383">
        <v>0.97650000000000003</v>
      </c>
      <c r="M383">
        <v>4.0000000000000001E-3</v>
      </c>
      <c r="N383">
        <v>257</v>
      </c>
      <c r="O383">
        <v>1290900</v>
      </c>
      <c r="P383" s="3" t="s">
        <v>47</v>
      </c>
      <c r="Q383" s="4">
        <v>43191</v>
      </c>
      <c r="R383" s="3" t="s">
        <v>32</v>
      </c>
      <c r="S383" s="4">
        <v>43191</v>
      </c>
      <c r="T383" s="4">
        <v>43274</v>
      </c>
      <c r="U383">
        <v>97.253952639999994</v>
      </c>
      <c r="V383" s="3" t="s">
        <v>60</v>
      </c>
      <c r="W383">
        <v>-31000</v>
      </c>
      <c r="X383">
        <v>0.97250000000000003</v>
      </c>
    </row>
    <row r="384" spans="1:24" x14ac:dyDescent="0.25">
      <c r="A384" s="3" t="s">
        <v>33</v>
      </c>
      <c r="B384" s="3" t="s">
        <v>51</v>
      </c>
      <c r="C384">
        <v>28569</v>
      </c>
      <c r="D384">
        <v>28569</v>
      </c>
      <c r="E384">
        <v>16414</v>
      </c>
      <c r="F384">
        <v>5110</v>
      </c>
      <c r="G384" s="3" t="s">
        <v>79</v>
      </c>
      <c r="H384" s="3" t="s">
        <v>88</v>
      </c>
      <c r="I384" s="3" t="s">
        <v>42</v>
      </c>
      <c r="J384">
        <v>110</v>
      </c>
      <c r="K384" s="3" t="s">
        <v>37</v>
      </c>
      <c r="L384">
        <v>0.57450000000000001</v>
      </c>
      <c r="M384">
        <v>0.1789</v>
      </c>
      <c r="N384">
        <v>7045</v>
      </c>
      <c r="O384">
        <v>1805540</v>
      </c>
      <c r="P384" s="3" t="s">
        <v>43</v>
      </c>
      <c r="Q384" s="4">
        <v>43405</v>
      </c>
      <c r="R384" s="3" t="s">
        <v>28</v>
      </c>
      <c r="S384" s="4">
        <v>43405</v>
      </c>
      <c r="T384" s="4">
        <v>43441</v>
      </c>
      <c r="U384">
        <v>39.567363229999998</v>
      </c>
      <c r="V384" s="3" t="s">
        <v>67</v>
      </c>
      <c r="W384">
        <v>-1337050</v>
      </c>
      <c r="X384">
        <v>0.39560000000000001</v>
      </c>
    </row>
    <row r="385" spans="1:24" x14ac:dyDescent="0.25">
      <c r="A385" s="3" t="s">
        <v>39</v>
      </c>
      <c r="B385" s="3" t="s">
        <v>57</v>
      </c>
      <c r="C385">
        <v>72411</v>
      </c>
      <c r="D385">
        <v>72411</v>
      </c>
      <c r="E385">
        <v>17795</v>
      </c>
      <c r="F385">
        <v>28715</v>
      </c>
      <c r="G385" s="3" t="s">
        <v>76</v>
      </c>
      <c r="H385" s="3" t="s">
        <v>82</v>
      </c>
      <c r="I385" s="3" t="s">
        <v>42</v>
      </c>
      <c r="J385">
        <v>35</v>
      </c>
      <c r="K385" s="3" t="s">
        <v>37</v>
      </c>
      <c r="L385">
        <v>0.2457</v>
      </c>
      <c r="M385">
        <v>0.39660000000000001</v>
      </c>
      <c r="N385">
        <v>25901</v>
      </c>
      <c r="O385">
        <v>622825</v>
      </c>
      <c r="P385" s="3" t="s">
        <v>38</v>
      </c>
      <c r="Q385" s="4">
        <v>44958</v>
      </c>
      <c r="R385" s="3" t="s">
        <v>44</v>
      </c>
      <c r="S385" s="4">
        <v>44958</v>
      </c>
      <c r="T385" s="4">
        <v>45039</v>
      </c>
      <c r="U385">
        <v>-15.08058168</v>
      </c>
      <c r="V385" s="3" t="s">
        <v>29</v>
      </c>
      <c r="W385">
        <v>-1911560</v>
      </c>
      <c r="X385">
        <v>-0.15090000000000001</v>
      </c>
    </row>
    <row r="386" spans="1:24" x14ac:dyDescent="0.25">
      <c r="A386" s="3" t="s">
        <v>45</v>
      </c>
      <c r="B386" s="3" t="s">
        <v>51</v>
      </c>
      <c r="C386">
        <v>25084</v>
      </c>
      <c r="D386">
        <v>25084</v>
      </c>
      <c r="E386">
        <v>5740</v>
      </c>
      <c r="F386">
        <v>11241</v>
      </c>
      <c r="G386" s="3" t="s">
        <v>46</v>
      </c>
      <c r="H386" s="3" t="s">
        <v>83</v>
      </c>
      <c r="I386" s="3" t="s">
        <v>31</v>
      </c>
      <c r="J386">
        <v>80</v>
      </c>
      <c r="K386" s="3" t="s">
        <v>26</v>
      </c>
      <c r="L386">
        <v>0.2288</v>
      </c>
      <c r="M386">
        <v>0.4481</v>
      </c>
      <c r="N386">
        <v>8103</v>
      </c>
      <c r="O386">
        <v>459200</v>
      </c>
      <c r="P386" s="3" t="s">
        <v>47</v>
      </c>
      <c r="Q386" s="4">
        <v>44652</v>
      </c>
      <c r="R386" s="3" t="s">
        <v>32</v>
      </c>
      <c r="S386" s="4">
        <v>44652</v>
      </c>
      <c r="T386" s="4">
        <v>44742</v>
      </c>
      <c r="U386">
        <v>-21.93031414</v>
      </c>
      <c r="V386" s="3" t="s">
        <v>29</v>
      </c>
      <c r="W386">
        <v>-1547520</v>
      </c>
      <c r="X386">
        <v>-0.21929999999999999</v>
      </c>
    </row>
    <row r="387" spans="1:24" x14ac:dyDescent="0.25">
      <c r="A387" s="3" t="s">
        <v>49</v>
      </c>
      <c r="B387" s="3" t="s">
        <v>23</v>
      </c>
      <c r="C387">
        <v>41970</v>
      </c>
      <c r="D387">
        <v>41970</v>
      </c>
      <c r="E387">
        <v>38816</v>
      </c>
      <c r="F387">
        <v>714</v>
      </c>
      <c r="G387" s="3" t="s">
        <v>62</v>
      </c>
      <c r="H387" s="3" t="s">
        <v>84</v>
      </c>
      <c r="I387" s="3" t="s">
        <v>25</v>
      </c>
      <c r="J387">
        <v>65</v>
      </c>
      <c r="K387" s="3" t="s">
        <v>37</v>
      </c>
      <c r="L387">
        <v>0.92490000000000006</v>
      </c>
      <c r="M387">
        <v>1.7000000000000001E-2</v>
      </c>
      <c r="N387">
        <v>2440</v>
      </c>
      <c r="O387">
        <v>2523040</v>
      </c>
      <c r="P387" s="3" t="s">
        <v>38</v>
      </c>
      <c r="Q387" s="4">
        <v>44256</v>
      </c>
      <c r="R387" s="3" t="s">
        <v>32</v>
      </c>
      <c r="S387" s="4">
        <v>44256</v>
      </c>
      <c r="T387" s="4">
        <v>44296</v>
      </c>
      <c r="U387">
        <v>90.783893259999999</v>
      </c>
      <c r="V387" s="3" t="s">
        <v>60</v>
      </c>
      <c r="W387">
        <v>-205010</v>
      </c>
      <c r="X387">
        <v>0.90790000000000004</v>
      </c>
    </row>
    <row r="388" spans="1:24" x14ac:dyDescent="0.25">
      <c r="A388" s="3" t="s">
        <v>50</v>
      </c>
      <c r="B388" s="3" t="s">
        <v>73</v>
      </c>
      <c r="C388">
        <v>40389</v>
      </c>
      <c r="D388">
        <v>40389</v>
      </c>
      <c r="E388">
        <v>31545</v>
      </c>
      <c r="F388">
        <v>3022</v>
      </c>
      <c r="G388" s="3" t="s">
        <v>76</v>
      </c>
      <c r="H388" s="3" t="s">
        <v>80</v>
      </c>
      <c r="I388" s="3" t="s">
        <v>42</v>
      </c>
      <c r="J388">
        <v>60</v>
      </c>
      <c r="K388" s="3" t="s">
        <v>26</v>
      </c>
      <c r="L388">
        <v>0.78100000000000003</v>
      </c>
      <c r="M388">
        <v>7.4800000000000005E-2</v>
      </c>
      <c r="N388">
        <v>5822</v>
      </c>
      <c r="O388">
        <v>1892700</v>
      </c>
      <c r="P388" s="3" t="s">
        <v>38</v>
      </c>
      <c r="Q388" s="4">
        <v>42767</v>
      </c>
      <c r="R388" s="3" t="s">
        <v>32</v>
      </c>
      <c r="S388" s="4">
        <v>42767</v>
      </c>
      <c r="T388" s="4">
        <v>42797</v>
      </c>
      <c r="U388">
        <v>70.620713559999999</v>
      </c>
      <c r="V388" s="3" t="s">
        <v>55</v>
      </c>
      <c r="W388">
        <v>-530640</v>
      </c>
      <c r="X388">
        <v>0.70620000000000005</v>
      </c>
    </row>
    <row r="389" spans="1:24" x14ac:dyDescent="0.25">
      <c r="A389" s="3" t="s">
        <v>53</v>
      </c>
      <c r="B389" s="3" t="s">
        <v>73</v>
      </c>
      <c r="C389">
        <v>87621</v>
      </c>
      <c r="D389">
        <v>87621</v>
      </c>
      <c r="E389">
        <v>61302</v>
      </c>
      <c r="F389">
        <v>12741</v>
      </c>
      <c r="G389" s="3" t="s">
        <v>35</v>
      </c>
      <c r="H389" s="3" t="s">
        <v>89</v>
      </c>
      <c r="I389" s="3" t="s">
        <v>25</v>
      </c>
      <c r="J389">
        <v>90</v>
      </c>
      <c r="K389" s="3" t="s">
        <v>26</v>
      </c>
      <c r="L389">
        <v>0.6996</v>
      </c>
      <c r="M389">
        <v>0.1454</v>
      </c>
      <c r="N389">
        <v>13578</v>
      </c>
      <c r="O389">
        <v>5517180</v>
      </c>
      <c r="P389" s="3" t="s">
        <v>38</v>
      </c>
      <c r="Q389" s="4">
        <v>42005</v>
      </c>
      <c r="R389" s="3" t="s">
        <v>32</v>
      </c>
      <c r="S389" s="4">
        <v>42005</v>
      </c>
      <c r="T389" s="4">
        <v>42070</v>
      </c>
      <c r="U389">
        <v>55.421645499999997</v>
      </c>
      <c r="V389" s="3" t="s">
        <v>55</v>
      </c>
      <c r="W389">
        <v>-2368710</v>
      </c>
      <c r="X389">
        <v>0.55420000000000003</v>
      </c>
    </row>
    <row r="390" spans="1:24" x14ac:dyDescent="0.25">
      <c r="A390" s="3" t="s">
        <v>56</v>
      </c>
      <c r="B390" s="3" t="s">
        <v>40</v>
      </c>
      <c r="C390">
        <v>23336</v>
      </c>
      <c r="D390">
        <v>23336</v>
      </c>
      <c r="E390">
        <v>22592</v>
      </c>
      <c r="F390">
        <v>191</v>
      </c>
      <c r="G390" s="3" t="s">
        <v>76</v>
      </c>
      <c r="H390" s="3" t="s">
        <v>81</v>
      </c>
      <c r="I390" s="3" t="s">
        <v>58</v>
      </c>
      <c r="J390">
        <v>85</v>
      </c>
      <c r="K390" s="3" t="s">
        <v>26</v>
      </c>
      <c r="L390">
        <v>0.96809999999999996</v>
      </c>
      <c r="M390">
        <v>8.2000000000000007E-3</v>
      </c>
      <c r="N390">
        <v>553</v>
      </c>
      <c r="O390">
        <v>1920320</v>
      </c>
      <c r="P390" s="3" t="s">
        <v>38</v>
      </c>
      <c r="Q390" s="4">
        <v>43497</v>
      </c>
      <c r="R390" s="3" t="s">
        <v>32</v>
      </c>
      <c r="S390" s="4">
        <v>43497</v>
      </c>
      <c r="T390" s="4">
        <v>43568</v>
      </c>
      <c r="U390">
        <v>95.993315050000007</v>
      </c>
      <c r="V390" s="3" t="s">
        <v>60</v>
      </c>
      <c r="W390">
        <v>-63240</v>
      </c>
      <c r="X390">
        <v>0.95989999999999998</v>
      </c>
    </row>
    <row r="391" spans="1:24" x14ac:dyDescent="0.25">
      <c r="A391" s="3" t="s">
        <v>59</v>
      </c>
      <c r="B391" s="3" t="s">
        <v>57</v>
      </c>
      <c r="C391">
        <v>97910</v>
      </c>
      <c r="D391">
        <v>97910</v>
      </c>
      <c r="E391">
        <v>69157</v>
      </c>
      <c r="F391">
        <v>17292</v>
      </c>
      <c r="G391" s="3" t="s">
        <v>62</v>
      </c>
      <c r="H391" s="3" t="s">
        <v>83</v>
      </c>
      <c r="I391" s="3" t="s">
        <v>58</v>
      </c>
      <c r="J391">
        <v>75</v>
      </c>
      <c r="K391" s="3" t="s">
        <v>37</v>
      </c>
      <c r="L391">
        <v>0.70630000000000004</v>
      </c>
      <c r="M391">
        <v>0.17660000000000001</v>
      </c>
      <c r="N391">
        <v>11461</v>
      </c>
      <c r="O391">
        <v>5186775</v>
      </c>
      <c r="P391" s="3" t="s">
        <v>38</v>
      </c>
      <c r="Q391" s="4">
        <v>44621</v>
      </c>
      <c r="R391" s="3" t="s">
        <v>32</v>
      </c>
      <c r="S391" s="4">
        <v>44621</v>
      </c>
      <c r="T391" s="4">
        <v>44664</v>
      </c>
      <c r="U391">
        <v>52.972117249999997</v>
      </c>
      <c r="V391" s="3" t="s">
        <v>55</v>
      </c>
      <c r="W391">
        <v>-2156475</v>
      </c>
      <c r="X391">
        <v>0.52970000000000006</v>
      </c>
    </row>
    <row r="392" spans="1:24" x14ac:dyDescent="0.25">
      <c r="A392" s="3" t="s">
        <v>61</v>
      </c>
      <c r="B392" s="3" t="s">
        <v>40</v>
      </c>
      <c r="C392">
        <v>24972</v>
      </c>
      <c r="D392">
        <v>24972</v>
      </c>
      <c r="E392">
        <v>16400</v>
      </c>
      <c r="F392">
        <v>5766</v>
      </c>
      <c r="G392" s="3" t="s">
        <v>52</v>
      </c>
      <c r="H392" s="3" t="s">
        <v>85</v>
      </c>
      <c r="I392" s="3" t="s">
        <v>42</v>
      </c>
      <c r="J392">
        <v>70</v>
      </c>
      <c r="K392" s="3" t="s">
        <v>37</v>
      </c>
      <c r="L392">
        <v>0.65669999999999995</v>
      </c>
      <c r="M392">
        <v>0.23089999999999999</v>
      </c>
      <c r="N392">
        <v>2806</v>
      </c>
      <c r="O392">
        <v>1148000</v>
      </c>
      <c r="P392" s="3" t="s">
        <v>47</v>
      </c>
      <c r="Q392" s="4">
        <v>45444</v>
      </c>
      <c r="R392" s="3" t="s">
        <v>32</v>
      </c>
      <c r="S392" s="4">
        <v>45444</v>
      </c>
      <c r="T392" s="4">
        <v>45527</v>
      </c>
      <c r="U392">
        <v>42.583693740000001</v>
      </c>
      <c r="V392" s="3" t="s">
        <v>67</v>
      </c>
      <c r="W392">
        <v>-600040</v>
      </c>
      <c r="X392">
        <v>0.42579999999999996</v>
      </c>
    </row>
    <row r="393" spans="1:24" x14ac:dyDescent="0.25">
      <c r="A393" s="3" t="s">
        <v>63</v>
      </c>
      <c r="B393" s="3" t="s">
        <v>40</v>
      </c>
      <c r="C393">
        <v>87354</v>
      </c>
      <c r="D393">
        <v>87354</v>
      </c>
      <c r="E393">
        <v>16108</v>
      </c>
      <c r="F393">
        <v>17556</v>
      </c>
      <c r="G393" s="3" t="s">
        <v>70</v>
      </c>
      <c r="H393" s="3" t="s">
        <v>88</v>
      </c>
      <c r="I393" s="3" t="s">
        <v>31</v>
      </c>
      <c r="J393">
        <v>100</v>
      </c>
      <c r="K393" s="3" t="s">
        <v>26</v>
      </c>
      <c r="L393">
        <v>0.18440000000000001</v>
      </c>
      <c r="M393">
        <v>0.20100000000000001</v>
      </c>
      <c r="N393">
        <v>53690</v>
      </c>
      <c r="O393">
        <v>1610800</v>
      </c>
      <c r="P393" s="3" t="s">
        <v>27</v>
      </c>
      <c r="Q393" s="4">
        <v>43282</v>
      </c>
      <c r="R393" s="3" t="s">
        <v>32</v>
      </c>
      <c r="S393" s="4">
        <v>43282</v>
      </c>
      <c r="T393" s="4">
        <v>43343</v>
      </c>
      <c r="U393">
        <v>-1.657623005</v>
      </c>
      <c r="V393" s="3" t="s">
        <v>48</v>
      </c>
      <c r="W393">
        <v>-7124600</v>
      </c>
      <c r="X393">
        <v>-1.6600000000000004E-2</v>
      </c>
    </row>
    <row r="394" spans="1:24" x14ac:dyDescent="0.25">
      <c r="A394" s="3" t="s">
        <v>65</v>
      </c>
      <c r="B394" s="3" t="s">
        <v>34</v>
      </c>
      <c r="C394">
        <v>58929</v>
      </c>
      <c r="D394">
        <v>58929</v>
      </c>
      <c r="E394">
        <v>50445</v>
      </c>
      <c r="F394">
        <v>2316</v>
      </c>
      <c r="G394" s="3" t="s">
        <v>24</v>
      </c>
      <c r="H394" s="3" t="s">
        <v>87</v>
      </c>
      <c r="I394" s="3" t="s">
        <v>42</v>
      </c>
      <c r="J394">
        <v>75</v>
      </c>
      <c r="K394" s="3" t="s">
        <v>26</v>
      </c>
      <c r="L394">
        <v>0.85599999999999998</v>
      </c>
      <c r="M394">
        <v>3.9300000000000002E-2</v>
      </c>
      <c r="N394">
        <v>6168</v>
      </c>
      <c r="O394">
        <v>3783375</v>
      </c>
      <c r="P394" s="3" t="s">
        <v>27</v>
      </c>
      <c r="Q394" s="4">
        <v>44075</v>
      </c>
      <c r="R394" s="3" t="s">
        <v>32</v>
      </c>
      <c r="S394" s="4">
        <v>44075</v>
      </c>
      <c r="T394" s="4">
        <v>44151</v>
      </c>
      <c r="U394">
        <v>81.672860560000004</v>
      </c>
      <c r="V394" s="3" t="s">
        <v>60</v>
      </c>
      <c r="W394">
        <v>-636300</v>
      </c>
      <c r="X394">
        <v>0.81669999999999998</v>
      </c>
    </row>
    <row r="395" spans="1:24" x14ac:dyDescent="0.25">
      <c r="A395" s="3" t="s">
        <v>68</v>
      </c>
      <c r="B395" s="3" t="s">
        <v>40</v>
      </c>
      <c r="C395">
        <v>60293</v>
      </c>
      <c r="D395">
        <v>60293</v>
      </c>
      <c r="E395">
        <v>32724</v>
      </c>
      <c r="F395">
        <v>6086</v>
      </c>
      <c r="G395" s="3" t="s">
        <v>52</v>
      </c>
      <c r="H395" s="3" t="s">
        <v>87</v>
      </c>
      <c r="I395" s="3" t="s">
        <v>36</v>
      </c>
      <c r="J395">
        <v>70</v>
      </c>
      <c r="K395" s="3" t="s">
        <v>26</v>
      </c>
      <c r="L395">
        <v>0.54269999999999996</v>
      </c>
      <c r="M395">
        <v>0.1009</v>
      </c>
      <c r="N395">
        <v>21483</v>
      </c>
      <c r="O395">
        <v>2290680</v>
      </c>
      <c r="P395" s="3" t="s">
        <v>47</v>
      </c>
      <c r="Q395" s="4">
        <v>43983</v>
      </c>
      <c r="R395" s="3" t="s">
        <v>32</v>
      </c>
      <c r="S395" s="4">
        <v>43983</v>
      </c>
      <c r="T395" s="4">
        <v>44066</v>
      </c>
      <c r="U395">
        <v>44.180916519999997</v>
      </c>
      <c r="V395" s="3" t="s">
        <v>67</v>
      </c>
      <c r="W395">
        <v>-1929830</v>
      </c>
      <c r="X395">
        <v>0.44179999999999997</v>
      </c>
    </row>
    <row r="396" spans="1:24" x14ac:dyDescent="0.25">
      <c r="A396" s="3" t="s">
        <v>69</v>
      </c>
      <c r="B396" s="3" t="s">
        <v>40</v>
      </c>
      <c r="C396">
        <v>31871</v>
      </c>
      <c r="D396">
        <v>31871</v>
      </c>
      <c r="E396">
        <v>21044</v>
      </c>
      <c r="F396">
        <v>4732</v>
      </c>
      <c r="G396" s="3" t="s">
        <v>70</v>
      </c>
      <c r="H396" s="3" t="s">
        <v>86</v>
      </c>
      <c r="I396" s="3" t="s">
        <v>25</v>
      </c>
      <c r="J396">
        <v>100</v>
      </c>
      <c r="K396" s="3" t="s">
        <v>37</v>
      </c>
      <c r="L396">
        <v>0.6603</v>
      </c>
      <c r="M396">
        <v>0.14849999999999999</v>
      </c>
      <c r="N396">
        <v>6095</v>
      </c>
      <c r="O396">
        <v>2104400</v>
      </c>
      <c r="P396" s="3" t="s">
        <v>27</v>
      </c>
      <c r="Q396" s="4">
        <v>42552</v>
      </c>
      <c r="R396" s="3" t="s">
        <v>32</v>
      </c>
      <c r="S396" s="4">
        <v>42552</v>
      </c>
      <c r="T396" s="4">
        <v>42642</v>
      </c>
      <c r="U396">
        <v>51.181324719999999</v>
      </c>
      <c r="V396" s="3" t="s">
        <v>55</v>
      </c>
      <c r="W396">
        <v>-1082700</v>
      </c>
      <c r="X396">
        <v>0.51180000000000003</v>
      </c>
    </row>
    <row r="397" spans="1:24" x14ac:dyDescent="0.25">
      <c r="A397" s="3" t="s">
        <v>71</v>
      </c>
      <c r="B397" s="3" t="s">
        <v>40</v>
      </c>
      <c r="C397">
        <v>17026</v>
      </c>
      <c r="D397">
        <v>17026</v>
      </c>
      <c r="E397">
        <v>10882</v>
      </c>
      <c r="F397">
        <v>78</v>
      </c>
      <c r="G397" s="3" t="s">
        <v>52</v>
      </c>
      <c r="H397" s="3" t="s">
        <v>87</v>
      </c>
      <c r="I397" s="3" t="s">
        <v>25</v>
      </c>
      <c r="J397">
        <v>95</v>
      </c>
      <c r="K397" s="3" t="s">
        <v>37</v>
      </c>
      <c r="L397">
        <v>0.6391</v>
      </c>
      <c r="M397">
        <v>4.5999999999999999E-3</v>
      </c>
      <c r="N397">
        <v>6066</v>
      </c>
      <c r="O397">
        <v>1033790</v>
      </c>
      <c r="P397" s="3" t="s">
        <v>47</v>
      </c>
      <c r="Q397" s="4">
        <v>43983</v>
      </c>
      <c r="R397" s="3" t="s">
        <v>32</v>
      </c>
      <c r="S397" s="4">
        <v>43983</v>
      </c>
      <c r="T397" s="4">
        <v>44013</v>
      </c>
      <c r="U397">
        <v>63.45589099</v>
      </c>
      <c r="V397" s="3" t="s">
        <v>55</v>
      </c>
      <c r="W397">
        <v>-583680</v>
      </c>
      <c r="X397">
        <v>0.63449999999999995</v>
      </c>
    </row>
    <row r="398" spans="1:24" x14ac:dyDescent="0.25">
      <c r="A398" s="3" t="s">
        <v>72</v>
      </c>
      <c r="B398" s="3" t="s">
        <v>40</v>
      </c>
      <c r="C398">
        <v>76248</v>
      </c>
      <c r="D398">
        <v>76248</v>
      </c>
      <c r="E398">
        <v>69876</v>
      </c>
      <c r="F398">
        <v>3351</v>
      </c>
      <c r="G398" s="3" t="s">
        <v>24</v>
      </c>
      <c r="H398" s="3" t="s">
        <v>83</v>
      </c>
      <c r="I398" s="3" t="s">
        <v>42</v>
      </c>
      <c r="J398">
        <v>65</v>
      </c>
      <c r="K398" s="3" t="s">
        <v>37</v>
      </c>
      <c r="L398">
        <v>0.91639999999999999</v>
      </c>
      <c r="M398">
        <v>4.3900000000000002E-2</v>
      </c>
      <c r="N398">
        <v>3021</v>
      </c>
      <c r="O398">
        <v>4541940</v>
      </c>
      <c r="P398" s="3" t="s">
        <v>27</v>
      </c>
      <c r="Q398" s="4">
        <v>44805</v>
      </c>
      <c r="R398" s="3" t="s">
        <v>32</v>
      </c>
      <c r="S398" s="4">
        <v>44805</v>
      </c>
      <c r="T398" s="4">
        <v>44867</v>
      </c>
      <c r="U398">
        <v>87.248190120000004</v>
      </c>
      <c r="V398" s="3" t="s">
        <v>60</v>
      </c>
      <c r="W398">
        <v>-414180</v>
      </c>
      <c r="X398">
        <v>0.87249999999999994</v>
      </c>
    </row>
    <row r="399" spans="1:24" x14ac:dyDescent="0.25">
      <c r="A399" s="3" t="s">
        <v>74</v>
      </c>
      <c r="B399" s="3" t="s">
        <v>73</v>
      </c>
      <c r="C399">
        <v>31922</v>
      </c>
      <c r="D399">
        <v>31922</v>
      </c>
      <c r="E399">
        <v>7708</v>
      </c>
      <c r="F399">
        <v>18526</v>
      </c>
      <c r="G399" s="3" t="s">
        <v>66</v>
      </c>
      <c r="H399" s="3" t="s">
        <v>89</v>
      </c>
      <c r="I399" s="3" t="s">
        <v>25</v>
      </c>
      <c r="J399">
        <v>140</v>
      </c>
      <c r="K399" s="3" t="s">
        <v>37</v>
      </c>
      <c r="L399">
        <v>0.24149999999999999</v>
      </c>
      <c r="M399">
        <v>0.58040000000000003</v>
      </c>
      <c r="N399">
        <v>5688</v>
      </c>
      <c r="O399">
        <v>1079120</v>
      </c>
      <c r="P399" s="3" t="s">
        <v>47</v>
      </c>
      <c r="Q399" s="4">
        <v>42125</v>
      </c>
      <c r="R399" s="3" t="s">
        <v>28</v>
      </c>
      <c r="S399" s="4">
        <v>42125</v>
      </c>
      <c r="T399" s="4">
        <v>42178</v>
      </c>
      <c r="U399">
        <v>-33.888854080000002</v>
      </c>
      <c r="V399" s="3" t="s">
        <v>29</v>
      </c>
      <c r="W399">
        <v>-3389960</v>
      </c>
      <c r="X399">
        <v>-0.33890000000000003</v>
      </c>
    </row>
    <row r="400" spans="1:24" x14ac:dyDescent="0.25">
      <c r="A400" s="3" t="s">
        <v>75</v>
      </c>
      <c r="B400" s="3" t="s">
        <v>34</v>
      </c>
      <c r="C400">
        <v>80465</v>
      </c>
      <c r="D400">
        <v>80465</v>
      </c>
      <c r="E400">
        <v>42836</v>
      </c>
      <c r="F400">
        <v>11023</v>
      </c>
      <c r="G400" s="3" t="s">
        <v>41</v>
      </c>
      <c r="H400" s="3" t="s">
        <v>82</v>
      </c>
      <c r="I400" s="3" t="s">
        <v>42</v>
      </c>
      <c r="J400">
        <v>80</v>
      </c>
      <c r="K400" s="3" t="s">
        <v>37</v>
      </c>
      <c r="L400">
        <v>0.53239999999999998</v>
      </c>
      <c r="M400">
        <v>0.13700000000000001</v>
      </c>
      <c r="N400">
        <v>26606</v>
      </c>
      <c r="O400">
        <v>3426880</v>
      </c>
      <c r="P400" s="3" t="s">
        <v>43</v>
      </c>
      <c r="Q400" s="4">
        <v>45200</v>
      </c>
      <c r="R400" s="3" t="s">
        <v>32</v>
      </c>
      <c r="S400" s="4">
        <v>45200</v>
      </c>
      <c r="T400" s="4">
        <v>45247</v>
      </c>
      <c r="U400">
        <v>39.536444420000002</v>
      </c>
      <c r="V400" s="3" t="s">
        <v>67</v>
      </c>
      <c r="W400">
        <v>-3010320</v>
      </c>
      <c r="X400">
        <v>0.39539999999999997</v>
      </c>
    </row>
    <row r="401" spans="1:24" x14ac:dyDescent="0.25">
      <c r="A401" s="3" t="s">
        <v>77</v>
      </c>
      <c r="B401" s="3" t="s">
        <v>40</v>
      </c>
      <c r="C401">
        <v>76952</v>
      </c>
      <c r="D401">
        <v>76952</v>
      </c>
      <c r="E401">
        <v>19838</v>
      </c>
      <c r="F401">
        <v>37533</v>
      </c>
      <c r="G401" s="3" t="s">
        <v>46</v>
      </c>
      <c r="H401" s="3" t="s">
        <v>86</v>
      </c>
      <c r="I401" s="3" t="s">
        <v>58</v>
      </c>
      <c r="J401">
        <v>110</v>
      </c>
      <c r="K401" s="3" t="s">
        <v>37</v>
      </c>
      <c r="L401">
        <v>0.25779999999999997</v>
      </c>
      <c r="M401">
        <v>0.48770000000000002</v>
      </c>
      <c r="N401">
        <v>19581</v>
      </c>
      <c r="O401">
        <v>2182180</v>
      </c>
      <c r="P401" s="3" t="s">
        <v>47</v>
      </c>
      <c r="Q401" s="4">
        <v>42461</v>
      </c>
      <c r="R401" s="3" t="s">
        <v>28</v>
      </c>
      <c r="S401" s="4">
        <v>42461</v>
      </c>
      <c r="T401" s="4">
        <v>42498</v>
      </c>
      <c r="U401">
        <v>-22.994853930000001</v>
      </c>
      <c r="V401" s="3" t="s">
        <v>29</v>
      </c>
      <c r="W401">
        <v>-6282540</v>
      </c>
      <c r="X401">
        <v>-0.22990000000000005</v>
      </c>
    </row>
    <row r="402" spans="1:24" x14ac:dyDescent="0.25">
      <c r="A402" s="3" t="s">
        <v>22</v>
      </c>
      <c r="B402" s="3" t="s">
        <v>40</v>
      </c>
      <c r="C402">
        <v>15453</v>
      </c>
      <c r="D402">
        <v>15453</v>
      </c>
      <c r="E402">
        <v>12231</v>
      </c>
      <c r="F402">
        <v>2237</v>
      </c>
      <c r="G402" s="3" t="s">
        <v>52</v>
      </c>
      <c r="H402" s="3" t="s">
        <v>80</v>
      </c>
      <c r="I402" s="3" t="s">
        <v>42</v>
      </c>
      <c r="J402">
        <v>115</v>
      </c>
      <c r="K402" s="3" t="s">
        <v>26</v>
      </c>
      <c r="L402">
        <v>0.79149999999999998</v>
      </c>
      <c r="M402">
        <v>0.14480000000000001</v>
      </c>
      <c r="N402">
        <v>985</v>
      </c>
      <c r="O402">
        <v>1406565</v>
      </c>
      <c r="P402" s="3" t="s">
        <v>47</v>
      </c>
      <c r="Q402" s="4">
        <v>42887</v>
      </c>
      <c r="R402" s="3" t="s">
        <v>28</v>
      </c>
      <c r="S402" s="4">
        <v>42887</v>
      </c>
      <c r="T402" s="4">
        <v>42911</v>
      </c>
      <c r="U402">
        <v>64.673526179999996</v>
      </c>
      <c r="V402" s="3" t="s">
        <v>55</v>
      </c>
      <c r="W402">
        <v>-370530</v>
      </c>
      <c r="X402">
        <v>0.64669999999999994</v>
      </c>
    </row>
    <row r="403" spans="1:24" x14ac:dyDescent="0.25">
      <c r="A403" s="3" t="s">
        <v>30</v>
      </c>
      <c r="B403" s="3" t="s">
        <v>57</v>
      </c>
      <c r="C403">
        <v>14224</v>
      </c>
      <c r="D403">
        <v>14224</v>
      </c>
      <c r="E403">
        <v>12368</v>
      </c>
      <c r="F403">
        <v>538</v>
      </c>
      <c r="G403" s="3" t="s">
        <v>79</v>
      </c>
      <c r="H403" s="3" t="s">
        <v>88</v>
      </c>
      <c r="I403" s="3" t="s">
        <v>31</v>
      </c>
      <c r="J403">
        <v>100</v>
      </c>
      <c r="K403" s="3" t="s">
        <v>26</v>
      </c>
      <c r="L403">
        <v>0.86950000000000005</v>
      </c>
      <c r="M403">
        <v>3.78E-2</v>
      </c>
      <c r="N403">
        <v>1318</v>
      </c>
      <c r="O403">
        <v>1236800</v>
      </c>
      <c r="P403" s="3" t="s">
        <v>43</v>
      </c>
      <c r="Q403" s="4">
        <v>43405</v>
      </c>
      <c r="R403" s="3" t="s">
        <v>32</v>
      </c>
      <c r="S403" s="4">
        <v>43405</v>
      </c>
      <c r="T403" s="4">
        <v>43488</v>
      </c>
      <c r="U403">
        <v>83.169291340000001</v>
      </c>
      <c r="V403" s="3" t="s">
        <v>60</v>
      </c>
      <c r="W403">
        <v>-185600</v>
      </c>
      <c r="X403">
        <v>0.83170000000000011</v>
      </c>
    </row>
    <row r="404" spans="1:24" x14ac:dyDescent="0.25">
      <c r="A404" s="3" t="s">
        <v>33</v>
      </c>
      <c r="B404" s="3" t="s">
        <v>64</v>
      </c>
      <c r="C404">
        <v>41056</v>
      </c>
      <c r="D404">
        <v>41056</v>
      </c>
      <c r="E404">
        <v>18754</v>
      </c>
      <c r="F404">
        <v>19265</v>
      </c>
      <c r="G404" s="3" t="s">
        <v>24</v>
      </c>
      <c r="H404" s="3" t="s">
        <v>83</v>
      </c>
      <c r="I404" s="3" t="s">
        <v>58</v>
      </c>
      <c r="J404">
        <v>110</v>
      </c>
      <c r="K404" s="3" t="s">
        <v>37</v>
      </c>
      <c r="L404">
        <v>0.45679999999999998</v>
      </c>
      <c r="M404">
        <v>0.46920000000000001</v>
      </c>
      <c r="N404">
        <v>3037</v>
      </c>
      <c r="O404">
        <v>2062940</v>
      </c>
      <c r="P404" s="3" t="s">
        <v>27</v>
      </c>
      <c r="Q404" s="4">
        <v>44805</v>
      </c>
      <c r="R404" s="3" t="s">
        <v>28</v>
      </c>
      <c r="S404" s="4">
        <v>44805</v>
      </c>
      <c r="T404" s="4">
        <v>44853</v>
      </c>
      <c r="U404">
        <v>-1.2446414649999999</v>
      </c>
      <c r="V404" s="3" t="s">
        <v>48</v>
      </c>
      <c r="W404">
        <v>-2453220</v>
      </c>
      <c r="X404">
        <v>-1.2400000000000022E-2</v>
      </c>
    </row>
    <row r="405" spans="1:24" x14ac:dyDescent="0.25">
      <c r="A405" s="3" t="s">
        <v>39</v>
      </c>
      <c r="B405" s="3" t="s">
        <v>34</v>
      </c>
      <c r="C405">
        <v>90760</v>
      </c>
      <c r="D405">
        <v>90760</v>
      </c>
      <c r="E405">
        <v>23249</v>
      </c>
      <c r="F405">
        <v>27082</v>
      </c>
      <c r="G405" s="3" t="s">
        <v>76</v>
      </c>
      <c r="H405" s="3" t="s">
        <v>85</v>
      </c>
      <c r="I405" s="3" t="s">
        <v>25</v>
      </c>
      <c r="J405">
        <v>35</v>
      </c>
      <c r="K405" s="3" t="s">
        <v>37</v>
      </c>
      <c r="L405">
        <v>0.25619999999999998</v>
      </c>
      <c r="M405">
        <v>0.2984</v>
      </c>
      <c r="N405">
        <v>40429</v>
      </c>
      <c r="O405">
        <v>813715</v>
      </c>
      <c r="P405" s="3" t="s">
        <v>38</v>
      </c>
      <c r="Q405" s="4">
        <v>45323</v>
      </c>
      <c r="R405" s="3" t="s">
        <v>44</v>
      </c>
      <c r="S405" s="4">
        <v>45323</v>
      </c>
      <c r="T405" s="4">
        <v>45389</v>
      </c>
      <c r="U405">
        <v>-4.2232260909999999</v>
      </c>
      <c r="V405" s="3" t="s">
        <v>29</v>
      </c>
      <c r="W405">
        <v>-2362885</v>
      </c>
      <c r="X405">
        <v>-4.2200000000000015E-2</v>
      </c>
    </row>
    <row r="406" spans="1:24" x14ac:dyDescent="0.25">
      <c r="A406" s="3" t="s">
        <v>45</v>
      </c>
      <c r="B406" s="3" t="s">
        <v>40</v>
      </c>
      <c r="C406">
        <v>46842</v>
      </c>
      <c r="D406">
        <v>46842</v>
      </c>
      <c r="E406">
        <v>44115</v>
      </c>
      <c r="F406">
        <v>2206</v>
      </c>
      <c r="G406" s="3" t="s">
        <v>79</v>
      </c>
      <c r="H406" s="3" t="s">
        <v>86</v>
      </c>
      <c r="I406" s="3" t="s">
        <v>58</v>
      </c>
      <c r="J406">
        <v>80</v>
      </c>
      <c r="K406" s="3" t="s">
        <v>37</v>
      </c>
      <c r="L406">
        <v>0.94179999999999997</v>
      </c>
      <c r="M406">
        <v>4.7100000000000003E-2</v>
      </c>
      <c r="N406">
        <v>521</v>
      </c>
      <c r="O406">
        <v>3529200</v>
      </c>
      <c r="P406" s="3" t="s">
        <v>43</v>
      </c>
      <c r="Q406" s="4">
        <v>42675</v>
      </c>
      <c r="R406" s="3" t="s">
        <v>32</v>
      </c>
      <c r="S406" s="4">
        <v>42675</v>
      </c>
      <c r="T406" s="4">
        <v>42699</v>
      </c>
      <c r="U406">
        <v>89.468852740000003</v>
      </c>
      <c r="V406" s="3" t="s">
        <v>60</v>
      </c>
      <c r="W406">
        <v>-218160</v>
      </c>
      <c r="X406">
        <v>0.89469999999999994</v>
      </c>
    </row>
    <row r="407" spans="1:24" x14ac:dyDescent="0.25">
      <c r="A407" s="3" t="s">
        <v>49</v>
      </c>
      <c r="B407" s="3" t="s">
        <v>57</v>
      </c>
      <c r="C407">
        <v>85069</v>
      </c>
      <c r="D407">
        <v>85069</v>
      </c>
      <c r="E407">
        <v>40041</v>
      </c>
      <c r="F407">
        <v>33712</v>
      </c>
      <c r="G407" s="3" t="s">
        <v>54</v>
      </c>
      <c r="H407" s="3" t="s">
        <v>83</v>
      </c>
      <c r="I407" s="3" t="s">
        <v>31</v>
      </c>
      <c r="J407">
        <v>65</v>
      </c>
      <c r="K407" s="3" t="s">
        <v>37</v>
      </c>
      <c r="L407">
        <v>0.47070000000000001</v>
      </c>
      <c r="M407">
        <v>0.39629999999999999</v>
      </c>
      <c r="N407">
        <v>11316</v>
      </c>
      <c r="O407">
        <v>2602665</v>
      </c>
      <c r="P407" s="3" t="s">
        <v>27</v>
      </c>
      <c r="Q407" s="4">
        <v>44774</v>
      </c>
      <c r="R407" s="3" t="s">
        <v>32</v>
      </c>
      <c r="S407" s="4">
        <v>44774</v>
      </c>
      <c r="T407" s="4">
        <v>44807</v>
      </c>
      <c r="U407">
        <v>7.4398429510000001</v>
      </c>
      <c r="V407" s="3" t="s">
        <v>48</v>
      </c>
      <c r="W407">
        <v>-2926820</v>
      </c>
      <c r="X407">
        <v>7.4400000000000022E-2</v>
      </c>
    </row>
    <row r="408" spans="1:24" x14ac:dyDescent="0.25">
      <c r="A408" s="3" t="s">
        <v>50</v>
      </c>
      <c r="B408" s="3" t="s">
        <v>51</v>
      </c>
      <c r="C408">
        <v>46349</v>
      </c>
      <c r="D408">
        <v>46349</v>
      </c>
      <c r="E408">
        <v>13315</v>
      </c>
      <c r="F408">
        <v>8696</v>
      </c>
      <c r="G408" s="3" t="s">
        <v>41</v>
      </c>
      <c r="H408" s="3" t="s">
        <v>80</v>
      </c>
      <c r="I408" s="3" t="s">
        <v>25</v>
      </c>
      <c r="J408">
        <v>60</v>
      </c>
      <c r="K408" s="3" t="s">
        <v>26</v>
      </c>
      <c r="L408">
        <v>0.2873</v>
      </c>
      <c r="M408">
        <v>0.18759999999999999</v>
      </c>
      <c r="N408">
        <v>24338</v>
      </c>
      <c r="O408">
        <v>798900</v>
      </c>
      <c r="P408" s="3" t="s">
        <v>43</v>
      </c>
      <c r="Q408" s="4">
        <v>43009</v>
      </c>
      <c r="R408" s="3" t="s">
        <v>32</v>
      </c>
      <c r="S408" s="4">
        <v>43009</v>
      </c>
      <c r="T408" s="4">
        <v>43081</v>
      </c>
      <c r="U408">
        <v>9.9656950529999992</v>
      </c>
      <c r="V408" s="3" t="s">
        <v>48</v>
      </c>
      <c r="W408">
        <v>-1982040</v>
      </c>
      <c r="X408">
        <v>9.9700000000000011E-2</v>
      </c>
    </row>
    <row r="409" spans="1:24" x14ac:dyDescent="0.25">
      <c r="A409" s="3" t="s">
        <v>53</v>
      </c>
      <c r="B409" s="3" t="s">
        <v>64</v>
      </c>
      <c r="C409">
        <v>98635</v>
      </c>
      <c r="D409">
        <v>98635</v>
      </c>
      <c r="E409">
        <v>56472</v>
      </c>
      <c r="F409">
        <v>32077</v>
      </c>
      <c r="G409" s="3" t="s">
        <v>54</v>
      </c>
      <c r="H409" s="3" t="s">
        <v>86</v>
      </c>
      <c r="I409" s="3" t="s">
        <v>36</v>
      </c>
      <c r="J409">
        <v>90</v>
      </c>
      <c r="K409" s="3" t="s">
        <v>37</v>
      </c>
      <c r="L409">
        <v>0.57250000000000001</v>
      </c>
      <c r="M409">
        <v>0.32519999999999999</v>
      </c>
      <c r="N409">
        <v>10086</v>
      </c>
      <c r="O409">
        <v>5082480</v>
      </c>
      <c r="P409" s="3" t="s">
        <v>27</v>
      </c>
      <c r="Q409" s="4">
        <v>42583</v>
      </c>
      <c r="R409" s="3" t="s">
        <v>32</v>
      </c>
      <c r="S409" s="4">
        <v>42583</v>
      </c>
      <c r="T409" s="4">
        <v>42598</v>
      </c>
      <c r="U409">
        <v>24.732599990000001</v>
      </c>
      <c r="V409" s="3" t="s">
        <v>48</v>
      </c>
      <c r="W409">
        <v>-3794670</v>
      </c>
      <c r="X409">
        <v>0.24730000000000002</v>
      </c>
    </row>
    <row r="410" spans="1:24" x14ac:dyDescent="0.25">
      <c r="A410" s="3" t="s">
        <v>56</v>
      </c>
      <c r="B410" s="3" t="s">
        <v>73</v>
      </c>
      <c r="C410">
        <v>69243</v>
      </c>
      <c r="D410">
        <v>69243</v>
      </c>
      <c r="E410">
        <v>9949</v>
      </c>
      <c r="F410">
        <v>41525</v>
      </c>
      <c r="G410" s="3" t="s">
        <v>79</v>
      </c>
      <c r="H410" s="3" t="s">
        <v>82</v>
      </c>
      <c r="I410" s="3" t="s">
        <v>31</v>
      </c>
      <c r="J410">
        <v>85</v>
      </c>
      <c r="K410" s="3" t="s">
        <v>37</v>
      </c>
      <c r="L410">
        <v>0.14369999999999999</v>
      </c>
      <c r="M410">
        <v>0.59970000000000001</v>
      </c>
      <c r="N410">
        <v>17769</v>
      </c>
      <c r="O410">
        <v>845665</v>
      </c>
      <c r="P410" s="3" t="s">
        <v>43</v>
      </c>
      <c r="Q410" s="4">
        <v>45231</v>
      </c>
      <c r="R410" s="3" t="s">
        <v>32</v>
      </c>
      <c r="S410" s="4">
        <v>45231</v>
      </c>
      <c r="T410" s="4">
        <v>45314</v>
      </c>
      <c r="U410">
        <v>-45.601721470000001</v>
      </c>
      <c r="V410" s="3" t="s">
        <v>29</v>
      </c>
      <c r="W410">
        <v>-5039990</v>
      </c>
      <c r="X410">
        <v>-0.45600000000000002</v>
      </c>
    </row>
    <row r="411" spans="1:24" x14ac:dyDescent="0.25">
      <c r="A411" s="3" t="s">
        <v>59</v>
      </c>
      <c r="B411" s="3" t="s">
        <v>23</v>
      </c>
      <c r="C411">
        <v>58374</v>
      </c>
      <c r="D411">
        <v>58374</v>
      </c>
      <c r="E411">
        <v>34798</v>
      </c>
      <c r="F411">
        <v>15992</v>
      </c>
      <c r="G411" s="3" t="s">
        <v>24</v>
      </c>
      <c r="H411" s="3" t="s">
        <v>88</v>
      </c>
      <c r="I411" s="3" t="s">
        <v>36</v>
      </c>
      <c r="J411">
        <v>75</v>
      </c>
      <c r="K411" s="3" t="s">
        <v>26</v>
      </c>
      <c r="L411">
        <v>0.59609999999999996</v>
      </c>
      <c r="M411">
        <v>0.27400000000000002</v>
      </c>
      <c r="N411">
        <v>7584</v>
      </c>
      <c r="O411">
        <v>2609850</v>
      </c>
      <c r="P411" s="3" t="s">
        <v>27</v>
      </c>
      <c r="Q411" s="4">
        <v>43344</v>
      </c>
      <c r="R411" s="3" t="s">
        <v>32</v>
      </c>
      <c r="S411" s="4">
        <v>43344</v>
      </c>
      <c r="T411" s="4">
        <v>43362</v>
      </c>
      <c r="U411">
        <v>32.216397710000003</v>
      </c>
      <c r="V411" s="3" t="s">
        <v>67</v>
      </c>
      <c r="W411">
        <v>-1768200</v>
      </c>
      <c r="X411">
        <v>0.32209999999999994</v>
      </c>
    </row>
    <row r="412" spans="1:24" x14ac:dyDescent="0.25">
      <c r="A412" s="3" t="s">
        <v>61</v>
      </c>
      <c r="B412" s="3" t="s">
        <v>23</v>
      </c>
      <c r="C412">
        <v>70089</v>
      </c>
      <c r="D412">
        <v>70089</v>
      </c>
      <c r="E412">
        <v>46604</v>
      </c>
      <c r="F412">
        <v>21762</v>
      </c>
      <c r="G412" s="3" t="s">
        <v>41</v>
      </c>
      <c r="H412" s="3" t="s">
        <v>83</v>
      </c>
      <c r="I412" s="3" t="s">
        <v>58</v>
      </c>
      <c r="J412">
        <v>70</v>
      </c>
      <c r="K412" s="3" t="s">
        <v>37</v>
      </c>
      <c r="L412">
        <v>0.66490000000000005</v>
      </c>
      <c r="M412">
        <v>0.3105</v>
      </c>
      <c r="N412">
        <v>1723</v>
      </c>
      <c r="O412">
        <v>3262280</v>
      </c>
      <c r="P412" s="3" t="s">
        <v>43</v>
      </c>
      <c r="Q412" s="4">
        <v>44835</v>
      </c>
      <c r="R412" s="3" t="s">
        <v>32</v>
      </c>
      <c r="S412" s="4">
        <v>44835</v>
      </c>
      <c r="T412" s="4">
        <v>44865</v>
      </c>
      <c r="U412">
        <v>35.443507539999999</v>
      </c>
      <c r="V412" s="3" t="s">
        <v>67</v>
      </c>
      <c r="W412">
        <v>-1643950</v>
      </c>
      <c r="X412">
        <v>0.35440000000000005</v>
      </c>
    </row>
    <row r="413" spans="1:24" x14ac:dyDescent="0.25">
      <c r="A413" s="3" t="s">
        <v>63</v>
      </c>
      <c r="B413" s="3" t="s">
        <v>34</v>
      </c>
      <c r="C413">
        <v>66314</v>
      </c>
      <c r="D413">
        <v>66314</v>
      </c>
      <c r="E413">
        <v>59057</v>
      </c>
      <c r="F413">
        <v>1735</v>
      </c>
      <c r="G413" s="3" t="s">
        <v>70</v>
      </c>
      <c r="H413" s="3" t="s">
        <v>87</v>
      </c>
      <c r="I413" s="3" t="s">
        <v>58</v>
      </c>
      <c r="J413">
        <v>100</v>
      </c>
      <c r="K413" s="3" t="s">
        <v>37</v>
      </c>
      <c r="L413">
        <v>0.89059999999999995</v>
      </c>
      <c r="M413">
        <v>2.6200000000000001E-2</v>
      </c>
      <c r="N413">
        <v>5522</v>
      </c>
      <c r="O413">
        <v>5905700</v>
      </c>
      <c r="P413" s="3" t="s">
        <v>27</v>
      </c>
      <c r="Q413" s="4">
        <v>44013</v>
      </c>
      <c r="R413" s="3" t="s">
        <v>32</v>
      </c>
      <c r="S413" s="4">
        <v>44013</v>
      </c>
      <c r="T413" s="4">
        <v>44051</v>
      </c>
      <c r="U413">
        <v>86.440269020000002</v>
      </c>
      <c r="V413" s="3" t="s">
        <v>60</v>
      </c>
      <c r="W413">
        <v>-725700</v>
      </c>
      <c r="X413">
        <v>0.86439999999999995</v>
      </c>
    </row>
    <row r="414" spans="1:24" x14ac:dyDescent="0.25">
      <c r="A414" s="3" t="s">
        <v>65</v>
      </c>
      <c r="B414" s="3" t="s">
        <v>57</v>
      </c>
      <c r="C414">
        <v>81737</v>
      </c>
      <c r="D414">
        <v>81737</v>
      </c>
      <c r="E414">
        <v>80750</v>
      </c>
      <c r="F414">
        <v>133</v>
      </c>
      <c r="G414" s="3" t="s">
        <v>66</v>
      </c>
      <c r="H414" s="3" t="s">
        <v>84</v>
      </c>
      <c r="I414" s="3" t="s">
        <v>42</v>
      </c>
      <c r="J414">
        <v>75</v>
      </c>
      <c r="K414" s="3" t="s">
        <v>26</v>
      </c>
      <c r="L414">
        <v>0.9879</v>
      </c>
      <c r="M414">
        <v>1.6000000000000001E-3</v>
      </c>
      <c r="N414">
        <v>854</v>
      </c>
      <c r="O414">
        <v>6056250</v>
      </c>
      <c r="P414" s="3" t="s">
        <v>47</v>
      </c>
      <c r="Q414" s="4">
        <v>44317</v>
      </c>
      <c r="R414" s="3" t="s">
        <v>32</v>
      </c>
      <c r="S414" s="4">
        <v>44317</v>
      </c>
      <c r="T414" s="4">
        <v>44333</v>
      </c>
      <c r="U414">
        <v>98.629751519999999</v>
      </c>
      <c r="V414" s="3" t="s">
        <v>60</v>
      </c>
      <c r="W414">
        <v>-74025</v>
      </c>
      <c r="X414">
        <v>0.98629999999999995</v>
      </c>
    </row>
    <row r="415" spans="1:24" x14ac:dyDescent="0.25">
      <c r="A415" s="3" t="s">
        <v>68</v>
      </c>
      <c r="B415" s="3" t="s">
        <v>51</v>
      </c>
      <c r="C415">
        <v>23051</v>
      </c>
      <c r="D415">
        <v>23051</v>
      </c>
      <c r="E415">
        <v>20059</v>
      </c>
      <c r="F415">
        <v>66</v>
      </c>
      <c r="G415" s="3" t="s">
        <v>66</v>
      </c>
      <c r="H415" s="3" t="s">
        <v>86</v>
      </c>
      <c r="I415" s="3" t="s">
        <v>25</v>
      </c>
      <c r="J415">
        <v>70</v>
      </c>
      <c r="K415" s="3" t="s">
        <v>26</v>
      </c>
      <c r="L415">
        <v>0.87019999999999997</v>
      </c>
      <c r="M415">
        <v>2.8999999999999998E-3</v>
      </c>
      <c r="N415">
        <v>2926</v>
      </c>
      <c r="O415">
        <v>1404130</v>
      </c>
      <c r="P415" s="3" t="s">
        <v>47</v>
      </c>
      <c r="Q415" s="4">
        <v>42491</v>
      </c>
      <c r="R415" s="3" t="s">
        <v>32</v>
      </c>
      <c r="S415" s="4">
        <v>42491</v>
      </c>
      <c r="T415" s="4">
        <v>42537</v>
      </c>
      <c r="U415">
        <v>86.733764260000001</v>
      </c>
      <c r="V415" s="3" t="s">
        <v>60</v>
      </c>
      <c r="W415">
        <v>-209440</v>
      </c>
      <c r="X415">
        <v>0.86729999999999996</v>
      </c>
    </row>
    <row r="416" spans="1:24" x14ac:dyDescent="0.25">
      <c r="A416" s="3" t="s">
        <v>69</v>
      </c>
      <c r="B416" s="3" t="s">
        <v>73</v>
      </c>
      <c r="C416">
        <v>36518</v>
      </c>
      <c r="D416">
        <v>36518</v>
      </c>
      <c r="E416">
        <v>27563</v>
      </c>
      <c r="F416">
        <v>2161</v>
      </c>
      <c r="G416" s="3" t="s">
        <v>79</v>
      </c>
      <c r="H416" s="3" t="s">
        <v>85</v>
      </c>
      <c r="I416" s="3" t="s">
        <v>58</v>
      </c>
      <c r="J416">
        <v>100</v>
      </c>
      <c r="K416" s="3" t="s">
        <v>37</v>
      </c>
      <c r="L416">
        <v>0.75480000000000003</v>
      </c>
      <c r="M416">
        <v>5.9200000000000003E-2</v>
      </c>
      <c r="N416">
        <v>6794</v>
      </c>
      <c r="O416">
        <v>2756300</v>
      </c>
      <c r="P416" s="3" t="s">
        <v>43</v>
      </c>
      <c r="Q416" s="4">
        <v>45597</v>
      </c>
      <c r="R416" s="3" t="s">
        <v>32</v>
      </c>
      <c r="S416" s="4">
        <v>45597</v>
      </c>
      <c r="T416" s="4">
        <v>45635</v>
      </c>
      <c r="U416">
        <v>69.560216879999999</v>
      </c>
      <c r="V416" s="3" t="s">
        <v>55</v>
      </c>
      <c r="W416">
        <v>-895500</v>
      </c>
      <c r="X416">
        <v>0.6956</v>
      </c>
    </row>
    <row r="417" spans="1:24" x14ac:dyDescent="0.25">
      <c r="A417" s="3" t="s">
        <v>71</v>
      </c>
      <c r="B417" s="3" t="s">
        <v>51</v>
      </c>
      <c r="C417">
        <v>95798</v>
      </c>
      <c r="D417">
        <v>95798</v>
      </c>
      <c r="E417">
        <v>52242</v>
      </c>
      <c r="F417">
        <v>16409</v>
      </c>
      <c r="G417" s="3" t="s">
        <v>78</v>
      </c>
      <c r="H417" s="3" t="s">
        <v>89</v>
      </c>
      <c r="I417" s="3" t="s">
        <v>58</v>
      </c>
      <c r="J417">
        <v>95</v>
      </c>
      <c r="K417" s="3" t="s">
        <v>26</v>
      </c>
      <c r="L417">
        <v>0.54530000000000001</v>
      </c>
      <c r="M417">
        <v>0.17130000000000001</v>
      </c>
      <c r="N417">
        <v>27147</v>
      </c>
      <c r="O417">
        <v>4962990</v>
      </c>
      <c r="P417" s="3" t="s">
        <v>43</v>
      </c>
      <c r="Q417" s="4">
        <v>42339</v>
      </c>
      <c r="R417" s="3" t="s">
        <v>32</v>
      </c>
      <c r="S417" s="4">
        <v>42339</v>
      </c>
      <c r="T417" s="4">
        <v>42365</v>
      </c>
      <c r="U417">
        <v>37.404747489999998</v>
      </c>
      <c r="V417" s="3" t="s">
        <v>67</v>
      </c>
      <c r="W417">
        <v>-4137820</v>
      </c>
      <c r="X417">
        <v>0.374</v>
      </c>
    </row>
    <row r="418" spans="1:24" x14ac:dyDescent="0.25">
      <c r="A418" s="3" t="s">
        <v>72</v>
      </c>
      <c r="B418" s="3" t="s">
        <v>51</v>
      </c>
      <c r="C418">
        <v>61949</v>
      </c>
      <c r="D418">
        <v>61949</v>
      </c>
      <c r="E418">
        <v>45999</v>
      </c>
      <c r="F418">
        <v>5005</v>
      </c>
      <c r="G418" s="3" t="s">
        <v>76</v>
      </c>
      <c r="H418" s="3" t="s">
        <v>82</v>
      </c>
      <c r="I418" s="3" t="s">
        <v>25</v>
      </c>
      <c r="J418">
        <v>65</v>
      </c>
      <c r="K418" s="3" t="s">
        <v>26</v>
      </c>
      <c r="L418">
        <v>0.74250000000000005</v>
      </c>
      <c r="M418">
        <v>8.0799999999999997E-2</v>
      </c>
      <c r="N418">
        <v>10945</v>
      </c>
      <c r="O418">
        <v>2989935</v>
      </c>
      <c r="P418" s="3" t="s">
        <v>38</v>
      </c>
      <c r="Q418" s="4">
        <v>44958</v>
      </c>
      <c r="R418" s="3" t="s">
        <v>32</v>
      </c>
      <c r="S418" s="4">
        <v>44958</v>
      </c>
      <c r="T418" s="4">
        <v>45022</v>
      </c>
      <c r="U418">
        <v>66.173788119999998</v>
      </c>
      <c r="V418" s="3" t="s">
        <v>55</v>
      </c>
      <c r="W418">
        <v>-1036750</v>
      </c>
      <c r="X418">
        <v>0.66170000000000007</v>
      </c>
    </row>
    <row r="419" spans="1:24" x14ac:dyDescent="0.25">
      <c r="A419" s="3" t="s">
        <v>74</v>
      </c>
      <c r="B419" s="3" t="s">
        <v>23</v>
      </c>
      <c r="C419">
        <v>22475</v>
      </c>
      <c r="D419">
        <v>22475</v>
      </c>
      <c r="E419">
        <v>5035</v>
      </c>
      <c r="F419">
        <v>6993</v>
      </c>
      <c r="G419" s="3" t="s">
        <v>66</v>
      </c>
      <c r="H419" s="3" t="s">
        <v>87</v>
      </c>
      <c r="I419" s="3" t="s">
        <v>31</v>
      </c>
      <c r="J419">
        <v>140</v>
      </c>
      <c r="K419" s="3" t="s">
        <v>26</v>
      </c>
      <c r="L419">
        <v>0.224</v>
      </c>
      <c r="M419">
        <v>0.31109999999999999</v>
      </c>
      <c r="N419">
        <v>10447</v>
      </c>
      <c r="O419">
        <v>704900</v>
      </c>
      <c r="P419" s="3" t="s">
        <v>47</v>
      </c>
      <c r="Q419" s="4">
        <v>43952</v>
      </c>
      <c r="R419" s="3" t="s">
        <v>28</v>
      </c>
      <c r="S419" s="4">
        <v>43952</v>
      </c>
      <c r="T419" s="4">
        <v>44001</v>
      </c>
      <c r="U419">
        <v>-8.7119021130000007</v>
      </c>
      <c r="V419" s="3" t="s">
        <v>29</v>
      </c>
      <c r="W419">
        <v>-2441600</v>
      </c>
      <c r="X419">
        <v>-8.7099999999999983E-2</v>
      </c>
    </row>
    <row r="420" spans="1:24" x14ac:dyDescent="0.25">
      <c r="A420" s="3" t="s">
        <v>75</v>
      </c>
      <c r="B420" s="3" t="s">
        <v>40</v>
      </c>
      <c r="C420">
        <v>99126</v>
      </c>
      <c r="D420">
        <v>99126</v>
      </c>
      <c r="E420">
        <v>63335</v>
      </c>
      <c r="F420">
        <v>608</v>
      </c>
      <c r="G420" s="3" t="s">
        <v>76</v>
      </c>
      <c r="H420" s="3" t="s">
        <v>89</v>
      </c>
      <c r="I420" s="3" t="s">
        <v>58</v>
      </c>
      <c r="J420">
        <v>80</v>
      </c>
      <c r="K420" s="3" t="s">
        <v>37</v>
      </c>
      <c r="L420">
        <v>0.63890000000000002</v>
      </c>
      <c r="M420">
        <v>6.1000000000000004E-3</v>
      </c>
      <c r="N420">
        <v>35183</v>
      </c>
      <c r="O420">
        <v>5066800</v>
      </c>
      <c r="P420" s="3" t="s">
        <v>38</v>
      </c>
      <c r="Q420" s="4">
        <v>42036</v>
      </c>
      <c r="R420" s="3" t="s">
        <v>32</v>
      </c>
      <c r="S420" s="4">
        <v>42036</v>
      </c>
      <c r="T420" s="4">
        <v>42083</v>
      </c>
      <c r="U420">
        <v>63.280067789999997</v>
      </c>
      <c r="V420" s="3" t="s">
        <v>55</v>
      </c>
      <c r="W420">
        <v>-2863280</v>
      </c>
      <c r="X420">
        <v>0.63280000000000003</v>
      </c>
    </row>
    <row r="421" spans="1:24" x14ac:dyDescent="0.25">
      <c r="A421" s="3" t="s">
        <v>77</v>
      </c>
      <c r="B421" s="3" t="s">
        <v>23</v>
      </c>
      <c r="C421">
        <v>27324</v>
      </c>
      <c r="D421">
        <v>27324</v>
      </c>
      <c r="E421">
        <v>20653</v>
      </c>
      <c r="F421">
        <v>580</v>
      </c>
      <c r="G421" s="3" t="s">
        <v>70</v>
      </c>
      <c r="H421" s="3" t="s">
        <v>80</v>
      </c>
      <c r="I421" s="3" t="s">
        <v>42</v>
      </c>
      <c r="J421">
        <v>110</v>
      </c>
      <c r="K421" s="3" t="s">
        <v>26</v>
      </c>
      <c r="L421">
        <v>0.75590000000000002</v>
      </c>
      <c r="M421">
        <v>2.12E-2</v>
      </c>
      <c r="N421">
        <v>6091</v>
      </c>
      <c r="O421">
        <v>2271830</v>
      </c>
      <c r="P421" s="3" t="s">
        <v>27</v>
      </c>
      <c r="Q421" s="4">
        <v>42917</v>
      </c>
      <c r="R421" s="3" t="s">
        <v>28</v>
      </c>
      <c r="S421" s="4">
        <v>42917</v>
      </c>
      <c r="T421" s="4">
        <v>42964</v>
      </c>
      <c r="U421">
        <v>73.462889770000004</v>
      </c>
      <c r="V421" s="3" t="s">
        <v>55</v>
      </c>
      <c r="W421">
        <v>-733810</v>
      </c>
      <c r="X421">
        <v>0.73470000000000002</v>
      </c>
    </row>
    <row r="422" spans="1:24" x14ac:dyDescent="0.25">
      <c r="A422" s="3" t="s">
        <v>22</v>
      </c>
      <c r="B422" s="3" t="s">
        <v>51</v>
      </c>
      <c r="C422">
        <v>51071</v>
      </c>
      <c r="D422">
        <v>51071</v>
      </c>
      <c r="E422">
        <v>29088</v>
      </c>
      <c r="F422">
        <v>9805</v>
      </c>
      <c r="G422" s="3" t="s">
        <v>70</v>
      </c>
      <c r="H422" s="3" t="s">
        <v>86</v>
      </c>
      <c r="I422" s="3" t="s">
        <v>42</v>
      </c>
      <c r="J422">
        <v>115</v>
      </c>
      <c r="K422" s="3" t="s">
        <v>26</v>
      </c>
      <c r="L422">
        <v>0.5696</v>
      </c>
      <c r="M422">
        <v>0.192</v>
      </c>
      <c r="N422">
        <v>12178</v>
      </c>
      <c r="O422">
        <v>3345120</v>
      </c>
      <c r="P422" s="3" t="s">
        <v>27</v>
      </c>
      <c r="Q422" s="4">
        <v>42552</v>
      </c>
      <c r="R422" s="3" t="s">
        <v>28</v>
      </c>
      <c r="S422" s="4">
        <v>42552</v>
      </c>
      <c r="T422" s="4">
        <v>42627</v>
      </c>
      <c r="U422">
        <v>37.757239920000004</v>
      </c>
      <c r="V422" s="3" t="s">
        <v>67</v>
      </c>
      <c r="W422">
        <v>-2528045</v>
      </c>
      <c r="X422">
        <v>0.37759999999999999</v>
      </c>
    </row>
    <row r="423" spans="1:24" x14ac:dyDescent="0.25">
      <c r="A423" s="3" t="s">
        <v>30</v>
      </c>
      <c r="B423" s="3" t="s">
        <v>23</v>
      </c>
      <c r="C423">
        <v>98753</v>
      </c>
      <c r="D423">
        <v>98753</v>
      </c>
      <c r="E423">
        <v>23724</v>
      </c>
      <c r="F423">
        <v>8966</v>
      </c>
      <c r="G423" s="3" t="s">
        <v>78</v>
      </c>
      <c r="H423" s="3" t="s">
        <v>87</v>
      </c>
      <c r="I423" s="3" t="s">
        <v>36</v>
      </c>
      <c r="J423">
        <v>100</v>
      </c>
      <c r="K423" s="3" t="s">
        <v>26</v>
      </c>
      <c r="L423">
        <v>0.2402</v>
      </c>
      <c r="M423">
        <v>9.0800000000000006E-2</v>
      </c>
      <c r="N423">
        <v>66063</v>
      </c>
      <c r="O423">
        <v>2372400</v>
      </c>
      <c r="P423" s="3" t="s">
        <v>43</v>
      </c>
      <c r="Q423" s="4">
        <v>44166</v>
      </c>
      <c r="R423" s="3" t="s">
        <v>32</v>
      </c>
      <c r="S423" s="4">
        <v>44166</v>
      </c>
      <c r="T423" s="4">
        <v>44231</v>
      </c>
      <c r="U423">
        <v>14.94435612</v>
      </c>
      <c r="V423" s="3" t="s">
        <v>48</v>
      </c>
      <c r="W423">
        <v>-7502900</v>
      </c>
      <c r="X423">
        <v>0.14939999999999998</v>
      </c>
    </row>
    <row r="424" spans="1:24" x14ac:dyDescent="0.25">
      <c r="A424" s="3" t="s">
        <v>33</v>
      </c>
      <c r="B424" s="3" t="s">
        <v>73</v>
      </c>
      <c r="C424">
        <v>56030</v>
      </c>
      <c r="D424">
        <v>56030</v>
      </c>
      <c r="E424">
        <v>52345</v>
      </c>
      <c r="F424">
        <v>872</v>
      </c>
      <c r="G424" s="3" t="s">
        <v>35</v>
      </c>
      <c r="H424" s="3" t="s">
        <v>83</v>
      </c>
      <c r="I424" s="3" t="s">
        <v>25</v>
      </c>
      <c r="J424">
        <v>110</v>
      </c>
      <c r="K424" s="3" t="s">
        <v>37</v>
      </c>
      <c r="L424">
        <v>0.93420000000000003</v>
      </c>
      <c r="M424">
        <v>1.5599999999999999E-2</v>
      </c>
      <c r="N424">
        <v>2813</v>
      </c>
      <c r="O424">
        <v>5757950</v>
      </c>
      <c r="P424" s="3" t="s">
        <v>38</v>
      </c>
      <c r="Q424" s="4">
        <v>44562</v>
      </c>
      <c r="R424" s="3" t="s">
        <v>28</v>
      </c>
      <c r="S424" s="4">
        <v>44562</v>
      </c>
      <c r="T424" s="4">
        <v>44619</v>
      </c>
      <c r="U424">
        <v>91.866857039999999</v>
      </c>
      <c r="V424" s="3" t="s">
        <v>60</v>
      </c>
      <c r="W424">
        <v>-405350</v>
      </c>
      <c r="X424">
        <v>0.91860000000000008</v>
      </c>
    </row>
    <row r="425" spans="1:24" x14ac:dyDescent="0.25">
      <c r="A425" s="3" t="s">
        <v>39</v>
      </c>
      <c r="B425" s="3" t="s">
        <v>64</v>
      </c>
      <c r="C425">
        <v>38474</v>
      </c>
      <c r="D425">
        <v>38474</v>
      </c>
      <c r="E425">
        <v>10681</v>
      </c>
      <c r="F425">
        <v>3292</v>
      </c>
      <c r="G425" s="3" t="s">
        <v>70</v>
      </c>
      <c r="H425" s="3" t="s">
        <v>86</v>
      </c>
      <c r="I425" s="3" t="s">
        <v>31</v>
      </c>
      <c r="J425">
        <v>35</v>
      </c>
      <c r="K425" s="3" t="s">
        <v>37</v>
      </c>
      <c r="L425">
        <v>0.27760000000000001</v>
      </c>
      <c r="M425">
        <v>8.5599999999999996E-2</v>
      </c>
      <c r="N425">
        <v>24501</v>
      </c>
      <c r="O425">
        <v>373835</v>
      </c>
      <c r="P425" s="3" t="s">
        <v>27</v>
      </c>
      <c r="Q425" s="4">
        <v>42552</v>
      </c>
      <c r="R425" s="3" t="s">
        <v>44</v>
      </c>
      <c r="S425" s="4">
        <v>42552</v>
      </c>
      <c r="T425" s="4">
        <v>42578</v>
      </c>
      <c r="U425">
        <v>19.205177519999999</v>
      </c>
      <c r="V425" s="3" t="s">
        <v>48</v>
      </c>
      <c r="W425">
        <v>-972755</v>
      </c>
      <c r="X425">
        <v>0.192</v>
      </c>
    </row>
    <row r="426" spans="1:24" x14ac:dyDescent="0.25">
      <c r="A426" s="3" t="s">
        <v>45</v>
      </c>
      <c r="B426" s="3" t="s">
        <v>57</v>
      </c>
      <c r="C426">
        <v>66280</v>
      </c>
      <c r="D426">
        <v>66280</v>
      </c>
      <c r="E426">
        <v>25611</v>
      </c>
      <c r="F426">
        <v>9163</v>
      </c>
      <c r="G426" s="3" t="s">
        <v>41</v>
      </c>
      <c r="H426" s="3" t="s">
        <v>80</v>
      </c>
      <c r="I426" s="3" t="s">
        <v>58</v>
      </c>
      <c r="J426">
        <v>80</v>
      </c>
      <c r="K426" s="3" t="s">
        <v>26</v>
      </c>
      <c r="L426">
        <v>0.38640000000000002</v>
      </c>
      <c r="M426">
        <v>0.13819999999999999</v>
      </c>
      <c r="N426">
        <v>31506</v>
      </c>
      <c r="O426">
        <v>2048880</v>
      </c>
      <c r="P426" s="3" t="s">
        <v>43</v>
      </c>
      <c r="Q426" s="4">
        <v>43009</v>
      </c>
      <c r="R426" s="3" t="s">
        <v>32</v>
      </c>
      <c r="S426" s="4">
        <v>43009</v>
      </c>
      <c r="T426" s="4">
        <v>43090</v>
      </c>
      <c r="U426">
        <v>24.815932409999998</v>
      </c>
      <c r="V426" s="3" t="s">
        <v>67</v>
      </c>
      <c r="W426">
        <v>-3253520</v>
      </c>
      <c r="X426">
        <v>0.24820000000000003</v>
      </c>
    </row>
    <row r="427" spans="1:24" x14ac:dyDescent="0.25">
      <c r="A427" s="3" t="s">
        <v>49</v>
      </c>
      <c r="B427" s="3" t="s">
        <v>40</v>
      </c>
      <c r="C427">
        <v>88774</v>
      </c>
      <c r="D427">
        <v>88774</v>
      </c>
      <c r="E427">
        <v>83644</v>
      </c>
      <c r="F427">
        <v>4977</v>
      </c>
      <c r="G427" s="3" t="s">
        <v>62</v>
      </c>
      <c r="H427" s="3" t="s">
        <v>88</v>
      </c>
      <c r="I427" s="3" t="s">
        <v>31</v>
      </c>
      <c r="J427">
        <v>65</v>
      </c>
      <c r="K427" s="3" t="s">
        <v>37</v>
      </c>
      <c r="L427">
        <v>0.94220000000000004</v>
      </c>
      <c r="M427">
        <v>5.6099999999999997E-2</v>
      </c>
      <c r="N427">
        <v>153</v>
      </c>
      <c r="O427">
        <v>5436860</v>
      </c>
      <c r="P427" s="3" t="s">
        <v>38</v>
      </c>
      <c r="Q427" s="4">
        <v>43160</v>
      </c>
      <c r="R427" s="3" t="s">
        <v>32</v>
      </c>
      <c r="S427" s="4">
        <v>43160</v>
      </c>
      <c r="T427" s="4">
        <v>43239</v>
      </c>
      <c r="U427">
        <v>88.614909769999997</v>
      </c>
      <c r="V427" s="3" t="s">
        <v>60</v>
      </c>
      <c r="W427">
        <v>-333450</v>
      </c>
      <c r="X427">
        <v>0.8861</v>
      </c>
    </row>
    <row r="428" spans="1:24" x14ac:dyDescent="0.25">
      <c r="A428" s="3" t="s">
        <v>50</v>
      </c>
      <c r="B428" s="3" t="s">
        <v>34</v>
      </c>
      <c r="C428">
        <v>77862</v>
      </c>
      <c r="D428">
        <v>77862</v>
      </c>
      <c r="E428">
        <v>71784</v>
      </c>
      <c r="F428">
        <v>1545</v>
      </c>
      <c r="G428" s="3" t="s">
        <v>66</v>
      </c>
      <c r="H428" s="3" t="s">
        <v>82</v>
      </c>
      <c r="I428" s="3" t="s">
        <v>42</v>
      </c>
      <c r="J428">
        <v>60</v>
      </c>
      <c r="K428" s="3" t="s">
        <v>26</v>
      </c>
      <c r="L428">
        <v>0.92190000000000005</v>
      </c>
      <c r="M428">
        <v>1.9800000000000002E-2</v>
      </c>
      <c r="N428">
        <v>4533</v>
      </c>
      <c r="O428">
        <v>4307040</v>
      </c>
      <c r="P428" s="3" t="s">
        <v>47</v>
      </c>
      <c r="Q428" s="4">
        <v>45047</v>
      </c>
      <c r="R428" s="3" t="s">
        <v>32</v>
      </c>
      <c r="S428" s="4">
        <v>45047</v>
      </c>
      <c r="T428" s="4">
        <v>45094</v>
      </c>
      <c r="U428">
        <v>90.209601599999999</v>
      </c>
      <c r="V428" s="3" t="s">
        <v>60</v>
      </c>
      <c r="W428">
        <v>-364680</v>
      </c>
      <c r="X428">
        <v>0.90210000000000001</v>
      </c>
    </row>
    <row r="429" spans="1:24" x14ac:dyDescent="0.25">
      <c r="A429" s="3" t="s">
        <v>53</v>
      </c>
      <c r="B429" s="3" t="s">
        <v>64</v>
      </c>
      <c r="C429">
        <v>41370</v>
      </c>
      <c r="D429">
        <v>41370</v>
      </c>
      <c r="E429">
        <v>37432</v>
      </c>
      <c r="F429">
        <v>1580</v>
      </c>
      <c r="G429" s="3" t="s">
        <v>46</v>
      </c>
      <c r="H429" s="3" t="s">
        <v>86</v>
      </c>
      <c r="I429" s="3" t="s">
        <v>25</v>
      </c>
      <c r="J429">
        <v>90</v>
      </c>
      <c r="K429" s="3" t="s">
        <v>26</v>
      </c>
      <c r="L429">
        <v>0.90480000000000005</v>
      </c>
      <c r="M429">
        <v>3.8199999999999998E-2</v>
      </c>
      <c r="N429">
        <v>2358</v>
      </c>
      <c r="O429">
        <v>3368880</v>
      </c>
      <c r="P429" s="3" t="s">
        <v>47</v>
      </c>
      <c r="Q429" s="4">
        <v>42461</v>
      </c>
      <c r="R429" s="3" t="s">
        <v>32</v>
      </c>
      <c r="S429" s="4">
        <v>42461</v>
      </c>
      <c r="T429" s="4">
        <v>42515</v>
      </c>
      <c r="U429">
        <v>86.661832250000003</v>
      </c>
      <c r="V429" s="3" t="s">
        <v>60</v>
      </c>
      <c r="W429">
        <v>-354420</v>
      </c>
      <c r="X429">
        <v>0.86660000000000004</v>
      </c>
    </row>
    <row r="430" spans="1:24" x14ac:dyDescent="0.25">
      <c r="A430" s="3" t="s">
        <v>56</v>
      </c>
      <c r="B430" s="3" t="s">
        <v>40</v>
      </c>
      <c r="C430">
        <v>11581</v>
      </c>
      <c r="D430">
        <v>11581</v>
      </c>
      <c r="E430">
        <v>7958</v>
      </c>
      <c r="F430">
        <v>1296</v>
      </c>
      <c r="G430" s="3" t="s">
        <v>52</v>
      </c>
      <c r="H430" s="3" t="s">
        <v>86</v>
      </c>
      <c r="I430" s="3" t="s">
        <v>42</v>
      </c>
      <c r="J430">
        <v>85</v>
      </c>
      <c r="K430" s="3" t="s">
        <v>37</v>
      </c>
      <c r="L430">
        <v>0.68720000000000003</v>
      </c>
      <c r="M430">
        <v>0.1119</v>
      </c>
      <c r="N430">
        <v>2327</v>
      </c>
      <c r="O430">
        <v>676430</v>
      </c>
      <c r="P430" s="3" t="s">
        <v>47</v>
      </c>
      <c r="Q430" s="4">
        <v>42522</v>
      </c>
      <c r="R430" s="3" t="s">
        <v>32</v>
      </c>
      <c r="S430" s="4">
        <v>42522</v>
      </c>
      <c r="T430" s="4">
        <v>42610</v>
      </c>
      <c r="U430">
        <v>57.525256890000001</v>
      </c>
      <c r="V430" s="3" t="s">
        <v>55</v>
      </c>
      <c r="W430">
        <v>-307955</v>
      </c>
      <c r="X430">
        <v>0.57530000000000003</v>
      </c>
    </row>
    <row r="431" spans="1:24" x14ac:dyDescent="0.25">
      <c r="A431" s="3" t="s">
        <v>59</v>
      </c>
      <c r="B431" s="3" t="s">
        <v>57</v>
      </c>
      <c r="C431">
        <v>81612</v>
      </c>
      <c r="D431">
        <v>81612</v>
      </c>
      <c r="E431">
        <v>27645</v>
      </c>
      <c r="F431">
        <v>49986</v>
      </c>
      <c r="G431" s="3" t="s">
        <v>46</v>
      </c>
      <c r="H431" s="3" t="s">
        <v>87</v>
      </c>
      <c r="I431" s="3" t="s">
        <v>31</v>
      </c>
      <c r="J431">
        <v>75</v>
      </c>
      <c r="K431" s="3" t="s">
        <v>26</v>
      </c>
      <c r="L431">
        <v>0.3387</v>
      </c>
      <c r="M431">
        <v>0.61250000000000004</v>
      </c>
      <c r="N431">
        <v>3981</v>
      </c>
      <c r="O431">
        <v>2073375</v>
      </c>
      <c r="P431" s="3" t="s">
        <v>47</v>
      </c>
      <c r="Q431" s="4">
        <v>43922</v>
      </c>
      <c r="R431" s="3" t="s">
        <v>32</v>
      </c>
      <c r="S431" s="4">
        <v>43922</v>
      </c>
      <c r="T431" s="4">
        <v>43979</v>
      </c>
      <c r="U431">
        <v>-27.37465079</v>
      </c>
      <c r="V431" s="3" t="s">
        <v>29</v>
      </c>
      <c r="W431">
        <v>-4047525</v>
      </c>
      <c r="X431">
        <v>-0.27380000000000004</v>
      </c>
    </row>
    <row r="432" spans="1:24" x14ac:dyDescent="0.25">
      <c r="A432" s="3" t="s">
        <v>61</v>
      </c>
      <c r="B432" s="3" t="s">
        <v>51</v>
      </c>
      <c r="C432">
        <v>44365</v>
      </c>
      <c r="D432">
        <v>44365</v>
      </c>
      <c r="E432">
        <v>19138</v>
      </c>
      <c r="F432">
        <v>1305</v>
      </c>
      <c r="G432" s="3" t="s">
        <v>24</v>
      </c>
      <c r="H432" s="3" t="s">
        <v>89</v>
      </c>
      <c r="I432" s="3" t="s">
        <v>42</v>
      </c>
      <c r="J432">
        <v>70</v>
      </c>
      <c r="K432" s="3" t="s">
        <v>37</v>
      </c>
      <c r="L432">
        <v>0.43140000000000001</v>
      </c>
      <c r="M432">
        <v>2.9399999999999999E-2</v>
      </c>
      <c r="N432">
        <v>23922</v>
      </c>
      <c r="O432">
        <v>1339660</v>
      </c>
      <c r="P432" s="3" t="s">
        <v>27</v>
      </c>
      <c r="Q432" s="4">
        <v>42248</v>
      </c>
      <c r="R432" s="3" t="s">
        <v>32</v>
      </c>
      <c r="S432" s="4">
        <v>42248</v>
      </c>
      <c r="T432" s="4">
        <v>42306</v>
      </c>
      <c r="U432">
        <v>40.196100530000002</v>
      </c>
      <c r="V432" s="3" t="s">
        <v>67</v>
      </c>
      <c r="W432">
        <v>-1765890</v>
      </c>
      <c r="X432">
        <v>0.40200000000000002</v>
      </c>
    </row>
    <row r="433" spans="1:24" x14ac:dyDescent="0.25">
      <c r="A433" s="3" t="s">
        <v>63</v>
      </c>
      <c r="B433" s="3" t="s">
        <v>73</v>
      </c>
      <c r="C433">
        <v>62727</v>
      </c>
      <c r="D433">
        <v>62727</v>
      </c>
      <c r="E433">
        <v>10401</v>
      </c>
      <c r="F433">
        <v>41978</v>
      </c>
      <c r="G433" s="3" t="s">
        <v>35</v>
      </c>
      <c r="H433" s="3" t="s">
        <v>84</v>
      </c>
      <c r="I433" s="3" t="s">
        <v>36</v>
      </c>
      <c r="J433">
        <v>100</v>
      </c>
      <c r="K433" s="3" t="s">
        <v>37</v>
      </c>
      <c r="L433">
        <v>0.1658</v>
      </c>
      <c r="M433">
        <v>0.66920000000000002</v>
      </c>
      <c r="N433">
        <v>10348</v>
      </c>
      <c r="O433">
        <v>1040100</v>
      </c>
      <c r="P433" s="3" t="s">
        <v>38</v>
      </c>
      <c r="Q433" s="4">
        <v>44197</v>
      </c>
      <c r="R433" s="3" t="s">
        <v>32</v>
      </c>
      <c r="S433" s="4">
        <v>44197</v>
      </c>
      <c r="T433" s="4">
        <v>44240</v>
      </c>
      <c r="U433">
        <v>-50.340363799999999</v>
      </c>
      <c r="V433" s="3" t="s">
        <v>29</v>
      </c>
      <c r="W433">
        <v>-5232600</v>
      </c>
      <c r="X433">
        <v>-0.50340000000000007</v>
      </c>
    </row>
    <row r="434" spans="1:24" x14ac:dyDescent="0.25">
      <c r="A434" s="3" t="s">
        <v>65</v>
      </c>
      <c r="B434" s="3" t="s">
        <v>51</v>
      </c>
      <c r="C434">
        <v>50620</v>
      </c>
      <c r="D434">
        <v>50620</v>
      </c>
      <c r="E434">
        <v>10178</v>
      </c>
      <c r="F434">
        <v>33508</v>
      </c>
      <c r="G434" s="3" t="s">
        <v>46</v>
      </c>
      <c r="H434" s="3" t="s">
        <v>80</v>
      </c>
      <c r="I434" s="3" t="s">
        <v>25</v>
      </c>
      <c r="J434">
        <v>75</v>
      </c>
      <c r="K434" s="3" t="s">
        <v>37</v>
      </c>
      <c r="L434">
        <v>0.2011</v>
      </c>
      <c r="M434">
        <v>0.66200000000000003</v>
      </c>
      <c r="N434">
        <v>6934</v>
      </c>
      <c r="O434">
        <v>763350</v>
      </c>
      <c r="P434" s="3" t="s">
        <v>47</v>
      </c>
      <c r="Q434" s="4">
        <v>42826</v>
      </c>
      <c r="R434" s="3" t="s">
        <v>32</v>
      </c>
      <c r="S434" s="4">
        <v>42826</v>
      </c>
      <c r="T434" s="4">
        <v>42853</v>
      </c>
      <c r="U434">
        <v>-46.088502570000003</v>
      </c>
      <c r="V434" s="3" t="s">
        <v>29</v>
      </c>
      <c r="W434">
        <v>-3033150</v>
      </c>
      <c r="X434">
        <v>-0.46090000000000003</v>
      </c>
    </row>
    <row r="435" spans="1:24" x14ac:dyDescent="0.25">
      <c r="A435" s="3" t="s">
        <v>68</v>
      </c>
      <c r="B435" s="3" t="s">
        <v>40</v>
      </c>
      <c r="C435">
        <v>93138</v>
      </c>
      <c r="D435">
        <v>93138</v>
      </c>
      <c r="E435">
        <v>90175</v>
      </c>
      <c r="F435">
        <v>2789</v>
      </c>
      <c r="G435" s="3" t="s">
        <v>62</v>
      </c>
      <c r="H435" s="3" t="s">
        <v>83</v>
      </c>
      <c r="I435" s="3" t="s">
        <v>31</v>
      </c>
      <c r="J435">
        <v>70</v>
      </c>
      <c r="K435" s="3" t="s">
        <v>37</v>
      </c>
      <c r="L435">
        <v>0.96819999999999995</v>
      </c>
      <c r="M435">
        <v>2.9899999999999999E-2</v>
      </c>
      <c r="N435">
        <v>174</v>
      </c>
      <c r="O435">
        <v>6312250</v>
      </c>
      <c r="P435" s="3" t="s">
        <v>38</v>
      </c>
      <c r="Q435" s="4">
        <v>44621</v>
      </c>
      <c r="R435" s="3" t="s">
        <v>32</v>
      </c>
      <c r="S435" s="4">
        <v>44621</v>
      </c>
      <c r="T435" s="4">
        <v>44647</v>
      </c>
      <c r="U435">
        <v>93.824217829999995</v>
      </c>
      <c r="V435" s="3" t="s">
        <v>60</v>
      </c>
      <c r="W435">
        <v>-207410</v>
      </c>
      <c r="X435">
        <v>0.93829999999999991</v>
      </c>
    </row>
    <row r="436" spans="1:24" x14ac:dyDescent="0.25">
      <c r="A436" s="3" t="s">
        <v>69</v>
      </c>
      <c r="B436" s="3" t="s">
        <v>23</v>
      </c>
      <c r="C436">
        <v>41278</v>
      </c>
      <c r="D436">
        <v>41278</v>
      </c>
      <c r="E436">
        <v>8794</v>
      </c>
      <c r="F436">
        <v>8011</v>
      </c>
      <c r="G436" s="3" t="s">
        <v>78</v>
      </c>
      <c r="H436" s="3" t="s">
        <v>89</v>
      </c>
      <c r="I436" s="3" t="s">
        <v>42</v>
      </c>
      <c r="J436">
        <v>100</v>
      </c>
      <c r="K436" s="3" t="s">
        <v>26</v>
      </c>
      <c r="L436">
        <v>0.21299999999999999</v>
      </c>
      <c r="M436">
        <v>0.19409999999999999</v>
      </c>
      <c r="N436">
        <v>24473</v>
      </c>
      <c r="O436">
        <v>879400</v>
      </c>
      <c r="P436" s="3" t="s">
        <v>43</v>
      </c>
      <c r="Q436" s="4">
        <v>42339</v>
      </c>
      <c r="R436" s="3" t="s">
        <v>32</v>
      </c>
      <c r="S436" s="4">
        <v>42339</v>
      </c>
      <c r="T436" s="4">
        <v>42399</v>
      </c>
      <c r="U436">
        <v>1.8968942289999999</v>
      </c>
      <c r="V436" s="3" t="s">
        <v>48</v>
      </c>
      <c r="W436">
        <v>-3248400</v>
      </c>
      <c r="X436">
        <v>1.89E-2</v>
      </c>
    </row>
    <row r="437" spans="1:24" x14ac:dyDescent="0.25">
      <c r="A437" s="3" t="s">
        <v>71</v>
      </c>
      <c r="B437" s="3" t="s">
        <v>57</v>
      </c>
      <c r="C437">
        <v>97304</v>
      </c>
      <c r="D437">
        <v>97304</v>
      </c>
      <c r="E437">
        <v>91252</v>
      </c>
      <c r="F437">
        <v>1438</v>
      </c>
      <c r="G437" s="3" t="s">
        <v>66</v>
      </c>
      <c r="H437" s="3" t="s">
        <v>86</v>
      </c>
      <c r="I437" s="3" t="s">
        <v>31</v>
      </c>
      <c r="J437">
        <v>95</v>
      </c>
      <c r="K437" s="3" t="s">
        <v>26</v>
      </c>
      <c r="L437">
        <v>0.93779999999999997</v>
      </c>
      <c r="M437">
        <v>1.4800000000000001E-2</v>
      </c>
      <c r="N437">
        <v>4614</v>
      </c>
      <c r="O437">
        <v>8668940</v>
      </c>
      <c r="P437" s="3" t="s">
        <v>47</v>
      </c>
      <c r="Q437" s="4">
        <v>42491</v>
      </c>
      <c r="R437" s="3" t="s">
        <v>32</v>
      </c>
      <c r="S437" s="4">
        <v>42491</v>
      </c>
      <c r="T437" s="4">
        <v>42507</v>
      </c>
      <c r="U437">
        <v>92.302474720000006</v>
      </c>
      <c r="V437" s="3" t="s">
        <v>60</v>
      </c>
      <c r="W437">
        <v>-574940</v>
      </c>
      <c r="X437">
        <v>0.92299999999999993</v>
      </c>
    </row>
    <row r="438" spans="1:24" x14ac:dyDescent="0.25">
      <c r="A438" s="3" t="s">
        <v>72</v>
      </c>
      <c r="B438" s="3" t="s">
        <v>34</v>
      </c>
      <c r="C438">
        <v>75065</v>
      </c>
      <c r="D438">
        <v>75065</v>
      </c>
      <c r="E438">
        <v>50443</v>
      </c>
      <c r="F438">
        <v>17137</v>
      </c>
      <c r="G438" s="3" t="s">
        <v>41</v>
      </c>
      <c r="H438" s="3" t="s">
        <v>87</v>
      </c>
      <c r="I438" s="3" t="s">
        <v>58</v>
      </c>
      <c r="J438">
        <v>65</v>
      </c>
      <c r="K438" s="3" t="s">
        <v>26</v>
      </c>
      <c r="L438">
        <v>0.67200000000000004</v>
      </c>
      <c r="M438">
        <v>0.2283</v>
      </c>
      <c r="N438">
        <v>7485</v>
      </c>
      <c r="O438">
        <v>3278795</v>
      </c>
      <c r="P438" s="3" t="s">
        <v>43</v>
      </c>
      <c r="Q438" s="4">
        <v>44105</v>
      </c>
      <c r="R438" s="3" t="s">
        <v>32</v>
      </c>
      <c r="S438" s="4">
        <v>44105</v>
      </c>
      <c r="T438" s="4">
        <v>44154</v>
      </c>
      <c r="U438">
        <v>44.369546389999996</v>
      </c>
      <c r="V438" s="3" t="s">
        <v>67</v>
      </c>
      <c r="W438">
        <v>-1600430</v>
      </c>
      <c r="X438">
        <v>0.44370000000000004</v>
      </c>
    </row>
    <row r="439" spans="1:24" x14ac:dyDescent="0.25">
      <c r="A439" s="3" t="s">
        <v>74</v>
      </c>
      <c r="B439" s="3" t="s">
        <v>23</v>
      </c>
      <c r="C439">
        <v>45227</v>
      </c>
      <c r="D439">
        <v>45227</v>
      </c>
      <c r="E439">
        <v>12736</v>
      </c>
      <c r="F439">
        <v>25278</v>
      </c>
      <c r="G439" s="3" t="s">
        <v>66</v>
      </c>
      <c r="H439" s="3" t="s">
        <v>89</v>
      </c>
      <c r="I439" s="3" t="s">
        <v>58</v>
      </c>
      <c r="J439">
        <v>140</v>
      </c>
      <c r="K439" s="3" t="s">
        <v>37</v>
      </c>
      <c r="L439">
        <v>0.28160000000000002</v>
      </c>
      <c r="M439">
        <v>0.55889999999999995</v>
      </c>
      <c r="N439">
        <v>7213</v>
      </c>
      <c r="O439">
        <v>1783040</v>
      </c>
      <c r="P439" s="3" t="s">
        <v>47</v>
      </c>
      <c r="Q439" s="4">
        <v>42125</v>
      </c>
      <c r="R439" s="3" t="s">
        <v>28</v>
      </c>
      <c r="S439" s="4">
        <v>42125</v>
      </c>
      <c r="T439" s="4">
        <v>42147</v>
      </c>
      <c r="U439">
        <v>-27.731222500000001</v>
      </c>
      <c r="V439" s="3" t="s">
        <v>29</v>
      </c>
      <c r="W439">
        <v>-4548740</v>
      </c>
      <c r="X439">
        <v>-0.27729999999999994</v>
      </c>
    </row>
    <row r="440" spans="1:24" x14ac:dyDescent="0.25">
      <c r="A440" s="3" t="s">
        <v>75</v>
      </c>
      <c r="B440" s="3" t="s">
        <v>40</v>
      </c>
      <c r="C440">
        <v>18371</v>
      </c>
      <c r="D440">
        <v>18371</v>
      </c>
      <c r="E440">
        <v>9308</v>
      </c>
      <c r="F440">
        <v>1262</v>
      </c>
      <c r="G440" s="3" t="s">
        <v>70</v>
      </c>
      <c r="H440" s="3" t="s">
        <v>87</v>
      </c>
      <c r="I440" s="3" t="s">
        <v>42</v>
      </c>
      <c r="J440">
        <v>80</v>
      </c>
      <c r="K440" s="3" t="s">
        <v>26</v>
      </c>
      <c r="L440">
        <v>0.50670000000000004</v>
      </c>
      <c r="M440">
        <v>6.8699999999999997E-2</v>
      </c>
      <c r="N440">
        <v>7801</v>
      </c>
      <c r="O440">
        <v>744640</v>
      </c>
      <c r="P440" s="3" t="s">
        <v>27</v>
      </c>
      <c r="Q440" s="4">
        <v>44013</v>
      </c>
      <c r="R440" s="3" t="s">
        <v>32</v>
      </c>
      <c r="S440" s="4">
        <v>44013</v>
      </c>
      <c r="T440" s="4">
        <v>44053</v>
      </c>
      <c r="U440">
        <v>43.797289210000002</v>
      </c>
      <c r="V440" s="3" t="s">
        <v>67</v>
      </c>
      <c r="W440">
        <v>-725040</v>
      </c>
      <c r="X440">
        <v>0.43800000000000006</v>
      </c>
    </row>
    <row r="441" spans="1:24" x14ac:dyDescent="0.25">
      <c r="A441" s="3" t="s">
        <v>77</v>
      </c>
      <c r="B441" s="3" t="s">
        <v>73</v>
      </c>
      <c r="C441">
        <v>84302</v>
      </c>
      <c r="D441">
        <v>84302</v>
      </c>
      <c r="E441">
        <v>26873</v>
      </c>
      <c r="F441">
        <v>24096</v>
      </c>
      <c r="G441" s="3" t="s">
        <v>41</v>
      </c>
      <c r="H441" s="3" t="s">
        <v>86</v>
      </c>
      <c r="I441" s="3" t="s">
        <v>58</v>
      </c>
      <c r="J441">
        <v>110</v>
      </c>
      <c r="K441" s="3" t="s">
        <v>26</v>
      </c>
      <c r="L441">
        <v>0.31879999999999997</v>
      </c>
      <c r="M441">
        <v>0.2858</v>
      </c>
      <c r="N441">
        <v>33333</v>
      </c>
      <c r="O441">
        <v>2956030</v>
      </c>
      <c r="P441" s="3" t="s">
        <v>43</v>
      </c>
      <c r="Q441" s="4">
        <v>42644</v>
      </c>
      <c r="R441" s="3" t="s">
        <v>28</v>
      </c>
      <c r="S441" s="4">
        <v>42644</v>
      </c>
      <c r="T441" s="4">
        <v>42732</v>
      </c>
      <c r="U441">
        <v>3.2941092740000002</v>
      </c>
      <c r="V441" s="3" t="s">
        <v>48</v>
      </c>
      <c r="W441">
        <v>-6317190</v>
      </c>
      <c r="X441">
        <v>3.2999999999999974E-2</v>
      </c>
    </row>
    <row r="442" spans="1:24" x14ac:dyDescent="0.25">
      <c r="A442" s="3" t="s">
        <v>22</v>
      </c>
      <c r="B442" s="3" t="s">
        <v>34</v>
      </c>
      <c r="C442">
        <v>76692</v>
      </c>
      <c r="D442">
        <v>76692</v>
      </c>
      <c r="E442">
        <v>5336</v>
      </c>
      <c r="F442">
        <v>5772</v>
      </c>
      <c r="G442" s="3" t="s">
        <v>54</v>
      </c>
      <c r="H442" s="3" t="s">
        <v>85</v>
      </c>
      <c r="I442" s="3" t="s">
        <v>31</v>
      </c>
      <c r="J442">
        <v>115</v>
      </c>
      <c r="K442" s="3" t="s">
        <v>37</v>
      </c>
      <c r="L442">
        <v>6.9599999999999995E-2</v>
      </c>
      <c r="M442">
        <v>7.5300000000000006E-2</v>
      </c>
      <c r="N442">
        <v>65584</v>
      </c>
      <c r="O442">
        <v>613640</v>
      </c>
      <c r="P442" s="3" t="s">
        <v>27</v>
      </c>
      <c r="Q442" s="4">
        <v>45505</v>
      </c>
      <c r="R442" s="3" t="s">
        <v>28</v>
      </c>
      <c r="S442" s="4">
        <v>45505</v>
      </c>
      <c r="T442" s="4">
        <v>45553</v>
      </c>
      <c r="U442">
        <v>-0.56850779699999998</v>
      </c>
      <c r="V442" s="3" t="s">
        <v>48</v>
      </c>
      <c r="W442">
        <v>-8205940</v>
      </c>
      <c r="X442">
        <v>-5.7000000000000106E-3</v>
      </c>
    </row>
    <row r="443" spans="1:24" x14ac:dyDescent="0.25">
      <c r="A443" s="3" t="s">
        <v>30</v>
      </c>
      <c r="B443" s="3" t="s">
        <v>57</v>
      </c>
      <c r="C443">
        <v>60197</v>
      </c>
      <c r="D443">
        <v>60197</v>
      </c>
      <c r="E443">
        <v>14835</v>
      </c>
      <c r="F443">
        <v>11728</v>
      </c>
      <c r="G443" s="3" t="s">
        <v>54</v>
      </c>
      <c r="H443" s="3" t="s">
        <v>85</v>
      </c>
      <c r="I443" s="3" t="s">
        <v>31</v>
      </c>
      <c r="J443">
        <v>100</v>
      </c>
      <c r="K443" s="3" t="s">
        <v>37</v>
      </c>
      <c r="L443">
        <v>0.24640000000000001</v>
      </c>
      <c r="M443">
        <v>0.1948</v>
      </c>
      <c r="N443">
        <v>33634</v>
      </c>
      <c r="O443">
        <v>1483500</v>
      </c>
      <c r="P443" s="3" t="s">
        <v>27</v>
      </c>
      <c r="Q443" s="4">
        <v>45505</v>
      </c>
      <c r="R443" s="3" t="s">
        <v>32</v>
      </c>
      <c r="S443" s="4">
        <v>45505</v>
      </c>
      <c r="T443" s="4">
        <v>45526</v>
      </c>
      <c r="U443">
        <v>5.16138678</v>
      </c>
      <c r="V443" s="3" t="s">
        <v>48</v>
      </c>
      <c r="W443">
        <v>-4536200</v>
      </c>
      <c r="X443">
        <v>5.1600000000000007E-2</v>
      </c>
    </row>
    <row r="444" spans="1:24" x14ac:dyDescent="0.25">
      <c r="A444" s="3" t="s">
        <v>33</v>
      </c>
      <c r="B444" s="3" t="s">
        <v>34</v>
      </c>
      <c r="C444">
        <v>52179</v>
      </c>
      <c r="D444">
        <v>52179</v>
      </c>
      <c r="E444">
        <v>21270</v>
      </c>
      <c r="F444">
        <v>13639</v>
      </c>
      <c r="G444" s="3" t="s">
        <v>35</v>
      </c>
      <c r="H444" s="3" t="s">
        <v>82</v>
      </c>
      <c r="I444" s="3" t="s">
        <v>58</v>
      </c>
      <c r="J444">
        <v>110</v>
      </c>
      <c r="K444" s="3" t="s">
        <v>26</v>
      </c>
      <c r="L444">
        <v>0.40760000000000002</v>
      </c>
      <c r="M444">
        <v>0.26140000000000002</v>
      </c>
      <c r="N444">
        <v>17270</v>
      </c>
      <c r="O444">
        <v>2339700</v>
      </c>
      <c r="P444" s="3" t="s">
        <v>38</v>
      </c>
      <c r="Q444" s="4">
        <v>44927</v>
      </c>
      <c r="R444" s="3" t="s">
        <v>28</v>
      </c>
      <c r="S444" s="4">
        <v>44927</v>
      </c>
      <c r="T444" s="4">
        <v>45009</v>
      </c>
      <c r="U444">
        <v>14.624657429999999</v>
      </c>
      <c r="V444" s="3" t="s">
        <v>48</v>
      </c>
      <c r="W444">
        <v>-3399990</v>
      </c>
      <c r="X444">
        <v>0.1462</v>
      </c>
    </row>
    <row r="445" spans="1:24" x14ac:dyDescent="0.25">
      <c r="A445" s="3" t="s">
        <v>39</v>
      </c>
      <c r="B445" s="3" t="s">
        <v>40</v>
      </c>
      <c r="C445">
        <v>58864</v>
      </c>
      <c r="D445">
        <v>58864</v>
      </c>
      <c r="E445">
        <v>12825</v>
      </c>
      <c r="F445">
        <v>32901</v>
      </c>
      <c r="G445" s="3" t="s">
        <v>70</v>
      </c>
      <c r="H445" s="3" t="s">
        <v>83</v>
      </c>
      <c r="I445" s="3" t="s">
        <v>31</v>
      </c>
      <c r="J445">
        <v>35</v>
      </c>
      <c r="K445" s="3" t="s">
        <v>26</v>
      </c>
      <c r="L445">
        <v>0.21790000000000001</v>
      </c>
      <c r="M445">
        <v>0.55889999999999995</v>
      </c>
      <c r="N445">
        <v>13138</v>
      </c>
      <c r="O445">
        <v>448875</v>
      </c>
      <c r="P445" s="3" t="s">
        <v>27</v>
      </c>
      <c r="Q445" s="4">
        <v>44743</v>
      </c>
      <c r="R445" s="3" t="s">
        <v>44</v>
      </c>
      <c r="S445" s="4">
        <v>44743</v>
      </c>
      <c r="T445" s="4">
        <v>44815</v>
      </c>
      <c r="U445">
        <v>-34.105735250000002</v>
      </c>
      <c r="V445" s="3" t="s">
        <v>29</v>
      </c>
      <c r="W445">
        <v>-1611365</v>
      </c>
      <c r="X445">
        <v>-0.34099999999999997</v>
      </c>
    </row>
    <row r="446" spans="1:24" x14ac:dyDescent="0.25">
      <c r="A446" s="3" t="s">
        <v>45</v>
      </c>
      <c r="B446" s="3" t="s">
        <v>73</v>
      </c>
      <c r="C446">
        <v>19034</v>
      </c>
      <c r="D446">
        <v>19034</v>
      </c>
      <c r="E446">
        <v>12620</v>
      </c>
      <c r="F446">
        <v>2312</v>
      </c>
      <c r="G446" s="3" t="s">
        <v>24</v>
      </c>
      <c r="H446" s="3" t="s">
        <v>82</v>
      </c>
      <c r="I446" s="3" t="s">
        <v>58</v>
      </c>
      <c r="J446">
        <v>80</v>
      </c>
      <c r="K446" s="3" t="s">
        <v>37</v>
      </c>
      <c r="L446">
        <v>0.66300000000000003</v>
      </c>
      <c r="M446">
        <v>0.1215</v>
      </c>
      <c r="N446">
        <v>4102</v>
      </c>
      <c r="O446">
        <v>1009600</v>
      </c>
      <c r="P446" s="3" t="s">
        <v>27</v>
      </c>
      <c r="Q446" s="4">
        <v>45170</v>
      </c>
      <c r="R446" s="3" t="s">
        <v>32</v>
      </c>
      <c r="S446" s="4">
        <v>45170</v>
      </c>
      <c r="T446" s="4">
        <v>45259</v>
      </c>
      <c r="U446">
        <v>54.155721339999999</v>
      </c>
      <c r="V446" s="3" t="s">
        <v>55</v>
      </c>
      <c r="W446">
        <v>-513120</v>
      </c>
      <c r="X446">
        <v>0.54150000000000009</v>
      </c>
    </row>
    <row r="447" spans="1:24" x14ac:dyDescent="0.25">
      <c r="A447" s="3" t="s">
        <v>49</v>
      </c>
      <c r="B447" s="3" t="s">
        <v>51</v>
      </c>
      <c r="C447">
        <v>58354</v>
      </c>
      <c r="D447">
        <v>58354</v>
      </c>
      <c r="E447">
        <v>18151</v>
      </c>
      <c r="F447">
        <v>19109</v>
      </c>
      <c r="G447" s="3" t="s">
        <v>46</v>
      </c>
      <c r="H447" s="3" t="s">
        <v>84</v>
      </c>
      <c r="I447" s="3" t="s">
        <v>58</v>
      </c>
      <c r="J447">
        <v>65</v>
      </c>
      <c r="K447" s="3" t="s">
        <v>26</v>
      </c>
      <c r="L447">
        <v>0.311</v>
      </c>
      <c r="M447">
        <v>0.32750000000000001</v>
      </c>
      <c r="N447">
        <v>21094</v>
      </c>
      <c r="O447">
        <v>1179815</v>
      </c>
      <c r="P447" s="3" t="s">
        <v>47</v>
      </c>
      <c r="Q447" s="4">
        <v>44287</v>
      </c>
      <c r="R447" s="3" t="s">
        <v>32</v>
      </c>
      <c r="S447" s="4">
        <v>44287</v>
      </c>
      <c r="T447" s="4">
        <v>44330</v>
      </c>
      <c r="U447">
        <v>-1.641704082</v>
      </c>
      <c r="V447" s="3" t="s">
        <v>48</v>
      </c>
      <c r="W447">
        <v>-2613195</v>
      </c>
      <c r="X447">
        <v>-1.6500000000000015E-2</v>
      </c>
    </row>
    <row r="448" spans="1:24" x14ac:dyDescent="0.25">
      <c r="A448" s="3" t="s">
        <v>50</v>
      </c>
      <c r="B448" s="3" t="s">
        <v>73</v>
      </c>
      <c r="C448">
        <v>58270</v>
      </c>
      <c r="D448">
        <v>58270</v>
      </c>
      <c r="E448">
        <v>43777</v>
      </c>
      <c r="F448">
        <v>8083</v>
      </c>
      <c r="G448" s="3" t="s">
        <v>54</v>
      </c>
      <c r="H448" s="3" t="s">
        <v>82</v>
      </c>
      <c r="I448" s="3" t="s">
        <v>25</v>
      </c>
      <c r="J448">
        <v>60</v>
      </c>
      <c r="K448" s="3" t="s">
        <v>26</v>
      </c>
      <c r="L448">
        <v>0.75129999999999997</v>
      </c>
      <c r="M448">
        <v>0.13869999999999999</v>
      </c>
      <c r="N448">
        <v>6410</v>
      </c>
      <c r="O448">
        <v>2626620</v>
      </c>
      <c r="P448" s="3" t="s">
        <v>27</v>
      </c>
      <c r="Q448" s="4">
        <v>45139</v>
      </c>
      <c r="R448" s="3" t="s">
        <v>32</v>
      </c>
      <c r="S448" s="4">
        <v>45139</v>
      </c>
      <c r="T448" s="4">
        <v>45189</v>
      </c>
      <c r="U448">
        <v>61.25622104</v>
      </c>
      <c r="V448" s="3" t="s">
        <v>55</v>
      </c>
      <c r="W448">
        <v>-869580</v>
      </c>
      <c r="X448">
        <v>0.61260000000000003</v>
      </c>
    </row>
    <row r="449" spans="1:24" x14ac:dyDescent="0.25">
      <c r="A449" s="3" t="s">
        <v>53</v>
      </c>
      <c r="B449" s="3" t="s">
        <v>34</v>
      </c>
      <c r="C449">
        <v>10835</v>
      </c>
      <c r="D449">
        <v>10835</v>
      </c>
      <c r="E449">
        <v>8359</v>
      </c>
      <c r="F449">
        <v>97</v>
      </c>
      <c r="G449" s="3" t="s">
        <v>54</v>
      </c>
      <c r="H449" s="3" t="s">
        <v>80</v>
      </c>
      <c r="I449" s="3" t="s">
        <v>36</v>
      </c>
      <c r="J449">
        <v>90</v>
      </c>
      <c r="K449" s="3" t="s">
        <v>26</v>
      </c>
      <c r="L449">
        <v>0.77149999999999996</v>
      </c>
      <c r="M449">
        <v>8.9999999999999993E-3</v>
      </c>
      <c r="N449">
        <v>2379</v>
      </c>
      <c r="O449">
        <v>752310</v>
      </c>
      <c r="P449" s="3" t="s">
        <v>27</v>
      </c>
      <c r="Q449" s="4">
        <v>42948</v>
      </c>
      <c r="R449" s="3" t="s">
        <v>32</v>
      </c>
      <c r="S449" s="4">
        <v>42948</v>
      </c>
      <c r="T449" s="4">
        <v>42983</v>
      </c>
      <c r="U449">
        <v>76.252884170000002</v>
      </c>
      <c r="V449" s="3" t="s">
        <v>60</v>
      </c>
      <c r="W449">
        <v>-222840</v>
      </c>
      <c r="X449">
        <v>0.76249999999999996</v>
      </c>
    </row>
    <row r="450" spans="1:24" x14ac:dyDescent="0.25">
      <c r="A450" s="3" t="s">
        <v>56</v>
      </c>
      <c r="B450" s="3" t="s">
        <v>57</v>
      </c>
      <c r="C450">
        <v>10191</v>
      </c>
      <c r="D450">
        <v>10191</v>
      </c>
      <c r="E450">
        <v>8082</v>
      </c>
      <c r="F450">
        <v>1259</v>
      </c>
      <c r="G450" s="3" t="s">
        <v>62</v>
      </c>
      <c r="H450" s="3" t="s">
        <v>86</v>
      </c>
      <c r="I450" s="3" t="s">
        <v>25</v>
      </c>
      <c r="J450">
        <v>85</v>
      </c>
      <c r="K450" s="3" t="s">
        <v>26</v>
      </c>
      <c r="L450">
        <v>0.79310000000000003</v>
      </c>
      <c r="M450">
        <v>0.1235</v>
      </c>
      <c r="N450">
        <v>850</v>
      </c>
      <c r="O450">
        <v>686970</v>
      </c>
      <c r="P450" s="3" t="s">
        <v>38</v>
      </c>
      <c r="Q450" s="4">
        <v>42430</v>
      </c>
      <c r="R450" s="3" t="s">
        <v>32</v>
      </c>
      <c r="S450" s="4">
        <v>42430</v>
      </c>
      <c r="T450" s="4">
        <v>42480</v>
      </c>
      <c r="U450">
        <v>66.951231480000004</v>
      </c>
      <c r="V450" s="3" t="s">
        <v>55</v>
      </c>
      <c r="W450">
        <v>-179265</v>
      </c>
      <c r="X450">
        <v>0.66959999999999997</v>
      </c>
    </row>
    <row r="451" spans="1:24" x14ac:dyDescent="0.25">
      <c r="A451" s="3" t="s">
        <v>59</v>
      </c>
      <c r="B451" s="3" t="s">
        <v>73</v>
      </c>
      <c r="C451">
        <v>74491</v>
      </c>
      <c r="D451">
        <v>74491</v>
      </c>
      <c r="E451">
        <v>12850</v>
      </c>
      <c r="F451">
        <v>9330</v>
      </c>
      <c r="G451" s="3" t="s">
        <v>78</v>
      </c>
      <c r="H451" s="3" t="s">
        <v>83</v>
      </c>
      <c r="I451" s="3" t="s">
        <v>58</v>
      </c>
      <c r="J451">
        <v>75</v>
      </c>
      <c r="K451" s="3" t="s">
        <v>26</v>
      </c>
      <c r="L451">
        <v>0.17249999999999999</v>
      </c>
      <c r="M451">
        <v>0.12529999999999999</v>
      </c>
      <c r="N451">
        <v>52311</v>
      </c>
      <c r="O451">
        <v>963750</v>
      </c>
      <c r="P451" s="3" t="s">
        <v>43</v>
      </c>
      <c r="Q451" s="4">
        <v>44896</v>
      </c>
      <c r="R451" s="3" t="s">
        <v>32</v>
      </c>
      <c r="S451" s="4">
        <v>44896</v>
      </c>
      <c r="T451" s="4">
        <v>44920</v>
      </c>
      <c r="U451">
        <v>4.7254030690000004</v>
      </c>
      <c r="V451" s="3" t="s">
        <v>48</v>
      </c>
      <c r="W451">
        <v>-4623075</v>
      </c>
      <c r="X451">
        <v>4.7199999999999992E-2</v>
      </c>
    </row>
    <row r="452" spans="1:24" x14ac:dyDescent="0.25">
      <c r="A452" s="3" t="s">
        <v>61</v>
      </c>
      <c r="B452" s="3" t="s">
        <v>64</v>
      </c>
      <c r="C452">
        <v>78125</v>
      </c>
      <c r="D452">
        <v>78125</v>
      </c>
      <c r="E452">
        <v>59140</v>
      </c>
      <c r="F452">
        <v>12205</v>
      </c>
      <c r="G452" s="3" t="s">
        <v>76</v>
      </c>
      <c r="H452" s="3" t="s">
        <v>87</v>
      </c>
      <c r="I452" s="3" t="s">
        <v>31</v>
      </c>
      <c r="J452">
        <v>70</v>
      </c>
      <c r="K452" s="3" t="s">
        <v>26</v>
      </c>
      <c r="L452">
        <v>0.75700000000000001</v>
      </c>
      <c r="M452">
        <v>0.15620000000000001</v>
      </c>
      <c r="N452">
        <v>6780</v>
      </c>
      <c r="O452">
        <v>4139800</v>
      </c>
      <c r="P452" s="3" t="s">
        <v>38</v>
      </c>
      <c r="Q452" s="4">
        <v>43862</v>
      </c>
      <c r="R452" s="3" t="s">
        <v>32</v>
      </c>
      <c r="S452" s="4">
        <v>43862</v>
      </c>
      <c r="T452" s="4">
        <v>43949</v>
      </c>
      <c r="U452">
        <v>60.076799999999999</v>
      </c>
      <c r="V452" s="3" t="s">
        <v>55</v>
      </c>
      <c r="W452">
        <v>-1328950</v>
      </c>
      <c r="X452">
        <v>0.6008</v>
      </c>
    </row>
    <row r="453" spans="1:24" x14ac:dyDescent="0.25">
      <c r="A453" s="3" t="s">
        <v>63</v>
      </c>
      <c r="B453" s="3" t="s">
        <v>23</v>
      </c>
      <c r="C453">
        <v>61688</v>
      </c>
      <c r="D453">
        <v>61688</v>
      </c>
      <c r="E453">
        <v>9904</v>
      </c>
      <c r="F453">
        <v>38790</v>
      </c>
      <c r="G453" s="3" t="s">
        <v>66</v>
      </c>
      <c r="H453" s="3" t="s">
        <v>84</v>
      </c>
      <c r="I453" s="3" t="s">
        <v>31</v>
      </c>
      <c r="J453">
        <v>100</v>
      </c>
      <c r="K453" s="3" t="s">
        <v>26</v>
      </c>
      <c r="L453">
        <v>0.1605</v>
      </c>
      <c r="M453">
        <v>0.62880000000000003</v>
      </c>
      <c r="N453">
        <v>12994</v>
      </c>
      <c r="O453">
        <v>990400</v>
      </c>
      <c r="P453" s="3" t="s">
        <v>47</v>
      </c>
      <c r="Q453" s="4">
        <v>44317</v>
      </c>
      <c r="R453" s="3" t="s">
        <v>32</v>
      </c>
      <c r="S453" s="4">
        <v>44317</v>
      </c>
      <c r="T453" s="4">
        <v>44355</v>
      </c>
      <c r="U453">
        <v>-46.825962910000001</v>
      </c>
      <c r="V453" s="3" t="s">
        <v>29</v>
      </c>
      <c r="W453">
        <v>-5178400</v>
      </c>
      <c r="X453">
        <v>-0.46830000000000005</v>
      </c>
    </row>
    <row r="454" spans="1:24" x14ac:dyDescent="0.25">
      <c r="A454" s="3" t="s">
        <v>65</v>
      </c>
      <c r="B454" s="3" t="s">
        <v>34</v>
      </c>
      <c r="C454">
        <v>48230</v>
      </c>
      <c r="D454">
        <v>48230</v>
      </c>
      <c r="E454">
        <v>22104</v>
      </c>
      <c r="F454">
        <v>10322</v>
      </c>
      <c r="G454" s="3" t="s">
        <v>78</v>
      </c>
      <c r="H454" s="3" t="s">
        <v>82</v>
      </c>
      <c r="I454" s="3" t="s">
        <v>42</v>
      </c>
      <c r="J454">
        <v>75</v>
      </c>
      <c r="K454" s="3" t="s">
        <v>37</v>
      </c>
      <c r="L454">
        <v>0.45829999999999999</v>
      </c>
      <c r="M454">
        <v>0.214</v>
      </c>
      <c r="N454">
        <v>15804</v>
      </c>
      <c r="O454">
        <v>1657800</v>
      </c>
      <c r="P454" s="3" t="s">
        <v>43</v>
      </c>
      <c r="Q454" s="4">
        <v>45261</v>
      </c>
      <c r="R454" s="3" t="s">
        <v>32</v>
      </c>
      <c r="S454" s="4">
        <v>45261</v>
      </c>
      <c r="T454" s="4">
        <v>45339</v>
      </c>
      <c r="U454">
        <v>24.428778770000001</v>
      </c>
      <c r="V454" s="3" t="s">
        <v>48</v>
      </c>
      <c r="W454">
        <v>-1959450</v>
      </c>
      <c r="X454">
        <v>0.24429999999999999</v>
      </c>
    </row>
    <row r="455" spans="1:24" x14ac:dyDescent="0.25">
      <c r="A455" s="3" t="s">
        <v>68</v>
      </c>
      <c r="B455" s="3" t="s">
        <v>57</v>
      </c>
      <c r="C455">
        <v>69343</v>
      </c>
      <c r="D455">
        <v>69343</v>
      </c>
      <c r="E455">
        <v>22822</v>
      </c>
      <c r="F455">
        <v>15309</v>
      </c>
      <c r="G455" s="3" t="s">
        <v>79</v>
      </c>
      <c r="H455" s="3" t="s">
        <v>89</v>
      </c>
      <c r="I455" s="3" t="s">
        <v>25</v>
      </c>
      <c r="J455">
        <v>70</v>
      </c>
      <c r="K455" s="3" t="s">
        <v>26</v>
      </c>
      <c r="L455">
        <v>0.3291</v>
      </c>
      <c r="M455">
        <v>0.2208</v>
      </c>
      <c r="N455">
        <v>31212</v>
      </c>
      <c r="O455">
        <v>1597540</v>
      </c>
      <c r="P455" s="3" t="s">
        <v>43</v>
      </c>
      <c r="Q455" s="4">
        <v>42309</v>
      </c>
      <c r="R455" s="3" t="s">
        <v>32</v>
      </c>
      <c r="S455" s="4">
        <v>42309</v>
      </c>
      <c r="T455" s="4">
        <v>42372</v>
      </c>
      <c r="U455">
        <v>10.834547110000001</v>
      </c>
      <c r="V455" s="3" t="s">
        <v>48</v>
      </c>
      <c r="W455">
        <v>-3256470</v>
      </c>
      <c r="X455">
        <v>0.10830000000000001</v>
      </c>
    </row>
    <row r="456" spans="1:24" x14ac:dyDescent="0.25">
      <c r="A456" s="3" t="s">
        <v>69</v>
      </c>
      <c r="B456" s="3" t="s">
        <v>34</v>
      </c>
      <c r="C456">
        <v>23848</v>
      </c>
      <c r="D456">
        <v>23848</v>
      </c>
      <c r="E456">
        <v>10386</v>
      </c>
      <c r="F456">
        <v>7365</v>
      </c>
      <c r="G456" s="3" t="s">
        <v>62</v>
      </c>
      <c r="H456" s="3" t="s">
        <v>87</v>
      </c>
      <c r="I456" s="3" t="s">
        <v>58</v>
      </c>
      <c r="J456">
        <v>100</v>
      </c>
      <c r="K456" s="3" t="s">
        <v>37</v>
      </c>
      <c r="L456">
        <v>0.4355</v>
      </c>
      <c r="M456">
        <v>0.30880000000000002</v>
      </c>
      <c r="N456">
        <v>6097</v>
      </c>
      <c r="O456">
        <v>1038600</v>
      </c>
      <c r="P456" s="3" t="s">
        <v>38</v>
      </c>
      <c r="Q456" s="4">
        <v>43891</v>
      </c>
      <c r="R456" s="3" t="s">
        <v>32</v>
      </c>
      <c r="S456" s="4">
        <v>43891</v>
      </c>
      <c r="T456" s="4">
        <v>43941</v>
      </c>
      <c r="U456">
        <v>12.667728950000001</v>
      </c>
      <c r="V456" s="3" t="s">
        <v>48</v>
      </c>
      <c r="W456">
        <v>-1346200</v>
      </c>
      <c r="X456">
        <v>0.12669999999999998</v>
      </c>
    </row>
    <row r="457" spans="1:24" x14ac:dyDescent="0.25">
      <c r="A457" s="3" t="s">
        <v>71</v>
      </c>
      <c r="B457" s="3" t="s">
        <v>64</v>
      </c>
      <c r="C457">
        <v>37215</v>
      </c>
      <c r="D457">
        <v>37215</v>
      </c>
      <c r="E457">
        <v>19808</v>
      </c>
      <c r="F457">
        <v>10102</v>
      </c>
      <c r="G457" s="3" t="s">
        <v>62</v>
      </c>
      <c r="H457" s="3" t="s">
        <v>87</v>
      </c>
      <c r="I457" s="3" t="s">
        <v>58</v>
      </c>
      <c r="J457">
        <v>95</v>
      </c>
      <c r="K457" s="3" t="s">
        <v>26</v>
      </c>
      <c r="L457">
        <v>0.5323</v>
      </c>
      <c r="M457">
        <v>0.27139999999999997</v>
      </c>
      <c r="N457">
        <v>7305</v>
      </c>
      <c r="O457">
        <v>1881760</v>
      </c>
      <c r="P457" s="3" t="s">
        <v>38</v>
      </c>
      <c r="Q457" s="4">
        <v>43891</v>
      </c>
      <c r="R457" s="3" t="s">
        <v>32</v>
      </c>
      <c r="S457" s="4">
        <v>43891</v>
      </c>
      <c r="T457" s="4">
        <v>43929</v>
      </c>
      <c r="U457">
        <v>26.08088137</v>
      </c>
      <c r="V457" s="3" t="s">
        <v>67</v>
      </c>
      <c r="W457">
        <v>-1653665</v>
      </c>
      <c r="X457">
        <v>0.26090000000000002</v>
      </c>
    </row>
    <row r="458" spans="1:24" x14ac:dyDescent="0.25">
      <c r="A458" s="3" t="s">
        <v>72</v>
      </c>
      <c r="B458" s="3" t="s">
        <v>34</v>
      </c>
      <c r="C458">
        <v>99922</v>
      </c>
      <c r="D458">
        <v>99922</v>
      </c>
      <c r="E458">
        <v>44874</v>
      </c>
      <c r="F458">
        <v>54158</v>
      </c>
      <c r="G458" s="3" t="s">
        <v>79</v>
      </c>
      <c r="H458" s="3" t="s">
        <v>83</v>
      </c>
      <c r="I458" s="3" t="s">
        <v>36</v>
      </c>
      <c r="J458">
        <v>65</v>
      </c>
      <c r="K458" s="3" t="s">
        <v>37</v>
      </c>
      <c r="L458">
        <v>0.4491</v>
      </c>
      <c r="M458">
        <v>0.54200000000000004</v>
      </c>
      <c r="N458">
        <v>890</v>
      </c>
      <c r="O458">
        <v>2916810</v>
      </c>
      <c r="P458" s="3" t="s">
        <v>43</v>
      </c>
      <c r="Q458" s="4">
        <v>44866</v>
      </c>
      <c r="R458" s="3" t="s">
        <v>32</v>
      </c>
      <c r="S458" s="4">
        <v>44866</v>
      </c>
      <c r="T458" s="4">
        <v>44903</v>
      </c>
      <c r="U458">
        <v>-9.2912471730000004</v>
      </c>
      <c r="V458" s="3" t="s">
        <v>29</v>
      </c>
      <c r="W458">
        <v>-3578120</v>
      </c>
      <c r="X458">
        <v>-9.2900000000000038E-2</v>
      </c>
    </row>
    <row r="459" spans="1:24" x14ac:dyDescent="0.25">
      <c r="A459" s="3" t="s">
        <v>74</v>
      </c>
      <c r="B459" s="3" t="s">
        <v>34</v>
      </c>
      <c r="C459">
        <v>21955</v>
      </c>
      <c r="D459">
        <v>21955</v>
      </c>
      <c r="E459">
        <v>13133</v>
      </c>
      <c r="F459">
        <v>5828</v>
      </c>
      <c r="G459" s="3" t="s">
        <v>52</v>
      </c>
      <c r="H459" s="3" t="s">
        <v>81</v>
      </c>
      <c r="I459" s="3" t="s">
        <v>36</v>
      </c>
      <c r="J459">
        <v>140</v>
      </c>
      <c r="K459" s="3" t="s">
        <v>37</v>
      </c>
      <c r="L459">
        <v>0.59819999999999995</v>
      </c>
      <c r="M459">
        <v>0.26550000000000001</v>
      </c>
      <c r="N459">
        <v>2994</v>
      </c>
      <c r="O459">
        <v>1838620</v>
      </c>
      <c r="P459" s="3" t="s">
        <v>47</v>
      </c>
      <c r="Q459" s="4">
        <v>43617</v>
      </c>
      <c r="R459" s="3" t="s">
        <v>28</v>
      </c>
      <c r="S459" s="4">
        <v>43617</v>
      </c>
      <c r="T459" s="4">
        <v>43693</v>
      </c>
      <c r="U459">
        <v>33.272603050000001</v>
      </c>
      <c r="V459" s="3" t="s">
        <v>67</v>
      </c>
      <c r="W459">
        <v>-1235080</v>
      </c>
      <c r="X459">
        <v>0.33269999999999994</v>
      </c>
    </row>
    <row r="460" spans="1:24" x14ac:dyDescent="0.25">
      <c r="A460" s="3" t="s">
        <v>75</v>
      </c>
      <c r="B460" s="3" t="s">
        <v>57</v>
      </c>
      <c r="C460">
        <v>32789</v>
      </c>
      <c r="D460">
        <v>32789</v>
      </c>
      <c r="E460">
        <v>6018</v>
      </c>
      <c r="F460">
        <v>13251</v>
      </c>
      <c r="G460" s="3" t="s">
        <v>54</v>
      </c>
      <c r="H460" s="3" t="s">
        <v>85</v>
      </c>
      <c r="I460" s="3" t="s">
        <v>42</v>
      </c>
      <c r="J460">
        <v>80</v>
      </c>
      <c r="K460" s="3" t="s">
        <v>26</v>
      </c>
      <c r="L460">
        <v>0.1835</v>
      </c>
      <c r="M460">
        <v>0.40410000000000001</v>
      </c>
      <c r="N460">
        <v>13520</v>
      </c>
      <c r="O460">
        <v>481440</v>
      </c>
      <c r="P460" s="3" t="s">
        <v>27</v>
      </c>
      <c r="Q460" s="4">
        <v>45505</v>
      </c>
      <c r="R460" s="3" t="s">
        <v>32</v>
      </c>
      <c r="S460" s="4">
        <v>45505</v>
      </c>
      <c r="T460" s="4">
        <v>45556</v>
      </c>
      <c r="U460">
        <v>-22.059227180000001</v>
      </c>
      <c r="V460" s="3" t="s">
        <v>29</v>
      </c>
      <c r="W460">
        <v>-2141680</v>
      </c>
      <c r="X460">
        <v>-0.22060000000000002</v>
      </c>
    </row>
    <row r="461" spans="1:24" x14ac:dyDescent="0.25">
      <c r="A461" s="3" t="s">
        <v>77</v>
      </c>
      <c r="B461" s="3" t="s">
        <v>51</v>
      </c>
      <c r="C461">
        <v>70560</v>
      </c>
      <c r="D461">
        <v>70560</v>
      </c>
      <c r="E461">
        <v>18357</v>
      </c>
      <c r="F461">
        <v>52023</v>
      </c>
      <c r="G461" s="3" t="s">
        <v>70</v>
      </c>
      <c r="H461" s="3" t="s">
        <v>86</v>
      </c>
      <c r="I461" s="3" t="s">
        <v>31</v>
      </c>
      <c r="J461">
        <v>110</v>
      </c>
      <c r="K461" s="3" t="s">
        <v>26</v>
      </c>
      <c r="L461">
        <v>0.26019999999999999</v>
      </c>
      <c r="M461">
        <v>0.73729999999999996</v>
      </c>
      <c r="N461">
        <v>180</v>
      </c>
      <c r="O461">
        <v>2019270</v>
      </c>
      <c r="P461" s="3" t="s">
        <v>27</v>
      </c>
      <c r="Q461" s="4">
        <v>42552</v>
      </c>
      <c r="R461" s="3" t="s">
        <v>28</v>
      </c>
      <c r="S461" s="4">
        <v>42552</v>
      </c>
      <c r="T461" s="4">
        <v>42578</v>
      </c>
      <c r="U461">
        <v>-47.71258503</v>
      </c>
      <c r="V461" s="3" t="s">
        <v>29</v>
      </c>
      <c r="W461">
        <v>-5742330</v>
      </c>
      <c r="X461">
        <v>-0.47709999999999997</v>
      </c>
    </row>
    <row r="462" spans="1:24" x14ac:dyDescent="0.25">
      <c r="A462" s="3" t="s">
        <v>22</v>
      </c>
      <c r="B462" s="3" t="s">
        <v>34</v>
      </c>
      <c r="C462">
        <v>35969</v>
      </c>
      <c r="D462">
        <v>35969</v>
      </c>
      <c r="E462">
        <v>31990</v>
      </c>
      <c r="F462">
        <v>1640</v>
      </c>
      <c r="G462" s="3" t="s">
        <v>62</v>
      </c>
      <c r="H462" s="3" t="s">
        <v>81</v>
      </c>
      <c r="I462" s="3" t="s">
        <v>31</v>
      </c>
      <c r="J462">
        <v>115</v>
      </c>
      <c r="K462" s="3" t="s">
        <v>37</v>
      </c>
      <c r="L462">
        <v>0.88939999999999997</v>
      </c>
      <c r="M462">
        <v>4.5600000000000002E-2</v>
      </c>
      <c r="N462">
        <v>2339</v>
      </c>
      <c r="O462">
        <v>3678850</v>
      </c>
      <c r="P462" s="3" t="s">
        <v>38</v>
      </c>
      <c r="Q462" s="4">
        <v>43525</v>
      </c>
      <c r="R462" s="3" t="s">
        <v>28</v>
      </c>
      <c r="S462" s="4">
        <v>43525</v>
      </c>
      <c r="T462" s="4">
        <v>43594</v>
      </c>
      <c r="U462">
        <v>84.378214569999997</v>
      </c>
      <c r="V462" s="3" t="s">
        <v>60</v>
      </c>
      <c r="W462">
        <v>-457585</v>
      </c>
      <c r="X462">
        <v>0.84379999999999999</v>
      </c>
    </row>
    <row r="463" spans="1:24" x14ac:dyDescent="0.25">
      <c r="A463" s="3" t="s">
        <v>30</v>
      </c>
      <c r="B463" s="3" t="s">
        <v>64</v>
      </c>
      <c r="C463">
        <v>19828</v>
      </c>
      <c r="D463">
        <v>19828</v>
      </c>
      <c r="E463">
        <v>5357</v>
      </c>
      <c r="F463">
        <v>1056</v>
      </c>
      <c r="G463" s="3" t="s">
        <v>62</v>
      </c>
      <c r="H463" s="3" t="s">
        <v>80</v>
      </c>
      <c r="I463" s="3" t="s">
        <v>42</v>
      </c>
      <c r="J463">
        <v>100</v>
      </c>
      <c r="K463" s="3" t="s">
        <v>26</v>
      </c>
      <c r="L463">
        <v>0.2702</v>
      </c>
      <c r="M463">
        <v>5.33E-2</v>
      </c>
      <c r="N463">
        <v>13415</v>
      </c>
      <c r="O463">
        <v>535700</v>
      </c>
      <c r="P463" s="3" t="s">
        <v>38</v>
      </c>
      <c r="Q463" s="4">
        <v>42795</v>
      </c>
      <c r="R463" s="3" t="s">
        <v>32</v>
      </c>
      <c r="S463" s="4">
        <v>42795</v>
      </c>
      <c r="T463" s="4">
        <v>42822</v>
      </c>
      <c r="U463">
        <v>21.691547310000001</v>
      </c>
      <c r="V463" s="3" t="s">
        <v>48</v>
      </c>
      <c r="W463">
        <v>-1447100</v>
      </c>
      <c r="X463">
        <v>0.21689999999999998</v>
      </c>
    </row>
    <row r="464" spans="1:24" x14ac:dyDescent="0.25">
      <c r="A464" s="3" t="s">
        <v>33</v>
      </c>
      <c r="B464" s="3" t="s">
        <v>64</v>
      </c>
      <c r="C464">
        <v>53456</v>
      </c>
      <c r="D464">
        <v>53456</v>
      </c>
      <c r="E464">
        <v>13029</v>
      </c>
      <c r="F464">
        <v>2798</v>
      </c>
      <c r="G464" s="3" t="s">
        <v>62</v>
      </c>
      <c r="H464" s="3" t="s">
        <v>87</v>
      </c>
      <c r="I464" s="3" t="s">
        <v>31</v>
      </c>
      <c r="J464">
        <v>110</v>
      </c>
      <c r="K464" s="3" t="s">
        <v>37</v>
      </c>
      <c r="L464">
        <v>0.2437</v>
      </c>
      <c r="M464">
        <v>5.2299999999999999E-2</v>
      </c>
      <c r="N464">
        <v>37629</v>
      </c>
      <c r="O464">
        <v>1433190</v>
      </c>
      <c r="P464" s="3" t="s">
        <v>38</v>
      </c>
      <c r="Q464" s="4">
        <v>43891</v>
      </c>
      <c r="R464" s="3" t="s">
        <v>28</v>
      </c>
      <c r="S464" s="4">
        <v>43891</v>
      </c>
      <c r="T464" s="4">
        <v>43928</v>
      </c>
      <c r="U464">
        <v>19.139105059999999</v>
      </c>
      <c r="V464" s="3" t="s">
        <v>48</v>
      </c>
      <c r="W464">
        <v>-4446970</v>
      </c>
      <c r="X464">
        <v>0.19140000000000001</v>
      </c>
    </row>
    <row r="465" spans="1:24" x14ac:dyDescent="0.25">
      <c r="A465" s="3" t="s">
        <v>39</v>
      </c>
      <c r="B465" s="3" t="s">
        <v>64</v>
      </c>
      <c r="C465">
        <v>61773</v>
      </c>
      <c r="D465">
        <v>61773</v>
      </c>
      <c r="E465">
        <v>37514</v>
      </c>
      <c r="F465">
        <v>966</v>
      </c>
      <c r="G465" s="3" t="s">
        <v>46</v>
      </c>
      <c r="H465" s="3" t="s">
        <v>81</v>
      </c>
      <c r="I465" s="3" t="s">
        <v>42</v>
      </c>
      <c r="J465">
        <v>35</v>
      </c>
      <c r="K465" s="3" t="s">
        <v>26</v>
      </c>
      <c r="L465">
        <v>0.60729999999999995</v>
      </c>
      <c r="M465">
        <v>1.5599999999999999E-2</v>
      </c>
      <c r="N465">
        <v>23293</v>
      </c>
      <c r="O465">
        <v>1312990</v>
      </c>
      <c r="P465" s="3" t="s">
        <v>47</v>
      </c>
      <c r="Q465" s="4">
        <v>43556</v>
      </c>
      <c r="R465" s="3" t="s">
        <v>44</v>
      </c>
      <c r="S465" s="4">
        <v>43556</v>
      </c>
      <c r="T465" s="4">
        <v>43600</v>
      </c>
      <c r="U465">
        <v>59.165007369999998</v>
      </c>
      <c r="V465" s="3" t="s">
        <v>55</v>
      </c>
      <c r="W465">
        <v>-849065</v>
      </c>
      <c r="X465">
        <v>0.5917</v>
      </c>
    </row>
    <row r="466" spans="1:24" x14ac:dyDescent="0.25">
      <c r="A466" s="3" t="s">
        <v>45</v>
      </c>
      <c r="B466" s="3" t="s">
        <v>34</v>
      </c>
      <c r="C466">
        <v>46042</v>
      </c>
      <c r="D466">
        <v>46042</v>
      </c>
      <c r="E466">
        <v>23340</v>
      </c>
      <c r="F466">
        <v>14614</v>
      </c>
      <c r="G466" s="3" t="s">
        <v>79</v>
      </c>
      <c r="H466" s="3" t="s">
        <v>85</v>
      </c>
      <c r="I466" s="3" t="s">
        <v>25</v>
      </c>
      <c r="J466">
        <v>80</v>
      </c>
      <c r="K466" s="3" t="s">
        <v>26</v>
      </c>
      <c r="L466">
        <v>0.50690000000000002</v>
      </c>
      <c r="M466">
        <v>0.31740000000000002</v>
      </c>
      <c r="N466">
        <v>8088</v>
      </c>
      <c r="O466">
        <v>1867200</v>
      </c>
      <c r="P466" s="3" t="s">
        <v>43</v>
      </c>
      <c r="Q466" s="4">
        <v>45597</v>
      </c>
      <c r="R466" s="3" t="s">
        <v>32</v>
      </c>
      <c r="S466" s="4">
        <v>45597</v>
      </c>
      <c r="T466" s="4">
        <v>45628</v>
      </c>
      <c r="U466">
        <v>18.952260979999998</v>
      </c>
      <c r="V466" s="3" t="s">
        <v>48</v>
      </c>
      <c r="W466">
        <v>-1816160</v>
      </c>
      <c r="X466">
        <v>0.1895</v>
      </c>
    </row>
    <row r="467" spans="1:24" x14ac:dyDescent="0.25">
      <c r="A467" s="3" t="s">
        <v>49</v>
      </c>
      <c r="B467" s="3" t="s">
        <v>23</v>
      </c>
      <c r="C467">
        <v>48680</v>
      </c>
      <c r="D467">
        <v>48680</v>
      </c>
      <c r="E467">
        <v>37695</v>
      </c>
      <c r="F467">
        <v>6750</v>
      </c>
      <c r="G467" s="3" t="s">
        <v>79</v>
      </c>
      <c r="H467" s="3" t="s">
        <v>85</v>
      </c>
      <c r="I467" s="3" t="s">
        <v>36</v>
      </c>
      <c r="J467">
        <v>65</v>
      </c>
      <c r="K467" s="3" t="s">
        <v>26</v>
      </c>
      <c r="L467">
        <v>0.77429999999999999</v>
      </c>
      <c r="M467">
        <v>0.13869999999999999</v>
      </c>
      <c r="N467">
        <v>4235</v>
      </c>
      <c r="O467">
        <v>2450175</v>
      </c>
      <c r="P467" s="3" t="s">
        <v>43</v>
      </c>
      <c r="Q467" s="4">
        <v>45597</v>
      </c>
      <c r="R467" s="3" t="s">
        <v>32</v>
      </c>
      <c r="S467" s="4">
        <v>45597</v>
      </c>
      <c r="T467" s="4">
        <v>45673</v>
      </c>
      <c r="U467">
        <v>63.568200490000002</v>
      </c>
      <c r="V467" s="3" t="s">
        <v>55</v>
      </c>
      <c r="W467">
        <v>-714025</v>
      </c>
      <c r="X467">
        <v>0.63559999999999994</v>
      </c>
    </row>
    <row r="468" spans="1:24" x14ac:dyDescent="0.25">
      <c r="A468" s="3" t="s">
        <v>50</v>
      </c>
      <c r="B468" s="3" t="s">
        <v>57</v>
      </c>
      <c r="C468">
        <v>60202</v>
      </c>
      <c r="D468">
        <v>60202</v>
      </c>
      <c r="E468">
        <v>13993</v>
      </c>
      <c r="F468">
        <v>27474</v>
      </c>
      <c r="G468" s="3" t="s">
        <v>62</v>
      </c>
      <c r="H468" s="3" t="s">
        <v>80</v>
      </c>
      <c r="I468" s="3" t="s">
        <v>36</v>
      </c>
      <c r="J468">
        <v>60</v>
      </c>
      <c r="K468" s="3" t="s">
        <v>26</v>
      </c>
      <c r="L468">
        <v>0.2324</v>
      </c>
      <c r="M468">
        <v>0.45639999999999997</v>
      </c>
      <c r="N468">
        <v>18735</v>
      </c>
      <c r="O468">
        <v>839580</v>
      </c>
      <c r="P468" s="3" t="s">
        <v>38</v>
      </c>
      <c r="Q468" s="4">
        <v>42795</v>
      </c>
      <c r="R468" s="3" t="s">
        <v>32</v>
      </c>
      <c r="S468" s="4">
        <v>42795</v>
      </c>
      <c r="T468" s="4">
        <v>42822</v>
      </c>
      <c r="U468">
        <v>-22.392943760000001</v>
      </c>
      <c r="V468" s="3" t="s">
        <v>29</v>
      </c>
      <c r="W468">
        <v>-2772540</v>
      </c>
      <c r="X468">
        <v>-0.22399999999999998</v>
      </c>
    </row>
    <row r="469" spans="1:24" x14ac:dyDescent="0.25">
      <c r="A469" s="3" t="s">
        <v>53</v>
      </c>
      <c r="B469" s="3" t="s">
        <v>73</v>
      </c>
      <c r="C469">
        <v>57069</v>
      </c>
      <c r="D469">
        <v>57069</v>
      </c>
      <c r="E469">
        <v>36436</v>
      </c>
      <c r="F469">
        <v>17842</v>
      </c>
      <c r="G469" s="3" t="s">
        <v>41</v>
      </c>
      <c r="H469" s="3" t="s">
        <v>82</v>
      </c>
      <c r="I469" s="3" t="s">
        <v>42</v>
      </c>
      <c r="J469">
        <v>90</v>
      </c>
      <c r="K469" s="3" t="s">
        <v>37</v>
      </c>
      <c r="L469">
        <v>0.63849999999999996</v>
      </c>
      <c r="M469">
        <v>0.31259999999999999</v>
      </c>
      <c r="N469">
        <v>2791</v>
      </c>
      <c r="O469">
        <v>3279240</v>
      </c>
      <c r="P469" s="3" t="s">
        <v>43</v>
      </c>
      <c r="Q469" s="4">
        <v>45200</v>
      </c>
      <c r="R469" s="3" t="s">
        <v>32</v>
      </c>
      <c r="S469" s="4">
        <v>45200</v>
      </c>
      <c r="T469" s="4">
        <v>45273</v>
      </c>
      <c r="U469">
        <v>32.581611729999999</v>
      </c>
      <c r="V469" s="3" t="s">
        <v>67</v>
      </c>
      <c r="W469">
        <v>-1856970</v>
      </c>
      <c r="X469">
        <v>0.32589999999999997</v>
      </c>
    </row>
    <row r="470" spans="1:24" x14ac:dyDescent="0.25">
      <c r="A470" s="3" t="s">
        <v>56</v>
      </c>
      <c r="B470" s="3" t="s">
        <v>73</v>
      </c>
      <c r="C470">
        <v>45446</v>
      </c>
      <c r="D470">
        <v>45446</v>
      </c>
      <c r="E470">
        <v>16784</v>
      </c>
      <c r="F470">
        <v>854</v>
      </c>
      <c r="G470" s="3" t="s">
        <v>70</v>
      </c>
      <c r="H470" s="3" t="s">
        <v>88</v>
      </c>
      <c r="I470" s="3" t="s">
        <v>36</v>
      </c>
      <c r="J470">
        <v>85</v>
      </c>
      <c r="K470" s="3" t="s">
        <v>37</v>
      </c>
      <c r="L470">
        <v>0.36930000000000002</v>
      </c>
      <c r="M470">
        <v>1.8800000000000001E-2</v>
      </c>
      <c r="N470">
        <v>27808</v>
      </c>
      <c r="O470">
        <v>1426640</v>
      </c>
      <c r="P470" s="3" t="s">
        <v>27</v>
      </c>
      <c r="Q470" s="4">
        <v>43282</v>
      </c>
      <c r="R470" s="3" t="s">
        <v>32</v>
      </c>
      <c r="S470" s="4">
        <v>43282</v>
      </c>
      <c r="T470" s="4">
        <v>43315</v>
      </c>
      <c r="U470">
        <v>35.05258989</v>
      </c>
      <c r="V470" s="3" t="s">
        <v>67</v>
      </c>
      <c r="W470">
        <v>-2436270</v>
      </c>
      <c r="X470">
        <v>0.35050000000000003</v>
      </c>
    </row>
    <row r="471" spans="1:24" x14ac:dyDescent="0.25">
      <c r="A471" s="3" t="s">
        <v>59</v>
      </c>
      <c r="B471" s="3" t="s">
        <v>51</v>
      </c>
      <c r="C471">
        <v>71824</v>
      </c>
      <c r="D471">
        <v>71824</v>
      </c>
      <c r="E471">
        <v>51849</v>
      </c>
      <c r="F471">
        <v>19136</v>
      </c>
      <c r="G471" s="3" t="s">
        <v>54</v>
      </c>
      <c r="H471" s="3" t="s">
        <v>80</v>
      </c>
      <c r="I471" s="3" t="s">
        <v>25</v>
      </c>
      <c r="J471">
        <v>75</v>
      </c>
      <c r="K471" s="3" t="s">
        <v>26</v>
      </c>
      <c r="L471">
        <v>0.72189999999999999</v>
      </c>
      <c r="M471">
        <v>0.26640000000000003</v>
      </c>
      <c r="N471">
        <v>839</v>
      </c>
      <c r="O471">
        <v>3888675</v>
      </c>
      <c r="P471" s="3" t="s">
        <v>27</v>
      </c>
      <c r="Q471" s="4">
        <v>42948</v>
      </c>
      <c r="R471" s="3" t="s">
        <v>32</v>
      </c>
      <c r="S471" s="4">
        <v>42948</v>
      </c>
      <c r="T471" s="4">
        <v>43011</v>
      </c>
      <c r="U471">
        <v>45.54605703</v>
      </c>
      <c r="V471" s="3" t="s">
        <v>55</v>
      </c>
      <c r="W471">
        <v>-1498125</v>
      </c>
      <c r="X471">
        <v>0.45549999999999996</v>
      </c>
    </row>
    <row r="472" spans="1:24" x14ac:dyDescent="0.25">
      <c r="A472" s="3" t="s">
        <v>61</v>
      </c>
      <c r="B472" s="3" t="s">
        <v>57</v>
      </c>
      <c r="C472">
        <v>79951</v>
      </c>
      <c r="D472">
        <v>79951</v>
      </c>
      <c r="E472">
        <v>12328</v>
      </c>
      <c r="F472">
        <v>28758</v>
      </c>
      <c r="G472" s="3" t="s">
        <v>52</v>
      </c>
      <c r="H472" s="3" t="s">
        <v>84</v>
      </c>
      <c r="I472" s="3" t="s">
        <v>42</v>
      </c>
      <c r="J472">
        <v>70</v>
      </c>
      <c r="K472" s="3" t="s">
        <v>26</v>
      </c>
      <c r="L472">
        <v>0.1542</v>
      </c>
      <c r="M472">
        <v>0.35970000000000002</v>
      </c>
      <c r="N472">
        <v>38865</v>
      </c>
      <c r="O472">
        <v>862960</v>
      </c>
      <c r="P472" s="3" t="s">
        <v>47</v>
      </c>
      <c r="Q472" s="4">
        <v>44348</v>
      </c>
      <c r="R472" s="3" t="s">
        <v>32</v>
      </c>
      <c r="S472" s="4">
        <v>44348</v>
      </c>
      <c r="T472" s="4">
        <v>44374</v>
      </c>
      <c r="U472">
        <v>-20.550086929999999</v>
      </c>
      <c r="V472" s="3" t="s">
        <v>29</v>
      </c>
      <c r="W472">
        <v>-4733610</v>
      </c>
      <c r="X472">
        <v>-0.20550000000000002</v>
      </c>
    </row>
    <row r="473" spans="1:24" x14ac:dyDescent="0.25">
      <c r="A473" s="3" t="s">
        <v>63</v>
      </c>
      <c r="B473" s="3" t="s">
        <v>34</v>
      </c>
      <c r="C473">
        <v>41005</v>
      </c>
      <c r="D473">
        <v>41005</v>
      </c>
      <c r="E473">
        <v>25840</v>
      </c>
      <c r="F473">
        <v>13208</v>
      </c>
      <c r="G473" s="3" t="s">
        <v>46</v>
      </c>
      <c r="H473" s="3" t="s">
        <v>82</v>
      </c>
      <c r="I473" s="3" t="s">
        <v>58</v>
      </c>
      <c r="J473">
        <v>100</v>
      </c>
      <c r="K473" s="3" t="s">
        <v>26</v>
      </c>
      <c r="L473">
        <v>0.63019999999999998</v>
      </c>
      <c r="M473">
        <v>0.3221</v>
      </c>
      <c r="N473">
        <v>1957</v>
      </c>
      <c r="O473">
        <v>2584000</v>
      </c>
      <c r="P473" s="3" t="s">
        <v>47</v>
      </c>
      <c r="Q473" s="4">
        <v>45017</v>
      </c>
      <c r="R473" s="3" t="s">
        <v>32</v>
      </c>
      <c r="S473" s="4">
        <v>45017</v>
      </c>
      <c r="T473" s="4">
        <v>45092</v>
      </c>
      <c r="U473">
        <v>30.805999270000001</v>
      </c>
      <c r="V473" s="3" t="s">
        <v>67</v>
      </c>
      <c r="W473">
        <v>-1516500</v>
      </c>
      <c r="X473">
        <v>0.30809999999999998</v>
      </c>
    </row>
    <row r="474" spans="1:24" x14ac:dyDescent="0.25">
      <c r="A474" s="3" t="s">
        <v>65</v>
      </c>
      <c r="B474" s="3" t="s">
        <v>23</v>
      </c>
      <c r="C474">
        <v>56095</v>
      </c>
      <c r="D474">
        <v>56095</v>
      </c>
      <c r="E474">
        <v>42201</v>
      </c>
      <c r="F474">
        <v>9234</v>
      </c>
      <c r="G474" s="3" t="s">
        <v>54</v>
      </c>
      <c r="H474" s="3" t="s">
        <v>86</v>
      </c>
      <c r="I474" s="3" t="s">
        <v>36</v>
      </c>
      <c r="J474">
        <v>75</v>
      </c>
      <c r="K474" s="3" t="s">
        <v>37</v>
      </c>
      <c r="L474">
        <v>0.75229999999999997</v>
      </c>
      <c r="M474">
        <v>0.1646</v>
      </c>
      <c r="N474">
        <v>4660</v>
      </c>
      <c r="O474">
        <v>3165075</v>
      </c>
      <c r="P474" s="3" t="s">
        <v>27</v>
      </c>
      <c r="Q474" s="4">
        <v>42583</v>
      </c>
      <c r="R474" s="3" t="s">
        <v>32</v>
      </c>
      <c r="S474" s="4">
        <v>42583</v>
      </c>
      <c r="T474" s="4">
        <v>42616</v>
      </c>
      <c r="U474">
        <v>58.769943849999997</v>
      </c>
      <c r="V474" s="3" t="s">
        <v>55</v>
      </c>
      <c r="W474">
        <v>-1042050</v>
      </c>
      <c r="X474">
        <v>0.5877</v>
      </c>
    </row>
    <row r="475" spans="1:24" x14ac:dyDescent="0.25">
      <c r="A475" s="3" t="s">
        <v>68</v>
      </c>
      <c r="B475" s="3" t="s">
        <v>40</v>
      </c>
      <c r="C475">
        <v>50508</v>
      </c>
      <c r="D475">
        <v>50508</v>
      </c>
      <c r="E475">
        <v>16505</v>
      </c>
      <c r="F475">
        <v>32141</v>
      </c>
      <c r="G475" s="3" t="s">
        <v>52</v>
      </c>
      <c r="H475" s="3" t="s">
        <v>89</v>
      </c>
      <c r="I475" s="3" t="s">
        <v>31</v>
      </c>
      <c r="J475">
        <v>70</v>
      </c>
      <c r="K475" s="3" t="s">
        <v>26</v>
      </c>
      <c r="L475">
        <v>0.32679999999999998</v>
      </c>
      <c r="M475">
        <v>0.63639999999999997</v>
      </c>
      <c r="N475">
        <v>1862</v>
      </c>
      <c r="O475">
        <v>1155350</v>
      </c>
      <c r="P475" s="3" t="s">
        <v>47</v>
      </c>
      <c r="Q475" s="4">
        <v>42156</v>
      </c>
      <c r="R475" s="3" t="s">
        <v>32</v>
      </c>
      <c r="S475" s="4">
        <v>42156</v>
      </c>
      <c r="T475" s="4">
        <v>42246</v>
      </c>
      <c r="U475">
        <v>-30.957472079999999</v>
      </c>
      <c r="V475" s="3" t="s">
        <v>29</v>
      </c>
      <c r="W475">
        <v>-2380210</v>
      </c>
      <c r="X475">
        <v>-0.30959999999999999</v>
      </c>
    </row>
    <row r="476" spans="1:24" x14ac:dyDescent="0.25">
      <c r="A476" s="3" t="s">
        <v>69</v>
      </c>
      <c r="B476" s="3" t="s">
        <v>51</v>
      </c>
      <c r="C476">
        <v>79002</v>
      </c>
      <c r="D476">
        <v>79002</v>
      </c>
      <c r="E476">
        <v>67650</v>
      </c>
      <c r="F476">
        <v>11</v>
      </c>
      <c r="G476" s="3" t="s">
        <v>24</v>
      </c>
      <c r="H476" s="3" t="s">
        <v>88</v>
      </c>
      <c r="I476" s="3" t="s">
        <v>36</v>
      </c>
      <c r="J476">
        <v>100</v>
      </c>
      <c r="K476" s="3" t="s">
        <v>26</v>
      </c>
      <c r="L476">
        <v>0.85629999999999995</v>
      </c>
      <c r="M476">
        <v>1E-4</v>
      </c>
      <c r="N476">
        <v>11341</v>
      </c>
      <c r="O476">
        <v>6765000</v>
      </c>
      <c r="P476" s="3" t="s">
        <v>27</v>
      </c>
      <c r="Q476" s="4">
        <v>43344</v>
      </c>
      <c r="R476" s="3" t="s">
        <v>32</v>
      </c>
      <c r="S476" s="4">
        <v>43344</v>
      </c>
      <c r="T476" s="4">
        <v>43367</v>
      </c>
      <c r="U476">
        <v>85.616819829999997</v>
      </c>
      <c r="V476" s="3" t="s">
        <v>60</v>
      </c>
      <c r="W476">
        <v>-1135200</v>
      </c>
      <c r="X476">
        <v>0.85619999999999996</v>
      </c>
    </row>
    <row r="477" spans="1:24" x14ac:dyDescent="0.25">
      <c r="A477" s="3" t="s">
        <v>71</v>
      </c>
      <c r="B477" s="3" t="s">
        <v>57</v>
      </c>
      <c r="C477">
        <v>33260</v>
      </c>
      <c r="D477">
        <v>33260</v>
      </c>
      <c r="E477">
        <v>31293</v>
      </c>
      <c r="F477">
        <v>1729</v>
      </c>
      <c r="G477" s="3" t="s">
        <v>24</v>
      </c>
      <c r="H477" s="3" t="s">
        <v>85</v>
      </c>
      <c r="I477" s="3" t="s">
        <v>58</v>
      </c>
      <c r="J477">
        <v>95</v>
      </c>
      <c r="K477" s="3" t="s">
        <v>26</v>
      </c>
      <c r="L477">
        <v>0.94089999999999996</v>
      </c>
      <c r="M477">
        <v>5.1999999999999998E-2</v>
      </c>
      <c r="N477">
        <v>238</v>
      </c>
      <c r="O477">
        <v>2972835</v>
      </c>
      <c r="P477" s="3" t="s">
        <v>27</v>
      </c>
      <c r="Q477" s="4">
        <v>45536</v>
      </c>
      <c r="R477" s="3" t="s">
        <v>32</v>
      </c>
      <c r="S477" s="4">
        <v>45536</v>
      </c>
      <c r="T477" s="4">
        <v>45621</v>
      </c>
      <c r="U477">
        <v>88.887552619999994</v>
      </c>
      <c r="V477" s="3" t="s">
        <v>60</v>
      </c>
      <c r="W477">
        <v>-186865</v>
      </c>
      <c r="X477">
        <v>0.88889999999999991</v>
      </c>
    </row>
    <row r="478" spans="1:24" x14ac:dyDescent="0.25">
      <c r="A478" s="3" t="s">
        <v>72</v>
      </c>
      <c r="B478" s="3" t="s">
        <v>40</v>
      </c>
      <c r="C478">
        <v>28566</v>
      </c>
      <c r="D478">
        <v>28566</v>
      </c>
      <c r="E478">
        <v>8634</v>
      </c>
      <c r="F478">
        <v>17245</v>
      </c>
      <c r="G478" s="3" t="s">
        <v>54</v>
      </c>
      <c r="H478" s="3" t="s">
        <v>85</v>
      </c>
      <c r="I478" s="3" t="s">
        <v>58</v>
      </c>
      <c r="J478">
        <v>65</v>
      </c>
      <c r="K478" s="3" t="s">
        <v>37</v>
      </c>
      <c r="L478">
        <v>0.30220000000000002</v>
      </c>
      <c r="M478">
        <v>0.60370000000000001</v>
      </c>
      <c r="N478">
        <v>2687</v>
      </c>
      <c r="O478">
        <v>561210</v>
      </c>
      <c r="P478" s="3" t="s">
        <v>27</v>
      </c>
      <c r="Q478" s="4">
        <v>45505</v>
      </c>
      <c r="R478" s="3" t="s">
        <v>32</v>
      </c>
      <c r="S478" s="4">
        <v>45505</v>
      </c>
      <c r="T478" s="4">
        <v>45547</v>
      </c>
      <c r="U478">
        <v>-30.144227399999998</v>
      </c>
      <c r="V478" s="3" t="s">
        <v>29</v>
      </c>
      <c r="W478">
        <v>-1295580</v>
      </c>
      <c r="X478">
        <v>-0.30149999999999999</v>
      </c>
    </row>
    <row r="479" spans="1:24" x14ac:dyDescent="0.25">
      <c r="A479" s="3" t="s">
        <v>74</v>
      </c>
      <c r="B479" s="3" t="s">
        <v>23</v>
      </c>
      <c r="C479">
        <v>96787</v>
      </c>
      <c r="D479">
        <v>96787</v>
      </c>
      <c r="E479">
        <v>56851</v>
      </c>
      <c r="F479">
        <v>38405</v>
      </c>
      <c r="G479" s="3" t="s">
        <v>76</v>
      </c>
      <c r="H479" s="3" t="s">
        <v>86</v>
      </c>
      <c r="I479" s="3" t="s">
        <v>58</v>
      </c>
      <c r="J479">
        <v>140</v>
      </c>
      <c r="K479" s="3" t="s">
        <v>26</v>
      </c>
      <c r="L479">
        <v>0.58740000000000003</v>
      </c>
      <c r="M479">
        <v>0.39679999999999999</v>
      </c>
      <c r="N479">
        <v>1531</v>
      </c>
      <c r="O479">
        <v>7959140</v>
      </c>
      <c r="P479" s="3" t="s">
        <v>38</v>
      </c>
      <c r="Q479" s="4">
        <v>42401</v>
      </c>
      <c r="R479" s="3" t="s">
        <v>28</v>
      </c>
      <c r="S479" s="4">
        <v>42401</v>
      </c>
      <c r="T479" s="4">
        <v>42467</v>
      </c>
      <c r="U479">
        <v>19.058344609999999</v>
      </c>
      <c r="V479" s="3" t="s">
        <v>48</v>
      </c>
      <c r="W479">
        <v>-5591040</v>
      </c>
      <c r="X479">
        <v>0.19060000000000005</v>
      </c>
    </row>
    <row r="480" spans="1:24" x14ac:dyDescent="0.25">
      <c r="A480" s="3" t="s">
        <v>75</v>
      </c>
      <c r="B480" s="3" t="s">
        <v>34</v>
      </c>
      <c r="C480">
        <v>67261</v>
      </c>
      <c r="D480">
        <v>67261</v>
      </c>
      <c r="E480">
        <v>56894</v>
      </c>
      <c r="F480">
        <v>7982</v>
      </c>
      <c r="G480" s="3" t="s">
        <v>46</v>
      </c>
      <c r="H480" s="3" t="s">
        <v>83</v>
      </c>
      <c r="I480" s="3" t="s">
        <v>58</v>
      </c>
      <c r="J480">
        <v>80</v>
      </c>
      <c r="K480" s="3" t="s">
        <v>37</v>
      </c>
      <c r="L480">
        <v>0.84589999999999999</v>
      </c>
      <c r="M480">
        <v>0.1187</v>
      </c>
      <c r="N480">
        <v>2385</v>
      </c>
      <c r="O480">
        <v>4551520</v>
      </c>
      <c r="P480" s="3" t="s">
        <v>47</v>
      </c>
      <c r="Q480" s="4">
        <v>44652</v>
      </c>
      <c r="R480" s="3" t="s">
        <v>32</v>
      </c>
      <c r="S480" s="4">
        <v>44652</v>
      </c>
      <c r="T480" s="4">
        <v>44682</v>
      </c>
      <c r="U480">
        <v>72.719703839999994</v>
      </c>
      <c r="V480" s="3" t="s">
        <v>55</v>
      </c>
      <c r="W480">
        <v>-829360</v>
      </c>
      <c r="X480">
        <v>0.72719999999999996</v>
      </c>
    </row>
    <row r="481" spans="1:24" x14ac:dyDescent="0.25">
      <c r="A481" s="3" t="s">
        <v>77</v>
      </c>
      <c r="B481" s="3" t="s">
        <v>34</v>
      </c>
      <c r="C481">
        <v>97232</v>
      </c>
      <c r="D481">
        <v>97232</v>
      </c>
      <c r="E481">
        <v>82194</v>
      </c>
      <c r="F481">
        <v>13344</v>
      </c>
      <c r="G481" s="3" t="s">
        <v>78</v>
      </c>
      <c r="H481" s="3" t="s">
        <v>86</v>
      </c>
      <c r="I481" s="3" t="s">
        <v>42</v>
      </c>
      <c r="J481">
        <v>110</v>
      </c>
      <c r="K481" s="3" t="s">
        <v>37</v>
      </c>
      <c r="L481">
        <v>0.84530000000000005</v>
      </c>
      <c r="M481">
        <v>0.13719999999999999</v>
      </c>
      <c r="N481">
        <v>1694</v>
      </c>
      <c r="O481">
        <v>9041340</v>
      </c>
      <c r="P481" s="3" t="s">
        <v>43</v>
      </c>
      <c r="Q481" s="4">
        <v>42705</v>
      </c>
      <c r="R481" s="3" t="s">
        <v>28</v>
      </c>
      <c r="S481" s="4">
        <v>42705</v>
      </c>
      <c r="T481" s="4">
        <v>42788</v>
      </c>
      <c r="U481">
        <v>70.810021390000003</v>
      </c>
      <c r="V481" s="3" t="s">
        <v>55</v>
      </c>
      <c r="W481">
        <v>-1654180</v>
      </c>
      <c r="X481">
        <v>0.70810000000000006</v>
      </c>
    </row>
    <row r="482" spans="1:24" x14ac:dyDescent="0.25">
      <c r="A482" s="3" t="s">
        <v>22</v>
      </c>
      <c r="B482" s="3" t="s">
        <v>34</v>
      </c>
      <c r="C482">
        <v>33292</v>
      </c>
      <c r="D482">
        <v>33292</v>
      </c>
      <c r="E482">
        <v>28882</v>
      </c>
      <c r="F482">
        <v>14</v>
      </c>
      <c r="G482" s="3" t="s">
        <v>79</v>
      </c>
      <c r="H482" s="3" t="s">
        <v>83</v>
      </c>
      <c r="I482" s="3" t="s">
        <v>36</v>
      </c>
      <c r="J482">
        <v>115</v>
      </c>
      <c r="K482" s="3" t="s">
        <v>26</v>
      </c>
      <c r="L482">
        <v>0.86750000000000005</v>
      </c>
      <c r="M482">
        <v>4.0000000000000002E-4</v>
      </c>
      <c r="N482">
        <v>4396</v>
      </c>
      <c r="O482">
        <v>3321430</v>
      </c>
      <c r="P482" s="3" t="s">
        <v>43</v>
      </c>
      <c r="Q482" s="4">
        <v>44866</v>
      </c>
      <c r="R482" s="3" t="s">
        <v>28</v>
      </c>
      <c r="S482" s="4">
        <v>44866</v>
      </c>
      <c r="T482" s="4">
        <v>44892</v>
      </c>
      <c r="U482">
        <v>86.711522290000005</v>
      </c>
      <c r="V482" s="3" t="s">
        <v>60</v>
      </c>
      <c r="W482">
        <v>-507150</v>
      </c>
      <c r="X482">
        <v>0.86710000000000009</v>
      </c>
    </row>
    <row r="483" spans="1:24" x14ac:dyDescent="0.25">
      <c r="A483" s="3" t="s">
        <v>30</v>
      </c>
      <c r="B483" s="3" t="s">
        <v>34</v>
      </c>
      <c r="C483">
        <v>88956</v>
      </c>
      <c r="D483">
        <v>88956</v>
      </c>
      <c r="E483">
        <v>46709</v>
      </c>
      <c r="F483">
        <v>40067</v>
      </c>
      <c r="G483" s="3" t="s">
        <v>52</v>
      </c>
      <c r="H483" s="3" t="s">
        <v>80</v>
      </c>
      <c r="I483" s="3" t="s">
        <v>36</v>
      </c>
      <c r="J483">
        <v>100</v>
      </c>
      <c r="K483" s="3" t="s">
        <v>37</v>
      </c>
      <c r="L483">
        <v>0.52510000000000001</v>
      </c>
      <c r="M483">
        <v>0.45040000000000002</v>
      </c>
      <c r="N483">
        <v>2180</v>
      </c>
      <c r="O483">
        <v>4670900</v>
      </c>
      <c r="P483" s="3" t="s">
        <v>47</v>
      </c>
      <c r="Q483" s="4">
        <v>42887</v>
      </c>
      <c r="R483" s="3" t="s">
        <v>32</v>
      </c>
      <c r="S483" s="4">
        <v>42887</v>
      </c>
      <c r="T483" s="4">
        <v>42926</v>
      </c>
      <c r="U483">
        <v>7.4666127070000003</v>
      </c>
      <c r="V483" s="3" t="s">
        <v>48</v>
      </c>
      <c r="W483">
        <v>-4224700</v>
      </c>
      <c r="X483">
        <v>7.4699999999999989E-2</v>
      </c>
    </row>
    <row r="484" spans="1:24" x14ac:dyDescent="0.25">
      <c r="A484" s="3" t="s">
        <v>33</v>
      </c>
      <c r="B484" s="3" t="s">
        <v>34</v>
      </c>
      <c r="C484">
        <v>53406</v>
      </c>
      <c r="D484">
        <v>53406</v>
      </c>
      <c r="E484">
        <v>10099</v>
      </c>
      <c r="F484">
        <v>15597</v>
      </c>
      <c r="G484" s="3" t="s">
        <v>79</v>
      </c>
      <c r="H484" s="3" t="s">
        <v>88</v>
      </c>
      <c r="I484" s="3" t="s">
        <v>58</v>
      </c>
      <c r="J484">
        <v>110</v>
      </c>
      <c r="K484" s="3" t="s">
        <v>26</v>
      </c>
      <c r="L484">
        <v>0.18909999999999999</v>
      </c>
      <c r="M484">
        <v>0.29199999999999998</v>
      </c>
      <c r="N484">
        <v>27710</v>
      </c>
      <c r="O484">
        <v>1110890</v>
      </c>
      <c r="P484" s="3" t="s">
        <v>43</v>
      </c>
      <c r="Q484" s="4">
        <v>43405</v>
      </c>
      <c r="R484" s="3" t="s">
        <v>28</v>
      </c>
      <c r="S484" s="4">
        <v>43405</v>
      </c>
      <c r="T484" s="4">
        <v>43471</v>
      </c>
      <c r="U484">
        <v>-10.29472344</v>
      </c>
      <c r="V484" s="3" t="s">
        <v>29</v>
      </c>
      <c r="W484">
        <v>-4763770</v>
      </c>
      <c r="X484">
        <v>-0.10289999999999999</v>
      </c>
    </row>
    <row r="485" spans="1:24" x14ac:dyDescent="0.25">
      <c r="A485" s="3" t="s">
        <v>39</v>
      </c>
      <c r="B485" s="3" t="s">
        <v>64</v>
      </c>
      <c r="C485">
        <v>97821</v>
      </c>
      <c r="D485">
        <v>97821</v>
      </c>
      <c r="E485">
        <v>88768</v>
      </c>
      <c r="F485">
        <v>5500</v>
      </c>
      <c r="G485" s="3" t="s">
        <v>35</v>
      </c>
      <c r="H485" s="3" t="s">
        <v>87</v>
      </c>
      <c r="I485" s="3" t="s">
        <v>31</v>
      </c>
      <c r="J485">
        <v>35</v>
      </c>
      <c r="K485" s="3" t="s">
        <v>26</v>
      </c>
      <c r="L485">
        <v>0.90749999999999997</v>
      </c>
      <c r="M485">
        <v>5.62E-2</v>
      </c>
      <c r="N485">
        <v>3553</v>
      </c>
      <c r="O485">
        <v>3106880</v>
      </c>
      <c r="P485" s="3" t="s">
        <v>38</v>
      </c>
      <c r="Q485" s="4">
        <v>43831</v>
      </c>
      <c r="R485" s="3" t="s">
        <v>44</v>
      </c>
      <c r="S485" s="4">
        <v>43831</v>
      </c>
      <c r="T485" s="4">
        <v>43898</v>
      </c>
      <c r="U485">
        <v>85.12282639</v>
      </c>
      <c r="V485" s="3" t="s">
        <v>60</v>
      </c>
      <c r="W485">
        <v>-316855</v>
      </c>
      <c r="X485">
        <v>0.85129999999999995</v>
      </c>
    </row>
    <row r="486" spans="1:24" x14ac:dyDescent="0.25">
      <c r="A486" s="3" t="s">
        <v>45</v>
      </c>
      <c r="B486" s="3" t="s">
        <v>23</v>
      </c>
      <c r="C486">
        <v>18885</v>
      </c>
      <c r="D486">
        <v>18885</v>
      </c>
      <c r="E486">
        <v>10742</v>
      </c>
      <c r="F486">
        <v>2102</v>
      </c>
      <c r="G486" s="3" t="s">
        <v>41</v>
      </c>
      <c r="H486" s="3" t="s">
        <v>82</v>
      </c>
      <c r="I486" s="3" t="s">
        <v>31</v>
      </c>
      <c r="J486">
        <v>80</v>
      </c>
      <c r="K486" s="3" t="s">
        <v>26</v>
      </c>
      <c r="L486">
        <v>0.56879999999999997</v>
      </c>
      <c r="M486">
        <v>0.1113</v>
      </c>
      <c r="N486">
        <v>6041</v>
      </c>
      <c r="O486">
        <v>859360</v>
      </c>
      <c r="P486" s="3" t="s">
        <v>43</v>
      </c>
      <c r="Q486" s="4">
        <v>45200</v>
      </c>
      <c r="R486" s="3" t="s">
        <v>32</v>
      </c>
      <c r="S486" s="4">
        <v>45200</v>
      </c>
      <c r="T486" s="4">
        <v>45237</v>
      </c>
      <c r="U486">
        <v>45.750595709999999</v>
      </c>
      <c r="V486" s="3" t="s">
        <v>55</v>
      </c>
      <c r="W486">
        <v>-651440</v>
      </c>
      <c r="X486">
        <v>0.45749999999999996</v>
      </c>
    </row>
    <row r="487" spans="1:24" x14ac:dyDescent="0.25">
      <c r="A487" s="3" t="s">
        <v>49</v>
      </c>
      <c r="B487" s="3" t="s">
        <v>73</v>
      </c>
      <c r="C487">
        <v>67438</v>
      </c>
      <c r="D487">
        <v>67438</v>
      </c>
      <c r="E487">
        <v>53010</v>
      </c>
      <c r="F487">
        <v>6875</v>
      </c>
      <c r="G487" s="3" t="s">
        <v>79</v>
      </c>
      <c r="H487" s="3" t="s">
        <v>86</v>
      </c>
      <c r="I487" s="3" t="s">
        <v>42</v>
      </c>
      <c r="J487">
        <v>65</v>
      </c>
      <c r="K487" s="3" t="s">
        <v>37</v>
      </c>
      <c r="L487">
        <v>0.78610000000000002</v>
      </c>
      <c r="M487">
        <v>0.1019</v>
      </c>
      <c r="N487">
        <v>7553</v>
      </c>
      <c r="O487">
        <v>3445650</v>
      </c>
      <c r="P487" s="3" t="s">
        <v>43</v>
      </c>
      <c r="Q487" s="4">
        <v>42675</v>
      </c>
      <c r="R487" s="3" t="s">
        <v>32</v>
      </c>
      <c r="S487" s="4">
        <v>42675</v>
      </c>
      <c r="T487" s="4">
        <v>42705</v>
      </c>
      <c r="U487">
        <v>68.410984900000003</v>
      </c>
      <c r="V487" s="3" t="s">
        <v>55</v>
      </c>
      <c r="W487">
        <v>-937820</v>
      </c>
      <c r="X487">
        <v>0.68420000000000003</v>
      </c>
    </row>
    <row r="488" spans="1:24" x14ac:dyDescent="0.25">
      <c r="A488" s="3" t="s">
        <v>50</v>
      </c>
      <c r="B488" s="3" t="s">
        <v>57</v>
      </c>
      <c r="C488">
        <v>81568</v>
      </c>
      <c r="D488">
        <v>81568</v>
      </c>
      <c r="E488">
        <v>54197</v>
      </c>
      <c r="F488">
        <v>3323</v>
      </c>
      <c r="G488" s="3" t="s">
        <v>46</v>
      </c>
      <c r="H488" s="3" t="s">
        <v>85</v>
      </c>
      <c r="I488" s="3" t="s">
        <v>42</v>
      </c>
      <c r="J488">
        <v>60</v>
      </c>
      <c r="K488" s="3" t="s">
        <v>26</v>
      </c>
      <c r="L488">
        <v>0.66439999999999999</v>
      </c>
      <c r="M488">
        <v>4.07E-2</v>
      </c>
      <c r="N488">
        <v>24048</v>
      </c>
      <c r="O488">
        <v>3251820</v>
      </c>
      <c r="P488" s="3" t="s">
        <v>47</v>
      </c>
      <c r="Q488" s="4">
        <v>45383</v>
      </c>
      <c r="R488" s="3" t="s">
        <v>32</v>
      </c>
      <c r="S488" s="4">
        <v>45383</v>
      </c>
      <c r="T488" s="4">
        <v>45454</v>
      </c>
      <c r="U488">
        <v>62.370047079999999</v>
      </c>
      <c r="V488" s="3" t="s">
        <v>55</v>
      </c>
      <c r="W488">
        <v>-1642260</v>
      </c>
      <c r="X488">
        <v>0.62370000000000003</v>
      </c>
    </row>
    <row r="489" spans="1:24" x14ac:dyDescent="0.25">
      <c r="A489" s="3" t="s">
        <v>53</v>
      </c>
      <c r="B489" s="3" t="s">
        <v>34</v>
      </c>
      <c r="C489">
        <v>69151</v>
      </c>
      <c r="D489">
        <v>69151</v>
      </c>
      <c r="E489">
        <v>9830</v>
      </c>
      <c r="F489">
        <v>52376</v>
      </c>
      <c r="G489" s="3" t="s">
        <v>52</v>
      </c>
      <c r="H489" s="3" t="s">
        <v>85</v>
      </c>
      <c r="I489" s="3" t="s">
        <v>31</v>
      </c>
      <c r="J489">
        <v>90</v>
      </c>
      <c r="K489" s="3" t="s">
        <v>37</v>
      </c>
      <c r="L489">
        <v>0.14219999999999999</v>
      </c>
      <c r="M489">
        <v>0.75739999999999996</v>
      </c>
      <c r="N489">
        <v>6945</v>
      </c>
      <c r="O489">
        <v>884700</v>
      </c>
      <c r="P489" s="3" t="s">
        <v>47</v>
      </c>
      <c r="Q489" s="4">
        <v>45444</v>
      </c>
      <c r="R489" s="3" t="s">
        <v>32</v>
      </c>
      <c r="S489" s="4">
        <v>45444</v>
      </c>
      <c r="T489" s="4">
        <v>45497</v>
      </c>
      <c r="U489">
        <v>-61.526225220000001</v>
      </c>
      <c r="V489" s="3" t="s">
        <v>29</v>
      </c>
      <c r="W489">
        <v>-5338890</v>
      </c>
      <c r="X489">
        <v>-0.61519999999999997</v>
      </c>
    </row>
    <row r="490" spans="1:24" x14ac:dyDescent="0.25">
      <c r="A490" s="3" t="s">
        <v>56</v>
      </c>
      <c r="B490" s="3" t="s">
        <v>57</v>
      </c>
      <c r="C490">
        <v>23726</v>
      </c>
      <c r="D490">
        <v>23726</v>
      </c>
      <c r="E490">
        <v>7431</v>
      </c>
      <c r="F490">
        <v>5600</v>
      </c>
      <c r="G490" s="3" t="s">
        <v>79</v>
      </c>
      <c r="H490" s="3" t="s">
        <v>86</v>
      </c>
      <c r="I490" s="3" t="s">
        <v>42</v>
      </c>
      <c r="J490">
        <v>85</v>
      </c>
      <c r="K490" s="3" t="s">
        <v>26</v>
      </c>
      <c r="L490">
        <v>0.31319999999999998</v>
      </c>
      <c r="M490">
        <v>0.23599999999999999</v>
      </c>
      <c r="N490">
        <v>10695</v>
      </c>
      <c r="O490">
        <v>631635</v>
      </c>
      <c r="P490" s="3" t="s">
        <v>43</v>
      </c>
      <c r="Q490" s="4">
        <v>42675</v>
      </c>
      <c r="R490" s="3" t="s">
        <v>32</v>
      </c>
      <c r="S490" s="4">
        <v>42675</v>
      </c>
      <c r="T490" s="4">
        <v>42742</v>
      </c>
      <c r="U490">
        <v>7.7172721910000002</v>
      </c>
      <c r="V490" s="3" t="s">
        <v>48</v>
      </c>
      <c r="W490">
        <v>-1385075</v>
      </c>
      <c r="X490">
        <v>7.7199999999999991E-2</v>
      </c>
    </row>
    <row r="491" spans="1:24" x14ac:dyDescent="0.25">
      <c r="A491" s="3" t="s">
        <v>59</v>
      </c>
      <c r="B491" s="3" t="s">
        <v>40</v>
      </c>
      <c r="C491">
        <v>22203</v>
      </c>
      <c r="D491">
        <v>22203</v>
      </c>
      <c r="E491">
        <v>16073</v>
      </c>
      <c r="F491">
        <v>4866</v>
      </c>
      <c r="G491" s="3" t="s">
        <v>79</v>
      </c>
      <c r="H491" s="3" t="s">
        <v>84</v>
      </c>
      <c r="I491" s="3" t="s">
        <v>42</v>
      </c>
      <c r="J491">
        <v>75</v>
      </c>
      <c r="K491" s="3" t="s">
        <v>37</v>
      </c>
      <c r="L491">
        <v>0.72389999999999999</v>
      </c>
      <c r="M491">
        <v>0.21920000000000001</v>
      </c>
      <c r="N491">
        <v>1264</v>
      </c>
      <c r="O491">
        <v>1205475</v>
      </c>
      <c r="P491" s="3" t="s">
        <v>43</v>
      </c>
      <c r="Q491" s="4">
        <v>44501</v>
      </c>
      <c r="R491" s="3" t="s">
        <v>32</v>
      </c>
      <c r="S491" s="4">
        <v>44501</v>
      </c>
      <c r="T491" s="4">
        <v>44557</v>
      </c>
      <c r="U491">
        <v>50.475161010000001</v>
      </c>
      <c r="V491" s="3" t="s">
        <v>55</v>
      </c>
      <c r="W491">
        <v>-459750</v>
      </c>
      <c r="X491">
        <v>0.50469999999999993</v>
      </c>
    </row>
    <row r="492" spans="1:24" x14ac:dyDescent="0.25">
      <c r="A492" s="3" t="s">
        <v>61</v>
      </c>
      <c r="B492" s="3" t="s">
        <v>23</v>
      </c>
      <c r="C492">
        <v>31626</v>
      </c>
      <c r="D492">
        <v>31626</v>
      </c>
      <c r="E492">
        <v>24900</v>
      </c>
      <c r="F492">
        <v>3556</v>
      </c>
      <c r="G492" s="3" t="s">
        <v>41</v>
      </c>
      <c r="H492" s="3" t="s">
        <v>86</v>
      </c>
      <c r="I492" s="3" t="s">
        <v>31</v>
      </c>
      <c r="J492">
        <v>70</v>
      </c>
      <c r="K492" s="3" t="s">
        <v>26</v>
      </c>
      <c r="L492">
        <v>0.7873</v>
      </c>
      <c r="M492">
        <v>0.1124</v>
      </c>
      <c r="N492">
        <v>3170</v>
      </c>
      <c r="O492">
        <v>1743000</v>
      </c>
      <c r="P492" s="3" t="s">
        <v>43</v>
      </c>
      <c r="Q492" s="4">
        <v>42644</v>
      </c>
      <c r="R492" s="3" t="s">
        <v>32</v>
      </c>
      <c r="S492" s="4">
        <v>42644</v>
      </c>
      <c r="T492" s="4">
        <v>42716</v>
      </c>
      <c r="U492">
        <v>67.488775059999995</v>
      </c>
      <c r="V492" s="3" t="s">
        <v>55</v>
      </c>
      <c r="W492">
        <v>-470820</v>
      </c>
      <c r="X492">
        <v>0.67490000000000006</v>
      </c>
    </row>
    <row r="493" spans="1:24" x14ac:dyDescent="0.25">
      <c r="A493" s="3" t="s">
        <v>63</v>
      </c>
      <c r="B493" s="3" t="s">
        <v>34</v>
      </c>
      <c r="C493">
        <v>63645</v>
      </c>
      <c r="D493">
        <v>63645</v>
      </c>
      <c r="E493">
        <v>50691</v>
      </c>
      <c r="F493">
        <v>9078</v>
      </c>
      <c r="G493" s="3" t="s">
        <v>76</v>
      </c>
      <c r="H493" s="3" t="s">
        <v>82</v>
      </c>
      <c r="I493" s="3" t="s">
        <v>36</v>
      </c>
      <c r="J493">
        <v>100</v>
      </c>
      <c r="K493" s="3" t="s">
        <v>37</v>
      </c>
      <c r="L493">
        <v>0.79649999999999999</v>
      </c>
      <c r="M493">
        <v>0.1426</v>
      </c>
      <c r="N493">
        <v>3876</v>
      </c>
      <c r="O493">
        <v>5069100</v>
      </c>
      <c r="P493" s="3" t="s">
        <v>38</v>
      </c>
      <c r="Q493" s="4">
        <v>44958</v>
      </c>
      <c r="R493" s="3" t="s">
        <v>32</v>
      </c>
      <c r="S493" s="4">
        <v>44958</v>
      </c>
      <c r="T493" s="4">
        <v>45011</v>
      </c>
      <c r="U493">
        <v>65.38298374</v>
      </c>
      <c r="V493" s="3" t="s">
        <v>55</v>
      </c>
      <c r="W493">
        <v>-1295400</v>
      </c>
      <c r="X493">
        <v>0.65389999999999993</v>
      </c>
    </row>
    <row r="494" spans="1:24" x14ac:dyDescent="0.25">
      <c r="A494" s="3" t="s">
        <v>65</v>
      </c>
      <c r="B494" s="3" t="s">
        <v>57</v>
      </c>
      <c r="C494">
        <v>41135</v>
      </c>
      <c r="D494">
        <v>41135</v>
      </c>
      <c r="E494">
        <v>11285</v>
      </c>
      <c r="F494">
        <v>1626</v>
      </c>
      <c r="G494" s="3" t="s">
        <v>66</v>
      </c>
      <c r="H494" s="3" t="s">
        <v>81</v>
      </c>
      <c r="I494" s="3" t="s">
        <v>36</v>
      </c>
      <c r="J494">
        <v>75</v>
      </c>
      <c r="K494" s="3" t="s">
        <v>37</v>
      </c>
      <c r="L494">
        <v>0.27429999999999999</v>
      </c>
      <c r="M494">
        <v>3.95E-2</v>
      </c>
      <c r="N494">
        <v>28224</v>
      </c>
      <c r="O494">
        <v>846375</v>
      </c>
      <c r="P494" s="3" t="s">
        <v>47</v>
      </c>
      <c r="Q494" s="4">
        <v>43586</v>
      </c>
      <c r="R494" s="3" t="s">
        <v>32</v>
      </c>
      <c r="S494" s="4">
        <v>43586</v>
      </c>
      <c r="T494" s="4">
        <v>43614</v>
      </c>
      <c r="U494">
        <v>23.481220369999999</v>
      </c>
      <c r="V494" s="3" t="s">
        <v>48</v>
      </c>
      <c r="W494">
        <v>-2238750</v>
      </c>
      <c r="X494">
        <v>0.23479999999999998</v>
      </c>
    </row>
    <row r="495" spans="1:24" x14ac:dyDescent="0.25">
      <c r="A495" s="3" t="s">
        <v>68</v>
      </c>
      <c r="B495" s="3" t="s">
        <v>34</v>
      </c>
      <c r="C495">
        <v>17144</v>
      </c>
      <c r="D495">
        <v>17144</v>
      </c>
      <c r="E495">
        <v>10911</v>
      </c>
      <c r="F495">
        <v>31</v>
      </c>
      <c r="G495" s="3" t="s">
        <v>41</v>
      </c>
      <c r="H495" s="3" t="s">
        <v>81</v>
      </c>
      <c r="I495" s="3" t="s">
        <v>31</v>
      </c>
      <c r="J495">
        <v>70</v>
      </c>
      <c r="K495" s="3" t="s">
        <v>37</v>
      </c>
      <c r="L495">
        <v>0.63639999999999997</v>
      </c>
      <c r="M495">
        <v>1.8E-3</v>
      </c>
      <c r="N495">
        <v>6202</v>
      </c>
      <c r="O495">
        <v>763770</v>
      </c>
      <c r="P495" s="3" t="s">
        <v>43</v>
      </c>
      <c r="Q495" s="4">
        <v>43739</v>
      </c>
      <c r="R495" s="3" t="s">
        <v>32</v>
      </c>
      <c r="S495" s="4">
        <v>43739</v>
      </c>
      <c r="T495" s="4">
        <v>43758</v>
      </c>
      <c r="U495">
        <v>63.462435839999998</v>
      </c>
      <c r="V495" s="3" t="s">
        <v>55</v>
      </c>
      <c r="W495">
        <v>-436310</v>
      </c>
      <c r="X495">
        <v>0.63459999999999994</v>
      </c>
    </row>
    <row r="496" spans="1:24" x14ac:dyDescent="0.25">
      <c r="A496" s="3" t="s">
        <v>69</v>
      </c>
      <c r="B496" s="3" t="s">
        <v>34</v>
      </c>
      <c r="C496">
        <v>22712</v>
      </c>
      <c r="D496">
        <v>22712</v>
      </c>
      <c r="E496">
        <v>5843</v>
      </c>
      <c r="F496">
        <v>6781</v>
      </c>
      <c r="G496" s="3" t="s">
        <v>79</v>
      </c>
      <c r="H496" s="3" t="s">
        <v>86</v>
      </c>
      <c r="I496" s="3" t="s">
        <v>58</v>
      </c>
      <c r="J496">
        <v>100</v>
      </c>
      <c r="K496" s="3" t="s">
        <v>37</v>
      </c>
      <c r="L496">
        <v>0.25729999999999997</v>
      </c>
      <c r="M496">
        <v>0.29859999999999998</v>
      </c>
      <c r="N496">
        <v>10088</v>
      </c>
      <c r="O496">
        <v>584300</v>
      </c>
      <c r="P496" s="3" t="s">
        <v>43</v>
      </c>
      <c r="Q496" s="4">
        <v>42675</v>
      </c>
      <c r="R496" s="3" t="s">
        <v>32</v>
      </c>
      <c r="S496" s="4">
        <v>42675</v>
      </c>
      <c r="T496" s="4">
        <v>42724</v>
      </c>
      <c r="U496">
        <v>-4.1299753429999999</v>
      </c>
      <c r="V496" s="3" t="s">
        <v>29</v>
      </c>
      <c r="W496">
        <v>-1686900</v>
      </c>
      <c r="X496">
        <v>-4.1300000000000003E-2</v>
      </c>
    </row>
    <row r="497" spans="1:24" x14ac:dyDescent="0.25">
      <c r="A497" s="3" t="s">
        <v>71</v>
      </c>
      <c r="B497" s="3" t="s">
        <v>64</v>
      </c>
      <c r="C497">
        <v>25139</v>
      </c>
      <c r="D497">
        <v>25139</v>
      </c>
      <c r="E497">
        <v>15104</v>
      </c>
      <c r="F497">
        <v>6512</v>
      </c>
      <c r="G497" s="3" t="s">
        <v>46</v>
      </c>
      <c r="H497" s="3" t="s">
        <v>87</v>
      </c>
      <c r="I497" s="3" t="s">
        <v>42</v>
      </c>
      <c r="J497">
        <v>95</v>
      </c>
      <c r="K497" s="3" t="s">
        <v>37</v>
      </c>
      <c r="L497">
        <v>0.6008</v>
      </c>
      <c r="M497">
        <v>0.25900000000000001</v>
      </c>
      <c r="N497">
        <v>3523</v>
      </c>
      <c r="O497">
        <v>1434880</v>
      </c>
      <c r="P497" s="3" t="s">
        <v>47</v>
      </c>
      <c r="Q497" s="4">
        <v>43922</v>
      </c>
      <c r="R497" s="3" t="s">
        <v>32</v>
      </c>
      <c r="S497" s="4">
        <v>43922</v>
      </c>
      <c r="T497" s="4">
        <v>44011</v>
      </c>
      <c r="U497">
        <v>34.177970479999999</v>
      </c>
      <c r="V497" s="3" t="s">
        <v>67</v>
      </c>
      <c r="W497">
        <v>-953325</v>
      </c>
      <c r="X497">
        <v>0.34179999999999999</v>
      </c>
    </row>
    <row r="498" spans="1:24" x14ac:dyDescent="0.25">
      <c r="A498" s="3" t="s">
        <v>72</v>
      </c>
      <c r="B498" s="3" t="s">
        <v>51</v>
      </c>
      <c r="C498">
        <v>94130</v>
      </c>
      <c r="D498">
        <v>94130</v>
      </c>
      <c r="E498">
        <v>76319</v>
      </c>
      <c r="F498">
        <v>12698</v>
      </c>
      <c r="G498" s="3" t="s">
        <v>35</v>
      </c>
      <c r="H498" s="3" t="s">
        <v>80</v>
      </c>
      <c r="I498" s="3" t="s">
        <v>58</v>
      </c>
      <c r="J498">
        <v>65</v>
      </c>
      <c r="K498" s="3" t="s">
        <v>37</v>
      </c>
      <c r="L498">
        <v>0.81079999999999997</v>
      </c>
      <c r="M498">
        <v>0.13489999999999999</v>
      </c>
      <c r="N498">
        <v>5113</v>
      </c>
      <c r="O498">
        <v>4960735</v>
      </c>
      <c r="P498" s="3" t="s">
        <v>38</v>
      </c>
      <c r="Q498" s="4">
        <v>42736</v>
      </c>
      <c r="R498" s="3" t="s">
        <v>32</v>
      </c>
      <c r="S498" s="4">
        <v>42736</v>
      </c>
      <c r="T498" s="4">
        <v>42768</v>
      </c>
      <c r="U498">
        <v>67.588441520000003</v>
      </c>
      <c r="V498" s="3" t="s">
        <v>55</v>
      </c>
      <c r="W498">
        <v>-1157715</v>
      </c>
      <c r="X498">
        <v>0.67589999999999995</v>
      </c>
    </row>
    <row r="499" spans="1:24" x14ac:dyDescent="0.25">
      <c r="A499" s="3" t="s">
        <v>74</v>
      </c>
      <c r="B499" s="3" t="s">
        <v>34</v>
      </c>
      <c r="C499">
        <v>68428</v>
      </c>
      <c r="D499">
        <v>68428</v>
      </c>
      <c r="E499">
        <v>7924</v>
      </c>
      <c r="F499">
        <v>17255</v>
      </c>
      <c r="G499" s="3" t="s">
        <v>78</v>
      </c>
      <c r="H499" s="3" t="s">
        <v>81</v>
      </c>
      <c r="I499" s="3" t="s">
        <v>42</v>
      </c>
      <c r="J499">
        <v>140</v>
      </c>
      <c r="K499" s="3" t="s">
        <v>37</v>
      </c>
      <c r="L499">
        <v>0.1158</v>
      </c>
      <c r="M499">
        <v>0.25219999999999998</v>
      </c>
      <c r="N499">
        <v>43249</v>
      </c>
      <c r="O499">
        <v>1109360</v>
      </c>
      <c r="P499" s="3" t="s">
        <v>43</v>
      </c>
      <c r="Q499" s="4">
        <v>43800</v>
      </c>
      <c r="R499" s="3" t="s">
        <v>28</v>
      </c>
      <c r="S499" s="4">
        <v>43800</v>
      </c>
      <c r="T499" s="4">
        <v>43890</v>
      </c>
      <c r="U499">
        <v>-13.63623078</v>
      </c>
      <c r="V499" s="3" t="s">
        <v>29</v>
      </c>
      <c r="W499">
        <v>-8470560</v>
      </c>
      <c r="X499">
        <v>-0.13639999999999997</v>
      </c>
    </row>
    <row r="500" spans="1:24" x14ac:dyDescent="0.25">
      <c r="A500" s="3" t="s">
        <v>75</v>
      </c>
      <c r="B500" s="3" t="s">
        <v>40</v>
      </c>
      <c r="C500">
        <v>18079</v>
      </c>
      <c r="D500">
        <v>18079</v>
      </c>
      <c r="E500">
        <v>7476</v>
      </c>
      <c r="F500">
        <v>1584</v>
      </c>
      <c r="G500" s="3" t="s">
        <v>78</v>
      </c>
      <c r="H500" s="3" t="s">
        <v>89</v>
      </c>
      <c r="I500" s="3" t="s">
        <v>58</v>
      </c>
      <c r="J500">
        <v>80</v>
      </c>
      <c r="K500" s="3" t="s">
        <v>37</v>
      </c>
      <c r="L500">
        <v>0.41349999999999998</v>
      </c>
      <c r="M500">
        <v>8.7599999999999997E-2</v>
      </c>
      <c r="N500">
        <v>9019</v>
      </c>
      <c r="O500">
        <v>598080</v>
      </c>
      <c r="P500" s="3" t="s">
        <v>43</v>
      </c>
      <c r="Q500" s="4">
        <v>42339</v>
      </c>
      <c r="R500" s="3" t="s">
        <v>32</v>
      </c>
      <c r="S500" s="4">
        <v>42339</v>
      </c>
      <c r="T500" s="4">
        <v>42362</v>
      </c>
      <c r="U500">
        <v>32.590298140000002</v>
      </c>
      <c r="V500" s="3" t="s">
        <v>67</v>
      </c>
      <c r="W500">
        <v>-848240</v>
      </c>
      <c r="X500">
        <v>0.32589999999999997</v>
      </c>
    </row>
    <row r="501" spans="1:24" x14ac:dyDescent="0.25">
      <c r="A501" s="3" t="s">
        <v>77</v>
      </c>
      <c r="B501" s="3" t="s">
        <v>64</v>
      </c>
      <c r="C501">
        <v>87296</v>
      </c>
      <c r="D501">
        <v>87296</v>
      </c>
      <c r="E501">
        <v>34820</v>
      </c>
      <c r="F501">
        <v>36280</v>
      </c>
      <c r="G501" s="3" t="s">
        <v>24</v>
      </c>
      <c r="H501" s="3" t="s">
        <v>89</v>
      </c>
      <c r="I501" s="3" t="s">
        <v>42</v>
      </c>
      <c r="J501">
        <v>110</v>
      </c>
      <c r="K501" s="3" t="s">
        <v>37</v>
      </c>
      <c r="L501">
        <v>0.39889999999999998</v>
      </c>
      <c r="M501">
        <v>0.41560000000000002</v>
      </c>
      <c r="N501">
        <v>16196</v>
      </c>
      <c r="O501">
        <v>3830200</v>
      </c>
      <c r="P501" s="3" t="s">
        <v>27</v>
      </c>
      <c r="Q501" s="4">
        <v>42248</v>
      </c>
      <c r="R501" s="3" t="s">
        <v>28</v>
      </c>
      <c r="S501" s="4">
        <v>42248</v>
      </c>
      <c r="T501" s="4">
        <v>42336</v>
      </c>
      <c r="U501">
        <v>-1.6724706739999999</v>
      </c>
      <c r="V501" s="3" t="s">
        <v>48</v>
      </c>
      <c r="W501">
        <v>-5772360</v>
      </c>
      <c r="X501">
        <v>-1.6700000000000048E-2</v>
      </c>
    </row>
  </sheetData>
  <phoneticPr fontId="18"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0B654-3C20-4C4D-A1CB-0EF1F849580A}">
  <dimension ref="A1:C20"/>
  <sheetViews>
    <sheetView workbookViewId="0">
      <selection activeCell="B21" sqref="B21"/>
    </sheetView>
  </sheetViews>
  <sheetFormatPr defaultRowHeight="18.75" x14ac:dyDescent="0.3"/>
  <cols>
    <col min="1" max="1" width="14.140625" style="8" bestFit="1" customWidth="1"/>
    <col min="2" max="2" width="32.5703125" style="16" bestFit="1" customWidth="1"/>
    <col min="3" max="3" width="21.7109375" style="8" customWidth="1"/>
    <col min="4" max="16384" width="9.140625" style="8"/>
  </cols>
  <sheetData>
    <row r="1" spans="1:2" ht="24" x14ac:dyDescent="0.4">
      <c r="A1" s="13" t="s">
        <v>101</v>
      </c>
    </row>
    <row r="3" spans="1:2" x14ac:dyDescent="0.3">
      <c r="A3" s="9" t="s">
        <v>6</v>
      </c>
      <c r="B3" s="16" t="s">
        <v>96</v>
      </c>
    </row>
    <row r="4" spans="1:2" x14ac:dyDescent="0.3">
      <c r="A4" s="10" t="s">
        <v>89</v>
      </c>
      <c r="B4" s="16">
        <v>114549345</v>
      </c>
    </row>
    <row r="5" spans="1:2" x14ac:dyDescent="0.3">
      <c r="A5" s="10" t="s">
        <v>86</v>
      </c>
      <c r="B5" s="16">
        <v>141758420</v>
      </c>
    </row>
    <row r="6" spans="1:2" x14ac:dyDescent="0.3">
      <c r="A6" s="10" t="s">
        <v>80</v>
      </c>
      <c r="B6" s="16">
        <v>114926245</v>
      </c>
    </row>
    <row r="7" spans="1:2" x14ac:dyDescent="0.3">
      <c r="A7" s="10" t="s">
        <v>88</v>
      </c>
      <c r="B7" s="16">
        <v>117797575</v>
      </c>
    </row>
    <row r="8" spans="1:2" x14ac:dyDescent="0.3">
      <c r="A8" s="10" t="s">
        <v>81</v>
      </c>
      <c r="B8" s="16">
        <v>126844355</v>
      </c>
    </row>
    <row r="9" spans="1:2" x14ac:dyDescent="0.3">
      <c r="A9" s="10" t="s">
        <v>87</v>
      </c>
      <c r="B9" s="16">
        <v>136214690</v>
      </c>
    </row>
    <row r="10" spans="1:2" x14ac:dyDescent="0.3">
      <c r="A10" s="10" t="s">
        <v>84</v>
      </c>
      <c r="B10" s="16">
        <v>126058300</v>
      </c>
    </row>
    <row r="11" spans="1:2" x14ac:dyDescent="0.3">
      <c r="A11" s="10" t="s">
        <v>83</v>
      </c>
      <c r="B11" s="16">
        <v>137304600</v>
      </c>
    </row>
    <row r="12" spans="1:2" x14ac:dyDescent="0.3">
      <c r="A12" s="10" t="s">
        <v>82</v>
      </c>
      <c r="B12" s="16">
        <v>122421490</v>
      </c>
    </row>
    <row r="13" spans="1:2" x14ac:dyDescent="0.3">
      <c r="A13" s="10" t="s">
        <v>85</v>
      </c>
      <c r="B13" s="16">
        <v>109561425</v>
      </c>
    </row>
    <row r="14" spans="1:2" x14ac:dyDescent="0.3">
      <c r="A14" s="10" t="s">
        <v>93</v>
      </c>
      <c r="B14" s="16">
        <v>1247436445</v>
      </c>
    </row>
    <row r="15" spans="1:2" x14ac:dyDescent="0.3">
      <c r="A15"/>
      <c r="B15"/>
    </row>
    <row r="20" spans="2:3" x14ac:dyDescent="0.3">
      <c r="B20" s="16">
        <f>GETPIVOTDATA("Estimated_Revenue",$A$3, "Year", "2021")</f>
        <v>126058300</v>
      </c>
      <c r="C20" s="16"/>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47917-CED5-467F-9DA3-620EAD25EDDE}">
  <dimension ref="A3:A4"/>
  <sheetViews>
    <sheetView workbookViewId="0">
      <selection activeCell="A3" sqref="A3"/>
    </sheetView>
  </sheetViews>
  <sheetFormatPr defaultRowHeight="15" x14ac:dyDescent="0.25"/>
  <cols>
    <col min="1" max="1" width="20.28515625" bestFit="1" customWidth="1"/>
  </cols>
  <sheetData>
    <row r="3" spans="1:1" x14ac:dyDescent="0.25">
      <c r="A3" t="s">
        <v>97</v>
      </c>
    </row>
    <row r="4" spans="1:1" x14ac:dyDescent="0.25">
      <c r="A4" s="3">
        <v>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6C96F-8D31-430E-B3B9-ED1663610F1F}">
  <dimension ref="A1:B23"/>
  <sheetViews>
    <sheetView workbookViewId="0">
      <selection activeCell="G16" sqref="G16"/>
    </sheetView>
  </sheetViews>
  <sheetFormatPr defaultRowHeight="18.75" x14ac:dyDescent="0.3"/>
  <cols>
    <col min="1" max="1" width="37.28515625" style="8" bestFit="1" customWidth="1"/>
    <col min="2" max="2" width="17.28515625" style="16" bestFit="1" customWidth="1"/>
    <col min="3" max="16384" width="9.140625" style="8"/>
  </cols>
  <sheetData>
    <row r="1" spans="1:2" ht="24" x14ac:dyDescent="0.4">
      <c r="A1" s="13" t="s">
        <v>104</v>
      </c>
    </row>
    <row r="2" spans="1:2" x14ac:dyDescent="0.3">
      <c r="A2" s="28" t="s">
        <v>0</v>
      </c>
      <c r="B2" s="29" t="s">
        <v>108</v>
      </c>
    </row>
    <row r="3" spans="1:2" x14ac:dyDescent="0.3">
      <c r="A3" s="30" t="s">
        <v>33</v>
      </c>
      <c r="B3" s="31">
        <v>94112150</v>
      </c>
    </row>
    <row r="4" spans="1:2" x14ac:dyDescent="0.3">
      <c r="A4" s="30" t="s">
        <v>22</v>
      </c>
      <c r="B4" s="31">
        <v>92344655</v>
      </c>
    </row>
    <row r="5" spans="1:2" x14ac:dyDescent="0.3">
      <c r="A5" s="30" t="s">
        <v>69</v>
      </c>
      <c r="B5" s="31">
        <v>81466500</v>
      </c>
    </row>
    <row r="6" spans="1:2" x14ac:dyDescent="0.3">
      <c r="A6" s="30" t="s">
        <v>77</v>
      </c>
      <c r="B6" s="31">
        <v>76462320</v>
      </c>
    </row>
    <row r="7" spans="1:2" x14ac:dyDescent="0.3">
      <c r="A7" s="30" t="s">
        <v>74</v>
      </c>
      <c r="B7" s="31">
        <v>75190500</v>
      </c>
    </row>
    <row r="8" spans="1:2" x14ac:dyDescent="0.3">
      <c r="A8" s="30" t="s">
        <v>71</v>
      </c>
      <c r="B8" s="31">
        <v>68767080</v>
      </c>
    </row>
    <row r="9" spans="1:2" x14ac:dyDescent="0.3">
      <c r="A9" s="30" t="s">
        <v>53</v>
      </c>
      <c r="B9" s="31">
        <v>66943710</v>
      </c>
    </row>
    <row r="10" spans="1:2" x14ac:dyDescent="0.3">
      <c r="A10" s="30" t="s">
        <v>75</v>
      </c>
      <c r="B10" s="31">
        <v>65987280</v>
      </c>
    </row>
    <row r="11" spans="1:2" x14ac:dyDescent="0.3">
      <c r="A11" s="30" t="s">
        <v>59</v>
      </c>
      <c r="B11" s="31">
        <v>63877500</v>
      </c>
    </row>
    <row r="12" spans="1:2" x14ac:dyDescent="0.3">
      <c r="A12" s="30" t="s">
        <v>63</v>
      </c>
      <c r="B12" s="31">
        <v>61421300</v>
      </c>
    </row>
    <row r="13" spans="1:2" x14ac:dyDescent="0.3">
      <c r="A13" s="30" t="s">
        <v>93</v>
      </c>
      <c r="B13" s="31">
        <v>746572995</v>
      </c>
    </row>
    <row r="14" spans="1:2" x14ac:dyDescent="0.3">
      <c r="A14"/>
      <c r="B14"/>
    </row>
    <row r="15" spans="1:2" x14ac:dyDescent="0.3">
      <c r="A15"/>
      <c r="B15"/>
    </row>
    <row r="16" spans="1:2" x14ac:dyDescent="0.3">
      <c r="A16"/>
      <c r="B16"/>
    </row>
    <row r="17" spans="1:2" x14ac:dyDescent="0.3">
      <c r="A17"/>
      <c r="B17"/>
    </row>
    <row r="18" spans="1:2" x14ac:dyDescent="0.3">
      <c r="A18"/>
      <c r="B18"/>
    </row>
    <row r="19" spans="1:2" x14ac:dyDescent="0.3">
      <c r="A19"/>
      <c r="B19"/>
    </row>
    <row r="20" spans="1:2" x14ac:dyDescent="0.3">
      <c r="A20"/>
      <c r="B20"/>
    </row>
    <row r="21" spans="1:2" x14ac:dyDescent="0.3">
      <c r="A21"/>
      <c r="B21"/>
    </row>
    <row r="22" spans="1:2" x14ac:dyDescent="0.3">
      <c r="A22"/>
      <c r="B22"/>
    </row>
    <row r="23" spans="1:2" x14ac:dyDescent="0.3">
      <c r="A23"/>
      <c r="B23"/>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835FF-1C2D-407D-B6CA-DB3885CE8545}">
  <dimension ref="A3:D14"/>
  <sheetViews>
    <sheetView workbookViewId="0">
      <selection activeCell="A3" sqref="A3"/>
    </sheetView>
  </sheetViews>
  <sheetFormatPr defaultRowHeight="15" x14ac:dyDescent="0.25"/>
  <cols>
    <col min="1" max="1" width="13.42578125" bestFit="1" customWidth="1"/>
    <col min="2" max="2" width="22" bestFit="1" customWidth="1"/>
    <col min="3" max="3" width="17.28515625" bestFit="1" customWidth="1"/>
    <col min="4" max="4" width="22.140625" bestFit="1" customWidth="1"/>
    <col min="5" max="5" width="22.7109375" bestFit="1" customWidth="1"/>
  </cols>
  <sheetData>
    <row r="3" spans="1:4" x14ac:dyDescent="0.25">
      <c r="A3" s="14" t="s">
        <v>92</v>
      </c>
      <c r="B3" t="s">
        <v>114</v>
      </c>
      <c r="C3" t="s">
        <v>94</v>
      </c>
      <c r="D3" t="s">
        <v>99</v>
      </c>
    </row>
    <row r="4" spans="1:4" x14ac:dyDescent="0.25">
      <c r="A4" s="15" t="s">
        <v>89</v>
      </c>
      <c r="B4" s="3">
        <v>2153531</v>
      </c>
      <c r="C4" s="3">
        <v>1264640</v>
      </c>
      <c r="D4" s="3">
        <v>452618</v>
      </c>
    </row>
    <row r="5" spans="1:4" x14ac:dyDescent="0.25">
      <c r="A5" s="15" t="s">
        <v>86</v>
      </c>
      <c r="B5" s="3">
        <v>2910483</v>
      </c>
      <c r="C5" s="3">
        <v>1569021</v>
      </c>
      <c r="D5" s="3">
        <v>684723</v>
      </c>
    </row>
    <row r="6" spans="1:4" x14ac:dyDescent="0.25">
      <c r="A6" s="15" t="s">
        <v>80</v>
      </c>
      <c r="B6" s="3">
        <v>2576882</v>
      </c>
      <c r="C6" s="3">
        <v>1346952</v>
      </c>
      <c r="D6" s="3">
        <v>701258</v>
      </c>
    </row>
    <row r="7" spans="1:4" x14ac:dyDescent="0.25">
      <c r="A7" s="15" t="s">
        <v>88</v>
      </c>
      <c r="B7" s="3">
        <v>2709592</v>
      </c>
      <c r="C7" s="3">
        <v>1431188</v>
      </c>
      <c r="D7" s="3">
        <v>668488</v>
      </c>
    </row>
    <row r="8" spans="1:4" x14ac:dyDescent="0.25">
      <c r="A8" s="15" t="s">
        <v>81</v>
      </c>
      <c r="B8" s="3">
        <v>2781080</v>
      </c>
      <c r="C8" s="3">
        <v>1443524</v>
      </c>
      <c r="D8" s="3">
        <v>719814</v>
      </c>
    </row>
    <row r="9" spans="1:4" x14ac:dyDescent="0.25">
      <c r="A9" s="15" t="s">
        <v>87</v>
      </c>
      <c r="B9" s="3">
        <v>2994774</v>
      </c>
      <c r="C9" s="3">
        <v>1716764</v>
      </c>
      <c r="D9" s="3">
        <v>678913</v>
      </c>
    </row>
    <row r="10" spans="1:4" x14ac:dyDescent="0.25">
      <c r="A10" s="15" t="s">
        <v>84</v>
      </c>
      <c r="B10" s="3">
        <v>2709734</v>
      </c>
      <c r="C10" s="3">
        <v>1524904</v>
      </c>
      <c r="D10" s="3">
        <v>592347</v>
      </c>
    </row>
    <row r="11" spans="1:4" x14ac:dyDescent="0.25">
      <c r="A11" s="15" t="s">
        <v>83</v>
      </c>
      <c r="B11" s="3">
        <v>3027924</v>
      </c>
      <c r="C11" s="3">
        <v>1608548</v>
      </c>
      <c r="D11" s="3">
        <v>630144</v>
      </c>
    </row>
    <row r="12" spans="1:4" x14ac:dyDescent="0.25">
      <c r="A12" s="15" t="s">
        <v>82</v>
      </c>
      <c r="B12" s="3">
        <v>2666303</v>
      </c>
      <c r="C12" s="3">
        <v>1480216</v>
      </c>
      <c r="D12" s="3">
        <v>679645</v>
      </c>
    </row>
    <row r="13" spans="1:4" x14ac:dyDescent="0.25">
      <c r="A13" s="15" t="s">
        <v>85</v>
      </c>
      <c r="B13" s="3">
        <v>2348243</v>
      </c>
      <c r="C13" s="3">
        <v>1258493</v>
      </c>
      <c r="D13" s="3">
        <v>507714</v>
      </c>
    </row>
    <row r="14" spans="1:4" x14ac:dyDescent="0.25">
      <c r="A14" s="15" t="s">
        <v>93</v>
      </c>
      <c r="B14" s="3">
        <v>26878546</v>
      </c>
      <c r="C14" s="3">
        <v>14644250</v>
      </c>
      <c r="D14" s="3">
        <v>6315664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32D98-B7F3-44CD-BD75-2B5FFC42C4D9}">
  <dimension ref="A1:B11"/>
  <sheetViews>
    <sheetView zoomScale="90" zoomScaleNormal="90" workbookViewId="0">
      <selection sqref="A1:B1048576"/>
    </sheetView>
  </sheetViews>
  <sheetFormatPr defaultRowHeight="15.75" x14ac:dyDescent="0.25"/>
  <cols>
    <col min="1" max="1" width="16.5703125" style="5" bestFit="1" customWidth="1"/>
    <col min="2" max="2" width="10.140625" style="24" bestFit="1" customWidth="1"/>
    <col min="3" max="16384" width="9.140625" style="5"/>
  </cols>
  <sheetData>
    <row r="1" spans="1:2" ht="18.75" x14ac:dyDescent="0.25">
      <c r="A1" s="30" t="s">
        <v>95</v>
      </c>
      <c r="B1" s="32"/>
    </row>
    <row r="2" spans="1:2" x14ac:dyDescent="0.25">
      <c r="A2" s="33" t="s">
        <v>92</v>
      </c>
      <c r="B2" s="35" t="s">
        <v>113</v>
      </c>
    </row>
    <row r="3" spans="1:2" x14ac:dyDescent="0.25">
      <c r="A3" s="34" t="s">
        <v>40</v>
      </c>
      <c r="B3" s="32">
        <v>2420083</v>
      </c>
    </row>
    <row r="4" spans="1:2" x14ac:dyDescent="0.25">
      <c r="A4" s="34" t="s">
        <v>34</v>
      </c>
      <c r="B4" s="32">
        <v>2262234</v>
      </c>
    </row>
    <row r="5" spans="1:2" x14ac:dyDescent="0.25">
      <c r="A5" s="34" t="s">
        <v>64</v>
      </c>
      <c r="B5" s="32">
        <v>2179270</v>
      </c>
    </row>
    <row r="6" spans="1:2" x14ac:dyDescent="0.25">
      <c r="A6" s="34" t="s">
        <v>73</v>
      </c>
      <c r="B6" s="32">
        <v>2145495</v>
      </c>
    </row>
    <row r="7" spans="1:2" x14ac:dyDescent="0.25">
      <c r="A7" s="34" t="s">
        <v>23</v>
      </c>
      <c r="B7" s="32">
        <v>1908785</v>
      </c>
    </row>
    <row r="8" spans="1:2" x14ac:dyDescent="0.25">
      <c r="A8" s="34" t="s">
        <v>51</v>
      </c>
      <c r="B8" s="32">
        <v>1891147</v>
      </c>
    </row>
    <row r="9" spans="1:2" x14ac:dyDescent="0.25">
      <c r="A9" s="34" t="s">
        <v>57</v>
      </c>
      <c r="B9" s="32">
        <v>1837236</v>
      </c>
    </row>
    <row r="10" spans="1:2" x14ac:dyDescent="0.25">
      <c r="A10" s="34" t="s">
        <v>93</v>
      </c>
      <c r="B10" s="32">
        <v>14644250</v>
      </c>
    </row>
    <row r="11" spans="1:2" x14ac:dyDescent="0.25">
      <c r="A11"/>
      <c r="B1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54C08-0977-4F1C-84DC-1F560A44EC97}">
  <dimension ref="A1:B7"/>
  <sheetViews>
    <sheetView workbookViewId="0">
      <selection activeCell="C21" sqref="C21"/>
    </sheetView>
  </sheetViews>
  <sheetFormatPr defaultRowHeight="18.75" x14ac:dyDescent="0.3"/>
  <cols>
    <col min="1" max="1" width="16.42578125" style="8" bestFit="1" customWidth="1"/>
    <col min="2" max="2" width="28.28515625" style="8" bestFit="1" customWidth="1"/>
    <col min="3" max="16384" width="9.140625" style="8"/>
  </cols>
  <sheetData>
    <row r="1" spans="1:2" ht="24" x14ac:dyDescent="0.4">
      <c r="A1" s="13" t="s">
        <v>102</v>
      </c>
    </row>
    <row r="3" spans="1:2" x14ac:dyDescent="0.3">
      <c r="A3" s="9" t="s">
        <v>92</v>
      </c>
      <c r="B3" s="8" t="s">
        <v>103</v>
      </c>
    </row>
    <row r="4" spans="1:2" x14ac:dyDescent="0.3">
      <c r="A4" s="10" t="s">
        <v>26</v>
      </c>
      <c r="B4" s="11">
        <v>237</v>
      </c>
    </row>
    <row r="5" spans="1:2" x14ac:dyDescent="0.3">
      <c r="A5" s="10" t="s">
        <v>37</v>
      </c>
      <c r="B5" s="11">
        <v>263</v>
      </c>
    </row>
    <row r="6" spans="1:2" x14ac:dyDescent="0.3">
      <c r="A6" s="10" t="s">
        <v>93</v>
      </c>
      <c r="B6" s="11">
        <v>500</v>
      </c>
    </row>
    <row r="7" spans="1:2" x14ac:dyDescent="0.3">
      <c r="A7"/>
      <c r="B7"/>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0 2 c 4 6 c 1 - 3 d 7 6 - 4 e 5 2 - 8 6 f 3 - f 4 f f 9 f 2 7 d 3 d d "   x m l n s = " h t t p : / / s c h e m a s . m i c r o s o f t . c o m / D a t a M a s h u p " > A A A A A C 4 F A A B Q S w M E F A A C A A g A d q D 0 W k 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B 2 o P 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q D 0 W n X t x v s p A g A A h w Y A A B M A H A B G b 3 J t d W x h c y 9 T Z W N 0 a W 9 u M S 5 t I K I Y A C i g F A A A A A A A A A A A A A A A A A A A A A A A A A A A A H 2 U T 2 v b Q B D F 7 w Z / h 0 W 9 2 E U 1 B E o v I Y f W M S G H h N R S C E W I Z S y N L W F p N + y f k G D 8 3 T s b u b a s X d c X m 5 3 1 m z f z f p L G w t R S s K T 7 v r o e j 8 Y j X Y H C k s 0 b B M F v w Q C 7 Y Q 2 a 8 Y j R J 5 F W F U g n i / c C m 9 n c K o X C v E i 1 X U m 5 n U x 3 2 S O 0 e B M l A m G L S k f 5 P p t L Y e h S H n c S X 6 J 5 B W J D L d K P V 4 x I K 4 V V g 7 N U g d B r q d q 5 b G w r X F F P u n 7 x b h c 9 K V n a w n C n H 8 X M U J k Z f D f 7 m J 2 K n 4 r D Y i o N N L y 7 g i W V 7 4 X 5 8 X 3 m 7 v b q i W w C t V t o g a z y Z 1 E b 7 Z c f a L T K a / g H Q X m H i 7 J 2 O w 5 b d P L k s C 4 w Y A / U B g 2 / Q 1 G i L 5 t g 0 / C 0 U t J u K r 4 E c 9 Q W t l 2 h 6 g 1 x q f o s N I 3 O 7 8 U b h S T V h + 9 g o U 3 d 0 p 9 L v k S 6 Z A M m f 1 t Q J m R P w K u u p H E g H Z u X 9 J s U 8 R A d T c 1 / 2 W K L x v v 7 A w i 7 h s J Y V Y v N Z Q 2 3 h P 9 e e E L l y A J B r Z J C q t A e D s j y O w V l O C F N 8 x d Y v w 0 h 2 k + P a C 9 R K o r J P T + f F O s T 3 4 f S 4 X w y e A x i j / A h 1 D 7 H v q l z l j 1 6 j 7 z + Q 3 R I 5 T m I H n p B 2 g Z 4 h X g K E t R j x s N k S E U Y h G H u w Z g H u f a y S l X d t m 7 / l P H F 1 5 A L y g / V v Z C G y 3 E y M 6 f Z R 6 f X 7 m d Z O g W r j W x P 7 e i 0 E 5 0 M D H U A r G v D j s u j M 4 S i Y p m 3 z p x 9 Y 5 P s F F 7 O v r L s n J d 8 G r Z y F f Z y 5 p a 8 P N K o o f Q 7 Q 1 7 F G c p 6 Y O T T 8 a g W 4 f 7 X f w F Q S w E C L Q A U A A I A C A B 2 o P R a R Q T y I K M A A A D 2 A A A A E g A A A A A A A A A A A A A A A A A A A A A A Q 2 9 u Z m l n L 1 B h Y 2 t h Z 2 U u e G 1 s U E s B A i 0 A F A A C A A g A d q D 0 W g / K 6 a u k A A A A 6 Q A A A B M A A A A A A A A A A A A A A A A A 7 w A A A F t D b 2 5 0 Z W 5 0 X 1 R 5 c G V z X S 5 4 b W x Q S w E C L Q A U A A I A C A B 2 o P R a d e 3 G + y k C A A C H B g A A E w A A A A A A A A A A A A A A A A D g A Q A A R m 9 y b X V s Y X M v U 2 V j d G l v b j E u b V B L B Q Y A A A A A A w A D A M I A A A B W 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u G Q A A A A A A A M w Z 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b G V h b l 9 E 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T A 3 Z D l m N z c t O G Y 5 Z C 0 0 M G Y 4 L T l i Y T g t N z h j Y 2 Z h M T h i Z D A 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b G V h b l 9 E Y X R h I i A v P j x F b n R y e S B U e X B l P S J G a W x s Z W R D b 2 1 w b G V 0 Z V J l c 3 V s d F R v V 2 9 y a 3 N o Z W V 0 I i B W Y W x 1 Z T 0 i b D E i I C 8 + P E V u d H J 5 I F R 5 c G U 9 I k Z p b G x F c n J v c k N v d W 5 0 I i B W Y W x 1 Z T 0 i b D A i I C 8 + P E V u d H J 5 I F R 5 c G U 9 I k Z p b G x M Y X N 0 V X B k Y X R l Z C I g V m F s d W U 9 I m Q y M D I 1 L T A 3 L T I w V D E 0 O j A z O j Q 0 L j A 2 N T I z M D h a I i A v P j x F b n R y e S B U e X B l P S J G a W x s Q 2 9 s d W 1 u V H l w Z X M i I F Z h b H V l P S J z Q m d Z R E F 3 T U R C Z 1 l H Q X d Z R k J R T U R C Z 2 N H Q n d j R k J n Q U E i I C 8 + P E V u d H J 5 I F R 5 c G U 9 I k Z p b G x D b 2 x 1 b W 5 O Y W 1 l c y I g V m F s d W U 9 I n N b J n F 1 b 3 Q 7 U H J v Z H V j d F 9 O Y W 1 l J n F 1 b 3 Q 7 L C Z x d W 9 0 O 1 B y b 2 R 1 Y 3 R f V H l w Z S Z x d W 9 0 O y w m c X V v d D t U b 3 R h b F 9 Q c m 9 k d W N l Z C Z x d W 9 0 O y w m c X V v d D t V b m l 0 c 1 9 S Z W N l a X Z l Z C Z x d W 9 0 O y w m c X V v d D t U b 3 R h b F 9 T b 2 x k J n F 1 b 3 Q 7 L C Z x d W 9 0 O 0 R h b W F n Z W R f V W 5 p d H M m c X V v d D s s J n F 1 b 3 Q 7 T W 9 u d G g m c X V v d D s s J n F 1 b 3 Q 7 W W V h c i Z x d W 9 0 O y w m c X V v d D t F Z G l 0 a W 9 u X 1 R 5 c G U m c X V v d D s s J n F 1 b 3 Q 7 V W 5 p d F 9 Q c m l j Z S Z x d W 9 0 O y w m c X V v d D t U Y X J n Z X R f R 2 V u Z G V y J n F 1 b 3 Q 7 L C Z x d W 9 0 O 1 N l b G x f V G h y b 3 V n a F 9 S Y X R l J n F 1 b 3 Q 7 L C Z x d W 9 0 O 0 R h b W F n Z V 9 S Y X R l J n F 1 b 3 Q 7 L C Z x d W 9 0 O 1 V u c 2 9 s Z F 9 J b n Z l b n R v c n k m c X V v d D s s J n F 1 b 3 Q 7 R X N 0 a W 1 h d G V k X 1 J l d m V u d W U m c X V v d D s s J n F 1 b 3 Q 7 U X V h c n R l c i Z x d W 9 0 O y w m c X V v d D t T b m F w c 2 h v d F 9 E Y X R l J n F 1 b 3 Q 7 L C Z x d W 9 0 O 1 B y a W N l X 0 J 1 Y 2 t l d C Z x d W 9 0 O y w m c X V v d D t N Y W 5 1 Z m F j d H V y a W 5 n X 0 R h d G U m c X V v d D s s J n F 1 b 3 Q 7 U 2 V s b G l u Z 1 9 E Y X R l J n F 1 b 3 Q 7 L C Z x d W 9 0 O 1 B l c m Z v c m 1 h b m N l X 1 N j b 3 J l J n F 1 b 3 Q 7 L C Z x d W 9 0 O 1 N u Z W F r Z X J f R 3 J h Z G U m c X V v d D s s J n F 1 b 3 Q 7 U H J v Z m l 0 I E V z d G l t Y X R l Z C Z x d W 9 0 O y w m c X V v d D t O Z X R f U 2 V s b F 9 U a H J v d W d o X 1 J h d G U m c X V v d D t d I i A v P j x F b n R y e S B U e X B l P S J G a W x s U 3 R h d H V z I i B W Y W x 1 Z T 0 i c 0 N v b X B s Z X R l I i A v P j x F b n R y e S B U e X B l P S J S Z W x h d G l v b n N o a X B J b m Z v Q 2 9 u d G F p b m V y I i B W Y W x 1 Z T 0 i c 3 s m c X V v d D t j b 2 x 1 b W 5 D b 3 V u d C Z x d W 9 0 O z o y N C w m c X V v d D t r Z X l D b 2 x 1 b W 5 O Y W 1 l c y Z x d W 9 0 O z p b X S w m c X V v d D t x d W V y e V J l b G F 0 a W 9 u c 2 h p c H M m c X V v d D s 6 W 1 0 s J n F 1 b 3 Q 7 Y 2 9 s d W 1 u S W R l b n R p d G l l c y Z x d W 9 0 O z p b J n F 1 b 3 Q 7 U 2 V j d G l v b j E v Q 2 x l Y W 5 f R G F 0 Y S 9 B d X R v U m V t b 3 Z l Z E N v b H V t b n M x L n t Q c m 9 k d W N 0 X 0 5 h b W U s M H 0 m c X V v d D s s J n F 1 b 3 Q 7 U 2 V j d G l v b j E v Q 2 x l Y W 5 f R G F 0 Y S 9 B d X R v U m V t b 3 Z l Z E N v b H V t b n M x L n t Q c m 9 k d W N 0 X 1 R 5 c G U s M X 0 m c X V v d D s s J n F 1 b 3 Q 7 U 2 V j d G l v b j E v Q 2 x l Y W 5 f R G F 0 Y S 9 B d X R v U m V t b 3 Z l Z E N v b H V t b n M x L n t U b 3 R h b F 9 Q c m 9 k d W N l Z C w y f S Z x d W 9 0 O y w m c X V v d D t T Z W N 0 a W 9 u M S 9 D b G V h b l 9 E Y X R h L 0 F 1 d G 9 S Z W 1 v d m V k Q 2 9 s d W 1 u c z E u e 1 V u a X R z X 1 J l Y 2 V p d m V k L D N 9 J n F 1 b 3 Q 7 L C Z x d W 9 0 O 1 N l Y 3 R p b 2 4 x L 0 N s Z W F u X 0 R h d G E v Q X V 0 b 1 J l b W 9 2 Z W R D b 2 x 1 b W 5 z M S 5 7 V G 9 0 Y W x f U 2 9 s Z C w 0 f S Z x d W 9 0 O y w m c X V v d D t T Z W N 0 a W 9 u M S 9 D b G V h b l 9 E Y X R h L 0 F 1 d G 9 S Z W 1 v d m V k Q 2 9 s d W 1 u c z E u e 0 R h b W F n Z W R f V W 5 p d H M s N X 0 m c X V v d D s s J n F 1 b 3 Q 7 U 2 V j d G l v b j E v Q 2 x l Y W 5 f R G F 0 Y S 9 B d X R v U m V t b 3 Z l Z E N v b H V t b n M x L n t N b 2 5 0 a C w 2 f S Z x d W 9 0 O y w m c X V v d D t T Z W N 0 a W 9 u M S 9 D b G V h b l 9 E Y X R h L 0 F 1 d G 9 S Z W 1 v d m V k Q 2 9 s d W 1 u c z E u e 1 l l Y X I s N 3 0 m c X V v d D s s J n F 1 b 3 Q 7 U 2 V j d G l v b j E v Q 2 x l Y W 5 f R G F 0 Y S 9 B d X R v U m V t b 3 Z l Z E N v b H V t b n M x L n t F Z G l 0 a W 9 u X 1 R 5 c G U s O H 0 m c X V v d D s s J n F 1 b 3 Q 7 U 2 V j d G l v b j E v Q 2 x l Y W 5 f R G F 0 Y S 9 B d X R v U m V t b 3 Z l Z E N v b H V t b n M x L n t V b m l 0 X 1 B y a W N l L D l 9 J n F 1 b 3 Q 7 L C Z x d W 9 0 O 1 N l Y 3 R p b 2 4 x L 0 N s Z W F u X 0 R h d G E v Q X V 0 b 1 J l b W 9 2 Z W R D b 2 x 1 b W 5 z M S 5 7 V G F y Z 2 V 0 X 0 d l b m R l c i w x M H 0 m c X V v d D s s J n F 1 b 3 Q 7 U 2 V j d G l v b j E v Q 2 x l Y W 5 f R G F 0 Y S 9 B d X R v U m V t b 3 Z l Z E N v b H V t b n M x L n t T Z W x s X 1 R o c m 9 1 Z 2 h f U m F 0 Z S w x M X 0 m c X V v d D s s J n F 1 b 3 Q 7 U 2 V j d G l v b j E v Q 2 x l Y W 5 f R G F 0 Y S 9 B d X R v U m V t b 3 Z l Z E N v b H V t b n M x L n t E Y W 1 h Z 2 V f U m F 0 Z S w x M n 0 m c X V v d D s s J n F 1 b 3 Q 7 U 2 V j d G l v b j E v Q 2 x l Y W 5 f R G F 0 Y S 9 B d X R v U m V t b 3 Z l Z E N v b H V t b n M x L n t V b n N v b G R f S W 5 2 Z W 5 0 b 3 J 5 L D E z f S Z x d W 9 0 O y w m c X V v d D t T Z W N 0 a W 9 u M S 9 D b G V h b l 9 E Y X R h L 0 F 1 d G 9 S Z W 1 v d m V k Q 2 9 s d W 1 u c z E u e 0 V z d G l t Y X R l Z F 9 S Z X Z l b n V l L D E 0 f S Z x d W 9 0 O y w m c X V v d D t T Z W N 0 a W 9 u M S 9 D b G V h b l 9 E Y X R h L 0 F 1 d G 9 S Z W 1 v d m V k Q 2 9 s d W 1 u c z E u e 1 F 1 Y X J 0 Z X I s M T V 9 J n F 1 b 3 Q 7 L C Z x d W 9 0 O 1 N l Y 3 R p b 2 4 x L 0 N s Z W F u X 0 R h d G E v Q X V 0 b 1 J l b W 9 2 Z W R D b 2 x 1 b W 5 z M S 5 7 U 2 5 h c H N o b 3 R f R G F 0 Z S w x N n 0 m c X V v d D s s J n F 1 b 3 Q 7 U 2 V j d G l v b j E v Q 2 x l Y W 5 f R G F 0 Y S 9 B d X R v U m V t b 3 Z l Z E N v b H V t b n M x L n t Q c m l j Z V 9 C d W N r Z X Q s M T d 9 J n F 1 b 3 Q 7 L C Z x d W 9 0 O 1 N l Y 3 R p b 2 4 x L 0 N s Z W F u X 0 R h d G E v Q X V 0 b 1 J l b W 9 2 Z W R D b 2 x 1 b W 5 z M S 5 7 T W F u d W Z h Y 3 R 1 c m l u Z 1 9 E Y X R l L D E 4 f S Z x d W 9 0 O y w m c X V v d D t T Z W N 0 a W 9 u M S 9 D b G V h b l 9 E Y X R h L 0 F 1 d G 9 S Z W 1 v d m V k Q 2 9 s d W 1 u c z E u e 1 N l b G x p b m d f R G F 0 Z S w x O X 0 m c X V v d D s s J n F 1 b 3 Q 7 U 2 V j d G l v b j E v Q 2 x l Y W 5 f R G F 0 Y S 9 B d X R v U m V t b 3 Z l Z E N v b H V t b n M x L n t Q Z X J m b 3 J t Y W 5 j Z V 9 T Y 2 9 y Z S w y M H 0 m c X V v d D s s J n F 1 b 3 Q 7 U 2 V j d G l v b j E v Q 2 x l Y W 5 f R G F 0 Y S 9 B d X R v U m V t b 3 Z l Z E N v b H V t b n M x L n t T b m V h a 2 V y X 0 d y Y W R l L D I x f S Z x d W 9 0 O y w m c X V v d D t T Z W N 0 a W 9 u M S 9 D b G V h b l 9 E Y X R h L 0 F 1 d G 9 S Z W 1 v d m V k Q 2 9 s d W 1 u c z E u e 1 B y b 2 Z p d C B F c 3 R p b W F 0 Z W Q s M j J 9 J n F 1 b 3 Q 7 L C Z x d W 9 0 O 1 N l Y 3 R p b 2 4 x L 0 N s Z W F u X 0 R h d G E v Q X V 0 b 1 J l b W 9 2 Z W R D b 2 x 1 b W 5 z M S 5 7 T m V 0 X 1 N l b G x f V G h y b 3 V n a F 9 S Y X R l L D I z f S Z x d W 9 0 O 1 0 s J n F 1 b 3 Q 7 Q 2 9 s d W 1 u Q 2 9 1 b n Q m c X V v d D s 6 M j Q s J n F 1 b 3 Q 7 S 2 V 5 Q 2 9 s d W 1 u T m F t Z X M m c X V v d D s 6 W 1 0 s J n F 1 b 3 Q 7 Q 2 9 s d W 1 u S W R l b n R p d G l l c y Z x d W 9 0 O z p b J n F 1 b 3 Q 7 U 2 V j d G l v b j E v Q 2 x l Y W 5 f R G F 0 Y S 9 B d X R v U m V t b 3 Z l Z E N v b H V t b n M x L n t Q c m 9 k d W N 0 X 0 5 h b W U s M H 0 m c X V v d D s s J n F 1 b 3 Q 7 U 2 V j d G l v b j E v Q 2 x l Y W 5 f R G F 0 Y S 9 B d X R v U m V t b 3 Z l Z E N v b H V t b n M x L n t Q c m 9 k d W N 0 X 1 R 5 c G U s M X 0 m c X V v d D s s J n F 1 b 3 Q 7 U 2 V j d G l v b j E v Q 2 x l Y W 5 f R G F 0 Y S 9 B d X R v U m V t b 3 Z l Z E N v b H V t b n M x L n t U b 3 R h b F 9 Q c m 9 k d W N l Z C w y f S Z x d W 9 0 O y w m c X V v d D t T Z W N 0 a W 9 u M S 9 D b G V h b l 9 E Y X R h L 0 F 1 d G 9 S Z W 1 v d m V k Q 2 9 s d W 1 u c z E u e 1 V u a X R z X 1 J l Y 2 V p d m V k L D N 9 J n F 1 b 3 Q 7 L C Z x d W 9 0 O 1 N l Y 3 R p b 2 4 x L 0 N s Z W F u X 0 R h d G E v Q X V 0 b 1 J l b W 9 2 Z W R D b 2 x 1 b W 5 z M S 5 7 V G 9 0 Y W x f U 2 9 s Z C w 0 f S Z x d W 9 0 O y w m c X V v d D t T Z W N 0 a W 9 u M S 9 D b G V h b l 9 E Y X R h L 0 F 1 d G 9 S Z W 1 v d m V k Q 2 9 s d W 1 u c z E u e 0 R h b W F n Z W R f V W 5 p d H M s N X 0 m c X V v d D s s J n F 1 b 3 Q 7 U 2 V j d G l v b j E v Q 2 x l Y W 5 f R G F 0 Y S 9 B d X R v U m V t b 3 Z l Z E N v b H V t b n M x L n t N b 2 5 0 a C w 2 f S Z x d W 9 0 O y w m c X V v d D t T Z W N 0 a W 9 u M S 9 D b G V h b l 9 E Y X R h L 0 F 1 d G 9 S Z W 1 v d m V k Q 2 9 s d W 1 u c z E u e 1 l l Y X I s N 3 0 m c X V v d D s s J n F 1 b 3 Q 7 U 2 V j d G l v b j E v Q 2 x l Y W 5 f R G F 0 Y S 9 B d X R v U m V t b 3 Z l Z E N v b H V t b n M x L n t F Z G l 0 a W 9 u X 1 R 5 c G U s O H 0 m c X V v d D s s J n F 1 b 3 Q 7 U 2 V j d G l v b j E v Q 2 x l Y W 5 f R G F 0 Y S 9 B d X R v U m V t b 3 Z l Z E N v b H V t b n M x L n t V b m l 0 X 1 B y a W N l L D l 9 J n F 1 b 3 Q 7 L C Z x d W 9 0 O 1 N l Y 3 R p b 2 4 x L 0 N s Z W F u X 0 R h d G E v Q X V 0 b 1 J l b W 9 2 Z W R D b 2 x 1 b W 5 z M S 5 7 V G F y Z 2 V 0 X 0 d l b m R l c i w x M H 0 m c X V v d D s s J n F 1 b 3 Q 7 U 2 V j d G l v b j E v Q 2 x l Y W 5 f R G F 0 Y S 9 B d X R v U m V t b 3 Z l Z E N v b H V t b n M x L n t T Z W x s X 1 R o c m 9 1 Z 2 h f U m F 0 Z S w x M X 0 m c X V v d D s s J n F 1 b 3 Q 7 U 2 V j d G l v b j E v Q 2 x l Y W 5 f R G F 0 Y S 9 B d X R v U m V t b 3 Z l Z E N v b H V t b n M x L n t E Y W 1 h Z 2 V f U m F 0 Z S w x M n 0 m c X V v d D s s J n F 1 b 3 Q 7 U 2 V j d G l v b j E v Q 2 x l Y W 5 f R G F 0 Y S 9 B d X R v U m V t b 3 Z l Z E N v b H V t b n M x L n t V b n N v b G R f S W 5 2 Z W 5 0 b 3 J 5 L D E z f S Z x d W 9 0 O y w m c X V v d D t T Z W N 0 a W 9 u M S 9 D b G V h b l 9 E Y X R h L 0 F 1 d G 9 S Z W 1 v d m V k Q 2 9 s d W 1 u c z E u e 0 V z d G l t Y X R l Z F 9 S Z X Z l b n V l L D E 0 f S Z x d W 9 0 O y w m c X V v d D t T Z W N 0 a W 9 u M S 9 D b G V h b l 9 E Y X R h L 0 F 1 d G 9 S Z W 1 v d m V k Q 2 9 s d W 1 u c z E u e 1 F 1 Y X J 0 Z X I s M T V 9 J n F 1 b 3 Q 7 L C Z x d W 9 0 O 1 N l Y 3 R p b 2 4 x L 0 N s Z W F u X 0 R h d G E v Q X V 0 b 1 J l b W 9 2 Z W R D b 2 x 1 b W 5 z M S 5 7 U 2 5 h c H N o b 3 R f R G F 0 Z S w x N n 0 m c X V v d D s s J n F 1 b 3 Q 7 U 2 V j d G l v b j E v Q 2 x l Y W 5 f R G F 0 Y S 9 B d X R v U m V t b 3 Z l Z E N v b H V t b n M x L n t Q c m l j Z V 9 C d W N r Z X Q s M T d 9 J n F 1 b 3 Q 7 L C Z x d W 9 0 O 1 N l Y 3 R p b 2 4 x L 0 N s Z W F u X 0 R h d G E v Q X V 0 b 1 J l b W 9 2 Z W R D b 2 x 1 b W 5 z M S 5 7 T W F u d W Z h Y 3 R 1 c m l u Z 1 9 E Y X R l L D E 4 f S Z x d W 9 0 O y w m c X V v d D t T Z W N 0 a W 9 u M S 9 D b G V h b l 9 E Y X R h L 0 F 1 d G 9 S Z W 1 v d m V k Q 2 9 s d W 1 u c z E u e 1 N l b G x p b m d f R G F 0 Z S w x O X 0 m c X V v d D s s J n F 1 b 3 Q 7 U 2 V j d G l v b j E v Q 2 x l Y W 5 f R G F 0 Y S 9 B d X R v U m V t b 3 Z l Z E N v b H V t b n M x L n t Q Z X J m b 3 J t Y W 5 j Z V 9 T Y 2 9 y Z S w y M H 0 m c X V v d D s s J n F 1 b 3 Q 7 U 2 V j d G l v b j E v Q 2 x l Y W 5 f R G F 0 Y S 9 B d X R v U m V t b 3 Z l Z E N v b H V t b n M x L n t T b m V h a 2 V y X 0 d y Y W R l L D I x f S Z x d W 9 0 O y w m c X V v d D t T Z W N 0 a W 9 u M S 9 D b G V h b l 9 E Y X R h L 0 F 1 d G 9 S Z W 1 v d m V k Q 2 9 s d W 1 u c z E u e 1 B y b 2 Z p d C B F c 3 R p b W F 0 Z W Q s M j J 9 J n F 1 b 3 Q 7 L C Z x d W 9 0 O 1 N l Y 3 R p b 2 4 x L 0 N s Z W F u X 0 R h d G E v Q X V 0 b 1 J l b W 9 2 Z W R D b 2 x 1 b W 5 z M S 5 7 T m V 0 X 1 N l b G x f V G h y b 3 V n a F 9 S Y X R l L D I z f S Z x d W 9 0 O 1 0 s J n F 1 b 3 Q 7 U m V s Y X R p b 2 5 z a G l w S W 5 m b y Z x d W 9 0 O z p b X X 0 i I C 8 + P E V u d H J 5 I F R 5 c G U 9 I k Z p b G x F c n J v c k N v Z G U i I F Z h b H V l P S J z V W 5 r b m 9 3 b i I g L z 4 8 R W 5 0 c n k g V H l w Z T 0 i R m l s b E N v d W 5 0 I i B W Y W x 1 Z T 0 i b D U w M C I g L z 4 8 R W 5 0 c n k g V H l w Z T 0 i Q W R k Z W R U b 0 R h d G F N b 2 R l b C I g V m F s d W U 9 I m w w I i A v P j w v U 3 R h Y m x l R W 5 0 c m l l c z 4 8 L 0 l 0 Z W 0 + P E l 0 Z W 0 + P E l 0 Z W 1 M b 2 N h d G l v b j 4 8 S X R l b V R 5 c G U + R m 9 y b X V s Y T w v S X R l b V R 5 c G U + P E l 0 Z W 1 Q Y X R o P l N l Y 3 R p b 2 4 x L 0 N s Z W F u X 0 R h d G E v U 2 9 1 c m N l P C 9 J d G V t U G F 0 a D 4 8 L 0 l 0 Z W 1 M b 2 N h d G l v b j 4 8 U 3 R h Y m x l R W 5 0 c m l l c y A v P j w v S X R l b T 4 8 S X R l b T 4 8 S X R l b U x v Y 2 F 0 a W 9 u P j x J d G V t V H l w Z T 5 G b 3 J t d W x h P C 9 J d G V t V H l w Z T 4 8 S X R l b V B h d G g + U 2 V j d G l v b j E v Q 2 x l Y W 5 f R G F 0 Y S 9 D a G F u Z 2 V k J T I w V H l w Z T w v S X R l b V B h d G g + P C 9 J d G V t T G 9 j Y X R p b 2 4 + P F N 0 Y W J s Z U V u d H J p Z X M g L z 4 8 L 0 l 0 Z W 0 + P E l 0 Z W 0 + P E l 0 Z W 1 M b 2 N h d G l v b j 4 8 S X R l b V R 5 c G U + R m 9 y b X V s Y T w v S X R l b V R 5 c G U + P E l 0 Z W 1 Q Y X R o P l N l Y 3 R p b 2 4 x L 0 N s Z W F u X 0 R h d G E v U m V v c m R l c m V k J T I w Q 2 9 s d W 1 u c z w v S X R l b V B h d G g + P C 9 J d G V t T G 9 j Y X R p b 2 4 + P F N 0 Y W J s Z U V u d H J p Z X M g L z 4 8 L 0 l 0 Z W 0 + P E l 0 Z W 0 + P E l 0 Z W 1 M b 2 N h d G l v b j 4 8 S X R l b V R 5 c G U + R m 9 y b X V s Y T w v S X R l b V R 5 c G U + P E l 0 Z W 1 Q Y X R o P l N l Y 3 R p b 2 4 x L 0 N s Z W F u X 0 R h d G E v V H J p b W 1 l Z C U y M F R l e H Q 8 L 0 l 0 Z W 1 Q Y X R o P j w v S X R l b U x v Y 2 F 0 a W 9 u P j x T d G F i b G V F b n R y a W V z I C 8 + P C 9 J d G V t P j x J d G V t P j x J d G V t T G 9 j Y X R p b 2 4 + P E l 0 Z W 1 U e X B l P k Z v c m 1 1 b G E 8 L 0 l 0 Z W 1 U e X B l P j x J d G V t U G F 0 a D 5 T Z W N 0 a W 9 u M S 9 D b G V h b l 9 E Y X R h L 0 F k Z G V k J T I w Q 3 V z d G 9 t P C 9 J d G V t U G F 0 a D 4 8 L 0 l 0 Z W 1 M b 2 N h d G l v b j 4 8 U 3 R h Y m x l R W 5 0 c m l l c y A v P j w v S X R l b T 4 8 S X R l b T 4 8 S X R l b U x v Y 2 F 0 a W 9 u P j x J d G V t V H l w Z T 5 G b 3 J t d W x h P C 9 J d G V t V H l w Z T 4 8 S X R l b V B h d G g + U 2 V j d G l v b j E v Q 2 x l Y W 5 f R G F 0 Y S 9 B Z G R l Z C U y M E N 1 c 3 R v b T E 8 L 0 l 0 Z W 1 Q Y X R o P j w v S X R l b U x v Y 2 F 0 a W 9 u P j x T d G F i b G V F b n R y a W V z I C 8 + P C 9 J d G V t P j w v S X R l b X M + P C 9 M b 2 N h b F B h Y 2 t h Z 2 V N Z X R h Z G F 0 Y U Z p b G U + F g A A A F B L B Q Y A A A A A A A A A A A A A A A A A A A A A A A A m A Q A A A Q A A A N C M n d 8 B F d E R j H o A w E / C l + s B A A A A 3 t Y C 5 i Y Q W k O 9 i p Q w 9 g b X y A A A A A A C A A A A A A A Q Z g A A A A E A A C A A A A C L 1 x p s d Z S T p k 0 r t g Q 3 R I Z I P a 7 W Q L f 4 o Q u I R j I g E n F 2 F A A A A A A O g A A A A A I A A C A A A A D W E o S g E e C 0 A 1 q Y l N Z m p p b k C D y R E m q 0 M L w f r V a v D G n X w l A A A A A 1 V 6 t u 4 W / J s 9 4 y + 2 Z 8 J S Q R T B Y X k o J i K i W h b E + 4 m G U 1 a w i L a Z H A k G E + z g q b M Z l B o y g r Y p Q y C u 2 9 p c m M 0 2 K 5 Q g D r Z v w D m G 3 D 7 J k D R p v + D X V w O U A A A A B O t g 2 W K J k 7 6 n b h O W e 5 R B E s L m t Z G Z v J X I t W Z y W z b S b 3 R A m T 8 f S 4 8 x L L 6 b m W E R s l C l k d a r F k R d p t y b Q 6 c 7 x r L 5 e 3 < / D a t a M a s h u p > 
</file>

<file path=customXml/itemProps1.xml><?xml version="1.0" encoding="utf-8"?>
<ds:datastoreItem xmlns:ds="http://schemas.openxmlformats.org/officeDocument/2006/customXml" ds:itemID="{69F0CF84-FF96-40A8-A721-9A8907901D4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DASHBOARD</vt:lpstr>
      <vt:lpstr>Sneakers Data</vt:lpstr>
      <vt:lpstr>Clean Data</vt:lpstr>
      <vt:lpstr>Revenue Trend By Year</vt:lpstr>
      <vt:lpstr>Average Unit Price</vt:lpstr>
      <vt:lpstr>Top 10 Most Profitable Sneakers</vt:lpstr>
      <vt:lpstr>Sales Metrics Over Time</vt:lpstr>
      <vt:lpstr>Top Selling Sneakers Type</vt:lpstr>
      <vt:lpstr>Distribution By Gender</vt:lpstr>
      <vt:lpstr>Total Sold by Year or Quarter</vt:lpstr>
      <vt:lpstr>Revenue By Product</vt:lpstr>
      <vt:lpstr>Highest-Selling Edition</vt:lpstr>
      <vt:lpstr>Most Sold Product</vt:lpstr>
      <vt:lpstr>Average Price By Edition</vt:lpstr>
      <vt:lpstr>Total Damage Units By Quarter</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riaz uddin etu</dc:creator>
  <cp:lastModifiedBy>riaz uddin etu</cp:lastModifiedBy>
  <cp:lastPrinted>2025-07-21T02:32:13Z</cp:lastPrinted>
  <dcterms:created xsi:type="dcterms:W3CDTF">2025-06-06T06:00:52Z</dcterms:created>
  <dcterms:modified xsi:type="dcterms:W3CDTF">2025-07-21T02:37:22Z</dcterms:modified>
</cp:coreProperties>
</file>