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Problem" sheetId="5" r:id="rId1"/>
    <sheet name="Solution" sheetId="6" r:id="rId2"/>
  </sheets>
  <definedNames>
    <definedName name="_xlnm._FilterDatabase" localSheetId="0" hidden="1">Problem!$B$67:$B$78</definedName>
    <definedName name="_xlnm.Extract" localSheetId="0">Problem!$C$67:$C$78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7" i="5" l="1"/>
  <c r="E118" i="5"/>
  <c r="E119" i="5"/>
  <c r="E120" i="5"/>
  <c r="E121" i="5"/>
  <c r="E84" i="5"/>
  <c r="E85" i="5"/>
  <c r="E86" i="5"/>
  <c r="E87" i="5"/>
  <c r="E88" i="5"/>
  <c r="E83" i="5"/>
  <c r="D84" i="5"/>
  <c r="D85" i="5"/>
  <c r="D86" i="5"/>
  <c r="D87" i="5"/>
  <c r="D88" i="5"/>
  <c r="D83" i="5"/>
  <c r="C84" i="5"/>
  <c r="C85" i="5"/>
  <c r="C86" i="5"/>
  <c r="C87" i="5"/>
  <c r="C88" i="5"/>
  <c r="C83" i="5"/>
  <c r="C83" i="6"/>
  <c r="E83" i="6"/>
  <c r="D83" i="6"/>
  <c r="E116" i="5" l="1"/>
  <c r="E116" i="6"/>
  <c r="C100" i="5"/>
  <c r="D28" i="5"/>
  <c r="D29" i="5"/>
  <c r="D30" i="5"/>
  <c r="D31" i="5"/>
  <c r="D32" i="5"/>
  <c r="D48" i="5"/>
  <c r="D49" i="5"/>
  <c r="D50" i="5"/>
  <c r="D51" i="5"/>
  <c r="D52" i="5"/>
  <c r="D47" i="5"/>
  <c r="D47" i="6"/>
  <c r="F38" i="5"/>
  <c r="F39" i="5"/>
  <c r="F40" i="5"/>
  <c r="F41" i="5"/>
  <c r="F42" i="5"/>
  <c r="F37" i="5"/>
  <c r="E38" i="5"/>
  <c r="E39" i="5"/>
  <c r="E40" i="5"/>
  <c r="E41" i="5"/>
  <c r="E42" i="5"/>
  <c r="E37" i="5"/>
  <c r="D68" i="5"/>
  <c r="D69" i="5"/>
  <c r="D70" i="5"/>
  <c r="D71" i="5"/>
  <c r="D72" i="5"/>
  <c r="D67" i="5"/>
  <c r="D27" i="5"/>
  <c r="D17" i="5" l="1"/>
  <c r="D18" i="5"/>
  <c r="D19" i="5"/>
  <c r="D20" i="5"/>
  <c r="D21" i="5"/>
  <c r="D22" i="5"/>
  <c r="G10" i="5"/>
  <c r="G11" i="5"/>
  <c r="G12" i="5"/>
  <c r="G7" i="5"/>
  <c r="F8" i="5"/>
  <c r="G8" i="5" s="1"/>
  <c r="F9" i="5"/>
  <c r="G9" i="5" s="1"/>
  <c r="F10" i="5"/>
  <c r="F11" i="5"/>
  <c r="F12" i="5"/>
  <c r="F7" i="5"/>
  <c r="E9" i="5"/>
  <c r="E10" i="5"/>
  <c r="E11" i="5"/>
  <c r="E12" i="5"/>
  <c r="E8" i="5"/>
  <c r="E7" i="5"/>
  <c r="D18" i="6" l="1"/>
  <c r="D19" i="6"/>
  <c r="D20" i="6"/>
  <c r="D21" i="6"/>
  <c r="D22" i="6"/>
  <c r="D17" i="6"/>
  <c r="E121" i="6"/>
  <c r="E120" i="6"/>
  <c r="E119" i="6"/>
  <c r="E118" i="6"/>
  <c r="E117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C67" i="6" a="1"/>
  <c r="D71" i="6" s="1"/>
  <c r="D52" i="6"/>
  <c r="D51" i="6"/>
  <c r="D50" i="6"/>
  <c r="D49" i="6"/>
  <c r="D48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  <c r="C71" i="6"/>
  <c r="C70" i="6"/>
  <c r="C69" i="6"/>
  <c r="C6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<sst xmlns="http://schemas.openxmlformats.org/spreadsheetml/2006/main" count="312" uniqueCount="66">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</sst>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  <numFmt numFmtId="170" formatCode="[$$-1009]#,##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0" fontId="1" fillId="0" borderId="1" xfId="0" applyNumberFormat="1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=""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=""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=""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=""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=""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=""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=""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=""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=""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=""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=""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1"/>
  <sheetViews>
    <sheetView showGridLines="0" tabSelected="1" topLeftCell="B1" workbookViewId="0">
      <selection activeCell="H14" sqref="H14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6" style="1" customWidth="1"/>
    <col min="4" max="4" width="16.85546875" style="1" bestFit="1" customWidth="1"/>
    <col min="5" max="5" width="13.1406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8" t="s">
        <v>65</v>
      </c>
      <c r="C2" s="28"/>
      <c r="D2" s="28"/>
      <c r="E2" s="28"/>
      <c r="F2" s="28"/>
      <c r="G2" s="28"/>
    </row>
    <row r="3" spans="2:10" ht="20.100000000000001" customHeight="1" thickTop="1" x14ac:dyDescent="0.25"/>
    <row r="4" spans="2:10" ht="20.100000000000001" customHeight="1" x14ac:dyDescent="0.25">
      <c r="B4" s="23" t="s">
        <v>59</v>
      </c>
      <c r="C4" s="24"/>
      <c r="D4" s="24"/>
      <c r="E4" s="24"/>
      <c r="F4" s="24"/>
      <c r="G4" s="25"/>
    </row>
    <row r="6" spans="2:10" ht="20.100000000000001" customHeight="1" x14ac:dyDescent="0.25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25">
      <c r="B7" s="3" t="s">
        <v>4</v>
      </c>
      <c r="C7" s="4">
        <v>65</v>
      </c>
      <c r="D7" s="3">
        <v>78</v>
      </c>
      <c r="E7" s="1">
        <f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4">
        <v>57</v>
      </c>
      <c r="D8" s="3">
        <v>52</v>
      </c>
      <c r="E8" s="3">
        <f>SUM(C8:D8)</f>
        <v>109</v>
      </c>
      <c r="F8" s="3">
        <f t="shared" ref="F8:F12" si="0">AVERAGE(C8:D8)</f>
        <v>54.5</v>
      </c>
      <c r="G8" s="3" t="str">
        <f t="shared" ref="G8:G12" si="1">IF(F8&lt;60,"B","A")</f>
        <v>B</v>
      </c>
      <c r="J8" s="2"/>
    </row>
    <row r="9" spans="2:10" ht="20.100000000000001" customHeight="1" x14ac:dyDescent="0.25">
      <c r="B9" s="3" t="s">
        <v>6</v>
      </c>
      <c r="C9" s="4">
        <v>58</v>
      </c>
      <c r="D9" s="3">
        <v>33</v>
      </c>
      <c r="E9" s="3">
        <f t="shared" ref="E9:E12" si="2">SUM(C9:D9)</f>
        <v>91</v>
      </c>
      <c r="F9" s="3">
        <f t="shared" si="0"/>
        <v>45.5</v>
      </c>
      <c r="G9" s="3" t="str">
        <f t="shared" si="1"/>
        <v>B</v>
      </c>
      <c r="J9" s="2"/>
    </row>
    <row r="10" spans="2:10" ht="20.100000000000001" customHeight="1" x14ac:dyDescent="0.25">
      <c r="B10" s="3" t="s">
        <v>7</v>
      </c>
      <c r="C10" s="4">
        <v>54</v>
      </c>
      <c r="D10" s="3">
        <v>45</v>
      </c>
      <c r="E10" s="3">
        <f t="shared" si="2"/>
        <v>99</v>
      </c>
      <c r="F10" s="3">
        <f t="shared" si="0"/>
        <v>49.5</v>
      </c>
      <c r="G10" s="3" t="str">
        <f t="shared" si="1"/>
        <v>B</v>
      </c>
      <c r="J10" s="2"/>
    </row>
    <row r="11" spans="2:10" ht="20.100000000000001" customHeight="1" x14ac:dyDescent="0.25">
      <c r="B11" s="3" t="s">
        <v>8</v>
      </c>
      <c r="C11" s="4">
        <v>71</v>
      </c>
      <c r="D11" s="3">
        <v>46</v>
      </c>
      <c r="E11" s="3">
        <f t="shared" si="2"/>
        <v>117</v>
      </c>
      <c r="F11" s="3">
        <f t="shared" si="0"/>
        <v>58.5</v>
      </c>
      <c r="G11" s="3" t="str">
        <f t="shared" si="1"/>
        <v>B</v>
      </c>
      <c r="J11" s="2"/>
    </row>
    <row r="12" spans="2:10" ht="20.100000000000001" customHeight="1" x14ac:dyDescent="0.25">
      <c r="B12" s="3" t="s">
        <v>9</v>
      </c>
      <c r="C12" s="4">
        <v>67</v>
      </c>
      <c r="D12" s="3">
        <v>57</v>
      </c>
      <c r="E12" s="3">
        <f t="shared" si="2"/>
        <v>124</v>
      </c>
      <c r="F12" s="3">
        <f t="shared" si="0"/>
        <v>62</v>
      </c>
      <c r="G12" s="3" t="str">
        <f t="shared" si="1"/>
        <v>A</v>
      </c>
      <c r="J12" s="2"/>
    </row>
    <row r="13" spans="2:10" ht="20.100000000000001" customHeight="1" x14ac:dyDescent="0.25">
      <c r="B13" s="6"/>
      <c r="C13" s="8"/>
      <c r="D13" s="6"/>
      <c r="E13" s="6"/>
      <c r="F13" s="6"/>
      <c r="G13" s="6"/>
      <c r="J13" s="2"/>
    </row>
    <row r="14" spans="2:10" ht="20.100000000000001" customHeight="1" x14ac:dyDescent="0.25">
      <c r="B14" s="29" t="s">
        <v>57</v>
      </c>
      <c r="C14" s="30"/>
      <c r="D14" s="30"/>
      <c r="E14" s="30"/>
      <c r="F14" s="30"/>
      <c r="G14" s="31"/>
      <c r="J14" s="2"/>
    </row>
    <row r="15" spans="2:10" ht="20.100000000000001" customHeight="1" x14ac:dyDescent="0.25">
      <c r="I15" s="17"/>
      <c r="J15" s="2"/>
    </row>
    <row r="16" spans="2:10" ht="20.100000000000001" customHeight="1" x14ac:dyDescent="0.25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25">
      <c r="B17" s="3" t="s">
        <v>4</v>
      </c>
      <c r="C17" s="4" t="s">
        <v>15</v>
      </c>
      <c r="D17" s="22">
        <f>VLOOKUP(C17,F16:G22,2,0)</f>
        <v>3250</v>
      </c>
      <c r="F17" s="4" t="s">
        <v>15</v>
      </c>
      <c r="G17" s="7">
        <v>3250</v>
      </c>
      <c r="I17" s="12"/>
    </row>
    <row r="18" spans="2:9" ht="20.100000000000001" customHeight="1" x14ac:dyDescent="0.25">
      <c r="B18" s="3" t="s">
        <v>5</v>
      </c>
      <c r="C18" s="4" t="s">
        <v>14</v>
      </c>
      <c r="D18" s="22">
        <f t="shared" ref="D18:D22" si="3">VLOOKUP(C18,F18:G23,2,0)</f>
        <v>2789</v>
      </c>
      <c r="F18" s="4" t="s">
        <v>14</v>
      </c>
      <c r="G18" s="7">
        <v>2789</v>
      </c>
      <c r="I18" s="12"/>
    </row>
    <row r="19" spans="2:9" ht="20.100000000000001" customHeight="1" x14ac:dyDescent="0.25">
      <c r="B19" s="3" t="s">
        <v>6</v>
      </c>
      <c r="C19" s="4" t="s">
        <v>16</v>
      </c>
      <c r="D19" s="22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25">
      <c r="B20" s="3" t="s">
        <v>7</v>
      </c>
      <c r="C20" s="4" t="s">
        <v>17</v>
      </c>
      <c r="D20" s="22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25">
      <c r="B21" s="3" t="s">
        <v>8</v>
      </c>
      <c r="C21" s="4" t="s">
        <v>18</v>
      </c>
      <c r="D21" s="22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25">
      <c r="B22" s="3" t="s">
        <v>9</v>
      </c>
      <c r="C22" s="4" t="s">
        <v>19</v>
      </c>
      <c r="D22" s="22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25">
      <c r="B24" s="23" t="s">
        <v>58</v>
      </c>
      <c r="C24" s="24"/>
      <c r="D24" s="24"/>
      <c r="E24" s="24"/>
      <c r="F24" s="24"/>
      <c r="G24" s="25"/>
    </row>
    <row r="26" spans="2:9" ht="20.100000000000001" customHeight="1" x14ac:dyDescent="0.25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25">
      <c r="B27" s="3" t="s">
        <v>4</v>
      </c>
      <c r="C27" s="4" t="s">
        <v>15</v>
      </c>
      <c r="D27" s="22">
        <f>INDEX(F27:F32,MATCH(C27,G27:G32,0))</f>
        <v>3250</v>
      </c>
      <c r="F27" s="7">
        <v>3250</v>
      </c>
      <c r="G27" s="4" t="s">
        <v>15</v>
      </c>
    </row>
    <row r="28" spans="2:9" ht="20.100000000000001" customHeight="1" x14ac:dyDescent="0.25">
      <c r="B28" s="3" t="s">
        <v>5</v>
      </c>
      <c r="C28" s="4" t="s">
        <v>14</v>
      </c>
      <c r="D28" s="22">
        <f t="shared" ref="D28:D32" si="4">INDEX(F28:F33,MATCH(C28,G28:G33,0))</f>
        <v>2789</v>
      </c>
      <c r="F28" s="7">
        <v>2789</v>
      </c>
      <c r="G28" s="4" t="s">
        <v>14</v>
      </c>
    </row>
    <row r="29" spans="2:9" ht="20.100000000000001" customHeight="1" x14ac:dyDescent="0.25">
      <c r="B29" s="3" t="s">
        <v>6</v>
      </c>
      <c r="C29" s="4" t="s">
        <v>16</v>
      </c>
      <c r="D29" s="22">
        <f t="shared" si="4"/>
        <v>2984</v>
      </c>
      <c r="F29" s="7">
        <v>2984</v>
      </c>
      <c r="G29" s="4" t="s">
        <v>16</v>
      </c>
    </row>
    <row r="30" spans="2:9" ht="20.100000000000001" customHeight="1" x14ac:dyDescent="0.25">
      <c r="B30" s="3" t="s">
        <v>7</v>
      </c>
      <c r="C30" s="4" t="s">
        <v>17</v>
      </c>
      <c r="D30" s="22">
        <f t="shared" si="4"/>
        <v>3320</v>
      </c>
      <c r="F30" s="7">
        <v>3320</v>
      </c>
      <c r="G30" s="4" t="s">
        <v>17</v>
      </c>
    </row>
    <row r="31" spans="2:9" ht="20.100000000000001" customHeight="1" x14ac:dyDescent="0.25">
      <c r="B31" s="3" t="s">
        <v>8</v>
      </c>
      <c r="C31" s="4" t="s">
        <v>18</v>
      </c>
      <c r="D31" s="22">
        <f t="shared" si="4"/>
        <v>2458</v>
      </c>
      <c r="F31" s="7">
        <v>2458</v>
      </c>
      <c r="G31" s="4" t="s">
        <v>18</v>
      </c>
    </row>
    <row r="32" spans="2:9" ht="20.100000000000001" customHeight="1" x14ac:dyDescent="0.25">
      <c r="B32" s="3" t="s">
        <v>9</v>
      </c>
      <c r="C32" s="4" t="s">
        <v>19</v>
      </c>
      <c r="D32" s="22">
        <f t="shared" si="4"/>
        <v>3300</v>
      </c>
      <c r="F32" s="7">
        <v>3300</v>
      </c>
      <c r="G32" s="4" t="s">
        <v>19</v>
      </c>
    </row>
    <row r="34" spans="2:7" ht="20.100000000000001" customHeight="1" x14ac:dyDescent="0.25">
      <c r="B34" s="27" t="s">
        <v>36</v>
      </c>
      <c r="C34" s="27"/>
      <c r="D34" s="27"/>
      <c r="E34" s="27"/>
      <c r="F34" s="27"/>
      <c r="G34" s="15"/>
    </row>
    <row r="36" spans="2:7" ht="20.100000000000001" customHeight="1" x14ac:dyDescent="0.25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25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ROUNDUP(C37*D37,0)</f>
        <v>55</v>
      </c>
    </row>
    <row r="38" spans="2:7" ht="20.100000000000001" customHeight="1" x14ac:dyDescent="0.25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ROUNDUP(C38*D38,0)</f>
        <v>64</v>
      </c>
    </row>
    <row r="39" spans="2:7" ht="20.100000000000001" customHeight="1" x14ac:dyDescent="0.25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 x14ac:dyDescent="0.25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 x14ac:dyDescent="0.25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 x14ac:dyDescent="0.25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25">
      <c r="B44" s="26" t="s">
        <v>28</v>
      </c>
      <c r="C44" s="26"/>
      <c r="D44" s="26"/>
      <c r="E44" s="15"/>
      <c r="F44" s="15"/>
      <c r="G44" s="15"/>
    </row>
    <row r="46" spans="2:7" ht="20.100000000000001" customHeight="1" x14ac:dyDescent="0.25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25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 x14ac:dyDescent="0.25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 x14ac:dyDescent="0.25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25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25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25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25">
      <c r="B54" s="27" t="s">
        <v>27</v>
      </c>
      <c r="C54" s="27"/>
      <c r="D54" s="27"/>
      <c r="E54" s="15"/>
      <c r="F54" s="15"/>
      <c r="G54" s="15"/>
    </row>
    <row r="56" spans="2:7" ht="20.100000000000001" customHeight="1" x14ac:dyDescent="0.25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25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25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25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25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25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25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25">
      <c r="B64" s="26" t="s">
        <v>56</v>
      </c>
      <c r="C64" s="26"/>
      <c r="D64" s="26"/>
    </row>
    <row r="66" spans="2:5" ht="20.100000000000001" customHeight="1" x14ac:dyDescent="0.25">
      <c r="B66" s="5" t="s">
        <v>0</v>
      </c>
      <c r="C66" s="5" t="s">
        <v>38</v>
      </c>
      <c r="D66" s="5" t="s">
        <v>37</v>
      </c>
    </row>
    <row r="67" spans="2:5" ht="20.100000000000001" customHeight="1" x14ac:dyDescent="0.25">
      <c r="B67" s="3" t="s">
        <v>4</v>
      </c>
      <c r="C67" s="3" t="s">
        <v>4</v>
      </c>
      <c r="D67" s="3">
        <f>COUNTIF(B67:B78,C67)</f>
        <v>3</v>
      </c>
    </row>
    <row r="68" spans="2:5" ht="20.100000000000001" customHeight="1" x14ac:dyDescent="0.25">
      <c r="B68" s="3" t="s">
        <v>6</v>
      </c>
      <c r="C68" s="3" t="s">
        <v>6</v>
      </c>
      <c r="D68" s="3">
        <f t="shared" ref="D68:D72" si="8">COUNTIF(B68:B79,C68)</f>
        <v>4</v>
      </c>
    </row>
    <row r="69" spans="2:5" ht="20.100000000000001" customHeight="1" x14ac:dyDescent="0.25">
      <c r="B69" s="3" t="s">
        <v>6</v>
      </c>
      <c r="C69" s="3" t="s">
        <v>4</v>
      </c>
      <c r="D69" s="3">
        <f t="shared" si="8"/>
        <v>2</v>
      </c>
    </row>
    <row r="70" spans="2:5" ht="20.100000000000001" customHeight="1" x14ac:dyDescent="0.25">
      <c r="B70" s="3" t="s">
        <v>4</v>
      </c>
      <c r="C70" s="3" t="s">
        <v>8</v>
      </c>
      <c r="D70" s="3">
        <f t="shared" si="8"/>
        <v>1</v>
      </c>
    </row>
    <row r="71" spans="2:5" ht="20.100000000000001" customHeight="1" x14ac:dyDescent="0.25">
      <c r="B71" s="3" t="s">
        <v>8</v>
      </c>
      <c r="C71" s="3" t="s">
        <v>40</v>
      </c>
      <c r="D71" s="3">
        <f t="shared" si="8"/>
        <v>2</v>
      </c>
    </row>
    <row r="72" spans="2:5" ht="20.100000000000001" customHeight="1" x14ac:dyDescent="0.25">
      <c r="B72" s="3" t="s">
        <v>40</v>
      </c>
      <c r="C72" s="3" t="s">
        <v>39</v>
      </c>
      <c r="D72" s="3">
        <f t="shared" si="8"/>
        <v>2</v>
      </c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33" t="s">
        <v>48</v>
      </c>
      <c r="C80" s="33"/>
      <c r="D80" s="33"/>
      <c r="E80" s="33"/>
    </row>
    <row r="82" spans="2:8" ht="20.100000000000001" customHeight="1" x14ac:dyDescent="0.25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2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2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2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2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2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2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89" spans="2:8" ht="20.100000000000001" customHeight="1" x14ac:dyDescent="0.25">
      <c r="C89" s="21"/>
    </row>
    <row r="90" spans="2:8" ht="20.100000000000001" customHeight="1" x14ac:dyDescent="0.25">
      <c r="B90" s="21" t="s">
        <v>49</v>
      </c>
      <c r="D90" s="15"/>
    </row>
    <row r="91" spans="2:8" ht="20.100000000000001" customHeight="1" x14ac:dyDescent="0.25">
      <c r="C91" s="5" t="s">
        <v>20</v>
      </c>
    </row>
    <row r="92" spans="2:8" ht="20.100000000000001" customHeight="1" x14ac:dyDescent="0.25">
      <c r="B92" s="5" t="s">
        <v>50</v>
      </c>
      <c r="C92" s="7">
        <v>500000</v>
      </c>
    </row>
    <row r="93" spans="2:8" ht="20.100000000000001" customHeight="1" x14ac:dyDescent="0.25">
      <c r="B93" s="3" t="s">
        <v>51</v>
      </c>
      <c r="C93" s="7">
        <v>350000</v>
      </c>
    </row>
    <row r="94" spans="2:8" ht="20.100000000000001" customHeight="1" x14ac:dyDescent="0.25">
      <c r="B94" s="3" t="s">
        <v>52</v>
      </c>
      <c r="C94" s="7">
        <v>450000</v>
      </c>
    </row>
    <row r="95" spans="2:8" ht="20.100000000000001" customHeight="1" x14ac:dyDescent="0.25">
      <c r="B95" s="3" t="s">
        <v>53</v>
      </c>
      <c r="C95" s="7">
        <v>398000</v>
      </c>
      <c r="H95" s="18"/>
    </row>
    <row r="96" spans="2:8" ht="20.100000000000001" customHeight="1" x14ac:dyDescent="0.25">
      <c r="B96" s="3" t="s">
        <v>53</v>
      </c>
      <c r="C96" s="7">
        <v>458000</v>
      </c>
      <c r="H96" s="17"/>
    </row>
    <row r="97" spans="2:8" ht="20.100000000000001" customHeight="1" x14ac:dyDescent="0.25">
      <c r="B97" s="3" t="s">
        <v>51</v>
      </c>
      <c r="C97" s="7">
        <v>300000</v>
      </c>
      <c r="H97" s="17"/>
    </row>
    <row r="98" spans="2:8" ht="20.100000000000001" customHeight="1" x14ac:dyDescent="0.25">
      <c r="B98" s="3" t="s">
        <v>54</v>
      </c>
      <c r="H98" s="17"/>
    </row>
    <row r="99" spans="2:8" ht="20.100000000000001" customHeight="1" x14ac:dyDescent="0.25">
      <c r="C99" s="5" t="s">
        <v>20</v>
      </c>
      <c r="H99" s="17"/>
    </row>
    <row r="100" spans="2:8" ht="20.100000000000001" customHeight="1" x14ac:dyDescent="0.25">
      <c r="B100" s="5" t="s">
        <v>50</v>
      </c>
      <c r="C100" s="11">
        <f>SUMIF(B93:B98,B101,C92:C97)</f>
        <v>958000</v>
      </c>
      <c r="H100" s="17"/>
    </row>
    <row r="101" spans="2:8" ht="20.100000000000001" customHeight="1" x14ac:dyDescent="0.25">
      <c r="B101" s="3" t="s">
        <v>51</v>
      </c>
      <c r="H101" s="17"/>
    </row>
    <row r="102" spans="2:8" ht="20.100000000000001" customHeight="1" x14ac:dyDescent="0.25">
      <c r="C102" s="20"/>
    </row>
    <row r="103" spans="2:8" ht="20.100000000000001" customHeight="1" x14ac:dyDescent="0.25">
      <c r="B103" s="20" t="s">
        <v>55</v>
      </c>
    </row>
    <row r="104" spans="2:8" ht="20.100000000000001" customHeight="1" x14ac:dyDescent="0.25">
      <c r="C104" s="5" t="s">
        <v>20</v>
      </c>
    </row>
    <row r="105" spans="2:8" ht="20.100000000000001" customHeight="1" x14ac:dyDescent="0.25">
      <c r="B105" s="5" t="s">
        <v>50</v>
      </c>
      <c r="C105" s="7">
        <v>500000</v>
      </c>
    </row>
    <row r="106" spans="2:8" ht="20.100000000000001" customHeight="1" x14ac:dyDescent="0.25">
      <c r="B106" s="3" t="s">
        <v>51</v>
      </c>
      <c r="C106" s="7">
        <v>350000</v>
      </c>
    </row>
    <row r="107" spans="2:8" ht="20.100000000000001" customHeight="1" x14ac:dyDescent="0.25">
      <c r="B107" s="3" t="s">
        <v>52</v>
      </c>
      <c r="C107" s="7">
        <v>450000</v>
      </c>
    </row>
    <row r="108" spans="2:8" ht="20.100000000000001" customHeight="1" x14ac:dyDescent="0.25">
      <c r="B108" s="3" t="s">
        <v>53</v>
      </c>
      <c r="C108" s="7">
        <v>398000</v>
      </c>
    </row>
    <row r="109" spans="2:8" ht="20.100000000000001" customHeight="1" x14ac:dyDescent="0.25">
      <c r="B109" s="3" t="s">
        <v>53</v>
      </c>
      <c r="C109" s="7">
        <v>458000</v>
      </c>
    </row>
    <row r="110" spans="2:8" ht="20.100000000000001" customHeight="1" x14ac:dyDescent="0.25">
      <c r="B110" s="3" t="s">
        <v>51</v>
      </c>
      <c r="C110" s="7">
        <v>300000</v>
      </c>
    </row>
    <row r="111" spans="2:8" ht="20.100000000000001" customHeight="1" x14ac:dyDescent="0.25">
      <c r="B111" s="3" t="s">
        <v>54</v>
      </c>
    </row>
    <row r="112" spans="2:8" ht="20.100000000000001" customHeight="1" x14ac:dyDescent="0.25">
      <c r="C112" s="21"/>
    </row>
    <row r="113" spans="2:5" ht="20.100000000000001" customHeight="1" x14ac:dyDescent="0.25">
      <c r="B113" s="21" t="s">
        <v>64</v>
      </c>
      <c r="D113" s="21"/>
      <c r="E113" s="21"/>
    </row>
    <row r="115" spans="2:5" ht="20.100000000000001" customHeight="1" x14ac:dyDescent="0.25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25">
      <c r="B116" s="19">
        <v>43842</v>
      </c>
      <c r="C116" s="19">
        <v>43908</v>
      </c>
      <c r="D116" s="19">
        <v>43876</v>
      </c>
      <c r="E116" s="3" t="str">
        <f>IF(AND(D116&gt;B116,D116&lt;=C116),"In Between","Not in Between")</f>
        <v>In Between</v>
      </c>
    </row>
    <row r="117" spans="2:5" ht="20.100000000000001" customHeight="1" x14ac:dyDescent="0.25">
      <c r="B117" s="19">
        <v>43968</v>
      </c>
      <c r="C117" s="19">
        <v>44032</v>
      </c>
      <c r="D117" s="19">
        <v>43967</v>
      </c>
      <c r="E117" s="3" t="str">
        <f>IF(AND(D117&gt;B117,D117&lt;=C117),"In Between","Not in Between")</f>
        <v>Not in Between</v>
      </c>
    </row>
    <row r="118" spans="2:5" ht="20.100000000000001" customHeight="1" x14ac:dyDescent="0.25">
      <c r="B118" s="19">
        <v>44094</v>
      </c>
      <c r="C118" s="19">
        <v>44180</v>
      </c>
      <c r="D118" s="19">
        <v>44182</v>
      </c>
      <c r="E118" s="3" t="str">
        <f>IF(AND(D118&gt;B118,D118&lt;=C118),"In Between","Not in Between")</f>
        <v>Not in Between</v>
      </c>
    </row>
    <row r="119" spans="2:5" ht="20.100000000000001" customHeight="1" x14ac:dyDescent="0.25">
      <c r="B119" s="19">
        <v>44222</v>
      </c>
      <c r="C119" s="19">
        <v>44314</v>
      </c>
      <c r="D119" s="19">
        <v>44281</v>
      </c>
      <c r="E119" s="3" t="str">
        <f>IF(AND(D119&gt;B119,D119&lt;=C119),"In Between","Not in Between")</f>
        <v>In Between</v>
      </c>
    </row>
    <row r="120" spans="2:5" ht="20.100000000000001" customHeight="1" x14ac:dyDescent="0.25">
      <c r="B120" s="19">
        <v>44521</v>
      </c>
      <c r="C120" s="19">
        <v>44581</v>
      </c>
      <c r="D120" s="19">
        <v>44546</v>
      </c>
      <c r="E120" s="3" t="str">
        <f>IF(AND(D120&gt;B120,D120&lt;=C120),"In Between","Not in Between")</f>
        <v>In Between</v>
      </c>
    </row>
    <row r="121" spans="2:5" ht="20.100000000000001" customHeight="1" x14ac:dyDescent="0.25">
      <c r="B121" s="16">
        <v>44555</v>
      </c>
      <c r="C121" s="16">
        <v>44804</v>
      </c>
      <c r="D121" s="16">
        <v>44557</v>
      </c>
      <c r="E121" s="3" t="str">
        <f>IF(AND(D121&gt;B121,D121&lt;=C121),"In Between","Not in Between")</f>
        <v>In Between</v>
      </c>
    </row>
  </sheetData>
  <mergeCells count="9">
    <mergeCell ref="B64:D64"/>
    <mergeCell ref="B80:E80"/>
    <mergeCell ref="B4:G4"/>
    <mergeCell ref="B44:D44"/>
    <mergeCell ref="B54:D54"/>
    <mergeCell ref="B34:F34"/>
    <mergeCell ref="B2:G2"/>
    <mergeCell ref="B14:G14"/>
    <mergeCell ref="B24:G24"/>
  </mergeCells>
  <dataValidations count="1">
    <dataValidation type="list" allowBlank="1" showInputMessage="1" showErrorMessage="1" sqref="C105:C110">
      <formula1>$C$92:$C$97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1"/>
  <sheetViews>
    <sheetView showGridLines="0" topLeftCell="A111" workbookViewId="0">
      <selection activeCell="C84" sqref="C84"/>
    </sheetView>
  </sheetViews>
  <sheetFormatPr defaultRowHeight="20.100000000000001" customHeight="1" x14ac:dyDescent="0.25"/>
  <cols>
    <col min="1" max="1" width="3.7109375" style="1" customWidth="1"/>
    <col min="2" max="2" width="24.85546875" style="1" bestFit="1" customWidth="1"/>
    <col min="3" max="3" width="15.5703125" style="1" bestFit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 x14ac:dyDescent="0.3">
      <c r="B2" s="28" t="s">
        <v>65</v>
      </c>
      <c r="C2" s="28"/>
      <c r="D2" s="28"/>
      <c r="E2" s="28"/>
      <c r="F2" s="28"/>
      <c r="G2" s="28"/>
    </row>
    <row r="3" spans="2:10" ht="20.100000000000001" customHeight="1" thickTop="1" x14ac:dyDescent="0.25"/>
    <row r="4" spans="2:10" ht="20.100000000000001" customHeight="1" x14ac:dyDescent="0.25">
      <c r="B4" s="23" t="s">
        <v>59</v>
      </c>
      <c r="C4" s="24"/>
      <c r="D4" s="24"/>
      <c r="E4" s="24"/>
      <c r="F4" s="24"/>
      <c r="G4" s="25"/>
    </row>
    <row r="6" spans="2:10" ht="20.100000000000001" customHeight="1" x14ac:dyDescent="0.25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25">
      <c r="B7" s="3" t="s">
        <v>4</v>
      </c>
      <c r="C7" s="4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25">
      <c r="B8" s="3" t="s">
        <v>5</v>
      </c>
      <c r="C8" s="4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25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25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25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25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25">
      <c r="B13" s="6"/>
      <c r="C13" s="8"/>
      <c r="D13" s="6"/>
      <c r="E13" s="6"/>
      <c r="F13" s="6"/>
      <c r="G13" s="6"/>
      <c r="J13" s="2"/>
    </row>
    <row r="14" spans="2:10" ht="20.100000000000001" customHeight="1" x14ac:dyDescent="0.25">
      <c r="B14" s="29" t="s">
        <v>57</v>
      </c>
      <c r="C14" s="30"/>
      <c r="D14" s="30"/>
      <c r="E14" s="30"/>
      <c r="F14" s="30"/>
      <c r="G14" s="31"/>
      <c r="J14" s="2"/>
    </row>
    <row r="15" spans="2:10" ht="20.100000000000001" customHeight="1" x14ac:dyDescent="0.25">
      <c r="I15" s="17"/>
      <c r="J15" s="2"/>
    </row>
    <row r="16" spans="2:10" ht="20.100000000000001" customHeight="1" x14ac:dyDescent="0.25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25">
      <c r="B17" s="3" t="s">
        <v>4</v>
      </c>
      <c r="C17" s="4" t="s">
        <v>15</v>
      </c>
      <c r="D17" s="7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 x14ac:dyDescent="0.25">
      <c r="B18" s="3" t="s">
        <v>5</v>
      </c>
      <c r="C18" s="4" t="s">
        <v>14</v>
      </c>
      <c r="D18" s="7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 x14ac:dyDescent="0.25">
      <c r="B19" s="3" t="s">
        <v>6</v>
      </c>
      <c r="C19" s="4" t="s">
        <v>16</v>
      </c>
      <c r="D19" s="7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25">
      <c r="B20" s="3" t="s">
        <v>7</v>
      </c>
      <c r="C20" s="4" t="s">
        <v>17</v>
      </c>
      <c r="D20" s="7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25">
      <c r="B21" s="3" t="s">
        <v>8</v>
      </c>
      <c r="C21" s="4" t="s">
        <v>18</v>
      </c>
      <c r="D21" s="7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25">
      <c r="B22" s="3" t="s">
        <v>9</v>
      </c>
      <c r="C22" s="4" t="s">
        <v>19</v>
      </c>
      <c r="D22" s="7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25">
      <c r="B24" s="23" t="s">
        <v>58</v>
      </c>
      <c r="C24" s="24"/>
      <c r="D24" s="24"/>
      <c r="E24" s="24"/>
      <c r="F24" s="24"/>
      <c r="G24" s="25"/>
    </row>
    <row r="26" spans="2:9" ht="20.100000000000001" customHeight="1" x14ac:dyDescent="0.25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25">
      <c r="B27" s="3" t="s">
        <v>4</v>
      </c>
      <c r="C27" s="4" t="s">
        <v>15</v>
      </c>
      <c r="D27" s="7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 x14ac:dyDescent="0.25">
      <c r="B28" s="3" t="s">
        <v>5</v>
      </c>
      <c r="C28" s="4" t="s">
        <v>14</v>
      </c>
      <c r="D28" s="7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 x14ac:dyDescent="0.25">
      <c r="B29" s="3" t="s">
        <v>6</v>
      </c>
      <c r="C29" s="4" t="s">
        <v>16</v>
      </c>
      <c r="D29" s="7">
        <f t="shared" si="4"/>
        <v>2984</v>
      </c>
      <c r="F29" s="7">
        <v>2984</v>
      </c>
      <c r="G29" s="4" t="s">
        <v>16</v>
      </c>
    </row>
    <row r="30" spans="2:9" ht="20.100000000000001" customHeight="1" x14ac:dyDescent="0.25">
      <c r="B30" s="3" t="s">
        <v>7</v>
      </c>
      <c r="C30" s="4" t="s">
        <v>17</v>
      </c>
      <c r="D30" s="7">
        <f t="shared" si="4"/>
        <v>3320</v>
      </c>
      <c r="F30" s="7">
        <v>3320</v>
      </c>
      <c r="G30" s="4" t="s">
        <v>17</v>
      </c>
    </row>
    <row r="31" spans="2:9" ht="20.100000000000001" customHeight="1" x14ac:dyDescent="0.25">
      <c r="B31" s="3" t="s">
        <v>8</v>
      </c>
      <c r="C31" s="4" t="s">
        <v>18</v>
      </c>
      <c r="D31" s="7">
        <f t="shared" si="4"/>
        <v>2458</v>
      </c>
      <c r="F31" s="7">
        <v>2458</v>
      </c>
      <c r="G31" s="4" t="s">
        <v>18</v>
      </c>
    </row>
    <row r="32" spans="2:9" ht="20.100000000000001" customHeight="1" x14ac:dyDescent="0.25">
      <c r="B32" s="3" t="s">
        <v>9</v>
      </c>
      <c r="C32" s="4" t="s">
        <v>19</v>
      </c>
      <c r="D32" s="7">
        <f t="shared" si="4"/>
        <v>3300</v>
      </c>
      <c r="F32" s="7">
        <v>3300</v>
      </c>
      <c r="G32" s="4" t="s">
        <v>19</v>
      </c>
    </row>
    <row r="34" spans="2:7" ht="20.100000000000001" customHeight="1" x14ac:dyDescent="0.25">
      <c r="B34" s="27" t="s">
        <v>36</v>
      </c>
      <c r="C34" s="27"/>
      <c r="D34" s="27"/>
      <c r="E34" s="27"/>
      <c r="F34" s="27"/>
      <c r="G34" s="15"/>
    </row>
    <row r="36" spans="2:7" ht="20.100000000000001" customHeight="1" x14ac:dyDescent="0.25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25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ROUNDUP(C37*D37,0)</f>
        <v>55</v>
      </c>
    </row>
    <row r="38" spans="2:7" ht="20.100000000000001" customHeight="1" x14ac:dyDescent="0.25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ROUNDUP(C38*D38,0)</f>
        <v>64</v>
      </c>
    </row>
    <row r="39" spans="2:7" ht="20.100000000000001" customHeight="1" x14ac:dyDescent="0.25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 x14ac:dyDescent="0.25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 x14ac:dyDescent="0.25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 x14ac:dyDescent="0.25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25">
      <c r="B44" s="26" t="s">
        <v>28</v>
      </c>
      <c r="C44" s="26"/>
      <c r="D44" s="26"/>
      <c r="E44" s="15"/>
      <c r="F44" s="15"/>
      <c r="G44" s="15"/>
    </row>
    <row r="46" spans="2:7" ht="20.100000000000001" customHeight="1" x14ac:dyDescent="0.25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25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 x14ac:dyDescent="0.25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 x14ac:dyDescent="0.25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25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25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25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25">
      <c r="B54" s="27" t="s">
        <v>27</v>
      </c>
      <c r="C54" s="27"/>
      <c r="D54" s="27"/>
      <c r="E54" s="15"/>
      <c r="F54" s="15"/>
      <c r="G54" s="15"/>
    </row>
    <row r="56" spans="2:7" ht="20.100000000000001" customHeight="1" x14ac:dyDescent="0.25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25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25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25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25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25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25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25">
      <c r="B64" s="26" t="s">
        <v>56</v>
      </c>
      <c r="C64" s="26"/>
      <c r="D64" s="26"/>
    </row>
    <row r="66" spans="2:5" ht="20.100000000000001" customHeight="1" x14ac:dyDescent="0.25">
      <c r="B66" s="5" t="s">
        <v>0</v>
      </c>
      <c r="C66" s="5" t="s">
        <v>38</v>
      </c>
      <c r="D66" s="5" t="s">
        <v>37</v>
      </c>
    </row>
    <row r="67" spans="2:5" ht="20.100000000000001" customHeight="1" x14ac:dyDescent="0.25">
      <c r="B67" s="3" t="s">
        <v>4</v>
      </c>
      <c r="C67" s="4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25">
      <c r="B68" s="3" t="s">
        <v>6</v>
      </c>
      <c r="C68" s="4" t="str">
        <v>Natasha</v>
      </c>
      <c r="D68" s="3">
        <f t="shared" ref="D68:D71" si="8">COUNTIF($B$67:$B$78,C68)</f>
        <v>4</v>
      </c>
    </row>
    <row r="69" spans="2:5" ht="20.100000000000001" customHeight="1" x14ac:dyDescent="0.25">
      <c r="B69" s="3" t="s">
        <v>6</v>
      </c>
      <c r="C69" s="4" t="str">
        <v>Marco</v>
      </c>
      <c r="D69" s="3">
        <f t="shared" si="8"/>
        <v>1</v>
      </c>
    </row>
    <row r="70" spans="2:5" ht="20.100000000000001" customHeight="1" x14ac:dyDescent="0.25">
      <c r="B70" s="3" t="s">
        <v>4</v>
      </c>
      <c r="C70" s="4" t="str">
        <v>Leonardo</v>
      </c>
      <c r="D70" s="3">
        <f t="shared" si="8"/>
        <v>2</v>
      </c>
    </row>
    <row r="71" spans="2:5" ht="20.100000000000001" customHeight="1" x14ac:dyDescent="0.25">
      <c r="B71" s="3" t="s">
        <v>8</v>
      </c>
      <c r="C71" s="4" t="str">
        <v>Casper</v>
      </c>
      <c r="D71" s="3">
        <f t="shared" si="8"/>
        <v>2</v>
      </c>
    </row>
    <row r="72" spans="2:5" ht="20.100000000000001" customHeight="1" x14ac:dyDescent="0.25">
      <c r="B72" s="3" t="s">
        <v>40</v>
      </c>
      <c r="C72" s="4"/>
      <c r="D72" s="3"/>
    </row>
    <row r="73" spans="2:5" ht="20.100000000000001" customHeight="1" x14ac:dyDescent="0.25">
      <c r="B73" s="3" t="s">
        <v>39</v>
      </c>
      <c r="C73" s="3"/>
      <c r="D73" s="3"/>
    </row>
    <row r="74" spans="2:5" ht="20.100000000000001" customHeight="1" x14ac:dyDescent="0.25">
      <c r="B74" s="3" t="s">
        <v>40</v>
      </c>
      <c r="C74" s="3"/>
      <c r="D74" s="3"/>
    </row>
    <row r="75" spans="2:5" ht="20.100000000000001" customHeight="1" x14ac:dyDescent="0.25">
      <c r="B75" s="3" t="s">
        <v>6</v>
      </c>
      <c r="C75" s="3"/>
      <c r="D75" s="3"/>
    </row>
    <row r="76" spans="2:5" ht="20.100000000000001" customHeight="1" x14ac:dyDescent="0.25">
      <c r="B76" s="3" t="s">
        <v>4</v>
      </c>
      <c r="C76" s="3"/>
      <c r="D76" s="3"/>
    </row>
    <row r="77" spans="2:5" ht="20.100000000000001" customHeight="1" x14ac:dyDescent="0.25">
      <c r="B77" s="3" t="s">
        <v>39</v>
      </c>
      <c r="C77" s="3"/>
      <c r="D77" s="3"/>
    </row>
    <row r="78" spans="2:5" ht="20.100000000000001" customHeight="1" x14ac:dyDescent="0.25">
      <c r="B78" s="3" t="s">
        <v>6</v>
      </c>
      <c r="C78" s="3"/>
      <c r="D78" s="3"/>
    </row>
    <row r="80" spans="2:5" ht="20.100000000000001" customHeight="1" x14ac:dyDescent="0.25">
      <c r="B80" s="33" t="s">
        <v>48</v>
      </c>
      <c r="C80" s="33"/>
      <c r="D80" s="33"/>
      <c r="E80" s="33"/>
    </row>
    <row r="82" spans="2:8" ht="20.100000000000001" customHeight="1" x14ac:dyDescent="0.25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25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LEFT(B83,SEARCH(" ",B83)-1)</f>
        <v>Mary</v>
      </c>
    </row>
    <row r="84" spans="2:8" ht="20.100000000000001" customHeight="1" x14ac:dyDescent="0.25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25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25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25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25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25">
      <c r="B90" s="27" t="s">
        <v>49</v>
      </c>
      <c r="C90" s="27"/>
      <c r="D90" s="15"/>
    </row>
    <row r="92" spans="2:8" ht="20.100000000000001" customHeight="1" x14ac:dyDescent="0.25">
      <c r="B92" s="5" t="s">
        <v>50</v>
      </c>
      <c r="C92" s="5" t="s">
        <v>20</v>
      </c>
    </row>
    <row r="93" spans="2:8" ht="20.100000000000001" customHeight="1" x14ac:dyDescent="0.25">
      <c r="B93" s="3" t="s">
        <v>51</v>
      </c>
      <c r="C93" s="7">
        <v>500000</v>
      </c>
    </row>
    <row r="94" spans="2:8" ht="20.100000000000001" customHeight="1" x14ac:dyDescent="0.25">
      <c r="B94" s="3" t="s">
        <v>52</v>
      </c>
      <c r="C94" s="7">
        <v>350000</v>
      </c>
    </row>
    <row r="95" spans="2:8" ht="20.100000000000001" customHeight="1" x14ac:dyDescent="0.25">
      <c r="B95" s="3" t="s">
        <v>53</v>
      </c>
      <c r="C95" s="7">
        <v>450000</v>
      </c>
      <c r="H95" s="18"/>
    </row>
    <row r="96" spans="2:8" ht="20.100000000000001" customHeight="1" x14ac:dyDescent="0.25">
      <c r="B96" s="3" t="s">
        <v>53</v>
      </c>
      <c r="C96" s="7">
        <v>398000</v>
      </c>
      <c r="H96" s="17"/>
    </row>
    <row r="97" spans="2:8" ht="20.100000000000001" customHeight="1" x14ac:dyDescent="0.25">
      <c r="B97" s="3" t="s">
        <v>51</v>
      </c>
      <c r="C97" s="7">
        <v>458000</v>
      </c>
      <c r="H97" s="17"/>
    </row>
    <row r="98" spans="2:8" ht="20.100000000000001" customHeight="1" x14ac:dyDescent="0.25">
      <c r="B98" s="3" t="s">
        <v>54</v>
      </c>
      <c r="C98" s="7">
        <v>300000</v>
      </c>
      <c r="H98" s="17"/>
    </row>
    <row r="99" spans="2:8" ht="20.100000000000001" customHeight="1" x14ac:dyDescent="0.25">
      <c r="H99" s="17"/>
    </row>
    <row r="100" spans="2:8" ht="20.100000000000001" customHeight="1" x14ac:dyDescent="0.25">
      <c r="B100" s="5" t="s">
        <v>50</v>
      </c>
      <c r="C100" s="5" t="s">
        <v>20</v>
      </c>
      <c r="H100" s="17"/>
    </row>
    <row r="101" spans="2:8" ht="20.100000000000001" customHeight="1" x14ac:dyDescent="0.25">
      <c r="B101" s="3" t="s">
        <v>51</v>
      </c>
      <c r="C101" s="11">
        <f>SUMIF(B93:B98,B101,C93:C98)</f>
        <v>958000</v>
      </c>
      <c r="H101" s="17"/>
    </row>
    <row r="103" spans="2:8" ht="20.100000000000001" customHeight="1" x14ac:dyDescent="0.25">
      <c r="B103" s="32" t="s">
        <v>55</v>
      </c>
      <c r="C103" s="32"/>
    </row>
    <row r="105" spans="2:8" ht="20.100000000000001" customHeight="1" x14ac:dyDescent="0.25">
      <c r="B105" s="5" t="s">
        <v>50</v>
      </c>
      <c r="C105" s="5" t="s">
        <v>20</v>
      </c>
    </row>
    <row r="106" spans="2:8" ht="20.100000000000001" customHeight="1" x14ac:dyDescent="0.25">
      <c r="B106" s="3" t="s">
        <v>51</v>
      </c>
      <c r="C106" s="7">
        <v>500000</v>
      </c>
    </row>
    <row r="107" spans="2:8" ht="20.100000000000001" customHeight="1" x14ac:dyDescent="0.25">
      <c r="B107" s="3" t="s">
        <v>52</v>
      </c>
      <c r="C107" s="7">
        <v>350000</v>
      </c>
    </row>
    <row r="108" spans="2:8" ht="20.100000000000001" customHeight="1" x14ac:dyDescent="0.25">
      <c r="B108" s="3" t="s">
        <v>53</v>
      </c>
      <c r="C108" s="7">
        <v>450000</v>
      </c>
    </row>
    <row r="109" spans="2:8" ht="20.100000000000001" customHeight="1" x14ac:dyDescent="0.25">
      <c r="B109" s="3" t="s">
        <v>53</v>
      </c>
      <c r="C109" s="7">
        <v>398000</v>
      </c>
    </row>
    <row r="110" spans="2:8" ht="20.100000000000001" customHeight="1" x14ac:dyDescent="0.25">
      <c r="B110" s="3" t="s">
        <v>51</v>
      </c>
      <c r="C110" s="7">
        <v>458000</v>
      </c>
    </row>
    <row r="111" spans="2:8" ht="20.100000000000001" customHeight="1" x14ac:dyDescent="0.25">
      <c r="B111" s="3" t="s">
        <v>54</v>
      </c>
      <c r="C111" s="7">
        <v>300000</v>
      </c>
    </row>
    <row r="113" spans="2:5" ht="20.100000000000001" customHeight="1" x14ac:dyDescent="0.25">
      <c r="B113" s="27" t="s">
        <v>64</v>
      </c>
      <c r="C113" s="27"/>
      <c r="D113" s="27"/>
      <c r="E113" s="27"/>
    </row>
    <row r="115" spans="2:5" ht="20.100000000000001" customHeight="1" x14ac:dyDescent="0.25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25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25">
      <c r="B117" s="19">
        <v>43968</v>
      </c>
      <c r="C117" s="19">
        <v>44032</v>
      </c>
      <c r="D117" s="19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25">
      <c r="B118" s="19">
        <v>44094</v>
      </c>
      <c r="C118" s="19">
        <v>44180</v>
      </c>
      <c r="D118" s="19">
        <v>44182</v>
      </c>
      <c r="E118" s="3" t="str">
        <f t="shared" si="12"/>
        <v>Not In Between</v>
      </c>
    </row>
    <row r="119" spans="2:5" ht="20.100000000000001" customHeight="1" x14ac:dyDescent="0.25">
      <c r="B119" s="19">
        <v>44222</v>
      </c>
      <c r="C119" s="19">
        <v>44314</v>
      </c>
      <c r="D119" s="19">
        <v>44281</v>
      </c>
      <c r="E119" s="3" t="str">
        <f t="shared" si="12"/>
        <v>In Between</v>
      </c>
    </row>
    <row r="120" spans="2:5" ht="20.100000000000001" customHeight="1" x14ac:dyDescent="0.25">
      <c r="B120" s="19">
        <v>44521</v>
      </c>
      <c r="C120" s="19">
        <v>44581</v>
      </c>
      <c r="D120" s="19">
        <v>44546</v>
      </c>
      <c r="E120" s="3" t="str">
        <f t="shared" si="12"/>
        <v>In Between</v>
      </c>
    </row>
    <row r="121" spans="2:5" ht="20.100000000000001" customHeight="1" x14ac:dyDescent="0.25">
      <c r="B121" s="16">
        <v>44555</v>
      </c>
      <c r="C121" s="16">
        <v>44804</v>
      </c>
      <c r="D121" s="16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Problem</vt:lpstr>
      <vt:lpstr>Solution</vt:lpstr>
      <vt:lpstr>Problem!Extract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dell</cp:lastModifiedBy>
  <dcterms:created xsi:type="dcterms:W3CDTF">2015-06-05T18:17:20Z</dcterms:created>
  <dcterms:modified xsi:type="dcterms:W3CDTF">2023-10-14T16:22:12Z</dcterms:modified>
</cp:coreProperties>
</file>